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filterPrivacy="1" defaultThemeVersion="124226"/>
  <xr:revisionPtr revIDLastSave="0" documentId="8_{9D8DD4D2-E12F-4374-B20B-A387EDD98BE3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ITLE" sheetId="59" r:id="rId1"/>
    <sheet name="TOC" sheetId="61" r:id="rId2"/>
    <sheet name="GENERAL" sheetId="60" r:id="rId3"/>
    <sheet name="Hospital Summary" sheetId="79" r:id="rId4"/>
    <sheet name="PAGE 5" sheetId="4" r:id="rId5"/>
    <sheet name="PAGE 6" sheetId="5" r:id="rId6"/>
    <sheet name="PAGE 7" sheetId="6" r:id="rId7"/>
    <sheet name="PAGE 8" sheetId="7" r:id="rId8"/>
    <sheet name="PAGE 9" sheetId="8" r:id="rId9"/>
    <sheet name="PAGE 10" sheetId="66" r:id="rId10"/>
    <sheet name="PAGE 11" sheetId="67" r:id="rId11"/>
    <sheet name="PAGE 12" sheetId="9" r:id="rId12"/>
    <sheet name="PAGE 13" sheetId="10" r:id="rId13"/>
    <sheet name="PAGE 14" sheetId="11" r:id="rId14"/>
    <sheet name="PAGE 15" sheetId="12" r:id="rId15"/>
    <sheet name="PAGE 16" sheetId="13" r:id="rId16"/>
    <sheet name="PAGE 17" sheetId="14" r:id="rId17"/>
    <sheet name="PAGE 18" sheetId="15" r:id="rId18"/>
    <sheet name="PAGE 19" sheetId="16" r:id="rId19"/>
    <sheet name="PAGE 20" sheetId="17" r:id="rId20"/>
    <sheet name="PAGE 21" sheetId="18" r:id="rId21"/>
    <sheet name="PAGE 22" sheetId="19" r:id="rId22"/>
    <sheet name="PAGE 23" sheetId="20" r:id="rId23"/>
    <sheet name="PAGE 24" sheetId="21" r:id="rId24"/>
    <sheet name="PAGE 25" sheetId="22" r:id="rId25"/>
    <sheet name="PAGE 26" sheetId="23" r:id="rId26"/>
    <sheet name="PAGE 27" sheetId="24" r:id="rId27"/>
    <sheet name="PAGE 28" sheetId="25" r:id="rId28"/>
    <sheet name="PAGE 29" sheetId="26" r:id="rId29"/>
    <sheet name="PAGE 30" sheetId="27" r:id="rId30"/>
    <sheet name="PAGE 31" sheetId="28" r:id="rId31"/>
    <sheet name="PAGE 32" sheetId="29" r:id="rId32"/>
    <sheet name="PAGE 33" sheetId="30" r:id="rId33"/>
    <sheet name="PAGE 34" sheetId="31" r:id="rId34"/>
    <sheet name="PAGE 35" sheetId="32" r:id="rId35"/>
    <sheet name="PAGE 36" sheetId="33" r:id="rId36"/>
    <sheet name="PAGE 37" sheetId="35" r:id="rId37"/>
    <sheet name="PAGE 38" sheetId="36" r:id="rId38"/>
    <sheet name="PAGE 39" sheetId="37" r:id="rId39"/>
    <sheet name="PAGE 40" sheetId="38" r:id="rId40"/>
    <sheet name="PAGE 41" sheetId="39" r:id="rId41"/>
    <sheet name="PAGE 42" sheetId="40" r:id="rId42"/>
    <sheet name="PAGE 43" sheetId="41" r:id="rId43"/>
    <sheet name="PAGE 44" sheetId="42" r:id="rId44"/>
    <sheet name="PAGE 45" sheetId="43" r:id="rId45"/>
    <sheet name="PAGE 46" sheetId="44" r:id="rId46"/>
    <sheet name="PAGE 47" sheetId="45" r:id="rId47"/>
    <sheet name="PAGE 48" sheetId="46" r:id="rId48"/>
    <sheet name="PAGE 49" sheetId="47" r:id="rId49"/>
    <sheet name="PAGE 50" sheetId="48" r:id="rId50"/>
    <sheet name="PAGE 51" sheetId="49" r:id="rId51"/>
    <sheet name="PAGE 52" sheetId="50" r:id="rId52"/>
    <sheet name="PAGE 53" sheetId="51" r:id="rId53"/>
    <sheet name="PAGE 54" sheetId="52" r:id="rId54"/>
    <sheet name="PAGE 55" sheetId="53" r:id="rId55"/>
    <sheet name="PAGE 56" sheetId="54" r:id="rId56"/>
    <sheet name="PAGE 57" sheetId="55" r:id="rId57"/>
    <sheet name="PAGE 58" sheetId="56" r:id="rId58"/>
    <sheet name="PAGE 59" sheetId="57" r:id="rId59"/>
    <sheet name="PAGE 60" sheetId="58" r:id="rId60"/>
    <sheet name="INTERIM REPORT" sheetId="3" r:id="rId61"/>
    <sheet name="Report Data" sheetId="1" r:id="rId62"/>
    <sheet name="Report Info" sheetId="2" r:id="rId63"/>
  </sheets>
  <definedNames>
    <definedName name="_xlnm._FilterDatabase" localSheetId="9" hidden="1">'PAGE 10'!#REF!</definedName>
    <definedName name="_xlnm._FilterDatabase" localSheetId="10" hidden="1">'PAGE 11'!#REF!</definedName>
    <definedName name="_xlnm._FilterDatabase" localSheetId="11" hidden="1">'PAGE 12'!#REF!</definedName>
    <definedName name="_xlnm._FilterDatabase" localSheetId="12" hidden="1">'PAGE 13'!#REF!</definedName>
    <definedName name="_xlnm._FilterDatabase" localSheetId="13" hidden="1">'PAGE 14'!#REF!</definedName>
    <definedName name="_xlnm._FilterDatabase" localSheetId="14" hidden="1">'PAGE 15'!#REF!</definedName>
    <definedName name="_xlnm._FilterDatabase" localSheetId="15" hidden="1">'PAGE 16'!#REF!</definedName>
    <definedName name="_xlnm._FilterDatabase" localSheetId="16" hidden="1">'PAGE 17'!#REF!</definedName>
    <definedName name="_xlnm._FilterDatabase" localSheetId="17" hidden="1">'PAGE 18'!#REF!</definedName>
    <definedName name="_xlnm._FilterDatabase" localSheetId="18" hidden="1">'PAGE 19'!#REF!</definedName>
    <definedName name="_xlnm._FilterDatabase" localSheetId="19" hidden="1">'PAGE 20'!#REF!</definedName>
    <definedName name="_xlnm._FilterDatabase" localSheetId="20" hidden="1">'PAGE 21'!#REF!</definedName>
    <definedName name="_xlnm._FilterDatabase" localSheetId="21" hidden="1">'PAGE 22'!#REF!</definedName>
    <definedName name="_xlnm._FilterDatabase" localSheetId="22" hidden="1">'PAGE 23'!#REF!</definedName>
    <definedName name="_xlnm._FilterDatabase" localSheetId="23" hidden="1">'PAGE 24'!#REF!</definedName>
    <definedName name="_xlnm._FilterDatabase" localSheetId="24" hidden="1">'PAGE 25'!#REF!</definedName>
    <definedName name="_xlnm._FilterDatabase" localSheetId="25" hidden="1">'PAGE 26'!#REF!</definedName>
    <definedName name="_xlnm._FilterDatabase" localSheetId="26" hidden="1">'PAGE 27'!#REF!</definedName>
    <definedName name="_xlnm._FilterDatabase" localSheetId="27" hidden="1">'PAGE 28'!#REF!</definedName>
    <definedName name="_xlnm._FilterDatabase" localSheetId="28" hidden="1">'PAGE 29'!#REF!</definedName>
    <definedName name="_xlnm._FilterDatabase" localSheetId="29" hidden="1">'PAGE 30'!#REF!</definedName>
    <definedName name="_xlnm._FilterDatabase" localSheetId="30" hidden="1">'PAGE 31'!#REF!</definedName>
    <definedName name="_xlnm._FilterDatabase" localSheetId="31" hidden="1">'PAGE 32'!#REF!</definedName>
    <definedName name="_xlnm._FilterDatabase" localSheetId="32" hidden="1">'PAGE 33'!#REF!</definedName>
    <definedName name="_xlnm._FilterDatabase" localSheetId="33" hidden="1">'PAGE 34'!#REF!</definedName>
    <definedName name="_xlnm._FilterDatabase" localSheetId="34" hidden="1">'PAGE 35'!#REF!</definedName>
    <definedName name="_xlnm._FilterDatabase" localSheetId="35" hidden="1">'PAGE 36'!#REF!</definedName>
    <definedName name="_xlnm._FilterDatabase" localSheetId="36" hidden="1">'PAGE 37'!#REF!</definedName>
    <definedName name="_xlnm._FilterDatabase" localSheetId="37" hidden="1">'PAGE 38'!#REF!</definedName>
    <definedName name="_xlnm._FilterDatabase" localSheetId="38" hidden="1">'PAGE 39'!#REF!</definedName>
    <definedName name="_xlnm._FilterDatabase" localSheetId="39" hidden="1">'PAGE 40'!#REF!</definedName>
    <definedName name="_xlnm._FilterDatabase" localSheetId="40" hidden="1">'PAGE 41'!#REF!</definedName>
    <definedName name="_xlnm._FilterDatabase" localSheetId="41" hidden="1">'PAGE 42'!#REF!</definedName>
    <definedName name="_xlnm._FilterDatabase" localSheetId="42" hidden="1">'PAGE 43'!#REF!</definedName>
    <definedName name="_xlnm._FilterDatabase" localSheetId="43" hidden="1">'PAGE 44'!#REF!</definedName>
    <definedName name="_xlnm._FilterDatabase" localSheetId="44" hidden="1">'PAGE 45'!#REF!</definedName>
    <definedName name="_xlnm._FilterDatabase" localSheetId="45" hidden="1">'PAGE 46'!#REF!</definedName>
    <definedName name="_xlnm._FilterDatabase" localSheetId="46" hidden="1">'PAGE 47'!#REF!</definedName>
    <definedName name="_xlnm._FilterDatabase" localSheetId="47" hidden="1">'PAGE 48'!#REF!</definedName>
    <definedName name="_xlnm._FilterDatabase" localSheetId="48" hidden="1">'PAGE 49'!#REF!</definedName>
    <definedName name="_xlnm._FilterDatabase" localSheetId="4" hidden="1">'PAGE 5'!#REF!</definedName>
    <definedName name="_xlnm._FilterDatabase" localSheetId="49" hidden="1">'PAGE 50'!#REF!</definedName>
    <definedName name="_xlnm._FilterDatabase" localSheetId="50" hidden="1">'PAGE 51'!#REF!</definedName>
    <definedName name="_xlnm._FilterDatabase" localSheetId="51" hidden="1">'PAGE 52'!#REF!</definedName>
    <definedName name="_xlnm._FilterDatabase" localSheetId="52" hidden="1">'PAGE 53'!#REF!</definedName>
    <definedName name="_xlnm._FilterDatabase" localSheetId="53" hidden="1">'PAGE 54'!#REF!</definedName>
    <definedName name="_xlnm._FilterDatabase" localSheetId="54" hidden="1">'PAGE 55'!#REF!</definedName>
    <definedName name="_xlnm._FilterDatabase" localSheetId="55" hidden="1">'PAGE 56'!#REF!</definedName>
    <definedName name="_xlnm._FilterDatabase" localSheetId="56" hidden="1">'PAGE 57'!#REF!</definedName>
    <definedName name="_xlnm._FilterDatabase" localSheetId="57" hidden="1">'PAGE 58'!#REF!</definedName>
    <definedName name="_xlnm._FilterDatabase" localSheetId="58" hidden="1">'PAGE 59'!#REF!</definedName>
    <definedName name="_xlnm._FilterDatabase" localSheetId="5" hidden="1">'PAGE 6'!#REF!</definedName>
    <definedName name="_xlnm._FilterDatabase" localSheetId="59" hidden="1">'PAGE 60'!#REF!</definedName>
    <definedName name="_xlnm._FilterDatabase" localSheetId="6" hidden="1">'PAGE 7'!#REF!</definedName>
    <definedName name="_xlnm._FilterDatabase" localSheetId="7" hidden="1">'PAGE 8'!#REF!</definedName>
    <definedName name="_xlnm._FilterDatabase" localSheetId="8" hidden="1">'PAGE 9'!#REF!</definedName>
    <definedName name="_xlnm.Extract" localSheetId="9">'PAGE 10'!#REF!</definedName>
    <definedName name="_xlnm.Extract" localSheetId="10">'PAGE 11'!#REF!</definedName>
    <definedName name="_xlnm.Extract" localSheetId="11">'PAGE 12'!#REF!</definedName>
    <definedName name="_xlnm.Extract" localSheetId="12">'PAGE 13'!#REF!</definedName>
    <definedName name="_xlnm.Extract" localSheetId="13">'PAGE 14'!#REF!</definedName>
    <definedName name="_xlnm.Extract" localSheetId="14">'PAGE 15'!#REF!</definedName>
    <definedName name="_xlnm.Extract" localSheetId="15">'PAGE 16'!#REF!</definedName>
    <definedName name="_xlnm.Extract" localSheetId="16">'PAGE 17'!#REF!</definedName>
    <definedName name="_xlnm.Extract" localSheetId="17">'PAGE 18'!#REF!</definedName>
    <definedName name="_xlnm.Extract" localSheetId="18">'PAGE 19'!#REF!</definedName>
    <definedName name="_xlnm.Extract" localSheetId="19">'PAGE 20'!#REF!</definedName>
    <definedName name="_xlnm.Extract" localSheetId="20">'PAGE 21'!#REF!</definedName>
    <definedName name="_xlnm.Extract" localSheetId="21">'PAGE 22'!#REF!</definedName>
    <definedName name="_xlnm.Extract" localSheetId="22">'PAGE 23'!#REF!</definedName>
    <definedName name="_xlnm.Extract" localSheetId="23">'PAGE 24'!#REF!</definedName>
    <definedName name="_xlnm.Extract" localSheetId="24">'PAGE 25'!#REF!</definedName>
    <definedName name="_xlnm.Extract" localSheetId="25">'PAGE 26'!#REF!</definedName>
    <definedName name="_xlnm.Extract" localSheetId="26">'PAGE 27'!#REF!</definedName>
    <definedName name="_xlnm.Extract" localSheetId="27">'PAGE 28'!#REF!</definedName>
    <definedName name="_xlnm.Extract" localSheetId="28">'PAGE 29'!#REF!</definedName>
    <definedName name="_xlnm.Extract" localSheetId="29">'PAGE 30'!#REF!</definedName>
    <definedName name="_xlnm.Extract" localSheetId="30">'PAGE 31'!#REF!</definedName>
    <definedName name="_xlnm.Extract" localSheetId="31">'PAGE 32'!#REF!</definedName>
    <definedName name="_xlnm.Extract" localSheetId="32">'PAGE 33'!#REF!</definedName>
    <definedName name="_xlnm.Extract" localSheetId="33">'PAGE 34'!#REF!</definedName>
    <definedName name="_xlnm.Extract" localSheetId="34">'PAGE 35'!#REF!</definedName>
    <definedName name="_xlnm.Extract" localSheetId="35">'PAGE 36'!#REF!</definedName>
    <definedName name="_xlnm.Extract" localSheetId="36">'PAGE 37'!#REF!</definedName>
    <definedName name="_xlnm.Extract" localSheetId="37">'PAGE 38'!#REF!</definedName>
    <definedName name="_xlnm.Extract" localSheetId="38">'PAGE 39'!#REF!</definedName>
    <definedName name="_xlnm.Extract" localSheetId="39">'PAGE 40'!#REF!</definedName>
    <definedName name="_xlnm.Extract" localSheetId="40">'PAGE 41'!#REF!</definedName>
    <definedName name="_xlnm.Extract" localSheetId="41">'PAGE 42'!#REF!</definedName>
    <definedName name="_xlnm.Extract" localSheetId="42">'PAGE 43'!#REF!</definedName>
    <definedName name="_xlnm.Extract" localSheetId="43">'PAGE 44'!#REF!</definedName>
    <definedName name="_xlnm.Extract" localSheetId="44">'PAGE 45'!#REF!</definedName>
    <definedName name="_xlnm.Extract" localSheetId="45">'PAGE 46'!#REF!</definedName>
    <definedName name="_xlnm.Extract" localSheetId="46">'PAGE 47'!#REF!</definedName>
    <definedName name="_xlnm.Extract" localSheetId="47">'PAGE 48'!#REF!</definedName>
    <definedName name="_xlnm.Extract" localSheetId="48">'PAGE 49'!#REF!</definedName>
    <definedName name="_xlnm.Extract" localSheetId="4">'PAGE 5'!#REF!</definedName>
    <definedName name="_xlnm.Extract" localSheetId="49">'PAGE 50'!#REF!</definedName>
    <definedName name="_xlnm.Extract" localSheetId="50">'PAGE 51'!#REF!</definedName>
    <definedName name="_xlnm.Extract" localSheetId="51">'PAGE 52'!#REF!</definedName>
    <definedName name="_xlnm.Extract" localSheetId="52">'PAGE 53'!#REF!</definedName>
    <definedName name="_xlnm.Extract" localSheetId="53">'PAGE 54'!#REF!</definedName>
    <definedName name="_xlnm.Extract" localSheetId="54">'PAGE 55'!#REF!</definedName>
    <definedName name="_xlnm.Extract" localSheetId="55">'PAGE 56'!#REF!</definedName>
    <definedName name="_xlnm.Extract" localSheetId="56">'PAGE 57'!#REF!</definedName>
    <definedName name="_xlnm.Extract" localSheetId="57">'PAGE 58'!#REF!</definedName>
    <definedName name="_xlnm.Extract" localSheetId="58">'PAGE 59'!#REF!</definedName>
    <definedName name="_xlnm.Extract" localSheetId="5">'PAGE 6'!#REF!</definedName>
    <definedName name="_xlnm.Extract" localSheetId="59">'PAGE 60'!#REF!</definedName>
    <definedName name="_xlnm.Extract" localSheetId="6">'PAGE 7'!#REF!</definedName>
    <definedName name="_xlnm.Extract" localSheetId="7">'PAGE 8'!#REF!</definedName>
    <definedName name="_xlnm.Extract" localSheetId="8">'PAGE 9'!#REF!</definedName>
    <definedName name="_xlnm.Print_Area" localSheetId="2">GENERAL!$A$1:$D$25</definedName>
    <definedName name="_xlnm.Print_Area" localSheetId="3">'Hospital Summary'!$B$1:$K$64</definedName>
    <definedName name="_xlnm.Print_Area" localSheetId="60">'INTERIM REPORT'!$A$1:$J$47</definedName>
    <definedName name="_xlnm.Print_Area" localSheetId="9">'PAGE 10'!$B$1:$Y$42</definedName>
    <definedName name="_xlnm.Print_Area" localSheetId="10">'PAGE 11'!$B$1:$Y$42</definedName>
    <definedName name="_xlnm.Print_Area" localSheetId="11">'PAGE 12'!$B$1:$Y$42</definedName>
    <definedName name="_xlnm.Print_Area" localSheetId="12">'PAGE 13'!$B$1:$Y$42</definedName>
    <definedName name="_xlnm.Print_Area" localSheetId="13">'PAGE 14'!$B$1:$Y$42</definedName>
    <definedName name="_xlnm.Print_Area" localSheetId="14">'PAGE 15'!$B$1:$Y$42</definedName>
    <definedName name="_xlnm.Print_Area" localSheetId="15">'PAGE 16'!$B$1:$Y$42</definedName>
    <definedName name="_xlnm.Print_Area" localSheetId="16">'PAGE 17'!$B$1:$Y$42</definedName>
    <definedName name="_xlnm.Print_Area" localSheetId="17">'PAGE 18'!$B$1:$Y$42</definedName>
    <definedName name="_xlnm.Print_Area" localSheetId="18">'PAGE 19'!$B$1:$Y$42</definedName>
    <definedName name="_xlnm.Print_Area" localSheetId="19">'PAGE 20'!$B$1:$Y$42</definedName>
    <definedName name="_xlnm.Print_Area" localSheetId="20">'PAGE 21'!$B$1:$Y$42</definedName>
    <definedName name="_xlnm.Print_Area" localSheetId="21">'PAGE 22'!$B$1:$Y$42</definedName>
    <definedName name="_xlnm.Print_Area" localSheetId="22">'PAGE 23'!$B$1:$Y$42</definedName>
    <definedName name="_xlnm.Print_Area" localSheetId="23">'PAGE 24'!$B$1:$Y$42</definedName>
    <definedName name="_xlnm.Print_Area" localSheetId="24">'PAGE 25'!$B$1:$Y$42</definedName>
    <definedName name="_xlnm.Print_Area" localSheetId="25">'PAGE 26'!$B$1:$Y$42</definedName>
    <definedName name="_xlnm.Print_Area" localSheetId="26">'PAGE 27'!$B$1:$Y$42</definedName>
    <definedName name="_xlnm.Print_Area" localSheetId="27">'PAGE 28'!$B$1:$Y$42</definedName>
    <definedName name="_xlnm.Print_Area" localSheetId="28">'PAGE 29'!$B$1:$Y$42</definedName>
    <definedName name="_xlnm.Print_Area" localSheetId="29">'PAGE 30'!$B$1:$Y$42</definedName>
    <definedName name="_xlnm.Print_Area" localSheetId="30">'PAGE 31'!$B$1:$Y$42</definedName>
    <definedName name="_xlnm.Print_Area" localSheetId="31">'PAGE 32'!$B$1:$Y$42</definedName>
    <definedName name="_xlnm.Print_Area" localSheetId="32">'PAGE 33'!$B$1:$Y$42</definedName>
    <definedName name="_xlnm.Print_Area" localSheetId="33">'PAGE 34'!$B$1:$Y$42</definedName>
    <definedName name="_xlnm.Print_Area" localSheetId="34">'PAGE 35'!$B$1:$Y$42</definedName>
    <definedName name="_xlnm.Print_Area" localSheetId="35">'PAGE 36'!$B$1:$Y$42</definedName>
    <definedName name="_xlnm.Print_Area" localSheetId="36">'PAGE 37'!$B$1:$Y$42</definedName>
    <definedName name="_xlnm.Print_Area" localSheetId="37">'PAGE 38'!$B$1:$Y$42</definedName>
    <definedName name="_xlnm.Print_Area" localSheetId="38">'PAGE 39'!$B$1:$Y$42</definedName>
    <definedName name="_xlnm.Print_Area" localSheetId="39">'PAGE 40'!$B$1:$Y$42</definedName>
    <definedName name="_xlnm.Print_Area" localSheetId="40">'PAGE 41'!$B$1:$Y$43</definedName>
    <definedName name="_xlnm.Print_Area" localSheetId="41">'PAGE 42'!$B$1:$Y$42</definedName>
    <definedName name="_xlnm.Print_Area" localSheetId="42">'PAGE 43'!$B$1:$Y$42</definedName>
    <definedName name="_xlnm.Print_Area" localSheetId="43">'PAGE 44'!$B$1:$Y$42</definedName>
    <definedName name="_xlnm.Print_Area" localSheetId="44">'PAGE 45'!$B$1:$Y$42</definedName>
    <definedName name="_xlnm.Print_Area" localSheetId="45">'PAGE 46'!$B$1:$Y$42</definedName>
    <definedName name="_xlnm.Print_Area" localSheetId="46">'PAGE 47'!$B$1:$Y$42</definedName>
    <definedName name="_xlnm.Print_Area" localSheetId="47">'PAGE 48'!$B$1:$Y$42</definedName>
    <definedName name="_xlnm.Print_Area" localSheetId="48">'PAGE 49'!$B$1:$Y$42</definedName>
    <definedName name="_xlnm.Print_Area" localSheetId="4">'PAGE 5'!$B$1:$Y$42</definedName>
    <definedName name="_xlnm.Print_Area" localSheetId="49">'PAGE 50'!$B$1:$Y$42</definedName>
    <definedName name="_xlnm.Print_Area" localSheetId="50">'PAGE 51'!$B$1:$Y$42</definedName>
    <definedName name="_xlnm.Print_Area" localSheetId="51">'PAGE 52'!$B$1:$Y$42</definedName>
    <definedName name="_xlnm.Print_Area" localSheetId="52">'PAGE 53'!$B$1:$Y$42</definedName>
    <definedName name="_xlnm.Print_Area" localSheetId="53">'PAGE 54'!$B$1:$Y$42</definedName>
    <definedName name="_xlnm.Print_Area" localSheetId="54">'PAGE 55'!$B$1:$Y$42</definedName>
    <definedName name="_xlnm.Print_Area" localSheetId="55">'PAGE 56'!$B$1:$Y$42</definedName>
    <definedName name="_xlnm.Print_Area" localSheetId="56">'PAGE 57'!$B$1:$Y$42</definedName>
    <definedName name="_xlnm.Print_Area" localSheetId="57">'PAGE 58'!$B$1:$Y$42</definedName>
    <definedName name="_xlnm.Print_Area" localSheetId="58">'PAGE 59'!$B$1:$Y$42</definedName>
    <definedName name="_xlnm.Print_Area" localSheetId="5">'PAGE 6'!$B$1:$Y$42</definedName>
    <definedName name="_xlnm.Print_Area" localSheetId="59">'PAGE 60'!$B$1:$Y$42</definedName>
    <definedName name="_xlnm.Print_Area" localSheetId="6">'PAGE 7'!$B$1:$Y$42</definedName>
    <definedName name="_xlnm.Print_Area" localSheetId="7">'PAGE 8'!$B$1:$Y$42</definedName>
    <definedName name="_xlnm.Print_Area" localSheetId="8">'PAGE 9'!$B$1:$Y$42</definedName>
    <definedName name="_xlnm.Print_Area" localSheetId="61">'Report Data'!$A$1:$E$24</definedName>
    <definedName name="_xlnm.Print_Area" localSheetId="62">'Report Info'!$A$1:$H$6</definedName>
    <definedName name="_xlnm.Print_Area" localSheetId="0">TITLE!$A$1:$L$20</definedName>
    <definedName name="_xlnm.Print_Area" localSheetId="1">TOC!$A$1:$G$39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0" i="6" l="1"/>
  <c r="X29" i="6"/>
  <c r="X28" i="6"/>
  <c r="X25" i="6"/>
  <c r="X22" i="6"/>
  <c r="X21" i="6"/>
  <c r="X20" i="6"/>
  <c r="X17" i="6"/>
  <c r="X16" i="6"/>
  <c r="X15" i="6"/>
  <c r="X14" i="6"/>
  <c r="X13" i="6"/>
  <c r="X12" i="6"/>
  <c r="X11" i="6"/>
  <c r="X10" i="6"/>
  <c r="X9" i="6"/>
  <c r="X8" i="6"/>
  <c r="X5" i="6"/>
  <c r="X30" i="7"/>
  <c r="X29" i="7"/>
  <c r="X28" i="7"/>
  <c r="X25" i="7"/>
  <c r="X22" i="7"/>
  <c r="X21" i="7"/>
  <c r="X20" i="7"/>
  <c r="X17" i="7"/>
  <c r="X16" i="7"/>
  <c r="X15" i="7"/>
  <c r="X14" i="7"/>
  <c r="X13" i="7"/>
  <c r="X12" i="7"/>
  <c r="X11" i="7"/>
  <c r="X10" i="7"/>
  <c r="X9" i="7"/>
  <c r="X8" i="7"/>
  <c r="X5" i="7"/>
  <c r="X30" i="8"/>
  <c r="X29" i="8"/>
  <c r="X28" i="8"/>
  <c r="X25" i="8"/>
  <c r="X22" i="8"/>
  <c r="X21" i="8"/>
  <c r="X20" i="8"/>
  <c r="X17" i="8"/>
  <c r="X16" i="8"/>
  <c r="X15" i="8"/>
  <c r="X14" i="8"/>
  <c r="X13" i="8"/>
  <c r="X12" i="8"/>
  <c r="X11" i="8"/>
  <c r="X10" i="8"/>
  <c r="X9" i="8"/>
  <c r="X8" i="8"/>
  <c r="X5" i="8"/>
  <c r="X30" i="66"/>
  <c r="X29" i="66"/>
  <c r="X28" i="66"/>
  <c r="X25" i="66"/>
  <c r="X22" i="66"/>
  <c r="X21" i="66"/>
  <c r="X20" i="66"/>
  <c r="X17" i="66"/>
  <c r="X16" i="66"/>
  <c r="X15" i="66"/>
  <c r="X14" i="66"/>
  <c r="X13" i="66"/>
  <c r="X12" i="66"/>
  <c r="X11" i="66"/>
  <c r="X10" i="66"/>
  <c r="X9" i="66"/>
  <c r="X8" i="66"/>
  <c r="X5" i="66"/>
  <c r="X30" i="67"/>
  <c r="X29" i="67"/>
  <c r="X28" i="67"/>
  <c r="X25" i="67"/>
  <c r="X22" i="67"/>
  <c r="X21" i="67"/>
  <c r="X20" i="67"/>
  <c r="X17" i="67"/>
  <c r="X16" i="67"/>
  <c r="X15" i="67"/>
  <c r="X14" i="67"/>
  <c r="X13" i="67"/>
  <c r="X12" i="67"/>
  <c r="X11" i="67"/>
  <c r="X10" i="67"/>
  <c r="X9" i="67"/>
  <c r="X8" i="67"/>
  <c r="X5" i="67"/>
  <c r="X30" i="9"/>
  <c r="X29" i="9"/>
  <c r="X28" i="9"/>
  <c r="X25" i="9"/>
  <c r="X22" i="9"/>
  <c r="X21" i="9"/>
  <c r="X20" i="9"/>
  <c r="X17" i="9"/>
  <c r="X16" i="9"/>
  <c r="X15" i="9"/>
  <c r="X14" i="9"/>
  <c r="X13" i="9"/>
  <c r="X12" i="9"/>
  <c r="X11" i="9"/>
  <c r="X10" i="9"/>
  <c r="X9" i="9"/>
  <c r="X8" i="9"/>
  <c r="X5" i="9"/>
  <c r="X30" i="10"/>
  <c r="X29" i="10"/>
  <c r="X28" i="10"/>
  <c r="X25" i="10"/>
  <c r="X22" i="10"/>
  <c r="X21" i="10"/>
  <c r="X20" i="10"/>
  <c r="X17" i="10"/>
  <c r="X16" i="10"/>
  <c r="X15" i="10"/>
  <c r="X14" i="10"/>
  <c r="X13" i="10"/>
  <c r="X12" i="10"/>
  <c r="X11" i="10"/>
  <c r="X10" i="10"/>
  <c r="X9" i="10"/>
  <c r="X8" i="10"/>
  <c r="X5" i="10"/>
  <c r="X30" i="11"/>
  <c r="X29" i="11"/>
  <c r="X28" i="11"/>
  <c r="X25" i="11"/>
  <c r="X22" i="11"/>
  <c r="X21" i="11"/>
  <c r="X20" i="11"/>
  <c r="X17" i="11"/>
  <c r="X16" i="11"/>
  <c r="X15" i="11"/>
  <c r="X14" i="11"/>
  <c r="X13" i="11"/>
  <c r="X12" i="11"/>
  <c r="X11" i="11"/>
  <c r="X10" i="11"/>
  <c r="X9" i="11"/>
  <c r="X8" i="11"/>
  <c r="X5" i="11"/>
  <c r="X30" i="12"/>
  <c r="X29" i="12"/>
  <c r="X28" i="12"/>
  <c r="X25" i="12"/>
  <c r="X22" i="12"/>
  <c r="X21" i="12"/>
  <c r="X20" i="12"/>
  <c r="X17" i="12"/>
  <c r="X16" i="12"/>
  <c r="X15" i="12"/>
  <c r="X14" i="12"/>
  <c r="X13" i="12"/>
  <c r="X12" i="12"/>
  <c r="X11" i="12"/>
  <c r="X10" i="12"/>
  <c r="X9" i="12"/>
  <c r="X8" i="12"/>
  <c r="X5" i="12"/>
  <c r="X30" i="13"/>
  <c r="X29" i="13"/>
  <c r="X28" i="13"/>
  <c r="X25" i="13"/>
  <c r="X22" i="13"/>
  <c r="X21" i="13"/>
  <c r="X20" i="13"/>
  <c r="X17" i="13"/>
  <c r="X16" i="13"/>
  <c r="X15" i="13"/>
  <c r="X14" i="13"/>
  <c r="X13" i="13"/>
  <c r="X12" i="13"/>
  <c r="X11" i="13"/>
  <c r="X10" i="13"/>
  <c r="X9" i="13"/>
  <c r="X8" i="13"/>
  <c r="X5" i="13"/>
  <c r="X30" i="14"/>
  <c r="X29" i="14"/>
  <c r="X28" i="14"/>
  <c r="X25" i="14"/>
  <c r="X22" i="14"/>
  <c r="X21" i="14"/>
  <c r="X20" i="14"/>
  <c r="X17" i="14"/>
  <c r="X16" i="14"/>
  <c r="X15" i="14"/>
  <c r="X14" i="14"/>
  <c r="X13" i="14"/>
  <c r="X12" i="14"/>
  <c r="X11" i="14"/>
  <c r="X10" i="14"/>
  <c r="X9" i="14"/>
  <c r="X8" i="14"/>
  <c r="X5" i="14"/>
  <c r="X30" i="15"/>
  <c r="X29" i="15"/>
  <c r="X28" i="15"/>
  <c r="X25" i="15"/>
  <c r="X22" i="15"/>
  <c r="X21" i="15"/>
  <c r="X20" i="15"/>
  <c r="X17" i="15"/>
  <c r="X16" i="15"/>
  <c r="X15" i="15"/>
  <c r="X14" i="15"/>
  <c r="X13" i="15"/>
  <c r="X12" i="15"/>
  <c r="X11" i="15"/>
  <c r="X10" i="15"/>
  <c r="X9" i="15"/>
  <c r="X8" i="15"/>
  <c r="X5" i="15"/>
  <c r="X30" i="16"/>
  <c r="X29" i="16"/>
  <c r="X28" i="16"/>
  <c r="X25" i="16"/>
  <c r="X22" i="16"/>
  <c r="X21" i="16"/>
  <c r="X20" i="16"/>
  <c r="X17" i="16"/>
  <c r="X16" i="16"/>
  <c r="X15" i="16"/>
  <c r="X14" i="16"/>
  <c r="X13" i="16"/>
  <c r="X12" i="16"/>
  <c r="X11" i="16"/>
  <c r="X10" i="16"/>
  <c r="X9" i="16"/>
  <c r="X8" i="16"/>
  <c r="X5" i="16"/>
  <c r="X30" i="17"/>
  <c r="X29" i="17"/>
  <c r="X28" i="17"/>
  <c r="X25" i="17"/>
  <c r="X22" i="17"/>
  <c r="X21" i="17"/>
  <c r="X20" i="17"/>
  <c r="X17" i="17"/>
  <c r="X16" i="17"/>
  <c r="X15" i="17"/>
  <c r="X14" i="17"/>
  <c r="X13" i="17"/>
  <c r="X12" i="17"/>
  <c r="X11" i="17"/>
  <c r="X10" i="17"/>
  <c r="X9" i="17"/>
  <c r="X8" i="17"/>
  <c r="X5" i="17"/>
  <c r="X30" i="18"/>
  <c r="X29" i="18"/>
  <c r="X28" i="18"/>
  <c r="X25" i="18"/>
  <c r="X22" i="18"/>
  <c r="X21" i="18"/>
  <c r="X20" i="18"/>
  <c r="X17" i="18"/>
  <c r="X16" i="18"/>
  <c r="X15" i="18"/>
  <c r="X14" i="18"/>
  <c r="X13" i="18"/>
  <c r="X12" i="18"/>
  <c r="X11" i="18"/>
  <c r="X10" i="18"/>
  <c r="X9" i="18"/>
  <c r="X8" i="18"/>
  <c r="X5" i="18"/>
  <c r="X30" i="19"/>
  <c r="X29" i="19"/>
  <c r="X28" i="19"/>
  <c r="X25" i="19"/>
  <c r="X22" i="19"/>
  <c r="X21" i="19"/>
  <c r="X20" i="19"/>
  <c r="X17" i="19"/>
  <c r="X16" i="19"/>
  <c r="X15" i="19"/>
  <c r="X14" i="19"/>
  <c r="X13" i="19"/>
  <c r="X12" i="19"/>
  <c r="X11" i="19"/>
  <c r="X10" i="19"/>
  <c r="X9" i="19"/>
  <c r="X8" i="19"/>
  <c r="X5" i="19"/>
  <c r="X30" i="20"/>
  <c r="X29" i="20"/>
  <c r="X28" i="20"/>
  <c r="X25" i="20"/>
  <c r="X22" i="20"/>
  <c r="X21" i="20"/>
  <c r="X20" i="20"/>
  <c r="X17" i="20"/>
  <c r="X16" i="20"/>
  <c r="X15" i="20"/>
  <c r="X14" i="20"/>
  <c r="X13" i="20"/>
  <c r="X12" i="20"/>
  <c r="X11" i="20"/>
  <c r="X10" i="20"/>
  <c r="X9" i="20"/>
  <c r="X8" i="20"/>
  <c r="X5" i="20"/>
  <c r="X30" i="21"/>
  <c r="X29" i="21"/>
  <c r="X28" i="21"/>
  <c r="X25" i="21"/>
  <c r="X22" i="21"/>
  <c r="X21" i="21"/>
  <c r="X20" i="21"/>
  <c r="X17" i="21"/>
  <c r="X16" i="21"/>
  <c r="X15" i="21"/>
  <c r="X14" i="21"/>
  <c r="X13" i="21"/>
  <c r="X12" i="21"/>
  <c r="X11" i="21"/>
  <c r="X10" i="21"/>
  <c r="X9" i="21"/>
  <c r="X8" i="21"/>
  <c r="X5" i="21"/>
  <c r="X30" i="22"/>
  <c r="X29" i="22"/>
  <c r="X28" i="22"/>
  <c r="X25" i="22"/>
  <c r="X22" i="22"/>
  <c r="X21" i="22"/>
  <c r="X20" i="22"/>
  <c r="X17" i="22"/>
  <c r="X16" i="22"/>
  <c r="X15" i="22"/>
  <c r="X14" i="22"/>
  <c r="X13" i="22"/>
  <c r="X12" i="22"/>
  <c r="X11" i="22"/>
  <c r="X10" i="22"/>
  <c r="X9" i="22"/>
  <c r="X8" i="22"/>
  <c r="X5" i="22"/>
  <c r="X30" i="23"/>
  <c r="X29" i="23"/>
  <c r="X28" i="23"/>
  <c r="X25" i="23"/>
  <c r="X22" i="23"/>
  <c r="X21" i="23"/>
  <c r="X20" i="23"/>
  <c r="X17" i="23"/>
  <c r="X16" i="23"/>
  <c r="X15" i="23"/>
  <c r="X14" i="23"/>
  <c r="X13" i="23"/>
  <c r="X12" i="23"/>
  <c r="X11" i="23"/>
  <c r="X10" i="23"/>
  <c r="X9" i="23"/>
  <c r="X8" i="23"/>
  <c r="X5" i="23"/>
  <c r="X30" i="24"/>
  <c r="X29" i="24"/>
  <c r="X28" i="24"/>
  <c r="X25" i="24"/>
  <c r="X22" i="24"/>
  <c r="X21" i="24"/>
  <c r="X20" i="24"/>
  <c r="X17" i="24"/>
  <c r="X16" i="24"/>
  <c r="X15" i="24"/>
  <c r="X14" i="24"/>
  <c r="X13" i="24"/>
  <c r="X12" i="24"/>
  <c r="X11" i="24"/>
  <c r="X10" i="24"/>
  <c r="X9" i="24"/>
  <c r="X8" i="24"/>
  <c r="X5" i="24"/>
  <c r="X30" i="25"/>
  <c r="X29" i="25"/>
  <c r="X28" i="25"/>
  <c r="X25" i="25"/>
  <c r="X22" i="25"/>
  <c r="X21" i="25"/>
  <c r="X20" i="25"/>
  <c r="X17" i="25"/>
  <c r="X16" i="25"/>
  <c r="X15" i="25"/>
  <c r="X14" i="25"/>
  <c r="X13" i="25"/>
  <c r="X12" i="25"/>
  <c r="X11" i="25"/>
  <c r="X10" i="25"/>
  <c r="X9" i="25"/>
  <c r="X8" i="25"/>
  <c r="X5" i="25"/>
  <c r="X30" i="26"/>
  <c r="X29" i="26"/>
  <c r="X28" i="26"/>
  <c r="X25" i="26"/>
  <c r="X22" i="26"/>
  <c r="X21" i="26"/>
  <c r="X20" i="26"/>
  <c r="X17" i="26"/>
  <c r="X16" i="26"/>
  <c r="X15" i="26"/>
  <c r="X14" i="26"/>
  <c r="X13" i="26"/>
  <c r="X12" i="26"/>
  <c r="X11" i="26"/>
  <c r="X10" i="26"/>
  <c r="X9" i="26"/>
  <c r="X8" i="26"/>
  <c r="X5" i="26"/>
  <c r="X30" i="27"/>
  <c r="X29" i="27"/>
  <c r="X28" i="27"/>
  <c r="X25" i="27"/>
  <c r="X22" i="27"/>
  <c r="X21" i="27"/>
  <c r="X20" i="27"/>
  <c r="X17" i="27"/>
  <c r="X16" i="27"/>
  <c r="X15" i="27"/>
  <c r="X14" i="27"/>
  <c r="X13" i="27"/>
  <c r="X12" i="27"/>
  <c r="X11" i="27"/>
  <c r="X10" i="27"/>
  <c r="X9" i="27"/>
  <c r="X8" i="27"/>
  <c r="X5" i="27"/>
  <c r="X30" i="28"/>
  <c r="X29" i="28"/>
  <c r="X28" i="28"/>
  <c r="X25" i="28"/>
  <c r="X22" i="28"/>
  <c r="X21" i="28"/>
  <c r="X20" i="28"/>
  <c r="X17" i="28"/>
  <c r="X16" i="28"/>
  <c r="X15" i="28"/>
  <c r="X14" i="28"/>
  <c r="X13" i="28"/>
  <c r="X12" i="28"/>
  <c r="X11" i="28"/>
  <c r="X10" i="28"/>
  <c r="X9" i="28"/>
  <c r="X8" i="28"/>
  <c r="X5" i="28"/>
  <c r="X30" i="29"/>
  <c r="X29" i="29"/>
  <c r="X28" i="29"/>
  <c r="X25" i="29"/>
  <c r="X22" i="29"/>
  <c r="X21" i="29"/>
  <c r="X20" i="29"/>
  <c r="X17" i="29"/>
  <c r="X16" i="29"/>
  <c r="X15" i="29"/>
  <c r="X14" i="29"/>
  <c r="X13" i="29"/>
  <c r="X12" i="29"/>
  <c r="X11" i="29"/>
  <c r="X10" i="29"/>
  <c r="X9" i="29"/>
  <c r="X8" i="29"/>
  <c r="X5" i="29"/>
  <c r="X30" i="30"/>
  <c r="X29" i="30"/>
  <c r="X28" i="30"/>
  <c r="X25" i="30"/>
  <c r="X22" i="30"/>
  <c r="X21" i="30"/>
  <c r="X20" i="30"/>
  <c r="X17" i="30"/>
  <c r="X16" i="30"/>
  <c r="X15" i="30"/>
  <c r="X14" i="30"/>
  <c r="X13" i="30"/>
  <c r="X12" i="30"/>
  <c r="X11" i="30"/>
  <c r="X10" i="30"/>
  <c r="X9" i="30"/>
  <c r="X8" i="30"/>
  <c r="X5" i="30"/>
  <c r="X30" i="31"/>
  <c r="X29" i="31"/>
  <c r="X28" i="31"/>
  <c r="X25" i="31"/>
  <c r="X22" i="31"/>
  <c r="X21" i="31"/>
  <c r="X20" i="31"/>
  <c r="X17" i="31"/>
  <c r="X16" i="31"/>
  <c r="X15" i="31"/>
  <c r="X14" i="31"/>
  <c r="X13" i="31"/>
  <c r="X12" i="31"/>
  <c r="X11" i="31"/>
  <c r="X10" i="31"/>
  <c r="X9" i="31"/>
  <c r="X8" i="31"/>
  <c r="X5" i="31"/>
  <c r="X30" i="32"/>
  <c r="X29" i="32"/>
  <c r="X28" i="32"/>
  <c r="X25" i="32"/>
  <c r="X22" i="32"/>
  <c r="X21" i="32"/>
  <c r="X20" i="32"/>
  <c r="X17" i="32"/>
  <c r="X16" i="32"/>
  <c r="X15" i="32"/>
  <c r="X14" i="32"/>
  <c r="X13" i="32"/>
  <c r="X12" i="32"/>
  <c r="X11" i="32"/>
  <c r="X10" i="32"/>
  <c r="X9" i="32"/>
  <c r="X8" i="32"/>
  <c r="X5" i="32"/>
  <c r="X30" i="33"/>
  <c r="X29" i="33"/>
  <c r="X28" i="33"/>
  <c r="X25" i="33"/>
  <c r="X22" i="33"/>
  <c r="X21" i="33"/>
  <c r="X20" i="33"/>
  <c r="X17" i="33"/>
  <c r="X16" i="33"/>
  <c r="X15" i="33"/>
  <c r="X14" i="33"/>
  <c r="X13" i="33"/>
  <c r="X12" i="33"/>
  <c r="X11" i="33"/>
  <c r="X10" i="33"/>
  <c r="X9" i="33"/>
  <c r="X8" i="33"/>
  <c r="X5" i="33"/>
  <c r="X30" i="35"/>
  <c r="X29" i="35"/>
  <c r="X28" i="35"/>
  <c r="X25" i="35"/>
  <c r="X22" i="35"/>
  <c r="X21" i="35"/>
  <c r="X20" i="35"/>
  <c r="X17" i="35"/>
  <c r="X16" i="35"/>
  <c r="X15" i="35"/>
  <c r="X14" i="35"/>
  <c r="X13" i="35"/>
  <c r="X12" i="35"/>
  <c r="X11" i="35"/>
  <c r="X10" i="35"/>
  <c r="X9" i="35"/>
  <c r="X8" i="35"/>
  <c r="X5" i="35"/>
  <c r="X30" i="36"/>
  <c r="X29" i="36"/>
  <c r="X28" i="36"/>
  <c r="X25" i="36"/>
  <c r="X22" i="36"/>
  <c r="X21" i="36"/>
  <c r="X20" i="36"/>
  <c r="X17" i="36"/>
  <c r="X16" i="36"/>
  <c r="X15" i="36"/>
  <c r="X14" i="36"/>
  <c r="X13" i="36"/>
  <c r="X12" i="36"/>
  <c r="X11" i="36"/>
  <c r="X10" i="36"/>
  <c r="X9" i="36"/>
  <c r="X8" i="36"/>
  <c r="X5" i="36"/>
  <c r="X30" i="37"/>
  <c r="X29" i="37"/>
  <c r="X28" i="37"/>
  <c r="X25" i="37"/>
  <c r="X22" i="37"/>
  <c r="X21" i="37"/>
  <c r="X20" i="37"/>
  <c r="X17" i="37"/>
  <c r="X16" i="37"/>
  <c r="X15" i="37"/>
  <c r="X14" i="37"/>
  <c r="X13" i="37"/>
  <c r="X12" i="37"/>
  <c r="X11" i="37"/>
  <c r="X10" i="37"/>
  <c r="X9" i="37"/>
  <c r="X8" i="37"/>
  <c r="X5" i="37"/>
  <c r="X30" i="38"/>
  <c r="X29" i="38"/>
  <c r="X28" i="38"/>
  <c r="X25" i="38"/>
  <c r="X22" i="38"/>
  <c r="X21" i="38"/>
  <c r="X20" i="38"/>
  <c r="X17" i="38"/>
  <c r="X16" i="38"/>
  <c r="X15" i="38"/>
  <c r="X14" i="38"/>
  <c r="X13" i="38"/>
  <c r="X12" i="38"/>
  <c r="X11" i="38"/>
  <c r="X10" i="38"/>
  <c r="X9" i="38"/>
  <c r="X8" i="38"/>
  <c r="X5" i="38"/>
  <c r="X30" i="39"/>
  <c r="X29" i="39"/>
  <c r="X28" i="39"/>
  <c r="X25" i="39"/>
  <c r="X22" i="39"/>
  <c r="X21" i="39"/>
  <c r="X20" i="39"/>
  <c r="X17" i="39"/>
  <c r="X16" i="39"/>
  <c r="X15" i="39"/>
  <c r="X14" i="39"/>
  <c r="X13" i="39"/>
  <c r="X12" i="39"/>
  <c r="X11" i="39"/>
  <c r="X10" i="39"/>
  <c r="X9" i="39"/>
  <c r="X8" i="39"/>
  <c r="X5" i="39"/>
  <c r="X30" i="40"/>
  <c r="X29" i="40"/>
  <c r="X28" i="40"/>
  <c r="X25" i="40"/>
  <c r="X22" i="40"/>
  <c r="X21" i="40"/>
  <c r="X20" i="40"/>
  <c r="X17" i="40"/>
  <c r="X16" i="40"/>
  <c r="X15" i="40"/>
  <c r="X14" i="40"/>
  <c r="X13" i="40"/>
  <c r="X12" i="40"/>
  <c r="X11" i="40"/>
  <c r="X10" i="40"/>
  <c r="X9" i="40"/>
  <c r="X8" i="40"/>
  <c r="X5" i="40"/>
  <c r="X30" i="41"/>
  <c r="X29" i="41"/>
  <c r="X28" i="41"/>
  <c r="X25" i="41"/>
  <c r="X22" i="41"/>
  <c r="X21" i="41"/>
  <c r="X20" i="41"/>
  <c r="X17" i="41"/>
  <c r="X16" i="41"/>
  <c r="X15" i="41"/>
  <c r="X14" i="41"/>
  <c r="X13" i="41"/>
  <c r="X12" i="41"/>
  <c r="X11" i="41"/>
  <c r="X10" i="41"/>
  <c r="X9" i="41"/>
  <c r="X8" i="41"/>
  <c r="X5" i="41"/>
  <c r="X30" i="42"/>
  <c r="X29" i="42"/>
  <c r="X28" i="42"/>
  <c r="X25" i="42"/>
  <c r="X22" i="42"/>
  <c r="X21" i="42"/>
  <c r="X20" i="42"/>
  <c r="X17" i="42"/>
  <c r="X16" i="42"/>
  <c r="X15" i="42"/>
  <c r="X14" i="42"/>
  <c r="X13" i="42"/>
  <c r="X12" i="42"/>
  <c r="X11" i="42"/>
  <c r="X10" i="42"/>
  <c r="X9" i="42"/>
  <c r="X8" i="42"/>
  <c r="X5" i="42"/>
  <c r="X30" i="43"/>
  <c r="X29" i="43"/>
  <c r="X28" i="43"/>
  <c r="X25" i="43"/>
  <c r="X22" i="43"/>
  <c r="X21" i="43"/>
  <c r="X20" i="43"/>
  <c r="X17" i="43"/>
  <c r="X16" i="43"/>
  <c r="X15" i="43"/>
  <c r="X14" i="43"/>
  <c r="X13" i="43"/>
  <c r="X12" i="43"/>
  <c r="X11" i="43"/>
  <c r="X10" i="43"/>
  <c r="X9" i="43"/>
  <c r="X8" i="43"/>
  <c r="X5" i="43"/>
  <c r="X30" i="44"/>
  <c r="X29" i="44"/>
  <c r="X28" i="44"/>
  <c r="X25" i="44"/>
  <c r="X22" i="44"/>
  <c r="X21" i="44"/>
  <c r="X20" i="44"/>
  <c r="X17" i="44"/>
  <c r="X16" i="44"/>
  <c r="X15" i="44"/>
  <c r="X14" i="44"/>
  <c r="X13" i="44"/>
  <c r="X12" i="44"/>
  <c r="X11" i="44"/>
  <c r="X10" i="44"/>
  <c r="X9" i="44"/>
  <c r="X8" i="44"/>
  <c r="X5" i="44"/>
  <c r="X30" i="45"/>
  <c r="X29" i="45"/>
  <c r="X28" i="45"/>
  <c r="X25" i="45"/>
  <c r="X22" i="45"/>
  <c r="X21" i="45"/>
  <c r="X20" i="45"/>
  <c r="X17" i="45"/>
  <c r="X16" i="45"/>
  <c r="X15" i="45"/>
  <c r="X14" i="45"/>
  <c r="X13" i="45"/>
  <c r="X12" i="45"/>
  <c r="X11" i="45"/>
  <c r="X10" i="45"/>
  <c r="X9" i="45"/>
  <c r="X8" i="45"/>
  <c r="X5" i="45"/>
  <c r="X30" i="46"/>
  <c r="X29" i="46"/>
  <c r="X28" i="46"/>
  <c r="X25" i="46"/>
  <c r="X22" i="46"/>
  <c r="X21" i="46"/>
  <c r="X20" i="46"/>
  <c r="X17" i="46"/>
  <c r="X16" i="46"/>
  <c r="X15" i="46"/>
  <c r="X14" i="46"/>
  <c r="X13" i="46"/>
  <c r="X12" i="46"/>
  <c r="X11" i="46"/>
  <c r="X10" i="46"/>
  <c r="X9" i="46"/>
  <c r="X8" i="46"/>
  <c r="X5" i="46"/>
  <c r="X30" i="47"/>
  <c r="X29" i="47"/>
  <c r="X28" i="47"/>
  <c r="X25" i="47"/>
  <c r="X22" i="47"/>
  <c r="X21" i="47"/>
  <c r="X20" i="47"/>
  <c r="X17" i="47"/>
  <c r="X16" i="47"/>
  <c r="X15" i="47"/>
  <c r="X14" i="47"/>
  <c r="X13" i="47"/>
  <c r="X12" i="47"/>
  <c r="X11" i="47"/>
  <c r="X10" i="47"/>
  <c r="X9" i="47"/>
  <c r="X8" i="47"/>
  <c r="X5" i="47"/>
  <c r="X30" i="48"/>
  <c r="X29" i="48"/>
  <c r="X28" i="48"/>
  <c r="X25" i="48"/>
  <c r="X22" i="48"/>
  <c r="X21" i="48"/>
  <c r="X20" i="48"/>
  <c r="X17" i="48"/>
  <c r="X16" i="48"/>
  <c r="X15" i="48"/>
  <c r="X14" i="48"/>
  <c r="X13" i="48"/>
  <c r="X12" i="48"/>
  <c r="X11" i="48"/>
  <c r="X10" i="48"/>
  <c r="X9" i="48"/>
  <c r="X8" i="48"/>
  <c r="X5" i="48"/>
  <c r="X30" i="49"/>
  <c r="X29" i="49"/>
  <c r="X28" i="49"/>
  <c r="X25" i="49"/>
  <c r="X22" i="49"/>
  <c r="X21" i="49"/>
  <c r="X20" i="49"/>
  <c r="X17" i="49"/>
  <c r="X16" i="49"/>
  <c r="X15" i="49"/>
  <c r="X14" i="49"/>
  <c r="X13" i="49"/>
  <c r="X12" i="49"/>
  <c r="X11" i="49"/>
  <c r="X10" i="49"/>
  <c r="X9" i="49"/>
  <c r="X8" i="49"/>
  <c r="X5" i="49"/>
  <c r="X30" i="50"/>
  <c r="X29" i="50"/>
  <c r="X28" i="50"/>
  <c r="X25" i="50"/>
  <c r="X22" i="50"/>
  <c r="X21" i="50"/>
  <c r="X20" i="50"/>
  <c r="X17" i="50"/>
  <c r="X16" i="50"/>
  <c r="X15" i="50"/>
  <c r="X14" i="50"/>
  <c r="X13" i="50"/>
  <c r="X12" i="50"/>
  <c r="X11" i="50"/>
  <c r="X10" i="50"/>
  <c r="X9" i="50"/>
  <c r="X8" i="50"/>
  <c r="X5" i="50"/>
  <c r="X30" i="51"/>
  <c r="X29" i="51"/>
  <c r="X28" i="51"/>
  <c r="X25" i="51"/>
  <c r="X22" i="51"/>
  <c r="X21" i="51"/>
  <c r="X20" i="51"/>
  <c r="X17" i="51"/>
  <c r="X16" i="51"/>
  <c r="X15" i="51"/>
  <c r="X14" i="51"/>
  <c r="X13" i="51"/>
  <c r="X12" i="51"/>
  <c r="X11" i="51"/>
  <c r="X10" i="51"/>
  <c r="X9" i="51"/>
  <c r="X8" i="51"/>
  <c r="X5" i="51"/>
  <c r="X30" i="52"/>
  <c r="X29" i="52"/>
  <c r="X28" i="52"/>
  <c r="X25" i="52"/>
  <c r="X22" i="52"/>
  <c r="X21" i="52"/>
  <c r="X20" i="52"/>
  <c r="X17" i="52"/>
  <c r="X16" i="52"/>
  <c r="X15" i="52"/>
  <c r="X14" i="52"/>
  <c r="X13" i="52"/>
  <c r="X12" i="52"/>
  <c r="X11" i="52"/>
  <c r="X10" i="52"/>
  <c r="X9" i="52"/>
  <c r="X8" i="52"/>
  <c r="X5" i="52"/>
  <c r="X30" i="53"/>
  <c r="X29" i="53"/>
  <c r="X28" i="53"/>
  <c r="X25" i="53"/>
  <c r="X22" i="53"/>
  <c r="X21" i="53"/>
  <c r="X20" i="53"/>
  <c r="X17" i="53"/>
  <c r="X16" i="53"/>
  <c r="X15" i="53"/>
  <c r="X14" i="53"/>
  <c r="X13" i="53"/>
  <c r="X12" i="53"/>
  <c r="X11" i="53"/>
  <c r="X10" i="53"/>
  <c r="X9" i="53"/>
  <c r="X8" i="53"/>
  <c r="X5" i="53"/>
  <c r="X30" i="54"/>
  <c r="X29" i="54"/>
  <c r="X28" i="54"/>
  <c r="X25" i="54"/>
  <c r="X22" i="54"/>
  <c r="X21" i="54"/>
  <c r="X20" i="54"/>
  <c r="X17" i="54"/>
  <c r="X16" i="54"/>
  <c r="X15" i="54"/>
  <c r="X14" i="54"/>
  <c r="X13" i="54"/>
  <c r="X12" i="54"/>
  <c r="X11" i="54"/>
  <c r="X10" i="54"/>
  <c r="X9" i="54"/>
  <c r="X8" i="54"/>
  <c r="X5" i="54"/>
  <c r="X30" i="55"/>
  <c r="X29" i="55"/>
  <c r="X28" i="55"/>
  <c r="X25" i="55"/>
  <c r="X22" i="55"/>
  <c r="X21" i="55"/>
  <c r="X20" i="55"/>
  <c r="X17" i="55"/>
  <c r="X16" i="55"/>
  <c r="X15" i="55"/>
  <c r="X14" i="55"/>
  <c r="X13" i="55"/>
  <c r="X12" i="55"/>
  <c r="X11" i="55"/>
  <c r="X10" i="55"/>
  <c r="X9" i="55"/>
  <c r="X8" i="55"/>
  <c r="X5" i="55"/>
  <c r="X30" i="56"/>
  <c r="X29" i="56"/>
  <c r="X28" i="56"/>
  <c r="X25" i="56"/>
  <c r="X22" i="56"/>
  <c r="X21" i="56"/>
  <c r="X20" i="56"/>
  <c r="X17" i="56"/>
  <c r="X16" i="56"/>
  <c r="X15" i="56"/>
  <c r="X14" i="56"/>
  <c r="X13" i="56"/>
  <c r="X12" i="56"/>
  <c r="X11" i="56"/>
  <c r="X10" i="56"/>
  <c r="X9" i="56"/>
  <c r="X8" i="56"/>
  <c r="X5" i="56"/>
  <c r="X30" i="57"/>
  <c r="X29" i="57"/>
  <c r="X28" i="57"/>
  <c r="X25" i="57"/>
  <c r="X22" i="57"/>
  <c r="X21" i="57"/>
  <c r="X20" i="57"/>
  <c r="X17" i="57"/>
  <c r="X16" i="57"/>
  <c r="X15" i="57"/>
  <c r="X14" i="57"/>
  <c r="X13" i="57"/>
  <c r="X12" i="57"/>
  <c r="X11" i="57"/>
  <c r="X10" i="57"/>
  <c r="X9" i="57"/>
  <c r="X8" i="57"/>
  <c r="X5" i="57"/>
  <c r="X30" i="58"/>
  <c r="X29" i="58"/>
  <c r="X28" i="58"/>
  <c r="X25" i="58"/>
  <c r="X22" i="58"/>
  <c r="X21" i="58"/>
  <c r="X20" i="58"/>
  <c r="X17" i="58"/>
  <c r="X16" i="58"/>
  <c r="X15" i="58"/>
  <c r="X14" i="58"/>
  <c r="X13" i="58"/>
  <c r="X12" i="58"/>
  <c r="X11" i="58"/>
  <c r="X10" i="58"/>
  <c r="X9" i="58"/>
  <c r="X8" i="58"/>
  <c r="X5" i="58"/>
  <c r="X30" i="5"/>
  <c r="X29" i="5"/>
  <c r="X28" i="5"/>
  <c r="X25" i="5"/>
  <c r="X22" i="5"/>
  <c r="X21" i="5"/>
  <c r="X20" i="5"/>
  <c r="X17" i="5"/>
  <c r="X16" i="5"/>
  <c r="X15" i="5"/>
  <c r="X14" i="5"/>
  <c r="X13" i="5"/>
  <c r="X12" i="5"/>
  <c r="X11" i="5"/>
  <c r="X10" i="5"/>
  <c r="X9" i="5"/>
  <c r="X8" i="5"/>
  <c r="X5" i="5"/>
  <c r="X29" i="4"/>
  <c r="X28" i="4"/>
  <c r="X25" i="4"/>
  <c r="X22" i="4"/>
  <c r="X21" i="4"/>
  <c r="X20" i="4"/>
  <c r="X17" i="4"/>
  <c r="X16" i="4"/>
  <c r="X15" i="4"/>
  <c r="X14" i="4"/>
  <c r="X13" i="4"/>
  <c r="X12" i="4"/>
  <c r="X11" i="4"/>
  <c r="X10" i="4"/>
  <c r="X9" i="4"/>
  <c r="X8" i="4"/>
  <c r="X5" i="4"/>
  <c r="B5" i="3"/>
  <c r="A5" i="3" s="1"/>
  <c r="C5" i="3"/>
  <c r="D5" i="3"/>
  <c r="E5" i="3"/>
  <c r="F5" i="3"/>
  <c r="G5" i="3"/>
  <c r="B6" i="3"/>
  <c r="C6" i="3"/>
  <c r="D6" i="3"/>
  <c r="E6" i="3"/>
  <c r="F6" i="3"/>
  <c r="G6" i="3"/>
  <c r="B7" i="3"/>
  <c r="C7" i="3"/>
  <c r="D7" i="3"/>
  <c r="E7" i="3"/>
  <c r="F7" i="3"/>
  <c r="G7" i="3"/>
  <c r="B8" i="3"/>
  <c r="C8" i="3"/>
  <c r="D8" i="3"/>
  <c r="E8" i="3"/>
  <c r="F8" i="3"/>
  <c r="G8" i="3"/>
  <c r="B9" i="3"/>
  <c r="C9" i="3"/>
  <c r="D9" i="3"/>
  <c r="E9" i="3"/>
  <c r="F9" i="3"/>
  <c r="G9" i="3"/>
  <c r="B10" i="3"/>
  <c r="C10" i="3"/>
  <c r="D10" i="3"/>
  <c r="E10" i="3"/>
  <c r="F10" i="3"/>
  <c r="G10" i="3"/>
  <c r="B11" i="3"/>
  <c r="C11" i="3"/>
  <c r="D11" i="3"/>
  <c r="E11" i="3"/>
  <c r="F11" i="3"/>
  <c r="G11" i="3"/>
  <c r="B12" i="3"/>
  <c r="C12" i="3"/>
  <c r="D12" i="3"/>
  <c r="E12" i="3"/>
  <c r="F12" i="3"/>
  <c r="G12" i="3"/>
  <c r="B13" i="3"/>
  <c r="C13" i="3"/>
  <c r="D13" i="3"/>
  <c r="E13" i="3"/>
  <c r="F13" i="3"/>
  <c r="G13" i="3"/>
  <c r="B14" i="3"/>
  <c r="C14" i="3"/>
  <c r="D14" i="3"/>
  <c r="E14" i="3"/>
  <c r="F14" i="3"/>
  <c r="G14" i="3"/>
  <c r="B15" i="3"/>
  <c r="C15" i="3"/>
  <c r="D15" i="3"/>
  <c r="E15" i="3"/>
  <c r="F15" i="3"/>
  <c r="G15" i="3"/>
  <c r="B16" i="3"/>
  <c r="C16" i="3"/>
  <c r="D16" i="3"/>
  <c r="E16" i="3"/>
  <c r="F16" i="3"/>
  <c r="G16" i="3"/>
  <c r="B17" i="3"/>
  <c r="C17" i="3"/>
  <c r="D17" i="3"/>
  <c r="E17" i="3"/>
  <c r="F17" i="3"/>
  <c r="G17" i="3"/>
  <c r="B18" i="3"/>
  <c r="C18" i="3"/>
  <c r="D18" i="3"/>
  <c r="E18" i="3"/>
  <c r="F18" i="3"/>
  <c r="G18" i="3"/>
  <c r="B19" i="3"/>
  <c r="C19" i="3"/>
  <c r="D19" i="3"/>
  <c r="E19" i="3"/>
  <c r="F19" i="3"/>
  <c r="G19" i="3"/>
  <c r="B20" i="3"/>
  <c r="C20" i="3"/>
  <c r="D20" i="3"/>
  <c r="E20" i="3"/>
  <c r="F20" i="3"/>
  <c r="G20" i="3"/>
  <c r="B21" i="3"/>
  <c r="C21" i="3"/>
  <c r="D21" i="3"/>
  <c r="E21" i="3"/>
  <c r="F21" i="3"/>
  <c r="G21" i="3"/>
  <c r="B22" i="3"/>
  <c r="C22" i="3"/>
  <c r="D22" i="3"/>
  <c r="E22" i="3"/>
  <c r="F22" i="3"/>
  <c r="G22" i="3"/>
  <c r="B23" i="3"/>
  <c r="C23" i="3"/>
  <c r="D23" i="3"/>
  <c r="E23" i="3"/>
  <c r="F23" i="3"/>
  <c r="G23" i="3"/>
  <c r="B24" i="3"/>
  <c r="C24" i="3"/>
  <c r="D24" i="3"/>
  <c r="E24" i="3"/>
  <c r="F24" i="3"/>
  <c r="G24" i="3"/>
  <c r="B25" i="3"/>
  <c r="C25" i="3"/>
  <c r="D25" i="3"/>
  <c r="E25" i="3"/>
  <c r="F25" i="3"/>
  <c r="G25" i="3"/>
  <c r="B26" i="3"/>
  <c r="C26" i="3"/>
  <c r="D26" i="3"/>
  <c r="E26" i="3"/>
  <c r="F26" i="3"/>
  <c r="G26" i="3"/>
  <c r="B27" i="3"/>
  <c r="C27" i="3"/>
  <c r="D27" i="3"/>
  <c r="E27" i="3"/>
  <c r="F27" i="3"/>
  <c r="G27" i="3"/>
  <c r="B28" i="3"/>
  <c r="C28" i="3"/>
  <c r="D28" i="3"/>
  <c r="E28" i="3"/>
  <c r="F28" i="3"/>
  <c r="G28" i="3"/>
  <c r="B29" i="3"/>
  <c r="C29" i="3"/>
  <c r="D29" i="3"/>
  <c r="E29" i="3"/>
  <c r="F29" i="3"/>
  <c r="G29" i="3"/>
  <c r="B30" i="3"/>
  <c r="C30" i="3"/>
  <c r="D30" i="3"/>
  <c r="E30" i="3"/>
  <c r="F30" i="3"/>
  <c r="G30" i="3"/>
  <c r="B31" i="3"/>
  <c r="C31" i="3"/>
  <c r="D31" i="3"/>
  <c r="E31" i="3"/>
  <c r="F31" i="3"/>
  <c r="G31" i="3"/>
  <c r="B32" i="3"/>
  <c r="C32" i="3"/>
  <c r="D32" i="3"/>
  <c r="E32" i="3"/>
  <c r="F32" i="3"/>
  <c r="G32" i="3"/>
  <c r="B33" i="3"/>
  <c r="C33" i="3"/>
  <c r="D33" i="3"/>
  <c r="E33" i="3"/>
  <c r="F33" i="3"/>
  <c r="G33" i="3"/>
  <c r="B34" i="3"/>
  <c r="C34" i="3"/>
  <c r="D34" i="3"/>
  <c r="E34" i="3"/>
  <c r="F34" i="3"/>
  <c r="G34" i="3"/>
  <c r="B35" i="3"/>
  <c r="C35" i="3"/>
  <c r="D35" i="3"/>
  <c r="E35" i="3"/>
  <c r="F35" i="3"/>
  <c r="G35" i="3"/>
  <c r="B36" i="3"/>
  <c r="C36" i="3"/>
  <c r="D36" i="3"/>
  <c r="E36" i="3"/>
  <c r="F36" i="3"/>
  <c r="G36" i="3"/>
  <c r="B37" i="3"/>
  <c r="C37" i="3"/>
  <c r="D37" i="3"/>
  <c r="E37" i="3"/>
  <c r="F37" i="3"/>
  <c r="G37" i="3"/>
  <c r="B38" i="3"/>
  <c r="C38" i="3"/>
  <c r="D38" i="3"/>
  <c r="E38" i="3"/>
  <c r="F38" i="3"/>
  <c r="G38" i="3"/>
  <c r="B39" i="3"/>
  <c r="C39" i="3"/>
  <c r="D39" i="3"/>
  <c r="E39" i="3"/>
  <c r="F39" i="3"/>
  <c r="G39" i="3"/>
  <c r="B40" i="3"/>
  <c r="C40" i="3"/>
  <c r="D40" i="3"/>
  <c r="E40" i="3"/>
  <c r="F40" i="3"/>
  <c r="G40" i="3"/>
  <c r="B41" i="3"/>
  <c r="C41" i="3"/>
  <c r="D41" i="3"/>
  <c r="E41" i="3"/>
  <c r="F41" i="3"/>
  <c r="G41" i="3"/>
  <c r="B42" i="3"/>
  <c r="C42" i="3"/>
  <c r="D42" i="3"/>
  <c r="E42" i="3"/>
  <c r="F42" i="3"/>
  <c r="G42" i="3"/>
  <c r="B43" i="3"/>
  <c r="C43" i="3"/>
  <c r="D43" i="3"/>
  <c r="E43" i="3"/>
  <c r="F43" i="3"/>
  <c r="G43" i="3"/>
  <c r="B44" i="3"/>
  <c r="C44" i="3"/>
  <c r="D44" i="3"/>
  <c r="E44" i="3"/>
  <c r="F44" i="3"/>
  <c r="G44" i="3"/>
  <c r="B45" i="3"/>
  <c r="C45" i="3"/>
  <c r="D45" i="3"/>
  <c r="E45" i="3"/>
  <c r="F45" i="3"/>
  <c r="G45" i="3"/>
  <c r="B46" i="3"/>
  <c r="C46" i="3"/>
  <c r="D46" i="3"/>
  <c r="E46" i="3"/>
  <c r="F46" i="3"/>
  <c r="G46" i="3"/>
  <c r="B47" i="3"/>
  <c r="C47" i="3"/>
  <c r="D47" i="3"/>
  <c r="E47" i="3"/>
  <c r="F47" i="3"/>
  <c r="G47" i="3"/>
  <c r="B48" i="3"/>
  <c r="C48" i="3"/>
  <c r="D48" i="3"/>
  <c r="E48" i="3"/>
  <c r="F48" i="3"/>
  <c r="G48" i="3"/>
  <c r="B49" i="3"/>
  <c r="C49" i="3"/>
  <c r="D49" i="3"/>
  <c r="E49" i="3"/>
  <c r="F49" i="3"/>
  <c r="G49" i="3"/>
  <c r="B50" i="3"/>
  <c r="C50" i="3"/>
  <c r="D50" i="3"/>
  <c r="E50" i="3"/>
  <c r="F50" i="3"/>
  <c r="G50" i="3"/>
  <c r="B51" i="3"/>
  <c r="C51" i="3"/>
  <c r="D51" i="3"/>
  <c r="E51" i="3"/>
  <c r="F51" i="3"/>
  <c r="G51" i="3"/>
  <c r="B52" i="3"/>
  <c r="C52" i="3"/>
  <c r="D52" i="3"/>
  <c r="E52" i="3"/>
  <c r="F52" i="3"/>
  <c r="G52" i="3"/>
  <c r="B53" i="3"/>
  <c r="C53" i="3"/>
  <c r="D53" i="3"/>
  <c r="E53" i="3"/>
  <c r="F53" i="3"/>
  <c r="G53" i="3"/>
  <c r="B54" i="3"/>
  <c r="C54" i="3"/>
  <c r="D54" i="3"/>
  <c r="E54" i="3"/>
  <c r="F54" i="3"/>
  <c r="G54" i="3"/>
  <c r="B55" i="3"/>
  <c r="C55" i="3"/>
  <c r="D55" i="3"/>
  <c r="E55" i="3"/>
  <c r="F55" i="3"/>
  <c r="G55" i="3"/>
  <c r="B56" i="3"/>
  <c r="C56" i="3"/>
  <c r="D56" i="3"/>
  <c r="E56" i="3"/>
  <c r="F56" i="3"/>
  <c r="G56" i="3"/>
  <c r="B57" i="3"/>
  <c r="C57" i="3"/>
  <c r="D57" i="3"/>
  <c r="E57" i="3"/>
  <c r="F57" i="3"/>
  <c r="G57" i="3"/>
  <c r="B58" i="3"/>
  <c r="C58" i="3"/>
  <c r="D58" i="3"/>
  <c r="E58" i="3"/>
  <c r="F58" i="3"/>
  <c r="G58" i="3"/>
  <c r="B59" i="3"/>
  <c r="C59" i="3"/>
  <c r="D59" i="3"/>
  <c r="E59" i="3"/>
  <c r="F59" i="3"/>
  <c r="G59" i="3"/>
  <c r="B60" i="3"/>
  <c r="C60" i="3"/>
  <c r="D60" i="3"/>
  <c r="E60" i="3"/>
  <c r="F60" i="3"/>
  <c r="G60" i="3"/>
  <c r="B61" i="3"/>
  <c r="C61" i="3"/>
  <c r="D61" i="3"/>
  <c r="E61" i="3"/>
  <c r="F61" i="3"/>
  <c r="G61" i="3"/>
  <c r="B62" i="3"/>
  <c r="C62" i="3"/>
  <c r="D62" i="3"/>
  <c r="E62" i="3"/>
  <c r="F62" i="3"/>
  <c r="G62" i="3"/>
  <c r="B63" i="3"/>
  <c r="C63" i="3"/>
  <c r="D63" i="3"/>
  <c r="E63" i="3"/>
  <c r="F63" i="3"/>
  <c r="G63" i="3"/>
  <c r="B64" i="3"/>
  <c r="C64" i="3"/>
  <c r="D64" i="3"/>
  <c r="E64" i="3"/>
  <c r="F64" i="3"/>
  <c r="G64" i="3"/>
  <c r="B65" i="3"/>
  <c r="C65" i="3"/>
  <c r="D65" i="3"/>
  <c r="E65" i="3"/>
  <c r="F65" i="3"/>
  <c r="G65" i="3"/>
  <c r="B66" i="3"/>
  <c r="C66" i="3"/>
  <c r="D66" i="3"/>
  <c r="E66" i="3"/>
  <c r="F66" i="3"/>
  <c r="G66" i="3"/>
  <c r="A67" i="3"/>
  <c r="A68" i="3" s="1"/>
  <c r="B67" i="3"/>
  <c r="C67" i="3"/>
  <c r="D67" i="3"/>
  <c r="E67" i="3"/>
  <c r="F67" i="3"/>
  <c r="G67" i="3"/>
  <c r="B68" i="3"/>
  <c r="C68" i="3"/>
  <c r="D68" i="3"/>
  <c r="E68" i="3"/>
  <c r="F68" i="3"/>
  <c r="G68" i="3"/>
  <c r="B69" i="3"/>
  <c r="A69" i="3" s="1"/>
  <c r="A70" i="3" s="1"/>
  <c r="A71" i="3" s="1"/>
  <c r="A72" i="3" s="1"/>
  <c r="A73" i="3" s="1"/>
  <c r="A74" i="3" s="1"/>
  <c r="C69" i="3"/>
  <c r="D69" i="3"/>
  <c r="E69" i="3"/>
  <c r="F69" i="3"/>
  <c r="G69" i="3"/>
  <c r="B70" i="3"/>
  <c r="C70" i="3"/>
  <c r="D70" i="3"/>
  <c r="E70" i="3"/>
  <c r="F70" i="3"/>
  <c r="G70" i="3"/>
  <c r="B71" i="3"/>
  <c r="C71" i="3"/>
  <c r="D71" i="3"/>
  <c r="E71" i="3"/>
  <c r="F71" i="3"/>
  <c r="G71" i="3"/>
  <c r="B72" i="3"/>
  <c r="C72" i="3"/>
  <c r="D72" i="3"/>
  <c r="E72" i="3"/>
  <c r="F72" i="3"/>
  <c r="G72" i="3"/>
  <c r="B73" i="3"/>
  <c r="C73" i="3"/>
  <c r="D73" i="3"/>
  <c r="E73" i="3"/>
  <c r="F73" i="3"/>
  <c r="G73" i="3"/>
  <c r="B74" i="3"/>
  <c r="C74" i="3"/>
  <c r="D74" i="3"/>
  <c r="E74" i="3"/>
  <c r="F74" i="3"/>
  <c r="G74" i="3"/>
  <c r="B75" i="3"/>
  <c r="A75" i="3" s="1"/>
  <c r="C75" i="3"/>
  <c r="D75" i="3"/>
  <c r="E75" i="3"/>
  <c r="F75" i="3"/>
  <c r="G75" i="3"/>
  <c r="B76" i="3"/>
  <c r="A76" i="3" s="1"/>
  <c r="C76" i="3"/>
  <c r="D76" i="3"/>
  <c r="E76" i="3"/>
  <c r="F76" i="3"/>
  <c r="G76" i="3"/>
  <c r="B77" i="3"/>
  <c r="C77" i="3"/>
  <c r="D77" i="3"/>
  <c r="E77" i="3"/>
  <c r="F77" i="3"/>
  <c r="G77" i="3"/>
  <c r="B78" i="3"/>
  <c r="C78" i="3"/>
  <c r="D78" i="3"/>
  <c r="E78" i="3"/>
  <c r="F78" i="3"/>
  <c r="G78" i="3"/>
  <c r="B79" i="3"/>
  <c r="C79" i="3"/>
  <c r="D79" i="3"/>
  <c r="E79" i="3"/>
  <c r="F79" i="3"/>
  <c r="G79" i="3"/>
  <c r="B80" i="3"/>
  <c r="C80" i="3"/>
  <c r="D80" i="3"/>
  <c r="E80" i="3"/>
  <c r="F80" i="3"/>
  <c r="G80" i="3"/>
  <c r="B81" i="3"/>
  <c r="C81" i="3"/>
  <c r="D81" i="3"/>
  <c r="E81" i="3"/>
  <c r="F81" i="3"/>
  <c r="G81" i="3"/>
  <c r="B82" i="3"/>
  <c r="C82" i="3"/>
  <c r="D82" i="3"/>
  <c r="E82" i="3"/>
  <c r="F82" i="3"/>
  <c r="G82" i="3"/>
  <c r="A83" i="3"/>
  <c r="A84" i="3" s="1"/>
  <c r="A85" i="3" s="1"/>
  <c r="A86" i="3" s="1"/>
  <c r="B83" i="3"/>
  <c r="C83" i="3"/>
  <c r="D83" i="3"/>
  <c r="E83" i="3"/>
  <c r="F83" i="3"/>
  <c r="G83" i="3"/>
  <c r="B84" i="3"/>
  <c r="C84" i="3"/>
  <c r="D84" i="3"/>
  <c r="E84" i="3"/>
  <c r="F84" i="3"/>
  <c r="G84" i="3"/>
  <c r="B85" i="3"/>
  <c r="C85" i="3"/>
  <c r="D85" i="3"/>
  <c r="E85" i="3"/>
  <c r="F85" i="3"/>
  <c r="G85" i="3"/>
  <c r="B86" i="3"/>
  <c r="C86" i="3"/>
  <c r="D86" i="3"/>
  <c r="E86" i="3"/>
  <c r="F86" i="3"/>
  <c r="G86" i="3"/>
  <c r="B87" i="3"/>
  <c r="C87" i="3"/>
  <c r="D87" i="3"/>
  <c r="E87" i="3"/>
  <c r="F87" i="3"/>
  <c r="G87" i="3"/>
  <c r="B88" i="3"/>
  <c r="C88" i="3"/>
  <c r="D88" i="3"/>
  <c r="E88" i="3"/>
  <c r="F88" i="3"/>
  <c r="G88" i="3"/>
  <c r="B89" i="3"/>
  <c r="C89" i="3"/>
  <c r="D89" i="3"/>
  <c r="E89" i="3"/>
  <c r="F89" i="3"/>
  <c r="G89" i="3"/>
  <c r="B90" i="3"/>
  <c r="C90" i="3"/>
  <c r="D90" i="3"/>
  <c r="E90" i="3"/>
  <c r="F90" i="3"/>
  <c r="G90" i="3"/>
  <c r="A91" i="3"/>
  <c r="A92" i="3" s="1"/>
  <c r="B91" i="3"/>
  <c r="C91" i="3"/>
  <c r="D91" i="3"/>
  <c r="E91" i="3"/>
  <c r="F91" i="3"/>
  <c r="G91" i="3"/>
  <c r="B92" i="3"/>
  <c r="C92" i="3"/>
  <c r="D92" i="3"/>
  <c r="E92" i="3"/>
  <c r="F92" i="3"/>
  <c r="G92" i="3"/>
  <c r="B93" i="3"/>
  <c r="C93" i="3"/>
  <c r="D93" i="3"/>
  <c r="E93" i="3"/>
  <c r="F93" i="3"/>
  <c r="G93" i="3"/>
  <c r="B94" i="3"/>
  <c r="C94" i="3"/>
  <c r="D94" i="3"/>
  <c r="E94" i="3"/>
  <c r="F94" i="3"/>
  <c r="G94" i="3"/>
  <c r="B95" i="3"/>
  <c r="C95" i="3"/>
  <c r="D95" i="3"/>
  <c r="E95" i="3"/>
  <c r="F95" i="3"/>
  <c r="G95" i="3"/>
  <c r="B96" i="3"/>
  <c r="C96" i="3"/>
  <c r="D96" i="3"/>
  <c r="E96" i="3"/>
  <c r="F96" i="3"/>
  <c r="G96" i="3"/>
  <c r="B97" i="3"/>
  <c r="C97" i="3"/>
  <c r="D97" i="3"/>
  <c r="E97" i="3"/>
  <c r="F97" i="3"/>
  <c r="G97" i="3"/>
  <c r="B98" i="3"/>
  <c r="C98" i="3"/>
  <c r="D98" i="3"/>
  <c r="E98" i="3"/>
  <c r="F98" i="3"/>
  <c r="G98" i="3"/>
  <c r="B99" i="3"/>
  <c r="C99" i="3"/>
  <c r="D99" i="3"/>
  <c r="E99" i="3"/>
  <c r="F99" i="3"/>
  <c r="G99" i="3"/>
  <c r="B100" i="3"/>
  <c r="C100" i="3"/>
  <c r="D100" i="3"/>
  <c r="E100" i="3"/>
  <c r="F100" i="3"/>
  <c r="G100" i="3"/>
  <c r="B101" i="3"/>
  <c r="C101" i="3"/>
  <c r="D101" i="3"/>
  <c r="E101" i="3"/>
  <c r="F101" i="3"/>
  <c r="G101" i="3"/>
  <c r="B102" i="3"/>
  <c r="C102" i="3"/>
  <c r="D102" i="3"/>
  <c r="E102" i="3"/>
  <c r="F102" i="3"/>
  <c r="G102" i="3"/>
  <c r="B103" i="3"/>
  <c r="C103" i="3"/>
  <c r="D103" i="3"/>
  <c r="E103" i="3"/>
  <c r="F103" i="3"/>
  <c r="G103" i="3"/>
  <c r="B104" i="3"/>
  <c r="C104" i="3"/>
  <c r="D104" i="3"/>
  <c r="E104" i="3"/>
  <c r="F104" i="3"/>
  <c r="G104" i="3"/>
  <c r="B105" i="3"/>
  <c r="C105" i="3"/>
  <c r="D105" i="3"/>
  <c r="E105" i="3"/>
  <c r="F105" i="3"/>
  <c r="G105" i="3"/>
  <c r="B106" i="3"/>
  <c r="C106" i="3"/>
  <c r="D106" i="3"/>
  <c r="E106" i="3"/>
  <c r="F106" i="3"/>
  <c r="G106" i="3"/>
  <c r="B107" i="3"/>
  <c r="C107" i="3"/>
  <c r="D107" i="3"/>
  <c r="E107" i="3"/>
  <c r="F107" i="3"/>
  <c r="G107" i="3"/>
  <c r="B108" i="3"/>
  <c r="C108" i="3"/>
  <c r="D108" i="3"/>
  <c r="E108" i="3"/>
  <c r="F108" i="3"/>
  <c r="G108" i="3"/>
  <c r="B109" i="3"/>
  <c r="C109" i="3"/>
  <c r="D109" i="3"/>
  <c r="E109" i="3"/>
  <c r="F109" i="3"/>
  <c r="G109" i="3"/>
  <c r="B110" i="3"/>
  <c r="C110" i="3"/>
  <c r="D110" i="3"/>
  <c r="E110" i="3"/>
  <c r="F110" i="3"/>
  <c r="G110" i="3"/>
  <c r="B111" i="3"/>
  <c r="C111" i="3"/>
  <c r="D111" i="3"/>
  <c r="E111" i="3"/>
  <c r="F111" i="3"/>
  <c r="G111" i="3"/>
  <c r="B112" i="3"/>
  <c r="C112" i="3"/>
  <c r="D112" i="3"/>
  <c r="E112" i="3"/>
  <c r="F112" i="3"/>
  <c r="G112" i="3"/>
  <c r="B113" i="3"/>
  <c r="C113" i="3"/>
  <c r="D113" i="3"/>
  <c r="E113" i="3"/>
  <c r="F113" i="3"/>
  <c r="G113" i="3"/>
  <c r="B114" i="3"/>
  <c r="C114" i="3"/>
  <c r="D114" i="3"/>
  <c r="E114" i="3"/>
  <c r="F114" i="3"/>
  <c r="G114" i="3"/>
  <c r="B115" i="3"/>
  <c r="C115" i="3"/>
  <c r="D115" i="3"/>
  <c r="E115" i="3"/>
  <c r="F115" i="3"/>
  <c r="G115" i="3"/>
  <c r="B116" i="3"/>
  <c r="C116" i="3"/>
  <c r="D116" i="3"/>
  <c r="E116" i="3"/>
  <c r="F116" i="3"/>
  <c r="G116" i="3"/>
  <c r="B117" i="3"/>
  <c r="C117" i="3"/>
  <c r="D117" i="3"/>
  <c r="E117" i="3"/>
  <c r="F117" i="3"/>
  <c r="G117" i="3"/>
  <c r="B118" i="3"/>
  <c r="C118" i="3"/>
  <c r="D118" i="3"/>
  <c r="E118" i="3"/>
  <c r="F118" i="3"/>
  <c r="G118" i="3"/>
  <c r="B119" i="3"/>
  <c r="C119" i="3"/>
  <c r="D119" i="3"/>
  <c r="E119" i="3"/>
  <c r="F119" i="3"/>
  <c r="G119" i="3"/>
  <c r="B120" i="3"/>
  <c r="C120" i="3"/>
  <c r="D120" i="3"/>
  <c r="E120" i="3"/>
  <c r="F120" i="3"/>
  <c r="G120" i="3"/>
  <c r="B121" i="3"/>
  <c r="C121" i="3"/>
  <c r="D121" i="3"/>
  <c r="E121" i="3"/>
  <c r="F121" i="3"/>
  <c r="G121" i="3"/>
  <c r="B122" i="3"/>
  <c r="C122" i="3"/>
  <c r="D122" i="3"/>
  <c r="E122" i="3"/>
  <c r="F122" i="3"/>
  <c r="G122" i="3"/>
  <c r="B123" i="3"/>
  <c r="C123" i="3"/>
  <c r="D123" i="3"/>
  <c r="E123" i="3"/>
  <c r="F123" i="3"/>
  <c r="G123" i="3"/>
  <c r="B124" i="3"/>
  <c r="C124" i="3"/>
  <c r="D124" i="3"/>
  <c r="E124" i="3"/>
  <c r="F124" i="3"/>
  <c r="G124" i="3"/>
  <c r="B125" i="3"/>
  <c r="C125" i="3"/>
  <c r="D125" i="3"/>
  <c r="E125" i="3"/>
  <c r="F125" i="3"/>
  <c r="G125" i="3"/>
  <c r="B126" i="3"/>
  <c r="C126" i="3"/>
  <c r="D126" i="3"/>
  <c r="E126" i="3"/>
  <c r="F126" i="3"/>
  <c r="G126" i="3"/>
  <c r="B127" i="3"/>
  <c r="C127" i="3"/>
  <c r="D127" i="3"/>
  <c r="E127" i="3"/>
  <c r="F127" i="3"/>
  <c r="G127" i="3"/>
  <c r="B128" i="3"/>
  <c r="C128" i="3"/>
  <c r="D128" i="3"/>
  <c r="E128" i="3"/>
  <c r="F128" i="3"/>
  <c r="G128" i="3"/>
  <c r="B129" i="3"/>
  <c r="C129" i="3"/>
  <c r="D129" i="3"/>
  <c r="E129" i="3"/>
  <c r="F129" i="3"/>
  <c r="G129" i="3"/>
  <c r="B130" i="3"/>
  <c r="C130" i="3"/>
  <c r="D130" i="3"/>
  <c r="E130" i="3"/>
  <c r="F130" i="3"/>
  <c r="G130" i="3"/>
  <c r="B131" i="3"/>
  <c r="C131" i="3"/>
  <c r="D131" i="3"/>
  <c r="E131" i="3"/>
  <c r="F131" i="3"/>
  <c r="G131" i="3"/>
  <c r="B132" i="3"/>
  <c r="C132" i="3"/>
  <c r="D132" i="3"/>
  <c r="E132" i="3"/>
  <c r="F132" i="3"/>
  <c r="G132" i="3"/>
  <c r="B133" i="3"/>
  <c r="C133" i="3"/>
  <c r="D133" i="3"/>
  <c r="E133" i="3"/>
  <c r="F133" i="3"/>
  <c r="G133" i="3"/>
  <c r="B134" i="3"/>
  <c r="C134" i="3"/>
  <c r="D134" i="3"/>
  <c r="E134" i="3"/>
  <c r="F134" i="3"/>
  <c r="G134" i="3"/>
  <c r="B135" i="3"/>
  <c r="C135" i="3"/>
  <c r="D135" i="3"/>
  <c r="E135" i="3"/>
  <c r="F135" i="3"/>
  <c r="G135" i="3"/>
  <c r="B136" i="3"/>
  <c r="C136" i="3"/>
  <c r="D136" i="3"/>
  <c r="E136" i="3"/>
  <c r="F136" i="3"/>
  <c r="G136" i="3"/>
  <c r="B137" i="3"/>
  <c r="C137" i="3"/>
  <c r="D137" i="3"/>
  <c r="E137" i="3"/>
  <c r="F137" i="3"/>
  <c r="G137" i="3"/>
  <c r="B138" i="3"/>
  <c r="C138" i="3"/>
  <c r="D138" i="3"/>
  <c r="E138" i="3"/>
  <c r="F138" i="3"/>
  <c r="G138" i="3"/>
  <c r="B139" i="3"/>
  <c r="C139" i="3"/>
  <c r="D139" i="3"/>
  <c r="E139" i="3"/>
  <c r="F139" i="3"/>
  <c r="G139" i="3"/>
  <c r="B140" i="3"/>
  <c r="C140" i="3"/>
  <c r="D140" i="3"/>
  <c r="E140" i="3"/>
  <c r="F140" i="3"/>
  <c r="G140" i="3"/>
  <c r="B141" i="3"/>
  <c r="C141" i="3"/>
  <c r="D141" i="3"/>
  <c r="E141" i="3"/>
  <c r="F141" i="3"/>
  <c r="G141" i="3"/>
  <c r="B142" i="3"/>
  <c r="C142" i="3"/>
  <c r="D142" i="3"/>
  <c r="E142" i="3"/>
  <c r="F142" i="3"/>
  <c r="G142" i="3"/>
  <c r="B143" i="3"/>
  <c r="C143" i="3"/>
  <c r="D143" i="3"/>
  <c r="E143" i="3"/>
  <c r="F143" i="3"/>
  <c r="G143" i="3"/>
  <c r="B144" i="3"/>
  <c r="C144" i="3"/>
  <c r="D144" i="3"/>
  <c r="E144" i="3"/>
  <c r="F144" i="3"/>
  <c r="G144" i="3"/>
  <c r="B145" i="3"/>
  <c r="C145" i="3"/>
  <c r="D145" i="3"/>
  <c r="E145" i="3"/>
  <c r="F145" i="3"/>
  <c r="G145" i="3"/>
  <c r="B146" i="3"/>
  <c r="C146" i="3"/>
  <c r="D146" i="3"/>
  <c r="E146" i="3"/>
  <c r="F146" i="3"/>
  <c r="G146" i="3"/>
  <c r="B147" i="3"/>
  <c r="C147" i="3"/>
  <c r="D147" i="3"/>
  <c r="E147" i="3"/>
  <c r="F147" i="3"/>
  <c r="G147" i="3"/>
  <c r="B148" i="3"/>
  <c r="C148" i="3"/>
  <c r="D148" i="3"/>
  <c r="E148" i="3"/>
  <c r="F148" i="3"/>
  <c r="G148" i="3"/>
  <c r="B149" i="3"/>
  <c r="C149" i="3"/>
  <c r="D149" i="3"/>
  <c r="E149" i="3"/>
  <c r="F149" i="3"/>
  <c r="G149" i="3"/>
  <c r="B150" i="3"/>
  <c r="C150" i="3"/>
  <c r="D150" i="3"/>
  <c r="E150" i="3"/>
  <c r="F150" i="3"/>
  <c r="G150" i="3"/>
  <c r="B151" i="3"/>
  <c r="C151" i="3"/>
  <c r="D151" i="3"/>
  <c r="E151" i="3"/>
  <c r="F151" i="3"/>
  <c r="G151" i="3"/>
  <c r="B152" i="3"/>
  <c r="C152" i="3"/>
  <c r="D152" i="3"/>
  <c r="E152" i="3"/>
  <c r="F152" i="3"/>
  <c r="G152" i="3"/>
  <c r="B153" i="3"/>
  <c r="C153" i="3"/>
  <c r="D153" i="3"/>
  <c r="E153" i="3"/>
  <c r="F153" i="3"/>
  <c r="G153" i="3"/>
  <c r="A154" i="3"/>
  <c r="A155" i="3" s="1"/>
  <c r="A156" i="3" s="1"/>
  <c r="A157" i="3" s="1"/>
  <c r="A158" i="3" s="1"/>
  <c r="B154" i="3"/>
  <c r="C154" i="3"/>
  <c r="D154" i="3"/>
  <c r="E154" i="3"/>
  <c r="F154" i="3"/>
  <c r="G154" i="3"/>
  <c r="B155" i="3"/>
  <c r="C155" i="3"/>
  <c r="D155" i="3"/>
  <c r="E155" i="3"/>
  <c r="F155" i="3"/>
  <c r="G155" i="3"/>
  <c r="B156" i="3"/>
  <c r="C156" i="3"/>
  <c r="D156" i="3"/>
  <c r="E156" i="3"/>
  <c r="F156" i="3"/>
  <c r="G156" i="3"/>
  <c r="B157" i="3"/>
  <c r="C157" i="3"/>
  <c r="D157" i="3"/>
  <c r="E157" i="3"/>
  <c r="F157" i="3"/>
  <c r="G157" i="3"/>
  <c r="B158" i="3"/>
  <c r="C158" i="3"/>
  <c r="D158" i="3"/>
  <c r="E158" i="3"/>
  <c r="F158" i="3"/>
  <c r="G158" i="3"/>
  <c r="B159" i="3"/>
  <c r="C159" i="3"/>
  <c r="D159" i="3"/>
  <c r="E159" i="3"/>
  <c r="F159" i="3"/>
  <c r="G159" i="3"/>
  <c r="B160" i="3"/>
  <c r="C160" i="3"/>
  <c r="D160" i="3"/>
  <c r="E160" i="3"/>
  <c r="F160" i="3"/>
  <c r="G160" i="3"/>
  <c r="B161" i="3"/>
  <c r="C161" i="3"/>
  <c r="D161" i="3"/>
  <c r="E161" i="3"/>
  <c r="F161" i="3"/>
  <c r="G161" i="3"/>
  <c r="B162" i="3"/>
  <c r="C162" i="3"/>
  <c r="D162" i="3"/>
  <c r="E162" i="3"/>
  <c r="F162" i="3"/>
  <c r="G162" i="3"/>
  <c r="B163" i="3"/>
  <c r="C163" i="3"/>
  <c r="D163" i="3"/>
  <c r="E163" i="3"/>
  <c r="F163" i="3"/>
  <c r="G163" i="3"/>
  <c r="B164" i="3"/>
  <c r="C164" i="3"/>
  <c r="D164" i="3"/>
  <c r="E164" i="3"/>
  <c r="F164" i="3"/>
  <c r="G164" i="3"/>
  <c r="B165" i="3"/>
  <c r="C165" i="3"/>
  <c r="D165" i="3"/>
  <c r="E165" i="3"/>
  <c r="F165" i="3"/>
  <c r="G165" i="3"/>
  <c r="B166" i="3"/>
  <c r="C166" i="3"/>
  <c r="D166" i="3"/>
  <c r="E166" i="3"/>
  <c r="F166" i="3"/>
  <c r="G166" i="3"/>
  <c r="B167" i="3"/>
  <c r="C167" i="3"/>
  <c r="D167" i="3"/>
  <c r="E167" i="3"/>
  <c r="F167" i="3"/>
  <c r="G167" i="3"/>
  <c r="B168" i="3"/>
  <c r="C168" i="3"/>
  <c r="D168" i="3"/>
  <c r="E168" i="3"/>
  <c r="F168" i="3"/>
  <c r="G168" i="3"/>
  <c r="B169" i="3"/>
  <c r="C169" i="3"/>
  <c r="D169" i="3"/>
  <c r="E169" i="3"/>
  <c r="F169" i="3"/>
  <c r="G169" i="3"/>
  <c r="B170" i="3"/>
  <c r="C170" i="3"/>
  <c r="D170" i="3"/>
  <c r="E170" i="3"/>
  <c r="F170" i="3"/>
  <c r="G170" i="3"/>
  <c r="B171" i="3"/>
  <c r="C171" i="3"/>
  <c r="D171" i="3"/>
  <c r="E171" i="3"/>
  <c r="F171" i="3"/>
  <c r="G171" i="3"/>
  <c r="B172" i="3"/>
  <c r="C172" i="3"/>
  <c r="D172" i="3"/>
  <c r="E172" i="3"/>
  <c r="F172" i="3"/>
  <c r="G172" i="3"/>
  <c r="B173" i="3"/>
  <c r="C173" i="3"/>
  <c r="D173" i="3"/>
  <c r="E173" i="3"/>
  <c r="F173" i="3"/>
  <c r="G173" i="3"/>
  <c r="B174" i="3"/>
  <c r="C174" i="3"/>
  <c r="D174" i="3"/>
  <c r="E174" i="3"/>
  <c r="F174" i="3"/>
  <c r="G174" i="3"/>
  <c r="B175" i="3"/>
  <c r="C175" i="3"/>
  <c r="D175" i="3"/>
  <c r="E175" i="3"/>
  <c r="F175" i="3"/>
  <c r="G175" i="3"/>
  <c r="B176" i="3"/>
  <c r="C176" i="3"/>
  <c r="D176" i="3"/>
  <c r="E176" i="3"/>
  <c r="F176" i="3"/>
  <c r="G176" i="3"/>
  <c r="B177" i="3"/>
  <c r="C177" i="3"/>
  <c r="D177" i="3"/>
  <c r="E177" i="3"/>
  <c r="F177" i="3"/>
  <c r="G177" i="3"/>
  <c r="B178" i="3"/>
  <c r="C178" i="3"/>
  <c r="D178" i="3"/>
  <c r="E178" i="3"/>
  <c r="F178" i="3"/>
  <c r="G178" i="3"/>
  <c r="B179" i="3"/>
  <c r="C179" i="3"/>
  <c r="D179" i="3"/>
  <c r="E179" i="3"/>
  <c r="F179" i="3"/>
  <c r="G179" i="3"/>
  <c r="B180" i="3"/>
  <c r="C180" i="3"/>
  <c r="D180" i="3"/>
  <c r="E180" i="3"/>
  <c r="F180" i="3"/>
  <c r="G180" i="3"/>
  <c r="B181" i="3"/>
  <c r="C181" i="3"/>
  <c r="D181" i="3"/>
  <c r="E181" i="3"/>
  <c r="F181" i="3"/>
  <c r="G181" i="3"/>
  <c r="B182" i="3"/>
  <c r="C182" i="3"/>
  <c r="D182" i="3"/>
  <c r="E182" i="3"/>
  <c r="F182" i="3"/>
  <c r="G182" i="3"/>
  <c r="B183" i="3"/>
  <c r="C183" i="3"/>
  <c r="D183" i="3"/>
  <c r="E183" i="3"/>
  <c r="F183" i="3"/>
  <c r="G183" i="3"/>
  <c r="B184" i="3"/>
  <c r="C184" i="3"/>
  <c r="D184" i="3"/>
  <c r="E184" i="3"/>
  <c r="F184" i="3"/>
  <c r="G184" i="3"/>
  <c r="B185" i="3"/>
  <c r="C185" i="3"/>
  <c r="D185" i="3"/>
  <c r="E185" i="3"/>
  <c r="F185" i="3"/>
  <c r="G185" i="3"/>
  <c r="B186" i="3"/>
  <c r="C186" i="3"/>
  <c r="D186" i="3"/>
  <c r="E186" i="3"/>
  <c r="F186" i="3"/>
  <c r="G186" i="3"/>
  <c r="B187" i="3"/>
  <c r="C187" i="3"/>
  <c r="D187" i="3"/>
  <c r="E187" i="3"/>
  <c r="F187" i="3"/>
  <c r="G187" i="3"/>
  <c r="B188" i="3"/>
  <c r="C188" i="3"/>
  <c r="D188" i="3"/>
  <c r="E188" i="3"/>
  <c r="F188" i="3"/>
  <c r="G188" i="3"/>
  <c r="B189" i="3"/>
  <c r="C189" i="3"/>
  <c r="D189" i="3"/>
  <c r="E189" i="3"/>
  <c r="F189" i="3"/>
  <c r="G189" i="3"/>
  <c r="B190" i="3"/>
  <c r="C190" i="3"/>
  <c r="D190" i="3"/>
  <c r="E190" i="3"/>
  <c r="F190" i="3"/>
  <c r="G190" i="3"/>
  <c r="B191" i="3"/>
  <c r="C191" i="3"/>
  <c r="D191" i="3"/>
  <c r="E191" i="3"/>
  <c r="F191" i="3"/>
  <c r="G191" i="3"/>
  <c r="B192" i="3"/>
  <c r="C192" i="3"/>
  <c r="D192" i="3"/>
  <c r="E192" i="3"/>
  <c r="F192" i="3"/>
  <c r="G192" i="3"/>
  <c r="B193" i="3"/>
  <c r="C193" i="3"/>
  <c r="D193" i="3"/>
  <c r="E193" i="3"/>
  <c r="F193" i="3"/>
  <c r="G193" i="3"/>
  <c r="B194" i="3"/>
  <c r="C194" i="3"/>
  <c r="D194" i="3"/>
  <c r="E194" i="3"/>
  <c r="F194" i="3"/>
  <c r="G194" i="3"/>
  <c r="B195" i="3"/>
  <c r="C195" i="3"/>
  <c r="D195" i="3"/>
  <c r="E195" i="3"/>
  <c r="F195" i="3"/>
  <c r="G195" i="3"/>
  <c r="B196" i="3"/>
  <c r="C196" i="3"/>
  <c r="D196" i="3"/>
  <c r="E196" i="3"/>
  <c r="F196" i="3"/>
  <c r="G196" i="3"/>
  <c r="B197" i="3"/>
  <c r="C197" i="3"/>
  <c r="D197" i="3"/>
  <c r="E197" i="3"/>
  <c r="F197" i="3"/>
  <c r="G197" i="3"/>
  <c r="B198" i="3"/>
  <c r="C198" i="3"/>
  <c r="D198" i="3"/>
  <c r="E198" i="3"/>
  <c r="F198" i="3"/>
  <c r="G198" i="3"/>
  <c r="B199" i="3"/>
  <c r="C199" i="3"/>
  <c r="D199" i="3"/>
  <c r="E199" i="3"/>
  <c r="F199" i="3"/>
  <c r="G199" i="3"/>
  <c r="B200" i="3"/>
  <c r="C200" i="3"/>
  <c r="D200" i="3"/>
  <c r="E200" i="3"/>
  <c r="F200" i="3"/>
  <c r="G200" i="3"/>
  <c r="B201" i="3"/>
  <c r="C201" i="3"/>
  <c r="D201" i="3"/>
  <c r="E201" i="3"/>
  <c r="F201" i="3"/>
  <c r="G201" i="3"/>
  <c r="B202" i="3"/>
  <c r="C202" i="3"/>
  <c r="D202" i="3"/>
  <c r="E202" i="3"/>
  <c r="F202" i="3"/>
  <c r="G202" i="3"/>
  <c r="B203" i="3"/>
  <c r="C203" i="3"/>
  <c r="D203" i="3"/>
  <c r="E203" i="3"/>
  <c r="F203" i="3"/>
  <c r="G203" i="3"/>
  <c r="B204" i="3"/>
  <c r="C204" i="3"/>
  <c r="D204" i="3"/>
  <c r="E204" i="3"/>
  <c r="F204" i="3"/>
  <c r="G204" i="3"/>
  <c r="B205" i="3"/>
  <c r="C205" i="3"/>
  <c r="D205" i="3"/>
  <c r="E205" i="3"/>
  <c r="F205" i="3"/>
  <c r="G205" i="3"/>
  <c r="B206" i="3"/>
  <c r="C206" i="3"/>
  <c r="D206" i="3"/>
  <c r="E206" i="3"/>
  <c r="F206" i="3"/>
  <c r="G206" i="3"/>
  <c r="B207" i="3"/>
  <c r="C207" i="3"/>
  <c r="D207" i="3"/>
  <c r="E207" i="3"/>
  <c r="F207" i="3"/>
  <c r="G207" i="3"/>
  <c r="B208" i="3"/>
  <c r="C208" i="3"/>
  <c r="D208" i="3"/>
  <c r="E208" i="3"/>
  <c r="F208" i="3"/>
  <c r="G208" i="3"/>
  <c r="B209" i="3"/>
  <c r="C209" i="3"/>
  <c r="D209" i="3"/>
  <c r="E209" i="3"/>
  <c r="F209" i="3"/>
  <c r="G209" i="3"/>
  <c r="B210" i="3"/>
  <c r="C210" i="3"/>
  <c r="D210" i="3"/>
  <c r="E210" i="3"/>
  <c r="F210" i="3"/>
  <c r="G210" i="3"/>
  <c r="B211" i="3"/>
  <c r="C211" i="3"/>
  <c r="D211" i="3"/>
  <c r="E211" i="3"/>
  <c r="F211" i="3"/>
  <c r="G211" i="3"/>
  <c r="B212" i="3"/>
  <c r="C212" i="3"/>
  <c r="D212" i="3"/>
  <c r="E212" i="3"/>
  <c r="F212" i="3"/>
  <c r="G212" i="3"/>
  <c r="B213" i="3"/>
  <c r="C213" i="3"/>
  <c r="D213" i="3"/>
  <c r="E213" i="3"/>
  <c r="F213" i="3"/>
  <c r="G213" i="3"/>
  <c r="B214" i="3"/>
  <c r="C214" i="3"/>
  <c r="D214" i="3"/>
  <c r="E214" i="3"/>
  <c r="F214" i="3"/>
  <c r="G214" i="3"/>
  <c r="B215" i="3"/>
  <c r="C215" i="3"/>
  <c r="D215" i="3"/>
  <c r="E215" i="3"/>
  <c r="F215" i="3"/>
  <c r="G215" i="3"/>
  <c r="B216" i="3"/>
  <c r="C216" i="3"/>
  <c r="D216" i="3"/>
  <c r="E216" i="3"/>
  <c r="F216" i="3"/>
  <c r="G216" i="3"/>
  <c r="A217" i="3"/>
  <c r="A218" i="3" s="1"/>
  <c r="B217" i="3"/>
  <c r="C217" i="3"/>
  <c r="D217" i="3"/>
  <c r="E217" i="3"/>
  <c r="F217" i="3"/>
  <c r="G217" i="3"/>
  <c r="B218" i="3"/>
  <c r="C218" i="3"/>
  <c r="D218" i="3"/>
  <c r="E218" i="3"/>
  <c r="F218" i="3"/>
  <c r="G218" i="3"/>
  <c r="B219" i="3"/>
  <c r="C219" i="3"/>
  <c r="D219" i="3"/>
  <c r="E219" i="3"/>
  <c r="F219" i="3"/>
  <c r="G219" i="3"/>
  <c r="B220" i="3"/>
  <c r="C220" i="3"/>
  <c r="D220" i="3"/>
  <c r="E220" i="3"/>
  <c r="F220" i="3"/>
  <c r="G220" i="3"/>
  <c r="B221" i="3"/>
  <c r="C221" i="3"/>
  <c r="D221" i="3"/>
  <c r="E221" i="3"/>
  <c r="F221" i="3"/>
  <c r="G221" i="3"/>
  <c r="B222" i="3"/>
  <c r="C222" i="3"/>
  <c r="D222" i="3"/>
  <c r="E222" i="3"/>
  <c r="F222" i="3"/>
  <c r="G222" i="3"/>
  <c r="B223" i="3"/>
  <c r="C223" i="3"/>
  <c r="D223" i="3"/>
  <c r="E223" i="3"/>
  <c r="F223" i="3"/>
  <c r="G223" i="3"/>
  <c r="B224" i="3"/>
  <c r="C224" i="3"/>
  <c r="D224" i="3"/>
  <c r="E224" i="3"/>
  <c r="F224" i="3"/>
  <c r="G224" i="3"/>
  <c r="B225" i="3"/>
  <c r="C225" i="3"/>
  <c r="D225" i="3"/>
  <c r="E225" i="3"/>
  <c r="F225" i="3"/>
  <c r="G225" i="3"/>
  <c r="B226" i="3"/>
  <c r="C226" i="3"/>
  <c r="D226" i="3"/>
  <c r="E226" i="3"/>
  <c r="F226" i="3"/>
  <c r="G226" i="3"/>
  <c r="B227" i="3"/>
  <c r="C227" i="3"/>
  <c r="D227" i="3"/>
  <c r="E227" i="3"/>
  <c r="F227" i="3"/>
  <c r="G227" i="3"/>
  <c r="B228" i="3"/>
  <c r="C228" i="3"/>
  <c r="D228" i="3"/>
  <c r="E228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B231" i="3"/>
  <c r="C231" i="3"/>
  <c r="D231" i="3"/>
  <c r="E231" i="3"/>
  <c r="F231" i="3"/>
  <c r="G231" i="3"/>
  <c r="B232" i="3"/>
  <c r="C232" i="3"/>
  <c r="D232" i="3"/>
  <c r="E232" i="3"/>
  <c r="F232" i="3"/>
  <c r="G232" i="3"/>
  <c r="B233" i="3"/>
  <c r="C233" i="3"/>
  <c r="D233" i="3"/>
  <c r="E233" i="3"/>
  <c r="F233" i="3"/>
  <c r="G233" i="3"/>
  <c r="B234" i="3"/>
  <c r="C234" i="3"/>
  <c r="D234" i="3"/>
  <c r="E234" i="3"/>
  <c r="F234" i="3"/>
  <c r="G234" i="3"/>
  <c r="B235" i="3"/>
  <c r="C235" i="3"/>
  <c r="D235" i="3"/>
  <c r="E235" i="3"/>
  <c r="F235" i="3"/>
  <c r="G235" i="3"/>
  <c r="B236" i="3"/>
  <c r="C236" i="3"/>
  <c r="D236" i="3"/>
  <c r="E236" i="3"/>
  <c r="F236" i="3"/>
  <c r="G236" i="3"/>
  <c r="B237" i="3"/>
  <c r="C237" i="3"/>
  <c r="D237" i="3"/>
  <c r="E237" i="3"/>
  <c r="F237" i="3"/>
  <c r="G237" i="3"/>
  <c r="B238" i="3"/>
  <c r="C238" i="3"/>
  <c r="D238" i="3"/>
  <c r="E238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B242" i="3"/>
  <c r="C242" i="3"/>
  <c r="D242" i="3"/>
  <c r="E242" i="3"/>
  <c r="F242" i="3"/>
  <c r="G242" i="3"/>
  <c r="B243" i="3"/>
  <c r="C243" i="3"/>
  <c r="D243" i="3"/>
  <c r="E243" i="3"/>
  <c r="F243" i="3"/>
  <c r="G243" i="3"/>
  <c r="B244" i="3"/>
  <c r="C244" i="3"/>
  <c r="D244" i="3"/>
  <c r="E244" i="3"/>
  <c r="F244" i="3"/>
  <c r="G244" i="3"/>
  <c r="B245" i="3"/>
  <c r="C245" i="3"/>
  <c r="D245" i="3"/>
  <c r="E245" i="3"/>
  <c r="F245" i="3"/>
  <c r="G245" i="3"/>
  <c r="B246" i="3"/>
  <c r="C246" i="3"/>
  <c r="D246" i="3"/>
  <c r="E246" i="3"/>
  <c r="F246" i="3"/>
  <c r="G246" i="3"/>
  <c r="B247" i="3"/>
  <c r="C247" i="3"/>
  <c r="D247" i="3"/>
  <c r="E247" i="3"/>
  <c r="F247" i="3"/>
  <c r="G247" i="3"/>
  <c r="B248" i="3"/>
  <c r="C248" i="3"/>
  <c r="D248" i="3"/>
  <c r="E248" i="3"/>
  <c r="F248" i="3"/>
  <c r="G248" i="3"/>
  <c r="B249" i="3"/>
  <c r="C249" i="3"/>
  <c r="D249" i="3"/>
  <c r="E249" i="3"/>
  <c r="F249" i="3"/>
  <c r="G249" i="3"/>
  <c r="B250" i="3"/>
  <c r="C250" i="3"/>
  <c r="D250" i="3"/>
  <c r="E250" i="3"/>
  <c r="F250" i="3"/>
  <c r="G250" i="3"/>
  <c r="B251" i="3"/>
  <c r="C251" i="3"/>
  <c r="D251" i="3"/>
  <c r="E251" i="3"/>
  <c r="F251" i="3"/>
  <c r="G251" i="3"/>
  <c r="B252" i="3"/>
  <c r="C252" i="3"/>
  <c r="D252" i="3"/>
  <c r="E252" i="3"/>
  <c r="F252" i="3"/>
  <c r="G252" i="3"/>
  <c r="B253" i="3"/>
  <c r="C253" i="3"/>
  <c r="D253" i="3"/>
  <c r="E253" i="3"/>
  <c r="F253" i="3"/>
  <c r="G253" i="3"/>
  <c r="B254" i="3"/>
  <c r="C254" i="3"/>
  <c r="D254" i="3"/>
  <c r="E254" i="3"/>
  <c r="F254" i="3"/>
  <c r="G254" i="3"/>
  <c r="B255" i="3"/>
  <c r="C255" i="3"/>
  <c r="D255" i="3"/>
  <c r="E255" i="3"/>
  <c r="F255" i="3"/>
  <c r="G255" i="3"/>
  <c r="B256" i="3"/>
  <c r="C256" i="3"/>
  <c r="D256" i="3"/>
  <c r="E256" i="3"/>
  <c r="F256" i="3"/>
  <c r="G256" i="3"/>
  <c r="B257" i="3"/>
  <c r="C257" i="3"/>
  <c r="D257" i="3"/>
  <c r="E257" i="3"/>
  <c r="F257" i="3"/>
  <c r="G257" i="3"/>
  <c r="B258" i="3"/>
  <c r="C258" i="3"/>
  <c r="D258" i="3"/>
  <c r="E258" i="3"/>
  <c r="F258" i="3"/>
  <c r="G258" i="3"/>
  <c r="B259" i="3"/>
  <c r="C259" i="3"/>
  <c r="D259" i="3"/>
  <c r="E259" i="3"/>
  <c r="F259" i="3"/>
  <c r="G259" i="3"/>
  <c r="B260" i="3"/>
  <c r="C260" i="3"/>
  <c r="D260" i="3"/>
  <c r="E260" i="3"/>
  <c r="F260" i="3"/>
  <c r="G260" i="3"/>
  <c r="B261" i="3"/>
  <c r="C261" i="3"/>
  <c r="D261" i="3"/>
  <c r="E261" i="3"/>
  <c r="F261" i="3"/>
  <c r="G261" i="3"/>
  <c r="B262" i="3"/>
  <c r="C262" i="3"/>
  <c r="D262" i="3"/>
  <c r="E262" i="3"/>
  <c r="F262" i="3"/>
  <c r="G262" i="3"/>
  <c r="B263" i="3"/>
  <c r="C263" i="3"/>
  <c r="D263" i="3"/>
  <c r="E263" i="3"/>
  <c r="F263" i="3"/>
  <c r="G263" i="3"/>
  <c r="B264" i="3"/>
  <c r="C264" i="3"/>
  <c r="D264" i="3"/>
  <c r="E264" i="3"/>
  <c r="F264" i="3"/>
  <c r="G264" i="3"/>
  <c r="B265" i="3"/>
  <c r="C265" i="3"/>
  <c r="D265" i="3"/>
  <c r="E265" i="3"/>
  <c r="F265" i="3"/>
  <c r="G265" i="3"/>
  <c r="B266" i="3"/>
  <c r="C266" i="3"/>
  <c r="D266" i="3"/>
  <c r="E266" i="3"/>
  <c r="F266" i="3"/>
  <c r="G266" i="3"/>
  <c r="B267" i="3"/>
  <c r="C267" i="3"/>
  <c r="D267" i="3"/>
  <c r="E267" i="3"/>
  <c r="F267" i="3"/>
  <c r="G267" i="3"/>
  <c r="B268" i="3"/>
  <c r="C268" i="3"/>
  <c r="D268" i="3"/>
  <c r="E268" i="3"/>
  <c r="F268" i="3"/>
  <c r="G268" i="3"/>
  <c r="B269" i="3"/>
  <c r="C269" i="3"/>
  <c r="D269" i="3"/>
  <c r="E269" i="3"/>
  <c r="F269" i="3"/>
  <c r="G269" i="3"/>
  <c r="B270" i="3"/>
  <c r="C270" i="3"/>
  <c r="D270" i="3"/>
  <c r="E270" i="3"/>
  <c r="F270" i="3"/>
  <c r="G270" i="3"/>
  <c r="B271" i="3"/>
  <c r="C271" i="3"/>
  <c r="D271" i="3"/>
  <c r="E271" i="3"/>
  <c r="F271" i="3"/>
  <c r="G271" i="3"/>
  <c r="B272" i="3"/>
  <c r="C272" i="3"/>
  <c r="D272" i="3"/>
  <c r="E272" i="3"/>
  <c r="F272" i="3"/>
  <c r="G272" i="3"/>
  <c r="B273" i="3"/>
  <c r="C273" i="3"/>
  <c r="D273" i="3"/>
  <c r="E273" i="3"/>
  <c r="F273" i="3"/>
  <c r="G273" i="3"/>
  <c r="B274" i="3"/>
  <c r="C274" i="3"/>
  <c r="D274" i="3"/>
  <c r="E274" i="3"/>
  <c r="F274" i="3"/>
  <c r="G274" i="3"/>
  <c r="B275" i="3"/>
  <c r="C275" i="3"/>
  <c r="D275" i="3"/>
  <c r="E275" i="3"/>
  <c r="F275" i="3"/>
  <c r="G275" i="3"/>
  <c r="B276" i="3"/>
  <c r="C276" i="3"/>
  <c r="D276" i="3"/>
  <c r="E276" i="3"/>
  <c r="F276" i="3"/>
  <c r="G276" i="3"/>
  <c r="B277" i="3"/>
  <c r="C277" i="3"/>
  <c r="D277" i="3"/>
  <c r="E277" i="3"/>
  <c r="F277" i="3"/>
  <c r="G277" i="3"/>
  <c r="B278" i="3"/>
  <c r="C278" i="3"/>
  <c r="D278" i="3"/>
  <c r="E278" i="3"/>
  <c r="F278" i="3"/>
  <c r="G278" i="3"/>
  <c r="B279" i="3"/>
  <c r="C279" i="3"/>
  <c r="D279" i="3"/>
  <c r="E279" i="3"/>
  <c r="F279" i="3"/>
  <c r="G279" i="3"/>
  <c r="B280" i="3"/>
  <c r="A280" i="3" s="1"/>
  <c r="C280" i="3"/>
  <c r="D280" i="3"/>
  <c r="E280" i="3"/>
  <c r="F280" i="3"/>
  <c r="G280" i="3"/>
  <c r="B281" i="3"/>
  <c r="C281" i="3"/>
  <c r="D281" i="3"/>
  <c r="E281" i="3"/>
  <c r="F281" i="3"/>
  <c r="G281" i="3"/>
  <c r="B282" i="3"/>
  <c r="C282" i="3"/>
  <c r="D282" i="3"/>
  <c r="E282" i="3"/>
  <c r="F282" i="3"/>
  <c r="G282" i="3"/>
  <c r="B283" i="3"/>
  <c r="C283" i="3"/>
  <c r="D283" i="3"/>
  <c r="E283" i="3"/>
  <c r="F283" i="3"/>
  <c r="G283" i="3"/>
  <c r="B284" i="3"/>
  <c r="C284" i="3"/>
  <c r="D284" i="3"/>
  <c r="E284" i="3"/>
  <c r="F284" i="3"/>
  <c r="G284" i="3"/>
  <c r="B285" i="3"/>
  <c r="C285" i="3"/>
  <c r="D285" i="3"/>
  <c r="E285" i="3"/>
  <c r="F285" i="3"/>
  <c r="G285" i="3"/>
  <c r="B286" i="3"/>
  <c r="C286" i="3"/>
  <c r="D286" i="3"/>
  <c r="E286" i="3"/>
  <c r="F286" i="3"/>
  <c r="G286" i="3"/>
  <c r="B287" i="3"/>
  <c r="C287" i="3"/>
  <c r="D287" i="3"/>
  <c r="E287" i="3"/>
  <c r="F287" i="3"/>
  <c r="G287" i="3"/>
  <c r="B288" i="3"/>
  <c r="C288" i="3"/>
  <c r="D288" i="3"/>
  <c r="E288" i="3"/>
  <c r="F288" i="3"/>
  <c r="G288" i="3"/>
  <c r="B289" i="3"/>
  <c r="C289" i="3"/>
  <c r="D289" i="3"/>
  <c r="E289" i="3"/>
  <c r="F289" i="3"/>
  <c r="G289" i="3"/>
  <c r="B290" i="3"/>
  <c r="C290" i="3"/>
  <c r="D290" i="3"/>
  <c r="E290" i="3"/>
  <c r="F290" i="3"/>
  <c r="G290" i="3"/>
  <c r="B291" i="3"/>
  <c r="C291" i="3"/>
  <c r="D291" i="3"/>
  <c r="E291" i="3"/>
  <c r="F291" i="3"/>
  <c r="G291" i="3"/>
  <c r="B292" i="3"/>
  <c r="C292" i="3"/>
  <c r="D292" i="3"/>
  <c r="E292" i="3"/>
  <c r="F292" i="3"/>
  <c r="G292" i="3"/>
  <c r="B293" i="3"/>
  <c r="C293" i="3"/>
  <c r="D293" i="3"/>
  <c r="E293" i="3"/>
  <c r="F293" i="3"/>
  <c r="G293" i="3"/>
  <c r="B294" i="3"/>
  <c r="C294" i="3"/>
  <c r="D294" i="3"/>
  <c r="E294" i="3"/>
  <c r="F294" i="3"/>
  <c r="G294" i="3"/>
  <c r="B295" i="3"/>
  <c r="C295" i="3"/>
  <c r="D295" i="3"/>
  <c r="E295" i="3"/>
  <c r="F295" i="3"/>
  <c r="G295" i="3"/>
  <c r="B296" i="3"/>
  <c r="C296" i="3"/>
  <c r="D296" i="3"/>
  <c r="E296" i="3"/>
  <c r="F296" i="3"/>
  <c r="G296" i="3"/>
  <c r="B297" i="3"/>
  <c r="C297" i="3"/>
  <c r="D297" i="3"/>
  <c r="E297" i="3"/>
  <c r="F297" i="3"/>
  <c r="G297" i="3"/>
  <c r="B298" i="3"/>
  <c r="C298" i="3"/>
  <c r="D298" i="3"/>
  <c r="E298" i="3"/>
  <c r="F298" i="3"/>
  <c r="G298" i="3"/>
  <c r="B299" i="3"/>
  <c r="C299" i="3"/>
  <c r="D299" i="3"/>
  <c r="E299" i="3"/>
  <c r="F299" i="3"/>
  <c r="G299" i="3"/>
  <c r="B300" i="3"/>
  <c r="C300" i="3"/>
  <c r="D300" i="3"/>
  <c r="E300" i="3"/>
  <c r="F300" i="3"/>
  <c r="G300" i="3"/>
  <c r="B301" i="3"/>
  <c r="C301" i="3"/>
  <c r="D301" i="3"/>
  <c r="E301" i="3"/>
  <c r="F301" i="3"/>
  <c r="G301" i="3"/>
  <c r="B302" i="3"/>
  <c r="C302" i="3"/>
  <c r="D302" i="3"/>
  <c r="E302" i="3"/>
  <c r="F302" i="3"/>
  <c r="G302" i="3"/>
  <c r="B303" i="3"/>
  <c r="C303" i="3"/>
  <c r="D303" i="3"/>
  <c r="E303" i="3"/>
  <c r="F303" i="3"/>
  <c r="G303" i="3"/>
  <c r="B304" i="3"/>
  <c r="C304" i="3"/>
  <c r="D304" i="3"/>
  <c r="E304" i="3"/>
  <c r="F304" i="3"/>
  <c r="G304" i="3"/>
  <c r="B305" i="3"/>
  <c r="C305" i="3"/>
  <c r="D305" i="3"/>
  <c r="E305" i="3"/>
  <c r="F305" i="3"/>
  <c r="G305" i="3"/>
  <c r="B306" i="3"/>
  <c r="C306" i="3"/>
  <c r="D306" i="3"/>
  <c r="E306" i="3"/>
  <c r="F306" i="3"/>
  <c r="G306" i="3"/>
  <c r="B307" i="3"/>
  <c r="C307" i="3"/>
  <c r="D307" i="3"/>
  <c r="E307" i="3"/>
  <c r="F307" i="3"/>
  <c r="G307" i="3"/>
  <c r="B308" i="3"/>
  <c r="C308" i="3"/>
  <c r="D308" i="3"/>
  <c r="E308" i="3"/>
  <c r="F308" i="3"/>
  <c r="G308" i="3"/>
  <c r="B309" i="3"/>
  <c r="C309" i="3"/>
  <c r="D309" i="3"/>
  <c r="E309" i="3"/>
  <c r="F309" i="3"/>
  <c r="G309" i="3"/>
  <c r="B310" i="3"/>
  <c r="C310" i="3"/>
  <c r="D310" i="3"/>
  <c r="E310" i="3"/>
  <c r="F310" i="3"/>
  <c r="G310" i="3"/>
  <c r="B311" i="3"/>
  <c r="C311" i="3"/>
  <c r="D311" i="3"/>
  <c r="E311" i="3"/>
  <c r="F311" i="3"/>
  <c r="G311" i="3"/>
  <c r="B312" i="3"/>
  <c r="C312" i="3"/>
  <c r="D312" i="3"/>
  <c r="E312" i="3"/>
  <c r="F312" i="3"/>
  <c r="G312" i="3"/>
  <c r="B313" i="3"/>
  <c r="C313" i="3"/>
  <c r="D313" i="3"/>
  <c r="E313" i="3"/>
  <c r="F313" i="3"/>
  <c r="G313" i="3"/>
  <c r="B314" i="3"/>
  <c r="C314" i="3"/>
  <c r="D314" i="3"/>
  <c r="E314" i="3"/>
  <c r="F314" i="3"/>
  <c r="G314" i="3"/>
  <c r="B315" i="3"/>
  <c r="C315" i="3"/>
  <c r="D315" i="3"/>
  <c r="E315" i="3"/>
  <c r="F315" i="3"/>
  <c r="G315" i="3"/>
  <c r="B316" i="3"/>
  <c r="C316" i="3"/>
  <c r="D316" i="3"/>
  <c r="E316" i="3"/>
  <c r="F316" i="3"/>
  <c r="G316" i="3"/>
  <c r="B317" i="3"/>
  <c r="C317" i="3"/>
  <c r="D317" i="3"/>
  <c r="E317" i="3"/>
  <c r="F317" i="3"/>
  <c r="G317" i="3"/>
  <c r="B318" i="3"/>
  <c r="C318" i="3"/>
  <c r="D318" i="3"/>
  <c r="E318" i="3"/>
  <c r="F318" i="3"/>
  <c r="G318" i="3"/>
  <c r="B319" i="3"/>
  <c r="C319" i="3"/>
  <c r="D319" i="3"/>
  <c r="E319" i="3"/>
  <c r="F319" i="3"/>
  <c r="G319" i="3"/>
  <c r="B320" i="3"/>
  <c r="C320" i="3"/>
  <c r="D320" i="3"/>
  <c r="E320" i="3"/>
  <c r="F320" i="3"/>
  <c r="G320" i="3"/>
  <c r="B321" i="3"/>
  <c r="C321" i="3"/>
  <c r="D321" i="3"/>
  <c r="E321" i="3"/>
  <c r="F321" i="3"/>
  <c r="G321" i="3"/>
  <c r="B322" i="3"/>
  <c r="C322" i="3"/>
  <c r="D322" i="3"/>
  <c r="E322" i="3"/>
  <c r="F322" i="3"/>
  <c r="G322" i="3"/>
  <c r="B323" i="3"/>
  <c r="C323" i="3"/>
  <c r="D323" i="3"/>
  <c r="E323" i="3"/>
  <c r="F323" i="3"/>
  <c r="G323" i="3"/>
  <c r="B324" i="3"/>
  <c r="C324" i="3"/>
  <c r="D324" i="3"/>
  <c r="E324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B327" i="3"/>
  <c r="C327" i="3"/>
  <c r="D327" i="3"/>
  <c r="E327" i="3"/>
  <c r="F327" i="3"/>
  <c r="G327" i="3"/>
  <c r="B328" i="3"/>
  <c r="C328" i="3"/>
  <c r="D328" i="3"/>
  <c r="E328" i="3"/>
  <c r="F328" i="3"/>
  <c r="G328" i="3"/>
  <c r="B329" i="3"/>
  <c r="C329" i="3"/>
  <c r="D329" i="3"/>
  <c r="E329" i="3"/>
  <c r="F329" i="3"/>
  <c r="G329" i="3"/>
  <c r="B330" i="3"/>
  <c r="C330" i="3"/>
  <c r="D330" i="3"/>
  <c r="E330" i="3"/>
  <c r="F330" i="3"/>
  <c r="G330" i="3"/>
  <c r="B331" i="3"/>
  <c r="C331" i="3"/>
  <c r="D331" i="3"/>
  <c r="E331" i="3"/>
  <c r="F331" i="3"/>
  <c r="G331" i="3"/>
  <c r="B332" i="3"/>
  <c r="C332" i="3"/>
  <c r="D332" i="3"/>
  <c r="E332" i="3"/>
  <c r="F332" i="3"/>
  <c r="G332" i="3"/>
  <c r="B333" i="3"/>
  <c r="C333" i="3"/>
  <c r="D333" i="3"/>
  <c r="E333" i="3"/>
  <c r="F333" i="3"/>
  <c r="G333" i="3"/>
  <c r="B334" i="3"/>
  <c r="C334" i="3"/>
  <c r="D334" i="3"/>
  <c r="E334" i="3"/>
  <c r="F334" i="3"/>
  <c r="G334" i="3"/>
  <c r="B335" i="3"/>
  <c r="C335" i="3"/>
  <c r="D335" i="3"/>
  <c r="E335" i="3"/>
  <c r="F335" i="3"/>
  <c r="G335" i="3"/>
  <c r="B336" i="3"/>
  <c r="C336" i="3"/>
  <c r="D336" i="3"/>
  <c r="E336" i="3"/>
  <c r="F336" i="3"/>
  <c r="G336" i="3"/>
  <c r="B337" i="3"/>
  <c r="C337" i="3"/>
  <c r="D337" i="3"/>
  <c r="E337" i="3"/>
  <c r="F337" i="3"/>
  <c r="G337" i="3"/>
  <c r="B338" i="3"/>
  <c r="C338" i="3"/>
  <c r="D338" i="3"/>
  <c r="E338" i="3"/>
  <c r="F338" i="3"/>
  <c r="G338" i="3"/>
  <c r="B339" i="3"/>
  <c r="C339" i="3"/>
  <c r="D339" i="3"/>
  <c r="E339" i="3"/>
  <c r="F339" i="3"/>
  <c r="G339" i="3"/>
  <c r="B340" i="3"/>
  <c r="C340" i="3"/>
  <c r="D340" i="3"/>
  <c r="E340" i="3"/>
  <c r="F340" i="3"/>
  <c r="G340" i="3"/>
  <c r="B341" i="3"/>
  <c r="C341" i="3"/>
  <c r="D341" i="3"/>
  <c r="E341" i="3"/>
  <c r="F341" i="3"/>
  <c r="G341" i="3"/>
  <c r="B342" i="3"/>
  <c r="C342" i="3"/>
  <c r="D342" i="3"/>
  <c r="E342" i="3"/>
  <c r="F342" i="3"/>
  <c r="G342" i="3"/>
  <c r="A343" i="3"/>
  <c r="A344" i="3" s="1"/>
  <c r="B343" i="3"/>
  <c r="C343" i="3"/>
  <c r="D343" i="3"/>
  <c r="E343" i="3"/>
  <c r="F343" i="3"/>
  <c r="G343" i="3"/>
  <c r="B344" i="3"/>
  <c r="C344" i="3"/>
  <c r="D344" i="3"/>
  <c r="E344" i="3"/>
  <c r="F344" i="3"/>
  <c r="G344" i="3"/>
  <c r="B345" i="3"/>
  <c r="A345" i="3" s="1"/>
  <c r="A346" i="3" s="1"/>
  <c r="A347" i="3" s="1"/>
  <c r="A348" i="3" s="1"/>
  <c r="A349" i="3" s="1"/>
  <c r="A350" i="3" s="1"/>
  <c r="C345" i="3"/>
  <c r="D345" i="3"/>
  <c r="E345" i="3"/>
  <c r="F345" i="3"/>
  <c r="G345" i="3"/>
  <c r="B346" i="3"/>
  <c r="C346" i="3"/>
  <c r="D346" i="3"/>
  <c r="E346" i="3"/>
  <c r="F346" i="3"/>
  <c r="G346" i="3"/>
  <c r="B347" i="3"/>
  <c r="C347" i="3"/>
  <c r="D347" i="3"/>
  <c r="E347" i="3"/>
  <c r="F347" i="3"/>
  <c r="G347" i="3"/>
  <c r="B348" i="3"/>
  <c r="C348" i="3"/>
  <c r="D348" i="3"/>
  <c r="E348" i="3"/>
  <c r="F348" i="3"/>
  <c r="G348" i="3"/>
  <c r="B349" i="3"/>
  <c r="C349" i="3"/>
  <c r="D349" i="3"/>
  <c r="E349" i="3"/>
  <c r="F349" i="3"/>
  <c r="G349" i="3"/>
  <c r="B350" i="3"/>
  <c r="C350" i="3"/>
  <c r="D350" i="3"/>
  <c r="E350" i="3"/>
  <c r="F350" i="3"/>
  <c r="G350" i="3"/>
  <c r="B351" i="3"/>
  <c r="C351" i="3"/>
  <c r="D351" i="3"/>
  <c r="E351" i="3"/>
  <c r="F351" i="3"/>
  <c r="G351" i="3"/>
  <c r="B352" i="3"/>
  <c r="C352" i="3"/>
  <c r="D352" i="3"/>
  <c r="E352" i="3"/>
  <c r="F352" i="3"/>
  <c r="G352" i="3"/>
  <c r="B353" i="3"/>
  <c r="C353" i="3"/>
  <c r="D353" i="3"/>
  <c r="E353" i="3"/>
  <c r="F353" i="3"/>
  <c r="G353" i="3"/>
  <c r="B354" i="3"/>
  <c r="C354" i="3"/>
  <c r="D354" i="3"/>
  <c r="E354" i="3"/>
  <c r="F354" i="3"/>
  <c r="G354" i="3"/>
  <c r="B355" i="3"/>
  <c r="C355" i="3"/>
  <c r="D355" i="3"/>
  <c r="E355" i="3"/>
  <c r="F355" i="3"/>
  <c r="G355" i="3"/>
  <c r="B356" i="3"/>
  <c r="C356" i="3"/>
  <c r="D356" i="3"/>
  <c r="E356" i="3"/>
  <c r="F356" i="3"/>
  <c r="G356" i="3"/>
  <c r="B357" i="3"/>
  <c r="C357" i="3"/>
  <c r="D357" i="3"/>
  <c r="E357" i="3"/>
  <c r="F357" i="3"/>
  <c r="G357" i="3"/>
  <c r="B358" i="3"/>
  <c r="C358" i="3"/>
  <c r="D358" i="3"/>
  <c r="E358" i="3"/>
  <c r="F358" i="3"/>
  <c r="G358" i="3"/>
  <c r="B359" i="3"/>
  <c r="C359" i="3"/>
  <c r="D359" i="3"/>
  <c r="E359" i="3"/>
  <c r="F359" i="3"/>
  <c r="G359" i="3"/>
  <c r="B360" i="3"/>
  <c r="C360" i="3"/>
  <c r="D360" i="3"/>
  <c r="E360" i="3"/>
  <c r="F360" i="3"/>
  <c r="G360" i="3"/>
  <c r="B361" i="3"/>
  <c r="C361" i="3"/>
  <c r="D361" i="3"/>
  <c r="E361" i="3"/>
  <c r="F361" i="3"/>
  <c r="G361" i="3"/>
  <c r="B362" i="3"/>
  <c r="C362" i="3"/>
  <c r="D362" i="3"/>
  <c r="E362" i="3"/>
  <c r="F362" i="3"/>
  <c r="G362" i="3"/>
  <c r="B363" i="3"/>
  <c r="C363" i="3"/>
  <c r="D363" i="3"/>
  <c r="E363" i="3"/>
  <c r="F363" i="3"/>
  <c r="G363" i="3"/>
  <c r="B364" i="3"/>
  <c r="C364" i="3"/>
  <c r="D364" i="3"/>
  <c r="E364" i="3"/>
  <c r="F364" i="3"/>
  <c r="G364" i="3"/>
  <c r="B365" i="3"/>
  <c r="C365" i="3"/>
  <c r="D365" i="3"/>
  <c r="E365" i="3"/>
  <c r="F365" i="3"/>
  <c r="G365" i="3"/>
  <c r="B366" i="3"/>
  <c r="C366" i="3"/>
  <c r="D366" i="3"/>
  <c r="E366" i="3"/>
  <c r="F366" i="3"/>
  <c r="G366" i="3"/>
  <c r="B367" i="3"/>
  <c r="C367" i="3"/>
  <c r="D367" i="3"/>
  <c r="E367" i="3"/>
  <c r="F367" i="3"/>
  <c r="G367" i="3"/>
  <c r="B368" i="3"/>
  <c r="C368" i="3"/>
  <c r="D368" i="3"/>
  <c r="E368" i="3"/>
  <c r="F368" i="3"/>
  <c r="G368" i="3"/>
  <c r="B369" i="3"/>
  <c r="C369" i="3"/>
  <c r="D369" i="3"/>
  <c r="E369" i="3"/>
  <c r="F369" i="3"/>
  <c r="G369" i="3"/>
  <c r="B370" i="3"/>
  <c r="C370" i="3"/>
  <c r="D370" i="3"/>
  <c r="E370" i="3"/>
  <c r="F370" i="3"/>
  <c r="G370" i="3"/>
  <c r="B371" i="3"/>
  <c r="C371" i="3"/>
  <c r="D371" i="3"/>
  <c r="E371" i="3"/>
  <c r="F371" i="3"/>
  <c r="G371" i="3"/>
  <c r="B372" i="3"/>
  <c r="C372" i="3"/>
  <c r="D372" i="3"/>
  <c r="E372" i="3"/>
  <c r="F372" i="3"/>
  <c r="G372" i="3"/>
  <c r="B373" i="3"/>
  <c r="C373" i="3"/>
  <c r="D373" i="3"/>
  <c r="E373" i="3"/>
  <c r="F373" i="3"/>
  <c r="G373" i="3"/>
  <c r="B374" i="3"/>
  <c r="C374" i="3"/>
  <c r="D374" i="3"/>
  <c r="E374" i="3"/>
  <c r="F374" i="3"/>
  <c r="G374" i="3"/>
  <c r="B375" i="3"/>
  <c r="C375" i="3"/>
  <c r="D375" i="3"/>
  <c r="E375" i="3"/>
  <c r="F375" i="3"/>
  <c r="G375" i="3"/>
  <c r="B376" i="3"/>
  <c r="C376" i="3"/>
  <c r="D376" i="3"/>
  <c r="E376" i="3"/>
  <c r="F376" i="3"/>
  <c r="G376" i="3"/>
  <c r="B377" i="3"/>
  <c r="C377" i="3"/>
  <c r="D377" i="3"/>
  <c r="E377" i="3"/>
  <c r="F377" i="3"/>
  <c r="G377" i="3"/>
  <c r="B378" i="3"/>
  <c r="C378" i="3"/>
  <c r="D378" i="3"/>
  <c r="E378" i="3"/>
  <c r="F378" i="3"/>
  <c r="G378" i="3"/>
  <c r="B379" i="3"/>
  <c r="C379" i="3"/>
  <c r="D379" i="3"/>
  <c r="E379" i="3"/>
  <c r="F379" i="3"/>
  <c r="G379" i="3"/>
  <c r="B380" i="3"/>
  <c r="C380" i="3"/>
  <c r="D380" i="3"/>
  <c r="E380" i="3"/>
  <c r="F380" i="3"/>
  <c r="G380" i="3"/>
  <c r="B381" i="3"/>
  <c r="C381" i="3"/>
  <c r="D381" i="3"/>
  <c r="E381" i="3"/>
  <c r="F381" i="3"/>
  <c r="G381" i="3"/>
  <c r="B382" i="3"/>
  <c r="C382" i="3"/>
  <c r="D382" i="3"/>
  <c r="E382" i="3"/>
  <c r="F382" i="3"/>
  <c r="G382" i="3"/>
  <c r="B383" i="3"/>
  <c r="C383" i="3"/>
  <c r="D383" i="3"/>
  <c r="E383" i="3"/>
  <c r="F383" i="3"/>
  <c r="G383" i="3"/>
  <c r="B384" i="3"/>
  <c r="C384" i="3"/>
  <c r="D384" i="3"/>
  <c r="E384" i="3"/>
  <c r="F384" i="3"/>
  <c r="G384" i="3"/>
  <c r="B385" i="3"/>
  <c r="C385" i="3"/>
  <c r="D385" i="3"/>
  <c r="E385" i="3"/>
  <c r="F385" i="3"/>
  <c r="G385" i="3"/>
  <c r="B386" i="3"/>
  <c r="C386" i="3"/>
  <c r="D386" i="3"/>
  <c r="E386" i="3"/>
  <c r="F386" i="3"/>
  <c r="G386" i="3"/>
  <c r="B387" i="3"/>
  <c r="C387" i="3"/>
  <c r="D387" i="3"/>
  <c r="E387" i="3"/>
  <c r="F387" i="3"/>
  <c r="G387" i="3"/>
  <c r="B388" i="3"/>
  <c r="C388" i="3"/>
  <c r="D388" i="3"/>
  <c r="E388" i="3"/>
  <c r="F388" i="3"/>
  <c r="G388" i="3"/>
  <c r="B389" i="3"/>
  <c r="C389" i="3"/>
  <c r="D389" i="3"/>
  <c r="E389" i="3"/>
  <c r="F389" i="3"/>
  <c r="G389" i="3"/>
  <c r="B390" i="3"/>
  <c r="C390" i="3"/>
  <c r="D390" i="3"/>
  <c r="E390" i="3"/>
  <c r="F390" i="3"/>
  <c r="G390" i="3"/>
  <c r="B391" i="3"/>
  <c r="C391" i="3"/>
  <c r="D391" i="3"/>
  <c r="E391" i="3"/>
  <c r="F391" i="3"/>
  <c r="G391" i="3"/>
  <c r="B392" i="3"/>
  <c r="C392" i="3"/>
  <c r="D392" i="3"/>
  <c r="E392" i="3"/>
  <c r="F392" i="3"/>
  <c r="G392" i="3"/>
  <c r="B393" i="3"/>
  <c r="C393" i="3"/>
  <c r="D393" i="3"/>
  <c r="E393" i="3"/>
  <c r="F393" i="3"/>
  <c r="G393" i="3"/>
  <c r="B394" i="3"/>
  <c r="C394" i="3"/>
  <c r="D394" i="3"/>
  <c r="E394" i="3"/>
  <c r="F394" i="3"/>
  <c r="G394" i="3"/>
  <c r="B395" i="3"/>
  <c r="C395" i="3"/>
  <c r="D395" i="3"/>
  <c r="E395" i="3"/>
  <c r="F395" i="3"/>
  <c r="G395" i="3"/>
  <c r="B396" i="3"/>
  <c r="C396" i="3"/>
  <c r="D396" i="3"/>
  <c r="E396" i="3"/>
  <c r="F396" i="3"/>
  <c r="G396" i="3"/>
  <c r="B397" i="3"/>
  <c r="C397" i="3"/>
  <c r="D397" i="3"/>
  <c r="E397" i="3"/>
  <c r="F397" i="3"/>
  <c r="G397" i="3"/>
  <c r="B398" i="3"/>
  <c r="C398" i="3"/>
  <c r="D398" i="3"/>
  <c r="E398" i="3"/>
  <c r="F398" i="3"/>
  <c r="G398" i="3"/>
  <c r="B399" i="3"/>
  <c r="C399" i="3"/>
  <c r="D399" i="3"/>
  <c r="E399" i="3"/>
  <c r="F399" i="3"/>
  <c r="G399" i="3"/>
  <c r="B400" i="3"/>
  <c r="C400" i="3"/>
  <c r="D400" i="3"/>
  <c r="E400" i="3"/>
  <c r="F400" i="3"/>
  <c r="G400" i="3"/>
  <c r="B401" i="3"/>
  <c r="C401" i="3"/>
  <c r="D401" i="3"/>
  <c r="E401" i="3"/>
  <c r="F401" i="3"/>
  <c r="G401" i="3"/>
  <c r="B402" i="3"/>
  <c r="C402" i="3"/>
  <c r="D402" i="3"/>
  <c r="E402" i="3"/>
  <c r="F402" i="3"/>
  <c r="G402" i="3"/>
  <c r="B403" i="3"/>
  <c r="C403" i="3"/>
  <c r="D403" i="3"/>
  <c r="E403" i="3"/>
  <c r="F403" i="3"/>
  <c r="G403" i="3"/>
  <c r="B404" i="3"/>
  <c r="C404" i="3"/>
  <c r="D404" i="3"/>
  <c r="E404" i="3"/>
  <c r="F404" i="3"/>
  <c r="G404" i="3"/>
  <c r="B405" i="3"/>
  <c r="C405" i="3"/>
  <c r="D405" i="3"/>
  <c r="E405" i="3"/>
  <c r="F405" i="3"/>
  <c r="G405" i="3"/>
  <c r="A406" i="3"/>
  <c r="B406" i="3"/>
  <c r="C406" i="3"/>
  <c r="D406" i="3"/>
  <c r="E406" i="3"/>
  <c r="F406" i="3"/>
  <c r="G406" i="3"/>
  <c r="A407" i="3"/>
  <c r="A408" i="3" s="1"/>
  <c r="A409" i="3" s="1"/>
  <c r="A410" i="3" s="1"/>
  <c r="B407" i="3"/>
  <c r="C407" i="3"/>
  <c r="D407" i="3"/>
  <c r="E407" i="3"/>
  <c r="F407" i="3"/>
  <c r="G407" i="3"/>
  <c r="B408" i="3"/>
  <c r="C408" i="3"/>
  <c r="D408" i="3"/>
  <c r="E408" i="3"/>
  <c r="F408" i="3"/>
  <c r="G408" i="3"/>
  <c r="B409" i="3"/>
  <c r="C409" i="3"/>
  <c r="D409" i="3"/>
  <c r="E409" i="3"/>
  <c r="F409" i="3"/>
  <c r="G409" i="3"/>
  <c r="B410" i="3"/>
  <c r="C410" i="3"/>
  <c r="D410" i="3"/>
  <c r="E410" i="3"/>
  <c r="F410" i="3"/>
  <c r="G410" i="3"/>
  <c r="B411" i="3"/>
  <c r="A411" i="3" s="1"/>
  <c r="C411" i="3"/>
  <c r="D411" i="3"/>
  <c r="E411" i="3"/>
  <c r="F411" i="3"/>
  <c r="G411" i="3"/>
  <c r="B412" i="3"/>
  <c r="C412" i="3"/>
  <c r="D412" i="3"/>
  <c r="E412" i="3"/>
  <c r="F412" i="3"/>
  <c r="G412" i="3"/>
  <c r="B413" i="3"/>
  <c r="C413" i="3"/>
  <c r="D413" i="3"/>
  <c r="E413" i="3"/>
  <c r="F413" i="3"/>
  <c r="G413" i="3"/>
  <c r="B414" i="3"/>
  <c r="C414" i="3"/>
  <c r="D414" i="3"/>
  <c r="E414" i="3"/>
  <c r="F414" i="3"/>
  <c r="G414" i="3"/>
  <c r="B415" i="3"/>
  <c r="C415" i="3"/>
  <c r="D415" i="3"/>
  <c r="E415" i="3"/>
  <c r="F415" i="3"/>
  <c r="G415" i="3"/>
  <c r="B416" i="3"/>
  <c r="C416" i="3"/>
  <c r="D416" i="3"/>
  <c r="E416" i="3"/>
  <c r="F416" i="3"/>
  <c r="G416" i="3"/>
  <c r="B417" i="3"/>
  <c r="C417" i="3"/>
  <c r="D417" i="3"/>
  <c r="E417" i="3"/>
  <c r="F417" i="3"/>
  <c r="G417" i="3"/>
  <c r="B418" i="3"/>
  <c r="C418" i="3"/>
  <c r="D418" i="3"/>
  <c r="E418" i="3"/>
  <c r="F418" i="3"/>
  <c r="G418" i="3"/>
  <c r="B419" i="3"/>
  <c r="C419" i="3"/>
  <c r="D419" i="3"/>
  <c r="E419" i="3"/>
  <c r="F419" i="3"/>
  <c r="G419" i="3"/>
  <c r="B420" i="3"/>
  <c r="C420" i="3"/>
  <c r="D420" i="3"/>
  <c r="E420" i="3"/>
  <c r="F420" i="3"/>
  <c r="G420" i="3"/>
  <c r="B421" i="3"/>
  <c r="C421" i="3"/>
  <c r="D421" i="3"/>
  <c r="E421" i="3"/>
  <c r="F421" i="3"/>
  <c r="G421" i="3"/>
  <c r="B422" i="3"/>
  <c r="C422" i="3"/>
  <c r="D422" i="3"/>
  <c r="E422" i="3"/>
  <c r="F422" i="3"/>
  <c r="G422" i="3"/>
  <c r="B423" i="3"/>
  <c r="C423" i="3"/>
  <c r="D423" i="3"/>
  <c r="E423" i="3"/>
  <c r="F423" i="3"/>
  <c r="G423" i="3"/>
  <c r="B424" i="3"/>
  <c r="C424" i="3"/>
  <c r="D424" i="3"/>
  <c r="E424" i="3"/>
  <c r="F424" i="3"/>
  <c r="G424" i="3"/>
  <c r="B425" i="3"/>
  <c r="C425" i="3"/>
  <c r="D425" i="3"/>
  <c r="E425" i="3"/>
  <c r="F425" i="3"/>
  <c r="G425" i="3"/>
  <c r="B426" i="3"/>
  <c r="C426" i="3"/>
  <c r="D426" i="3"/>
  <c r="E426" i="3"/>
  <c r="F426" i="3"/>
  <c r="G426" i="3"/>
  <c r="B427" i="3"/>
  <c r="C427" i="3"/>
  <c r="D427" i="3"/>
  <c r="E427" i="3"/>
  <c r="F427" i="3"/>
  <c r="G427" i="3"/>
  <c r="B428" i="3"/>
  <c r="C428" i="3"/>
  <c r="D428" i="3"/>
  <c r="E428" i="3"/>
  <c r="F428" i="3"/>
  <c r="G428" i="3"/>
  <c r="B429" i="3"/>
  <c r="C429" i="3"/>
  <c r="D429" i="3"/>
  <c r="E429" i="3"/>
  <c r="F429" i="3"/>
  <c r="G429" i="3"/>
  <c r="B430" i="3"/>
  <c r="C430" i="3"/>
  <c r="D430" i="3"/>
  <c r="E430" i="3"/>
  <c r="F430" i="3"/>
  <c r="G430" i="3"/>
  <c r="B431" i="3"/>
  <c r="C431" i="3"/>
  <c r="D431" i="3"/>
  <c r="E431" i="3"/>
  <c r="F431" i="3"/>
  <c r="G431" i="3"/>
  <c r="B432" i="3"/>
  <c r="C432" i="3"/>
  <c r="D432" i="3"/>
  <c r="E432" i="3"/>
  <c r="F432" i="3"/>
  <c r="G432" i="3"/>
  <c r="B433" i="3"/>
  <c r="C433" i="3"/>
  <c r="D433" i="3"/>
  <c r="E433" i="3"/>
  <c r="F433" i="3"/>
  <c r="G433" i="3"/>
  <c r="B434" i="3"/>
  <c r="C434" i="3"/>
  <c r="D434" i="3"/>
  <c r="E434" i="3"/>
  <c r="F434" i="3"/>
  <c r="G434" i="3"/>
  <c r="B435" i="3"/>
  <c r="C435" i="3"/>
  <c r="D435" i="3"/>
  <c r="E435" i="3"/>
  <c r="F435" i="3"/>
  <c r="G435" i="3"/>
  <c r="B436" i="3"/>
  <c r="C436" i="3"/>
  <c r="D436" i="3"/>
  <c r="E436" i="3"/>
  <c r="F436" i="3"/>
  <c r="G436" i="3"/>
  <c r="B437" i="3"/>
  <c r="C437" i="3"/>
  <c r="D437" i="3"/>
  <c r="E437" i="3"/>
  <c r="F437" i="3"/>
  <c r="G437" i="3"/>
  <c r="B438" i="3"/>
  <c r="C438" i="3"/>
  <c r="D438" i="3"/>
  <c r="E438" i="3"/>
  <c r="F438" i="3"/>
  <c r="G438" i="3"/>
  <c r="B439" i="3"/>
  <c r="C439" i="3"/>
  <c r="D439" i="3"/>
  <c r="E439" i="3"/>
  <c r="F439" i="3"/>
  <c r="G439" i="3"/>
  <c r="B440" i="3"/>
  <c r="C440" i="3"/>
  <c r="D440" i="3"/>
  <c r="E440" i="3"/>
  <c r="F440" i="3"/>
  <c r="G440" i="3"/>
  <c r="B441" i="3"/>
  <c r="C441" i="3"/>
  <c r="D441" i="3"/>
  <c r="E441" i="3"/>
  <c r="F441" i="3"/>
  <c r="G441" i="3"/>
  <c r="B442" i="3"/>
  <c r="C442" i="3"/>
  <c r="D442" i="3"/>
  <c r="E442" i="3"/>
  <c r="F442" i="3"/>
  <c r="G442" i="3"/>
  <c r="B443" i="3"/>
  <c r="C443" i="3"/>
  <c r="D443" i="3"/>
  <c r="E443" i="3"/>
  <c r="F443" i="3"/>
  <c r="G443" i="3"/>
  <c r="B444" i="3"/>
  <c r="C444" i="3"/>
  <c r="D444" i="3"/>
  <c r="E444" i="3"/>
  <c r="F444" i="3"/>
  <c r="G444" i="3"/>
  <c r="B445" i="3"/>
  <c r="C445" i="3"/>
  <c r="D445" i="3"/>
  <c r="E445" i="3"/>
  <c r="F445" i="3"/>
  <c r="G445" i="3"/>
  <c r="B446" i="3"/>
  <c r="C446" i="3"/>
  <c r="D446" i="3"/>
  <c r="E446" i="3"/>
  <c r="F446" i="3"/>
  <c r="G446" i="3"/>
  <c r="B447" i="3"/>
  <c r="C447" i="3"/>
  <c r="D447" i="3"/>
  <c r="E447" i="3"/>
  <c r="F447" i="3"/>
  <c r="G447" i="3"/>
  <c r="B448" i="3"/>
  <c r="C448" i="3"/>
  <c r="D448" i="3"/>
  <c r="E448" i="3"/>
  <c r="F448" i="3"/>
  <c r="G448" i="3"/>
  <c r="B449" i="3"/>
  <c r="C449" i="3"/>
  <c r="D449" i="3"/>
  <c r="E449" i="3"/>
  <c r="F449" i="3"/>
  <c r="G449" i="3"/>
  <c r="B450" i="3"/>
  <c r="C450" i="3"/>
  <c r="D450" i="3"/>
  <c r="E450" i="3"/>
  <c r="F450" i="3"/>
  <c r="G450" i="3"/>
  <c r="B451" i="3"/>
  <c r="C451" i="3"/>
  <c r="D451" i="3"/>
  <c r="E451" i="3"/>
  <c r="F451" i="3"/>
  <c r="G451" i="3"/>
  <c r="B452" i="3"/>
  <c r="C452" i="3"/>
  <c r="D452" i="3"/>
  <c r="E452" i="3"/>
  <c r="F452" i="3"/>
  <c r="G452" i="3"/>
  <c r="B453" i="3"/>
  <c r="C453" i="3"/>
  <c r="D453" i="3"/>
  <c r="E453" i="3"/>
  <c r="F453" i="3"/>
  <c r="G453" i="3"/>
  <c r="B454" i="3"/>
  <c r="C454" i="3"/>
  <c r="D454" i="3"/>
  <c r="E454" i="3"/>
  <c r="F454" i="3"/>
  <c r="G454" i="3"/>
  <c r="B455" i="3"/>
  <c r="C455" i="3"/>
  <c r="D455" i="3"/>
  <c r="E455" i="3"/>
  <c r="F455" i="3"/>
  <c r="G455" i="3"/>
  <c r="B456" i="3"/>
  <c r="C456" i="3"/>
  <c r="D456" i="3"/>
  <c r="E456" i="3"/>
  <c r="F456" i="3"/>
  <c r="G456" i="3"/>
  <c r="B457" i="3"/>
  <c r="C457" i="3"/>
  <c r="D457" i="3"/>
  <c r="E457" i="3"/>
  <c r="F457" i="3"/>
  <c r="G457" i="3"/>
  <c r="B458" i="3"/>
  <c r="C458" i="3"/>
  <c r="D458" i="3"/>
  <c r="E458" i="3"/>
  <c r="F458" i="3"/>
  <c r="G458" i="3"/>
  <c r="B459" i="3"/>
  <c r="C459" i="3"/>
  <c r="D459" i="3"/>
  <c r="E459" i="3"/>
  <c r="F459" i="3"/>
  <c r="G459" i="3"/>
  <c r="B460" i="3"/>
  <c r="C460" i="3"/>
  <c r="D460" i="3"/>
  <c r="E460" i="3"/>
  <c r="F460" i="3"/>
  <c r="G460" i="3"/>
  <c r="B461" i="3"/>
  <c r="C461" i="3"/>
  <c r="D461" i="3"/>
  <c r="E461" i="3"/>
  <c r="F461" i="3"/>
  <c r="G461" i="3"/>
  <c r="B462" i="3"/>
  <c r="C462" i="3"/>
  <c r="D462" i="3"/>
  <c r="E462" i="3"/>
  <c r="F462" i="3"/>
  <c r="G462" i="3"/>
  <c r="B463" i="3"/>
  <c r="C463" i="3"/>
  <c r="D463" i="3"/>
  <c r="E463" i="3"/>
  <c r="F463" i="3"/>
  <c r="G463" i="3"/>
  <c r="B464" i="3"/>
  <c r="C464" i="3"/>
  <c r="D464" i="3"/>
  <c r="E464" i="3"/>
  <c r="F464" i="3"/>
  <c r="G464" i="3"/>
  <c r="B465" i="3"/>
  <c r="C465" i="3"/>
  <c r="D465" i="3"/>
  <c r="E465" i="3"/>
  <c r="F465" i="3"/>
  <c r="G465" i="3"/>
  <c r="B466" i="3"/>
  <c r="C466" i="3"/>
  <c r="D466" i="3"/>
  <c r="E466" i="3"/>
  <c r="F466" i="3"/>
  <c r="G466" i="3"/>
  <c r="B467" i="3"/>
  <c r="C467" i="3"/>
  <c r="D467" i="3"/>
  <c r="E467" i="3"/>
  <c r="F467" i="3"/>
  <c r="G467" i="3"/>
  <c r="B468" i="3"/>
  <c r="C468" i="3"/>
  <c r="D468" i="3"/>
  <c r="E468" i="3"/>
  <c r="F468" i="3"/>
  <c r="G468" i="3"/>
  <c r="B469" i="3"/>
  <c r="C469" i="3"/>
  <c r="D469" i="3"/>
  <c r="E469" i="3"/>
  <c r="F469" i="3"/>
  <c r="G469" i="3"/>
  <c r="B470" i="3"/>
  <c r="C470" i="3"/>
  <c r="D470" i="3"/>
  <c r="E470" i="3"/>
  <c r="F470" i="3"/>
  <c r="G470" i="3"/>
  <c r="B471" i="3"/>
  <c r="C471" i="3"/>
  <c r="D471" i="3"/>
  <c r="E471" i="3"/>
  <c r="F471" i="3"/>
  <c r="G471" i="3"/>
  <c r="B472" i="3"/>
  <c r="A472" i="3" s="1"/>
  <c r="C472" i="3"/>
  <c r="D472" i="3"/>
  <c r="E472" i="3"/>
  <c r="F472" i="3"/>
  <c r="G472" i="3"/>
  <c r="B473" i="3"/>
  <c r="A473" i="3" s="1"/>
  <c r="C473" i="3"/>
  <c r="D473" i="3"/>
  <c r="E473" i="3"/>
  <c r="F473" i="3"/>
  <c r="G473" i="3"/>
  <c r="B474" i="3"/>
  <c r="C474" i="3"/>
  <c r="D474" i="3"/>
  <c r="E474" i="3"/>
  <c r="F474" i="3"/>
  <c r="G474" i="3"/>
  <c r="B475" i="3"/>
  <c r="C475" i="3"/>
  <c r="D475" i="3"/>
  <c r="E475" i="3"/>
  <c r="F475" i="3"/>
  <c r="G475" i="3"/>
  <c r="B476" i="3"/>
  <c r="C476" i="3"/>
  <c r="D476" i="3"/>
  <c r="E476" i="3"/>
  <c r="F476" i="3"/>
  <c r="G476" i="3"/>
  <c r="B477" i="3"/>
  <c r="C477" i="3"/>
  <c r="D477" i="3"/>
  <c r="E477" i="3"/>
  <c r="F477" i="3"/>
  <c r="G477" i="3"/>
  <c r="B478" i="3"/>
  <c r="C478" i="3"/>
  <c r="D478" i="3"/>
  <c r="E478" i="3"/>
  <c r="F478" i="3"/>
  <c r="G478" i="3"/>
  <c r="B479" i="3"/>
  <c r="C479" i="3"/>
  <c r="D479" i="3"/>
  <c r="E479" i="3"/>
  <c r="F479" i="3"/>
  <c r="G479" i="3"/>
  <c r="B480" i="3"/>
  <c r="C480" i="3"/>
  <c r="D480" i="3"/>
  <c r="E480" i="3"/>
  <c r="F480" i="3"/>
  <c r="G480" i="3"/>
  <c r="B481" i="3"/>
  <c r="C481" i="3"/>
  <c r="D481" i="3"/>
  <c r="E481" i="3"/>
  <c r="F481" i="3"/>
  <c r="G481" i="3"/>
  <c r="B482" i="3"/>
  <c r="C482" i="3"/>
  <c r="D482" i="3"/>
  <c r="E482" i="3"/>
  <c r="F482" i="3"/>
  <c r="G482" i="3"/>
  <c r="B483" i="3"/>
  <c r="C483" i="3"/>
  <c r="D483" i="3"/>
  <c r="E483" i="3"/>
  <c r="F483" i="3"/>
  <c r="G483" i="3"/>
  <c r="B484" i="3"/>
  <c r="C484" i="3"/>
  <c r="D484" i="3"/>
  <c r="E484" i="3"/>
  <c r="F484" i="3"/>
  <c r="G484" i="3"/>
  <c r="B485" i="3"/>
  <c r="C485" i="3"/>
  <c r="D485" i="3"/>
  <c r="E485" i="3"/>
  <c r="F485" i="3"/>
  <c r="G485" i="3"/>
  <c r="B486" i="3"/>
  <c r="C486" i="3"/>
  <c r="D486" i="3"/>
  <c r="E486" i="3"/>
  <c r="F486" i="3"/>
  <c r="G486" i="3"/>
  <c r="B487" i="3"/>
  <c r="C487" i="3"/>
  <c r="D487" i="3"/>
  <c r="E487" i="3"/>
  <c r="F487" i="3"/>
  <c r="G487" i="3"/>
  <c r="B488" i="3"/>
  <c r="C488" i="3"/>
  <c r="D488" i="3"/>
  <c r="E488" i="3"/>
  <c r="F488" i="3"/>
  <c r="G488" i="3"/>
  <c r="B489" i="3"/>
  <c r="C489" i="3"/>
  <c r="D489" i="3"/>
  <c r="E489" i="3"/>
  <c r="F489" i="3"/>
  <c r="G489" i="3"/>
  <c r="B490" i="3"/>
  <c r="C490" i="3"/>
  <c r="D490" i="3"/>
  <c r="E490" i="3"/>
  <c r="F490" i="3"/>
  <c r="G490" i="3"/>
  <c r="B491" i="3"/>
  <c r="C491" i="3"/>
  <c r="D491" i="3"/>
  <c r="E491" i="3"/>
  <c r="F491" i="3"/>
  <c r="G491" i="3"/>
  <c r="B492" i="3"/>
  <c r="C492" i="3"/>
  <c r="D492" i="3"/>
  <c r="E492" i="3"/>
  <c r="F492" i="3"/>
  <c r="G492" i="3"/>
  <c r="B493" i="3"/>
  <c r="C493" i="3"/>
  <c r="D493" i="3"/>
  <c r="E493" i="3"/>
  <c r="F493" i="3"/>
  <c r="G493" i="3"/>
  <c r="B494" i="3"/>
  <c r="C494" i="3"/>
  <c r="D494" i="3"/>
  <c r="E494" i="3"/>
  <c r="F494" i="3"/>
  <c r="G494" i="3"/>
  <c r="B495" i="3"/>
  <c r="C495" i="3"/>
  <c r="D495" i="3"/>
  <c r="E495" i="3"/>
  <c r="F495" i="3"/>
  <c r="G495" i="3"/>
  <c r="B496" i="3"/>
  <c r="C496" i="3"/>
  <c r="D496" i="3"/>
  <c r="E496" i="3"/>
  <c r="F496" i="3"/>
  <c r="G496" i="3"/>
  <c r="B497" i="3"/>
  <c r="C497" i="3"/>
  <c r="D497" i="3"/>
  <c r="E497" i="3"/>
  <c r="F497" i="3"/>
  <c r="G497" i="3"/>
  <c r="B498" i="3"/>
  <c r="C498" i="3"/>
  <c r="D498" i="3"/>
  <c r="E498" i="3"/>
  <c r="F498" i="3"/>
  <c r="G498" i="3"/>
  <c r="B499" i="3"/>
  <c r="C499" i="3"/>
  <c r="D499" i="3"/>
  <c r="E499" i="3"/>
  <c r="F499" i="3"/>
  <c r="G499" i="3"/>
  <c r="B500" i="3"/>
  <c r="C500" i="3"/>
  <c r="D500" i="3"/>
  <c r="E500" i="3"/>
  <c r="F500" i="3"/>
  <c r="G500" i="3"/>
  <c r="B501" i="3"/>
  <c r="C501" i="3"/>
  <c r="D501" i="3"/>
  <c r="E501" i="3"/>
  <c r="F501" i="3"/>
  <c r="G501" i="3"/>
  <c r="B502" i="3"/>
  <c r="C502" i="3"/>
  <c r="D502" i="3"/>
  <c r="E502" i="3"/>
  <c r="F502" i="3"/>
  <c r="G502" i="3"/>
  <c r="B503" i="3"/>
  <c r="C503" i="3"/>
  <c r="D503" i="3"/>
  <c r="E503" i="3"/>
  <c r="F503" i="3"/>
  <c r="G503" i="3"/>
  <c r="B504" i="3"/>
  <c r="C504" i="3"/>
  <c r="D504" i="3"/>
  <c r="E504" i="3"/>
  <c r="F504" i="3"/>
  <c r="G504" i="3"/>
  <c r="B505" i="3"/>
  <c r="C505" i="3"/>
  <c r="D505" i="3"/>
  <c r="E505" i="3"/>
  <c r="F505" i="3"/>
  <c r="G505" i="3"/>
  <c r="B506" i="3"/>
  <c r="C506" i="3"/>
  <c r="D506" i="3"/>
  <c r="E506" i="3"/>
  <c r="F506" i="3"/>
  <c r="G506" i="3"/>
  <c r="B507" i="3"/>
  <c r="C507" i="3"/>
  <c r="D507" i="3"/>
  <c r="E507" i="3"/>
  <c r="F507" i="3"/>
  <c r="G507" i="3"/>
  <c r="B508" i="3"/>
  <c r="C508" i="3"/>
  <c r="D508" i="3"/>
  <c r="E508" i="3"/>
  <c r="F508" i="3"/>
  <c r="G508" i="3"/>
  <c r="B509" i="3"/>
  <c r="C509" i="3"/>
  <c r="D509" i="3"/>
  <c r="E509" i="3"/>
  <c r="F509" i="3"/>
  <c r="G509" i="3"/>
  <c r="B510" i="3"/>
  <c r="C510" i="3"/>
  <c r="D510" i="3"/>
  <c r="E510" i="3"/>
  <c r="F510" i="3"/>
  <c r="G510" i="3"/>
  <c r="B511" i="3"/>
  <c r="C511" i="3"/>
  <c r="D511" i="3"/>
  <c r="E511" i="3"/>
  <c r="F511" i="3"/>
  <c r="G511" i="3"/>
  <c r="B512" i="3"/>
  <c r="C512" i="3"/>
  <c r="D512" i="3"/>
  <c r="E512" i="3"/>
  <c r="F512" i="3"/>
  <c r="G512" i="3"/>
  <c r="B513" i="3"/>
  <c r="C513" i="3"/>
  <c r="D513" i="3"/>
  <c r="E513" i="3"/>
  <c r="F513" i="3"/>
  <c r="G513" i="3"/>
  <c r="B514" i="3"/>
  <c r="C514" i="3"/>
  <c r="D514" i="3"/>
  <c r="E514" i="3"/>
  <c r="F514" i="3"/>
  <c r="G514" i="3"/>
  <c r="B515" i="3"/>
  <c r="C515" i="3"/>
  <c r="D515" i="3"/>
  <c r="E515" i="3"/>
  <c r="F515" i="3"/>
  <c r="G515" i="3"/>
  <c r="B516" i="3"/>
  <c r="C516" i="3"/>
  <c r="D516" i="3"/>
  <c r="E516" i="3"/>
  <c r="F516" i="3"/>
  <c r="G516" i="3"/>
  <c r="B517" i="3"/>
  <c r="C517" i="3"/>
  <c r="D517" i="3"/>
  <c r="E517" i="3"/>
  <c r="F517" i="3"/>
  <c r="G517" i="3"/>
  <c r="B518" i="3"/>
  <c r="C518" i="3"/>
  <c r="D518" i="3"/>
  <c r="E518" i="3"/>
  <c r="F518" i="3"/>
  <c r="G518" i="3"/>
  <c r="B519" i="3"/>
  <c r="C519" i="3"/>
  <c r="D519" i="3"/>
  <c r="E519" i="3"/>
  <c r="F519" i="3"/>
  <c r="G519" i="3"/>
  <c r="B520" i="3"/>
  <c r="C520" i="3"/>
  <c r="D520" i="3"/>
  <c r="E520" i="3"/>
  <c r="F520" i="3"/>
  <c r="G520" i="3"/>
  <c r="B521" i="3"/>
  <c r="C521" i="3"/>
  <c r="D521" i="3"/>
  <c r="E521" i="3"/>
  <c r="F521" i="3"/>
  <c r="G521" i="3"/>
  <c r="B522" i="3"/>
  <c r="C522" i="3"/>
  <c r="D522" i="3"/>
  <c r="E522" i="3"/>
  <c r="F522" i="3"/>
  <c r="G522" i="3"/>
  <c r="B523" i="3"/>
  <c r="C523" i="3"/>
  <c r="D523" i="3"/>
  <c r="E523" i="3"/>
  <c r="F523" i="3"/>
  <c r="G523" i="3"/>
  <c r="B524" i="3"/>
  <c r="C524" i="3"/>
  <c r="D524" i="3"/>
  <c r="E524" i="3"/>
  <c r="F524" i="3"/>
  <c r="G524" i="3"/>
  <c r="B525" i="3"/>
  <c r="C525" i="3"/>
  <c r="D525" i="3"/>
  <c r="E525" i="3"/>
  <c r="F525" i="3"/>
  <c r="G525" i="3"/>
  <c r="B526" i="3"/>
  <c r="C526" i="3"/>
  <c r="D526" i="3"/>
  <c r="E526" i="3"/>
  <c r="F526" i="3"/>
  <c r="G526" i="3"/>
  <c r="B527" i="3"/>
  <c r="C527" i="3"/>
  <c r="D527" i="3"/>
  <c r="E527" i="3"/>
  <c r="F527" i="3"/>
  <c r="G527" i="3"/>
  <c r="B528" i="3"/>
  <c r="C528" i="3"/>
  <c r="D528" i="3"/>
  <c r="E528" i="3"/>
  <c r="F528" i="3"/>
  <c r="G528" i="3"/>
  <c r="B529" i="3"/>
  <c r="C529" i="3"/>
  <c r="D529" i="3"/>
  <c r="E529" i="3"/>
  <c r="F529" i="3"/>
  <c r="G529" i="3"/>
  <c r="B530" i="3"/>
  <c r="C530" i="3"/>
  <c r="D530" i="3"/>
  <c r="E530" i="3"/>
  <c r="F530" i="3"/>
  <c r="G530" i="3"/>
  <c r="B531" i="3"/>
  <c r="C531" i="3"/>
  <c r="D531" i="3"/>
  <c r="E531" i="3"/>
  <c r="F531" i="3"/>
  <c r="G531" i="3"/>
  <c r="B532" i="3"/>
  <c r="C532" i="3"/>
  <c r="D532" i="3"/>
  <c r="E532" i="3"/>
  <c r="F532" i="3"/>
  <c r="G532" i="3"/>
  <c r="B533" i="3"/>
  <c r="C533" i="3"/>
  <c r="D533" i="3"/>
  <c r="E533" i="3"/>
  <c r="F533" i="3"/>
  <c r="G533" i="3"/>
  <c r="B534" i="3"/>
  <c r="C534" i="3"/>
  <c r="D534" i="3"/>
  <c r="E534" i="3"/>
  <c r="F534" i="3"/>
  <c r="G534" i="3"/>
  <c r="B535" i="3"/>
  <c r="C535" i="3"/>
  <c r="D535" i="3"/>
  <c r="E535" i="3"/>
  <c r="F535" i="3"/>
  <c r="G535" i="3"/>
  <c r="B536" i="3"/>
  <c r="C536" i="3"/>
  <c r="D536" i="3"/>
  <c r="E536" i="3"/>
  <c r="F536" i="3"/>
  <c r="G536" i="3"/>
  <c r="B537" i="3"/>
  <c r="A537" i="3" s="1"/>
  <c r="C537" i="3"/>
  <c r="D537" i="3"/>
  <c r="E537" i="3"/>
  <c r="F537" i="3"/>
  <c r="G537" i="3"/>
  <c r="A538" i="3"/>
  <c r="A539" i="3" s="1"/>
  <c r="A540" i="3" s="1"/>
  <c r="A541" i="3" s="1"/>
  <c r="A542" i="3" s="1"/>
  <c r="B538" i="3"/>
  <c r="C538" i="3"/>
  <c r="D538" i="3"/>
  <c r="E538" i="3"/>
  <c r="F538" i="3"/>
  <c r="G538" i="3"/>
  <c r="B539" i="3"/>
  <c r="C539" i="3"/>
  <c r="D539" i="3"/>
  <c r="E539" i="3"/>
  <c r="F539" i="3"/>
  <c r="G539" i="3"/>
  <c r="B540" i="3"/>
  <c r="C540" i="3"/>
  <c r="D540" i="3"/>
  <c r="E540" i="3"/>
  <c r="F540" i="3"/>
  <c r="G540" i="3"/>
  <c r="B541" i="3"/>
  <c r="C541" i="3"/>
  <c r="D541" i="3"/>
  <c r="E541" i="3"/>
  <c r="F541" i="3"/>
  <c r="G541" i="3"/>
  <c r="B542" i="3"/>
  <c r="C542" i="3"/>
  <c r="D542" i="3"/>
  <c r="E542" i="3"/>
  <c r="F542" i="3"/>
  <c r="G542" i="3"/>
  <c r="B543" i="3"/>
  <c r="C543" i="3"/>
  <c r="D543" i="3"/>
  <c r="E543" i="3"/>
  <c r="F543" i="3"/>
  <c r="G543" i="3"/>
  <c r="B544" i="3"/>
  <c r="C544" i="3"/>
  <c r="D544" i="3"/>
  <c r="E544" i="3"/>
  <c r="F544" i="3"/>
  <c r="G544" i="3"/>
  <c r="B545" i="3"/>
  <c r="C545" i="3"/>
  <c r="D545" i="3"/>
  <c r="E545" i="3"/>
  <c r="F545" i="3"/>
  <c r="G545" i="3"/>
  <c r="B546" i="3"/>
  <c r="C546" i="3"/>
  <c r="D546" i="3"/>
  <c r="E546" i="3"/>
  <c r="F546" i="3"/>
  <c r="G546" i="3"/>
  <c r="B547" i="3"/>
  <c r="C547" i="3"/>
  <c r="D547" i="3"/>
  <c r="E547" i="3"/>
  <c r="F547" i="3"/>
  <c r="G547" i="3"/>
  <c r="B548" i="3"/>
  <c r="C548" i="3"/>
  <c r="D548" i="3"/>
  <c r="E548" i="3"/>
  <c r="F548" i="3"/>
  <c r="G548" i="3"/>
  <c r="B549" i="3"/>
  <c r="C549" i="3"/>
  <c r="D549" i="3"/>
  <c r="E549" i="3"/>
  <c r="F549" i="3"/>
  <c r="G549" i="3"/>
  <c r="B550" i="3"/>
  <c r="C550" i="3"/>
  <c r="D550" i="3"/>
  <c r="E550" i="3"/>
  <c r="F550" i="3"/>
  <c r="G550" i="3"/>
  <c r="B551" i="3"/>
  <c r="C551" i="3"/>
  <c r="D551" i="3"/>
  <c r="E551" i="3"/>
  <c r="F551" i="3"/>
  <c r="G551" i="3"/>
  <c r="B552" i="3"/>
  <c r="C552" i="3"/>
  <c r="D552" i="3"/>
  <c r="E552" i="3"/>
  <c r="F552" i="3"/>
  <c r="G552" i="3"/>
  <c r="B553" i="3"/>
  <c r="C553" i="3"/>
  <c r="D553" i="3"/>
  <c r="E553" i="3"/>
  <c r="F553" i="3"/>
  <c r="G553" i="3"/>
  <c r="B554" i="3"/>
  <c r="C554" i="3"/>
  <c r="D554" i="3"/>
  <c r="E554" i="3"/>
  <c r="F554" i="3"/>
  <c r="G554" i="3"/>
  <c r="B555" i="3"/>
  <c r="C555" i="3"/>
  <c r="D555" i="3"/>
  <c r="E555" i="3"/>
  <c r="F555" i="3"/>
  <c r="G555" i="3"/>
  <c r="B556" i="3"/>
  <c r="C556" i="3"/>
  <c r="D556" i="3"/>
  <c r="E556" i="3"/>
  <c r="F556" i="3"/>
  <c r="G556" i="3"/>
  <c r="B557" i="3"/>
  <c r="C557" i="3"/>
  <c r="D557" i="3"/>
  <c r="E557" i="3"/>
  <c r="F557" i="3"/>
  <c r="G557" i="3"/>
  <c r="B558" i="3"/>
  <c r="C558" i="3"/>
  <c r="D558" i="3"/>
  <c r="E558" i="3"/>
  <c r="F558" i="3"/>
  <c r="G558" i="3"/>
  <c r="B559" i="3"/>
  <c r="C559" i="3"/>
  <c r="D559" i="3"/>
  <c r="E559" i="3"/>
  <c r="F559" i="3"/>
  <c r="G559" i="3"/>
  <c r="B560" i="3"/>
  <c r="C560" i="3"/>
  <c r="D560" i="3"/>
  <c r="E560" i="3"/>
  <c r="F560" i="3"/>
  <c r="G560" i="3"/>
  <c r="B561" i="3"/>
  <c r="C561" i="3"/>
  <c r="D561" i="3"/>
  <c r="E561" i="3"/>
  <c r="F561" i="3"/>
  <c r="G561" i="3"/>
  <c r="B562" i="3"/>
  <c r="C562" i="3"/>
  <c r="D562" i="3"/>
  <c r="E562" i="3"/>
  <c r="F562" i="3"/>
  <c r="G562" i="3"/>
  <c r="B563" i="3"/>
  <c r="C563" i="3"/>
  <c r="D563" i="3"/>
  <c r="E563" i="3"/>
  <c r="F563" i="3"/>
  <c r="G563" i="3"/>
  <c r="B564" i="3"/>
  <c r="C564" i="3"/>
  <c r="D564" i="3"/>
  <c r="E564" i="3"/>
  <c r="F564" i="3"/>
  <c r="G564" i="3"/>
  <c r="B565" i="3"/>
  <c r="C565" i="3"/>
  <c r="D565" i="3"/>
  <c r="E565" i="3"/>
  <c r="F565" i="3"/>
  <c r="G565" i="3"/>
  <c r="B566" i="3"/>
  <c r="C566" i="3"/>
  <c r="D566" i="3"/>
  <c r="E566" i="3"/>
  <c r="F566" i="3"/>
  <c r="G566" i="3"/>
  <c r="B567" i="3"/>
  <c r="C567" i="3"/>
  <c r="D567" i="3"/>
  <c r="E567" i="3"/>
  <c r="F567" i="3"/>
  <c r="G567" i="3"/>
  <c r="B568" i="3"/>
  <c r="C568" i="3"/>
  <c r="D568" i="3"/>
  <c r="E568" i="3"/>
  <c r="F568" i="3"/>
  <c r="G568" i="3"/>
  <c r="B569" i="3"/>
  <c r="C569" i="3"/>
  <c r="D569" i="3"/>
  <c r="E569" i="3"/>
  <c r="F569" i="3"/>
  <c r="G569" i="3"/>
  <c r="B570" i="3"/>
  <c r="C570" i="3"/>
  <c r="D570" i="3"/>
  <c r="E570" i="3"/>
  <c r="F570" i="3"/>
  <c r="G570" i="3"/>
  <c r="B571" i="3"/>
  <c r="C571" i="3"/>
  <c r="D571" i="3"/>
  <c r="E571" i="3"/>
  <c r="F571" i="3"/>
  <c r="G571" i="3"/>
  <c r="B572" i="3"/>
  <c r="C572" i="3"/>
  <c r="D572" i="3"/>
  <c r="E572" i="3"/>
  <c r="F572" i="3"/>
  <c r="G572" i="3"/>
  <c r="B573" i="3"/>
  <c r="C573" i="3"/>
  <c r="D573" i="3"/>
  <c r="E573" i="3"/>
  <c r="F573" i="3"/>
  <c r="G573" i="3"/>
  <c r="B574" i="3"/>
  <c r="C574" i="3"/>
  <c r="D574" i="3"/>
  <c r="E574" i="3"/>
  <c r="F574" i="3"/>
  <c r="G574" i="3"/>
  <c r="B575" i="3"/>
  <c r="C575" i="3"/>
  <c r="D575" i="3"/>
  <c r="E575" i="3"/>
  <c r="F575" i="3"/>
  <c r="G575" i="3"/>
  <c r="B576" i="3"/>
  <c r="C576" i="3"/>
  <c r="D576" i="3"/>
  <c r="E576" i="3"/>
  <c r="F576" i="3"/>
  <c r="G576" i="3"/>
  <c r="B577" i="3"/>
  <c r="C577" i="3"/>
  <c r="D577" i="3"/>
  <c r="E577" i="3"/>
  <c r="F577" i="3"/>
  <c r="G577" i="3"/>
  <c r="B578" i="3"/>
  <c r="C578" i="3"/>
  <c r="D578" i="3"/>
  <c r="E578" i="3"/>
  <c r="F578" i="3"/>
  <c r="G578" i="3"/>
  <c r="B579" i="3"/>
  <c r="C579" i="3"/>
  <c r="D579" i="3"/>
  <c r="E579" i="3"/>
  <c r="F579" i="3"/>
  <c r="G579" i="3"/>
  <c r="B580" i="3"/>
  <c r="C580" i="3"/>
  <c r="D580" i="3"/>
  <c r="E580" i="3"/>
  <c r="F580" i="3"/>
  <c r="G580" i="3"/>
  <c r="B581" i="3"/>
  <c r="C581" i="3"/>
  <c r="D581" i="3"/>
  <c r="E581" i="3"/>
  <c r="F581" i="3"/>
  <c r="G581" i="3"/>
  <c r="B582" i="3"/>
  <c r="C582" i="3"/>
  <c r="D582" i="3"/>
  <c r="E582" i="3"/>
  <c r="F582" i="3"/>
  <c r="G582" i="3"/>
  <c r="B583" i="3"/>
  <c r="C583" i="3"/>
  <c r="D583" i="3"/>
  <c r="E583" i="3"/>
  <c r="F583" i="3"/>
  <c r="G583" i="3"/>
  <c r="B584" i="3"/>
  <c r="C584" i="3"/>
  <c r="D584" i="3"/>
  <c r="E584" i="3"/>
  <c r="F584" i="3"/>
  <c r="G584" i="3"/>
  <c r="B585" i="3"/>
  <c r="C585" i="3"/>
  <c r="D585" i="3"/>
  <c r="E585" i="3"/>
  <c r="F585" i="3"/>
  <c r="G585" i="3"/>
  <c r="B586" i="3"/>
  <c r="C586" i="3"/>
  <c r="D586" i="3"/>
  <c r="E586" i="3"/>
  <c r="F586" i="3"/>
  <c r="G586" i="3"/>
  <c r="B587" i="3"/>
  <c r="C587" i="3"/>
  <c r="D587" i="3"/>
  <c r="E587" i="3"/>
  <c r="F587" i="3"/>
  <c r="G587" i="3"/>
  <c r="B588" i="3"/>
  <c r="C588" i="3"/>
  <c r="D588" i="3"/>
  <c r="E588" i="3"/>
  <c r="F588" i="3"/>
  <c r="G588" i="3"/>
  <c r="B589" i="3"/>
  <c r="C589" i="3"/>
  <c r="D589" i="3"/>
  <c r="E589" i="3"/>
  <c r="F589" i="3"/>
  <c r="G589" i="3"/>
  <c r="B590" i="3"/>
  <c r="C590" i="3"/>
  <c r="D590" i="3"/>
  <c r="E590" i="3"/>
  <c r="F590" i="3"/>
  <c r="G590" i="3"/>
  <c r="B591" i="3"/>
  <c r="C591" i="3"/>
  <c r="D591" i="3"/>
  <c r="E591" i="3"/>
  <c r="F591" i="3"/>
  <c r="G591" i="3"/>
  <c r="B592" i="3"/>
  <c r="C592" i="3"/>
  <c r="D592" i="3"/>
  <c r="E592" i="3"/>
  <c r="F592" i="3"/>
  <c r="G592" i="3"/>
  <c r="B593" i="3"/>
  <c r="C593" i="3"/>
  <c r="D593" i="3"/>
  <c r="E593" i="3"/>
  <c r="F593" i="3"/>
  <c r="G593" i="3"/>
  <c r="B594" i="3"/>
  <c r="C594" i="3"/>
  <c r="D594" i="3"/>
  <c r="E594" i="3"/>
  <c r="F594" i="3"/>
  <c r="G594" i="3"/>
  <c r="B595" i="3"/>
  <c r="C595" i="3"/>
  <c r="D595" i="3"/>
  <c r="E595" i="3"/>
  <c r="F595" i="3"/>
  <c r="G595" i="3"/>
  <c r="B596" i="3"/>
  <c r="C596" i="3"/>
  <c r="D596" i="3"/>
  <c r="E596" i="3"/>
  <c r="F596" i="3"/>
  <c r="G596" i="3"/>
  <c r="B597" i="3"/>
  <c r="C597" i="3"/>
  <c r="D597" i="3"/>
  <c r="E597" i="3"/>
  <c r="F597" i="3"/>
  <c r="G597" i="3"/>
  <c r="B598" i="3"/>
  <c r="C598" i="3"/>
  <c r="D598" i="3"/>
  <c r="E598" i="3"/>
  <c r="F598" i="3"/>
  <c r="G598" i="3"/>
  <c r="B599" i="3"/>
  <c r="C599" i="3"/>
  <c r="D599" i="3"/>
  <c r="E599" i="3"/>
  <c r="F599" i="3"/>
  <c r="G599" i="3"/>
  <c r="B600" i="3"/>
  <c r="C600" i="3"/>
  <c r="D600" i="3"/>
  <c r="E600" i="3"/>
  <c r="F600" i="3"/>
  <c r="G600" i="3"/>
  <c r="B601" i="3"/>
  <c r="C601" i="3"/>
  <c r="D601" i="3"/>
  <c r="E601" i="3"/>
  <c r="F601" i="3"/>
  <c r="G601" i="3"/>
  <c r="A602" i="3"/>
  <c r="B602" i="3"/>
  <c r="C602" i="3"/>
  <c r="D602" i="3"/>
  <c r="E602" i="3"/>
  <c r="F602" i="3"/>
  <c r="G602" i="3"/>
  <c r="B603" i="3"/>
  <c r="A603" i="3" s="1"/>
  <c r="C603" i="3"/>
  <c r="D603" i="3"/>
  <c r="E603" i="3"/>
  <c r="F603" i="3"/>
  <c r="G603" i="3"/>
  <c r="B604" i="3"/>
  <c r="C604" i="3"/>
  <c r="D604" i="3"/>
  <c r="E604" i="3"/>
  <c r="F604" i="3"/>
  <c r="G604" i="3"/>
  <c r="B605" i="3"/>
  <c r="C605" i="3"/>
  <c r="D605" i="3"/>
  <c r="E605" i="3"/>
  <c r="F605" i="3"/>
  <c r="G605" i="3"/>
  <c r="B606" i="3"/>
  <c r="C606" i="3"/>
  <c r="D606" i="3"/>
  <c r="E606" i="3"/>
  <c r="F606" i="3"/>
  <c r="G606" i="3"/>
  <c r="B607" i="3"/>
  <c r="C607" i="3"/>
  <c r="D607" i="3"/>
  <c r="E607" i="3"/>
  <c r="F607" i="3"/>
  <c r="G607" i="3"/>
  <c r="B608" i="3"/>
  <c r="C608" i="3"/>
  <c r="D608" i="3"/>
  <c r="E608" i="3"/>
  <c r="F608" i="3"/>
  <c r="G608" i="3"/>
  <c r="B609" i="3"/>
  <c r="C609" i="3"/>
  <c r="D609" i="3"/>
  <c r="E609" i="3"/>
  <c r="F609" i="3"/>
  <c r="G609" i="3"/>
  <c r="B610" i="3"/>
  <c r="C610" i="3"/>
  <c r="D610" i="3"/>
  <c r="E610" i="3"/>
  <c r="F610" i="3"/>
  <c r="G610" i="3"/>
  <c r="B611" i="3"/>
  <c r="C611" i="3"/>
  <c r="D611" i="3"/>
  <c r="E611" i="3"/>
  <c r="F611" i="3"/>
  <c r="G611" i="3"/>
  <c r="B612" i="3"/>
  <c r="C612" i="3"/>
  <c r="D612" i="3"/>
  <c r="E612" i="3"/>
  <c r="F612" i="3"/>
  <c r="G612" i="3"/>
  <c r="B613" i="3"/>
  <c r="C613" i="3"/>
  <c r="D613" i="3"/>
  <c r="E613" i="3"/>
  <c r="F613" i="3"/>
  <c r="G613" i="3"/>
  <c r="B614" i="3"/>
  <c r="C614" i="3"/>
  <c r="D614" i="3"/>
  <c r="E614" i="3"/>
  <c r="F614" i="3"/>
  <c r="G614" i="3"/>
  <c r="B615" i="3"/>
  <c r="C615" i="3"/>
  <c r="D615" i="3"/>
  <c r="E615" i="3"/>
  <c r="F615" i="3"/>
  <c r="G615" i="3"/>
  <c r="B616" i="3"/>
  <c r="C616" i="3"/>
  <c r="D616" i="3"/>
  <c r="E616" i="3"/>
  <c r="F616" i="3"/>
  <c r="G616" i="3"/>
  <c r="B617" i="3"/>
  <c r="C617" i="3"/>
  <c r="D617" i="3"/>
  <c r="E617" i="3"/>
  <c r="F617" i="3"/>
  <c r="G617" i="3"/>
  <c r="B618" i="3"/>
  <c r="C618" i="3"/>
  <c r="D618" i="3"/>
  <c r="E618" i="3"/>
  <c r="F618" i="3"/>
  <c r="G618" i="3"/>
  <c r="B619" i="3"/>
  <c r="C619" i="3"/>
  <c r="D619" i="3"/>
  <c r="E619" i="3"/>
  <c r="F619" i="3"/>
  <c r="G619" i="3"/>
  <c r="B620" i="3"/>
  <c r="C620" i="3"/>
  <c r="D620" i="3"/>
  <c r="E620" i="3"/>
  <c r="F620" i="3"/>
  <c r="G620" i="3"/>
  <c r="B621" i="3"/>
  <c r="C621" i="3"/>
  <c r="D621" i="3"/>
  <c r="E621" i="3"/>
  <c r="F621" i="3"/>
  <c r="G621" i="3"/>
  <c r="B622" i="3"/>
  <c r="C622" i="3"/>
  <c r="D622" i="3"/>
  <c r="E622" i="3"/>
  <c r="F622" i="3"/>
  <c r="G622" i="3"/>
  <c r="B623" i="3"/>
  <c r="C623" i="3"/>
  <c r="D623" i="3"/>
  <c r="E623" i="3"/>
  <c r="F623" i="3"/>
  <c r="G623" i="3"/>
  <c r="B624" i="3"/>
  <c r="C624" i="3"/>
  <c r="D624" i="3"/>
  <c r="E624" i="3"/>
  <c r="F624" i="3"/>
  <c r="G624" i="3"/>
  <c r="B625" i="3"/>
  <c r="C625" i="3"/>
  <c r="D625" i="3"/>
  <c r="E625" i="3"/>
  <c r="F625" i="3"/>
  <c r="G625" i="3"/>
  <c r="B626" i="3"/>
  <c r="C626" i="3"/>
  <c r="D626" i="3"/>
  <c r="E626" i="3"/>
  <c r="F626" i="3"/>
  <c r="G626" i="3"/>
  <c r="B627" i="3"/>
  <c r="C627" i="3"/>
  <c r="D627" i="3"/>
  <c r="E627" i="3"/>
  <c r="F627" i="3"/>
  <c r="G627" i="3"/>
  <c r="B628" i="3"/>
  <c r="C628" i="3"/>
  <c r="D628" i="3"/>
  <c r="E628" i="3"/>
  <c r="F628" i="3"/>
  <c r="G628" i="3"/>
  <c r="B629" i="3"/>
  <c r="C629" i="3"/>
  <c r="D629" i="3"/>
  <c r="E629" i="3"/>
  <c r="F629" i="3"/>
  <c r="G629" i="3"/>
  <c r="B630" i="3"/>
  <c r="C630" i="3"/>
  <c r="D630" i="3"/>
  <c r="E630" i="3"/>
  <c r="F630" i="3"/>
  <c r="G630" i="3"/>
  <c r="B631" i="3"/>
  <c r="C631" i="3"/>
  <c r="D631" i="3"/>
  <c r="E631" i="3"/>
  <c r="F631" i="3"/>
  <c r="G631" i="3"/>
  <c r="B632" i="3"/>
  <c r="C632" i="3"/>
  <c r="D632" i="3"/>
  <c r="E632" i="3"/>
  <c r="F632" i="3"/>
  <c r="G632" i="3"/>
  <c r="B633" i="3"/>
  <c r="C633" i="3"/>
  <c r="D633" i="3"/>
  <c r="E633" i="3"/>
  <c r="F633" i="3"/>
  <c r="G633" i="3"/>
  <c r="B634" i="3"/>
  <c r="C634" i="3"/>
  <c r="D634" i="3"/>
  <c r="E634" i="3"/>
  <c r="F634" i="3"/>
  <c r="G634" i="3"/>
  <c r="B635" i="3"/>
  <c r="C635" i="3"/>
  <c r="D635" i="3"/>
  <c r="E635" i="3"/>
  <c r="F635" i="3"/>
  <c r="G635" i="3"/>
  <c r="B636" i="3"/>
  <c r="C636" i="3"/>
  <c r="D636" i="3"/>
  <c r="E636" i="3"/>
  <c r="F636" i="3"/>
  <c r="G636" i="3"/>
  <c r="B637" i="3"/>
  <c r="C637" i="3"/>
  <c r="D637" i="3"/>
  <c r="E637" i="3"/>
  <c r="F637" i="3"/>
  <c r="G637" i="3"/>
  <c r="B638" i="3"/>
  <c r="C638" i="3"/>
  <c r="D638" i="3"/>
  <c r="E638" i="3"/>
  <c r="F638" i="3"/>
  <c r="G638" i="3"/>
  <c r="B639" i="3"/>
  <c r="C639" i="3"/>
  <c r="D639" i="3"/>
  <c r="E639" i="3"/>
  <c r="F639" i="3"/>
  <c r="G639" i="3"/>
  <c r="B640" i="3"/>
  <c r="C640" i="3"/>
  <c r="D640" i="3"/>
  <c r="E640" i="3"/>
  <c r="F640" i="3"/>
  <c r="G640" i="3"/>
  <c r="B641" i="3"/>
  <c r="C641" i="3"/>
  <c r="D641" i="3"/>
  <c r="E641" i="3"/>
  <c r="F641" i="3"/>
  <c r="G641" i="3"/>
  <c r="B642" i="3"/>
  <c r="C642" i="3"/>
  <c r="D642" i="3"/>
  <c r="E642" i="3"/>
  <c r="F642" i="3"/>
  <c r="G642" i="3"/>
  <c r="B643" i="3"/>
  <c r="C643" i="3"/>
  <c r="D643" i="3"/>
  <c r="E643" i="3"/>
  <c r="F643" i="3"/>
  <c r="G643" i="3"/>
  <c r="B644" i="3"/>
  <c r="C644" i="3"/>
  <c r="D644" i="3"/>
  <c r="E644" i="3"/>
  <c r="F644" i="3"/>
  <c r="G644" i="3"/>
  <c r="B645" i="3"/>
  <c r="C645" i="3"/>
  <c r="D645" i="3"/>
  <c r="E645" i="3"/>
  <c r="F645" i="3"/>
  <c r="G645" i="3"/>
  <c r="B646" i="3"/>
  <c r="C646" i="3"/>
  <c r="D646" i="3"/>
  <c r="E646" i="3"/>
  <c r="F646" i="3"/>
  <c r="G646" i="3"/>
  <c r="B647" i="3"/>
  <c r="C647" i="3"/>
  <c r="D647" i="3"/>
  <c r="E647" i="3"/>
  <c r="F647" i="3"/>
  <c r="G647" i="3"/>
  <c r="B648" i="3"/>
  <c r="C648" i="3"/>
  <c r="D648" i="3"/>
  <c r="E648" i="3"/>
  <c r="F648" i="3"/>
  <c r="G648" i="3"/>
  <c r="B649" i="3"/>
  <c r="C649" i="3"/>
  <c r="D649" i="3"/>
  <c r="E649" i="3"/>
  <c r="F649" i="3"/>
  <c r="G649" i="3"/>
  <c r="B650" i="3"/>
  <c r="C650" i="3"/>
  <c r="D650" i="3"/>
  <c r="E650" i="3"/>
  <c r="F650" i="3"/>
  <c r="G650" i="3"/>
  <c r="B651" i="3"/>
  <c r="C651" i="3"/>
  <c r="D651" i="3"/>
  <c r="E651" i="3"/>
  <c r="F651" i="3"/>
  <c r="G651" i="3"/>
  <c r="B652" i="3"/>
  <c r="C652" i="3"/>
  <c r="D652" i="3"/>
  <c r="E652" i="3"/>
  <c r="F652" i="3"/>
  <c r="G652" i="3"/>
  <c r="B653" i="3"/>
  <c r="C653" i="3"/>
  <c r="D653" i="3"/>
  <c r="E653" i="3"/>
  <c r="F653" i="3"/>
  <c r="G653" i="3"/>
  <c r="B654" i="3"/>
  <c r="C654" i="3"/>
  <c r="D654" i="3"/>
  <c r="E654" i="3"/>
  <c r="F654" i="3"/>
  <c r="G654" i="3"/>
  <c r="B655" i="3"/>
  <c r="C655" i="3"/>
  <c r="D655" i="3"/>
  <c r="E655" i="3"/>
  <c r="F655" i="3"/>
  <c r="G655" i="3"/>
  <c r="B656" i="3"/>
  <c r="C656" i="3"/>
  <c r="D656" i="3"/>
  <c r="E656" i="3"/>
  <c r="F656" i="3"/>
  <c r="G656" i="3"/>
  <c r="B657" i="3"/>
  <c r="C657" i="3"/>
  <c r="D657" i="3"/>
  <c r="E657" i="3"/>
  <c r="F657" i="3"/>
  <c r="G657" i="3"/>
  <c r="B658" i="3"/>
  <c r="C658" i="3"/>
  <c r="D658" i="3"/>
  <c r="E658" i="3"/>
  <c r="F658" i="3"/>
  <c r="G658" i="3"/>
  <c r="B659" i="3"/>
  <c r="C659" i="3"/>
  <c r="D659" i="3"/>
  <c r="E659" i="3"/>
  <c r="F659" i="3"/>
  <c r="G659" i="3"/>
  <c r="B660" i="3"/>
  <c r="C660" i="3"/>
  <c r="D660" i="3"/>
  <c r="E660" i="3"/>
  <c r="F660" i="3"/>
  <c r="G660" i="3"/>
  <c r="B661" i="3"/>
  <c r="C661" i="3"/>
  <c r="D661" i="3"/>
  <c r="E661" i="3"/>
  <c r="F661" i="3"/>
  <c r="G661" i="3"/>
  <c r="B662" i="3"/>
  <c r="C662" i="3"/>
  <c r="D662" i="3"/>
  <c r="E662" i="3"/>
  <c r="F662" i="3"/>
  <c r="G662" i="3"/>
  <c r="B663" i="3"/>
  <c r="C663" i="3"/>
  <c r="D663" i="3"/>
  <c r="E663" i="3"/>
  <c r="F663" i="3"/>
  <c r="G663" i="3"/>
  <c r="B664" i="3"/>
  <c r="C664" i="3"/>
  <c r="D664" i="3"/>
  <c r="E664" i="3"/>
  <c r="F664" i="3"/>
  <c r="G664" i="3"/>
  <c r="B665" i="3"/>
  <c r="C665" i="3"/>
  <c r="D665" i="3"/>
  <c r="E665" i="3"/>
  <c r="F665" i="3"/>
  <c r="G665" i="3"/>
  <c r="B666" i="3"/>
  <c r="C666" i="3"/>
  <c r="D666" i="3"/>
  <c r="E666" i="3"/>
  <c r="F666" i="3"/>
  <c r="G666" i="3"/>
  <c r="A667" i="3"/>
  <c r="B667" i="3"/>
  <c r="C667" i="3"/>
  <c r="D667" i="3"/>
  <c r="E667" i="3"/>
  <c r="F667" i="3"/>
  <c r="G667" i="3"/>
  <c r="A668" i="3"/>
  <c r="A669" i="3" s="1"/>
  <c r="B668" i="3"/>
  <c r="C668" i="3"/>
  <c r="D668" i="3"/>
  <c r="E668" i="3"/>
  <c r="F668" i="3"/>
  <c r="G668" i="3"/>
  <c r="B669" i="3"/>
  <c r="C669" i="3"/>
  <c r="D669" i="3"/>
  <c r="E669" i="3"/>
  <c r="F669" i="3"/>
  <c r="G669" i="3"/>
  <c r="A670" i="3"/>
  <c r="A671" i="3" s="1"/>
  <c r="A672" i="3" s="1"/>
  <c r="A673" i="3" s="1"/>
  <c r="B670" i="3"/>
  <c r="C670" i="3"/>
  <c r="D670" i="3"/>
  <c r="E670" i="3"/>
  <c r="F670" i="3"/>
  <c r="G670" i="3"/>
  <c r="B671" i="3"/>
  <c r="C671" i="3"/>
  <c r="D671" i="3"/>
  <c r="E671" i="3"/>
  <c r="F671" i="3"/>
  <c r="G671" i="3"/>
  <c r="B672" i="3"/>
  <c r="C672" i="3"/>
  <c r="D672" i="3"/>
  <c r="E672" i="3"/>
  <c r="F672" i="3"/>
  <c r="G672" i="3"/>
  <c r="B673" i="3"/>
  <c r="C673" i="3"/>
  <c r="D673" i="3"/>
  <c r="E673" i="3"/>
  <c r="F673" i="3"/>
  <c r="G673" i="3"/>
  <c r="B674" i="3"/>
  <c r="C674" i="3"/>
  <c r="D674" i="3"/>
  <c r="E674" i="3"/>
  <c r="F674" i="3"/>
  <c r="G674" i="3"/>
  <c r="B675" i="3"/>
  <c r="C675" i="3"/>
  <c r="D675" i="3"/>
  <c r="E675" i="3"/>
  <c r="F675" i="3"/>
  <c r="G675" i="3"/>
  <c r="B676" i="3"/>
  <c r="C676" i="3"/>
  <c r="D676" i="3"/>
  <c r="E676" i="3"/>
  <c r="F676" i="3"/>
  <c r="G676" i="3"/>
  <c r="B677" i="3"/>
  <c r="C677" i="3"/>
  <c r="D677" i="3"/>
  <c r="E677" i="3"/>
  <c r="F677" i="3"/>
  <c r="G677" i="3"/>
  <c r="B678" i="3"/>
  <c r="C678" i="3"/>
  <c r="D678" i="3"/>
  <c r="E678" i="3"/>
  <c r="F678" i="3"/>
  <c r="G678" i="3"/>
  <c r="B679" i="3"/>
  <c r="C679" i="3"/>
  <c r="D679" i="3"/>
  <c r="E679" i="3"/>
  <c r="F679" i="3"/>
  <c r="G679" i="3"/>
  <c r="B680" i="3"/>
  <c r="C680" i="3"/>
  <c r="D680" i="3"/>
  <c r="E680" i="3"/>
  <c r="F680" i="3"/>
  <c r="G680" i="3"/>
  <c r="B681" i="3"/>
  <c r="C681" i="3"/>
  <c r="D681" i="3"/>
  <c r="E681" i="3"/>
  <c r="F681" i="3"/>
  <c r="G681" i="3"/>
  <c r="B682" i="3"/>
  <c r="C682" i="3"/>
  <c r="D682" i="3"/>
  <c r="E682" i="3"/>
  <c r="F682" i="3"/>
  <c r="G682" i="3"/>
  <c r="B683" i="3"/>
  <c r="C683" i="3"/>
  <c r="D683" i="3"/>
  <c r="E683" i="3"/>
  <c r="F683" i="3"/>
  <c r="G683" i="3"/>
  <c r="B684" i="3"/>
  <c r="C684" i="3"/>
  <c r="D684" i="3"/>
  <c r="E684" i="3"/>
  <c r="F684" i="3"/>
  <c r="G684" i="3"/>
  <c r="B685" i="3"/>
  <c r="C685" i="3"/>
  <c r="D685" i="3"/>
  <c r="E685" i="3"/>
  <c r="F685" i="3"/>
  <c r="G685" i="3"/>
  <c r="B686" i="3"/>
  <c r="C686" i="3"/>
  <c r="D686" i="3"/>
  <c r="E686" i="3"/>
  <c r="F686" i="3"/>
  <c r="G686" i="3"/>
  <c r="B687" i="3"/>
  <c r="C687" i="3"/>
  <c r="D687" i="3"/>
  <c r="E687" i="3"/>
  <c r="F687" i="3"/>
  <c r="G687" i="3"/>
  <c r="B688" i="3"/>
  <c r="C688" i="3"/>
  <c r="D688" i="3"/>
  <c r="E688" i="3"/>
  <c r="F688" i="3"/>
  <c r="G688" i="3"/>
  <c r="B689" i="3"/>
  <c r="C689" i="3"/>
  <c r="D689" i="3"/>
  <c r="E689" i="3"/>
  <c r="F689" i="3"/>
  <c r="G689" i="3"/>
  <c r="B690" i="3"/>
  <c r="C690" i="3"/>
  <c r="D690" i="3"/>
  <c r="E690" i="3"/>
  <c r="F690" i="3"/>
  <c r="G690" i="3"/>
  <c r="B691" i="3"/>
  <c r="C691" i="3"/>
  <c r="D691" i="3"/>
  <c r="E691" i="3"/>
  <c r="F691" i="3"/>
  <c r="G691" i="3"/>
  <c r="B692" i="3"/>
  <c r="C692" i="3"/>
  <c r="D692" i="3"/>
  <c r="E692" i="3"/>
  <c r="F692" i="3"/>
  <c r="G692" i="3"/>
  <c r="B693" i="3"/>
  <c r="C693" i="3"/>
  <c r="D693" i="3"/>
  <c r="E693" i="3"/>
  <c r="F693" i="3"/>
  <c r="G693" i="3"/>
  <c r="B694" i="3"/>
  <c r="C694" i="3"/>
  <c r="D694" i="3"/>
  <c r="E694" i="3"/>
  <c r="F694" i="3"/>
  <c r="G694" i="3"/>
  <c r="B695" i="3"/>
  <c r="C695" i="3"/>
  <c r="D695" i="3"/>
  <c r="E695" i="3"/>
  <c r="F695" i="3"/>
  <c r="G695" i="3"/>
  <c r="B696" i="3"/>
  <c r="C696" i="3"/>
  <c r="D696" i="3"/>
  <c r="E696" i="3"/>
  <c r="F696" i="3"/>
  <c r="G696" i="3"/>
  <c r="B697" i="3"/>
  <c r="C697" i="3"/>
  <c r="D697" i="3"/>
  <c r="E697" i="3"/>
  <c r="F697" i="3"/>
  <c r="G697" i="3"/>
  <c r="B698" i="3"/>
  <c r="C698" i="3"/>
  <c r="D698" i="3"/>
  <c r="E698" i="3"/>
  <c r="F698" i="3"/>
  <c r="G698" i="3"/>
  <c r="B699" i="3"/>
  <c r="C699" i="3"/>
  <c r="D699" i="3"/>
  <c r="E699" i="3"/>
  <c r="F699" i="3"/>
  <c r="G699" i="3"/>
  <c r="B700" i="3"/>
  <c r="C700" i="3"/>
  <c r="D700" i="3"/>
  <c r="E700" i="3"/>
  <c r="F700" i="3"/>
  <c r="G700" i="3"/>
  <c r="B701" i="3"/>
  <c r="C701" i="3"/>
  <c r="D701" i="3"/>
  <c r="E701" i="3"/>
  <c r="F701" i="3"/>
  <c r="G701" i="3"/>
  <c r="B702" i="3"/>
  <c r="C702" i="3"/>
  <c r="D702" i="3"/>
  <c r="E702" i="3"/>
  <c r="F702" i="3"/>
  <c r="G702" i="3"/>
  <c r="B703" i="3"/>
  <c r="C703" i="3"/>
  <c r="D703" i="3"/>
  <c r="E703" i="3"/>
  <c r="F703" i="3"/>
  <c r="G703" i="3"/>
  <c r="B704" i="3"/>
  <c r="C704" i="3"/>
  <c r="D704" i="3"/>
  <c r="E704" i="3"/>
  <c r="F704" i="3"/>
  <c r="G704" i="3"/>
  <c r="B705" i="3"/>
  <c r="C705" i="3"/>
  <c r="D705" i="3"/>
  <c r="E705" i="3"/>
  <c r="F705" i="3"/>
  <c r="G705" i="3"/>
  <c r="B706" i="3"/>
  <c r="C706" i="3"/>
  <c r="D706" i="3"/>
  <c r="E706" i="3"/>
  <c r="F706" i="3"/>
  <c r="G706" i="3"/>
  <c r="B707" i="3"/>
  <c r="C707" i="3"/>
  <c r="D707" i="3"/>
  <c r="E707" i="3"/>
  <c r="F707" i="3"/>
  <c r="G707" i="3"/>
  <c r="B708" i="3"/>
  <c r="C708" i="3"/>
  <c r="D708" i="3"/>
  <c r="E708" i="3"/>
  <c r="F708" i="3"/>
  <c r="G708" i="3"/>
  <c r="B709" i="3"/>
  <c r="C709" i="3"/>
  <c r="D709" i="3"/>
  <c r="E709" i="3"/>
  <c r="F709" i="3"/>
  <c r="G709" i="3"/>
  <c r="B710" i="3"/>
  <c r="C710" i="3"/>
  <c r="D710" i="3"/>
  <c r="E710" i="3"/>
  <c r="F710" i="3"/>
  <c r="G710" i="3"/>
  <c r="B711" i="3"/>
  <c r="C711" i="3"/>
  <c r="D711" i="3"/>
  <c r="E711" i="3"/>
  <c r="F711" i="3"/>
  <c r="G711" i="3"/>
  <c r="B712" i="3"/>
  <c r="C712" i="3"/>
  <c r="D712" i="3"/>
  <c r="E712" i="3"/>
  <c r="F712" i="3"/>
  <c r="G712" i="3"/>
  <c r="B713" i="3"/>
  <c r="C713" i="3"/>
  <c r="D713" i="3"/>
  <c r="E713" i="3"/>
  <c r="F713" i="3"/>
  <c r="G713" i="3"/>
  <c r="B714" i="3"/>
  <c r="C714" i="3"/>
  <c r="D714" i="3"/>
  <c r="E714" i="3"/>
  <c r="F714" i="3"/>
  <c r="G714" i="3"/>
  <c r="B715" i="3"/>
  <c r="C715" i="3"/>
  <c r="D715" i="3"/>
  <c r="E715" i="3"/>
  <c r="F715" i="3"/>
  <c r="G715" i="3"/>
  <c r="B716" i="3"/>
  <c r="C716" i="3"/>
  <c r="D716" i="3"/>
  <c r="E716" i="3"/>
  <c r="F716" i="3"/>
  <c r="G716" i="3"/>
  <c r="B717" i="3"/>
  <c r="C717" i="3"/>
  <c r="D717" i="3"/>
  <c r="E717" i="3"/>
  <c r="F717" i="3"/>
  <c r="G717" i="3"/>
  <c r="B718" i="3"/>
  <c r="C718" i="3"/>
  <c r="D718" i="3"/>
  <c r="E718" i="3"/>
  <c r="F718" i="3"/>
  <c r="G718" i="3"/>
  <c r="B719" i="3"/>
  <c r="C719" i="3"/>
  <c r="D719" i="3"/>
  <c r="E719" i="3"/>
  <c r="F719" i="3"/>
  <c r="G719" i="3"/>
  <c r="B720" i="3"/>
  <c r="C720" i="3"/>
  <c r="D720" i="3"/>
  <c r="E720" i="3"/>
  <c r="F720" i="3"/>
  <c r="G720" i="3"/>
  <c r="B721" i="3"/>
  <c r="C721" i="3"/>
  <c r="D721" i="3"/>
  <c r="E721" i="3"/>
  <c r="F721" i="3"/>
  <c r="G721" i="3"/>
  <c r="B722" i="3"/>
  <c r="C722" i="3"/>
  <c r="D722" i="3"/>
  <c r="E722" i="3"/>
  <c r="F722" i="3"/>
  <c r="G722" i="3"/>
  <c r="B723" i="3"/>
  <c r="C723" i="3"/>
  <c r="D723" i="3"/>
  <c r="E723" i="3"/>
  <c r="F723" i="3"/>
  <c r="G723" i="3"/>
  <c r="B724" i="3"/>
  <c r="C724" i="3"/>
  <c r="D724" i="3"/>
  <c r="E724" i="3"/>
  <c r="F724" i="3"/>
  <c r="G724" i="3"/>
  <c r="B725" i="3"/>
  <c r="C725" i="3"/>
  <c r="D725" i="3"/>
  <c r="E725" i="3"/>
  <c r="F725" i="3"/>
  <c r="G725" i="3"/>
  <c r="B726" i="3"/>
  <c r="C726" i="3"/>
  <c r="D726" i="3"/>
  <c r="E726" i="3"/>
  <c r="F726" i="3"/>
  <c r="G726" i="3"/>
  <c r="B727" i="3"/>
  <c r="C727" i="3"/>
  <c r="D727" i="3"/>
  <c r="E727" i="3"/>
  <c r="F727" i="3"/>
  <c r="G727" i="3"/>
  <c r="B728" i="3"/>
  <c r="C728" i="3"/>
  <c r="D728" i="3"/>
  <c r="E728" i="3"/>
  <c r="F728" i="3"/>
  <c r="G728" i="3"/>
  <c r="B729" i="3"/>
  <c r="C729" i="3"/>
  <c r="D729" i="3"/>
  <c r="E729" i="3"/>
  <c r="F729" i="3"/>
  <c r="G729" i="3"/>
  <c r="B730" i="3"/>
  <c r="C730" i="3"/>
  <c r="D730" i="3"/>
  <c r="E730" i="3"/>
  <c r="F730" i="3"/>
  <c r="G730" i="3"/>
  <c r="B731" i="3"/>
  <c r="C731" i="3"/>
  <c r="D731" i="3"/>
  <c r="E731" i="3"/>
  <c r="F731" i="3"/>
  <c r="G731" i="3"/>
  <c r="A732" i="3"/>
  <c r="A733" i="3" s="1"/>
  <c r="B732" i="3"/>
  <c r="C732" i="3"/>
  <c r="D732" i="3"/>
  <c r="E732" i="3"/>
  <c r="F732" i="3"/>
  <c r="G732" i="3"/>
  <c r="B733" i="3"/>
  <c r="C733" i="3"/>
  <c r="D733" i="3"/>
  <c r="E733" i="3"/>
  <c r="F733" i="3"/>
  <c r="G733" i="3"/>
  <c r="B734" i="3"/>
  <c r="C734" i="3"/>
  <c r="D734" i="3"/>
  <c r="E734" i="3"/>
  <c r="F734" i="3"/>
  <c r="G734" i="3"/>
  <c r="B735" i="3"/>
  <c r="C735" i="3"/>
  <c r="D735" i="3"/>
  <c r="E735" i="3"/>
  <c r="F735" i="3"/>
  <c r="G735" i="3"/>
  <c r="B736" i="3"/>
  <c r="C736" i="3"/>
  <c r="D736" i="3"/>
  <c r="E736" i="3"/>
  <c r="F736" i="3"/>
  <c r="G736" i="3"/>
  <c r="B737" i="3"/>
  <c r="C737" i="3"/>
  <c r="D737" i="3"/>
  <c r="E737" i="3"/>
  <c r="F737" i="3"/>
  <c r="G737" i="3"/>
  <c r="B738" i="3"/>
  <c r="C738" i="3"/>
  <c r="D738" i="3"/>
  <c r="E738" i="3"/>
  <c r="F738" i="3"/>
  <c r="G738" i="3"/>
  <c r="B739" i="3"/>
  <c r="C739" i="3"/>
  <c r="D739" i="3"/>
  <c r="E739" i="3"/>
  <c r="F739" i="3"/>
  <c r="G739" i="3"/>
  <c r="B740" i="3"/>
  <c r="C740" i="3"/>
  <c r="D740" i="3"/>
  <c r="E740" i="3"/>
  <c r="F740" i="3"/>
  <c r="G740" i="3"/>
  <c r="B741" i="3"/>
  <c r="C741" i="3"/>
  <c r="D741" i="3"/>
  <c r="E741" i="3"/>
  <c r="F741" i="3"/>
  <c r="G741" i="3"/>
  <c r="B742" i="3"/>
  <c r="C742" i="3"/>
  <c r="D742" i="3"/>
  <c r="E742" i="3"/>
  <c r="F742" i="3"/>
  <c r="G742" i="3"/>
  <c r="B743" i="3"/>
  <c r="C743" i="3"/>
  <c r="D743" i="3"/>
  <c r="E743" i="3"/>
  <c r="F743" i="3"/>
  <c r="G743" i="3"/>
  <c r="B744" i="3"/>
  <c r="C744" i="3"/>
  <c r="D744" i="3"/>
  <c r="E744" i="3"/>
  <c r="F744" i="3"/>
  <c r="G744" i="3"/>
  <c r="B745" i="3"/>
  <c r="C745" i="3"/>
  <c r="D745" i="3"/>
  <c r="E745" i="3"/>
  <c r="F745" i="3"/>
  <c r="G745" i="3"/>
  <c r="B746" i="3"/>
  <c r="C746" i="3"/>
  <c r="D746" i="3"/>
  <c r="E746" i="3"/>
  <c r="F746" i="3"/>
  <c r="G746" i="3"/>
  <c r="B747" i="3"/>
  <c r="C747" i="3"/>
  <c r="D747" i="3"/>
  <c r="E747" i="3"/>
  <c r="F747" i="3"/>
  <c r="G747" i="3"/>
  <c r="B748" i="3"/>
  <c r="C748" i="3"/>
  <c r="D748" i="3"/>
  <c r="E748" i="3"/>
  <c r="F748" i="3"/>
  <c r="G748" i="3"/>
  <c r="B749" i="3"/>
  <c r="C749" i="3"/>
  <c r="D749" i="3"/>
  <c r="E749" i="3"/>
  <c r="F749" i="3"/>
  <c r="G749" i="3"/>
  <c r="B750" i="3"/>
  <c r="C750" i="3"/>
  <c r="D750" i="3"/>
  <c r="E750" i="3"/>
  <c r="F750" i="3"/>
  <c r="G750" i="3"/>
  <c r="B751" i="3"/>
  <c r="C751" i="3"/>
  <c r="D751" i="3"/>
  <c r="E751" i="3"/>
  <c r="F751" i="3"/>
  <c r="G751" i="3"/>
  <c r="B752" i="3"/>
  <c r="C752" i="3"/>
  <c r="D752" i="3"/>
  <c r="E752" i="3"/>
  <c r="F752" i="3"/>
  <c r="G752" i="3"/>
  <c r="B753" i="3"/>
  <c r="C753" i="3"/>
  <c r="D753" i="3"/>
  <c r="E753" i="3"/>
  <c r="F753" i="3"/>
  <c r="G753" i="3"/>
  <c r="B754" i="3"/>
  <c r="C754" i="3"/>
  <c r="D754" i="3"/>
  <c r="E754" i="3"/>
  <c r="F754" i="3"/>
  <c r="G754" i="3"/>
  <c r="B755" i="3"/>
  <c r="C755" i="3"/>
  <c r="D755" i="3"/>
  <c r="E755" i="3"/>
  <c r="F755" i="3"/>
  <c r="G755" i="3"/>
  <c r="B756" i="3"/>
  <c r="C756" i="3"/>
  <c r="D756" i="3"/>
  <c r="E756" i="3"/>
  <c r="F756" i="3"/>
  <c r="G756" i="3"/>
  <c r="B757" i="3"/>
  <c r="C757" i="3"/>
  <c r="D757" i="3"/>
  <c r="E757" i="3"/>
  <c r="F757" i="3"/>
  <c r="G757" i="3"/>
  <c r="B758" i="3"/>
  <c r="C758" i="3"/>
  <c r="D758" i="3"/>
  <c r="E758" i="3"/>
  <c r="F758" i="3"/>
  <c r="G758" i="3"/>
  <c r="B759" i="3"/>
  <c r="C759" i="3"/>
  <c r="D759" i="3"/>
  <c r="E759" i="3"/>
  <c r="F759" i="3"/>
  <c r="G759" i="3"/>
  <c r="B760" i="3"/>
  <c r="C760" i="3"/>
  <c r="D760" i="3"/>
  <c r="E760" i="3"/>
  <c r="F760" i="3"/>
  <c r="G760" i="3"/>
  <c r="B761" i="3"/>
  <c r="C761" i="3"/>
  <c r="D761" i="3"/>
  <c r="E761" i="3"/>
  <c r="F761" i="3"/>
  <c r="G761" i="3"/>
  <c r="B762" i="3"/>
  <c r="C762" i="3"/>
  <c r="D762" i="3"/>
  <c r="E762" i="3"/>
  <c r="F762" i="3"/>
  <c r="G762" i="3"/>
  <c r="B763" i="3"/>
  <c r="C763" i="3"/>
  <c r="D763" i="3"/>
  <c r="E763" i="3"/>
  <c r="F763" i="3"/>
  <c r="G763" i="3"/>
  <c r="B764" i="3"/>
  <c r="C764" i="3"/>
  <c r="D764" i="3"/>
  <c r="E764" i="3"/>
  <c r="F764" i="3"/>
  <c r="G764" i="3"/>
  <c r="B765" i="3"/>
  <c r="C765" i="3"/>
  <c r="D765" i="3"/>
  <c r="E765" i="3"/>
  <c r="F765" i="3"/>
  <c r="G765" i="3"/>
  <c r="B766" i="3"/>
  <c r="C766" i="3"/>
  <c r="D766" i="3"/>
  <c r="E766" i="3"/>
  <c r="F766" i="3"/>
  <c r="G766" i="3"/>
  <c r="B767" i="3"/>
  <c r="C767" i="3"/>
  <c r="D767" i="3"/>
  <c r="E767" i="3"/>
  <c r="F767" i="3"/>
  <c r="G767" i="3"/>
  <c r="B768" i="3"/>
  <c r="C768" i="3"/>
  <c r="D768" i="3"/>
  <c r="E768" i="3"/>
  <c r="F768" i="3"/>
  <c r="G768" i="3"/>
  <c r="B769" i="3"/>
  <c r="C769" i="3"/>
  <c r="D769" i="3"/>
  <c r="E769" i="3"/>
  <c r="F769" i="3"/>
  <c r="G769" i="3"/>
  <c r="B770" i="3"/>
  <c r="C770" i="3"/>
  <c r="D770" i="3"/>
  <c r="E770" i="3"/>
  <c r="F770" i="3"/>
  <c r="G770" i="3"/>
  <c r="B771" i="3"/>
  <c r="C771" i="3"/>
  <c r="D771" i="3"/>
  <c r="E771" i="3"/>
  <c r="F771" i="3"/>
  <c r="G771" i="3"/>
  <c r="B772" i="3"/>
  <c r="C772" i="3"/>
  <c r="D772" i="3"/>
  <c r="E772" i="3"/>
  <c r="F772" i="3"/>
  <c r="G772" i="3"/>
  <c r="B773" i="3"/>
  <c r="C773" i="3"/>
  <c r="D773" i="3"/>
  <c r="E773" i="3"/>
  <c r="F773" i="3"/>
  <c r="G773" i="3"/>
  <c r="B774" i="3"/>
  <c r="C774" i="3"/>
  <c r="D774" i="3"/>
  <c r="E774" i="3"/>
  <c r="F774" i="3"/>
  <c r="G774" i="3"/>
  <c r="B775" i="3"/>
  <c r="C775" i="3"/>
  <c r="D775" i="3"/>
  <c r="E775" i="3"/>
  <c r="F775" i="3"/>
  <c r="G775" i="3"/>
  <c r="B776" i="3"/>
  <c r="C776" i="3"/>
  <c r="D776" i="3"/>
  <c r="E776" i="3"/>
  <c r="F776" i="3"/>
  <c r="G776" i="3"/>
  <c r="B777" i="3"/>
  <c r="C777" i="3"/>
  <c r="D777" i="3"/>
  <c r="E777" i="3"/>
  <c r="F777" i="3"/>
  <c r="G777" i="3"/>
  <c r="B778" i="3"/>
  <c r="C778" i="3"/>
  <c r="D778" i="3"/>
  <c r="E778" i="3"/>
  <c r="F778" i="3"/>
  <c r="G778" i="3"/>
  <c r="B779" i="3"/>
  <c r="C779" i="3"/>
  <c r="D779" i="3"/>
  <c r="E779" i="3"/>
  <c r="F779" i="3"/>
  <c r="G779" i="3"/>
  <c r="B780" i="3"/>
  <c r="C780" i="3"/>
  <c r="D780" i="3"/>
  <c r="E780" i="3"/>
  <c r="F780" i="3"/>
  <c r="G780" i="3"/>
  <c r="B781" i="3"/>
  <c r="C781" i="3"/>
  <c r="D781" i="3"/>
  <c r="E781" i="3"/>
  <c r="F781" i="3"/>
  <c r="G781" i="3"/>
  <c r="B782" i="3"/>
  <c r="C782" i="3"/>
  <c r="D782" i="3"/>
  <c r="E782" i="3"/>
  <c r="F782" i="3"/>
  <c r="G782" i="3"/>
  <c r="B783" i="3"/>
  <c r="C783" i="3"/>
  <c r="D783" i="3"/>
  <c r="E783" i="3"/>
  <c r="F783" i="3"/>
  <c r="G783" i="3"/>
  <c r="B784" i="3"/>
  <c r="C784" i="3"/>
  <c r="D784" i="3"/>
  <c r="E784" i="3"/>
  <c r="F784" i="3"/>
  <c r="G784" i="3"/>
  <c r="B785" i="3"/>
  <c r="C785" i="3"/>
  <c r="D785" i="3"/>
  <c r="E785" i="3"/>
  <c r="F785" i="3"/>
  <c r="G785" i="3"/>
  <c r="B786" i="3"/>
  <c r="C786" i="3"/>
  <c r="D786" i="3"/>
  <c r="E786" i="3"/>
  <c r="F786" i="3"/>
  <c r="G786" i="3"/>
  <c r="B787" i="3"/>
  <c r="C787" i="3"/>
  <c r="D787" i="3"/>
  <c r="E787" i="3"/>
  <c r="F787" i="3"/>
  <c r="G787" i="3"/>
  <c r="B788" i="3"/>
  <c r="C788" i="3"/>
  <c r="D788" i="3"/>
  <c r="E788" i="3"/>
  <c r="F788" i="3"/>
  <c r="G788" i="3"/>
  <c r="B789" i="3"/>
  <c r="C789" i="3"/>
  <c r="D789" i="3"/>
  <c r="E789" i="3"/>
  <c r="F789" i="3"/>
  <c r="G789" i="3"/>
  <c r="B790" i="3"/>
  <c r="C790" i="3"/>
  <c r="D790" i="3"/>
  <c r="E790" i="3"/>
  <c r="F790" i="3"/>
  <c r="G790" i="3"/>
  <c r="B791" i="3"/>
  <c r="C791" i="3"/>
  <c r="D791" i="3"/>
  <c r="E791" i="3"/>
  <c r="F791" i="3"/>
  <c r="G791" i="3"/>
  <c r="B792" i="3"/>
  <c r="C792" i="3"/>
  <c r="D792" i="3"/>
  <c r="E792" i="3"/>
  <c r="F792" i="3"/>
  <c r="G792" i="3"/>
  <c r="B793" i="3"/>
  <c r="C793" i="3"/>
  <c r="D793" i="3"/>
  <c r="E793" i="3"/>
  <c r="F793" i="3"/>
  <c r="G793" i="3"/>
  <c r="B794" i="3"/>
  <c r="C794" i="3"/>
  <c r="D794" i="3"/>
  <c r="E794" i="3"/>
  <c r="F794" i="3"/>
  <c r="G794" i="3"/>
  <c r="B795" i="3"/>
  <c r="C795" i="3"/>
  <c r="D795" i="3"/>
  <c r="E795" i="3"/>
  <c r="F795" i="3"/>
  <c r="G795" i="3"/>
  <c r="B796" i="3"/>
  <c r="C796" i="3"/>
  <c r="D796" i="3"/>
  <c r="E796" i="3"/>
  <c r="F796" i="3"/>
  <c r="G796" i="3"/>
  <c r="B797" i="3"/>
  <c r="A797" i="3" s="1"/>
  <c r="C797" i="3"/>
  <c r="D797" i="3"/>
  <c r="E797" i="3"/>
  <c r="F797" i="3"/>
  <c r="G797" i="3"/>
  <c r="B798" i="3"/>
  <c r="A798" i="3" s="1"/>
  <c r="A799" i="3" s="1"/>
  <c r="A800" i="3" s="1"/>
  <c r="A801" i="3" s="1"/>
  <c r="A802" i="3" s="1"/>
  <c r="A803" i="3" s="1"/>
  <c r="C798" i="3"/>
  <c r="D798" i="3"/>
  <c r="E798" i="3"/>
  <c r="F798" i="3"/>
  <c r="G798" i="3"/>
  <c r="B799" i="3"/>
  <c r="C799" i="3"/>
  <c r="D799" i="3"/>
  <c r="E799" i="3"/>
  <c r="F799" i="3"/>
  <c r="G799" i="3"/>
  <c r="B800" i="3"/>
  <c r="C800" i="3"/>
  <c r="D800" i="3"/>
  <c r="E800" i="3"/>
  <c r="F800" i="3"/>
  <c r="G800" i="3"/>
  <c r="B801" i="3"/>
  <c r="C801" i="3"/>
  <c r="D801" i="3"/>
  <c r="E801" i="3"/>
  <c r="F801" i="3"/>
  <c r="G801" i="3"/>
  <c r="B802" i="3"/>
  <c r="C802" i="3"/>
  <c r="D802" i="3"/>
  <c r="E802" i="3"/>
  <c r="F802" i="3"/>
  <c r="G802" i="3"/>
  <c r="B803" i="3"/>
  <c r="C803" i="3"/>
  <c r="D803" i="3"/>
  <c r="E803" i="3"/>
  <c r="F803" i="3"/>
  <c r="G803" i="3"/>
  <c r="B804" i="3"/>
  <c r="A804" i="3" s="1"/>
  <c r="C804" i="3"/>
  <c r="D804" i="3"/>
  <c r="E804" i="3"/>
  <c r="F804" i="3"/>
  <c r="G804" i="3"/>
  <c r="B805" i="3"/>
  <c r="C805" i="3"/>
  <c r="D805" i="3"/>
  <c r="E805" i="3"/>
  <c r="F805" i="3"/>
  <c r="G805" i="3"/>
  <c r="B806" i="3"/>
  <c r="C806" i="3"/>
  <c r="D806" i="3"/>
  <c r="E806" i="3"/>
  <c r="F806" i="3"/>
  <c r="G806" i="3"/>
  <c r="B807" i="3"/>
  <c r="C807" i="3"/>
  <c r="D807" i="3"/>
  <c r="E807" i="3"/>
  <c r="F807" i="3"/>
  <c r="G807" i="3"/>
  <c r="B808" i="3"/>
  <c r="C808" i="3"/>
  <c r="D808" i="3"/>
  <c r="E808" i="3"/>
  <c r="F808" i="3"/>
  <c r="G808" i="3"/>
  <c r="B809" i="3"/>
  <c r="C809" i="3"/>
  <c r="D809" i="3"/>
  <c r="E809" i="3"/>
  <c r="F809" i="3"/>
  <c r="G809" i="3"/>
  <c r="B810" i="3"/>
  <c r="C810" i="3"/>
  <c r="D810" i="3"/>
  <c r="E810" i="3"/>
  <c r="F810" i="3"/>
  <c r="G810" i="3"/>
  <c r="B811" i="3"/>
  <c r="C811" i="3"/>
  <c r="D811" i="3"/>
  <c r="E811" i="3"/>
  <c r="F811" i="3"/>
  <c r="G811" i="3"/>
  <c r="B812" i="3"/>
  <c r="C812" i="3"/>
  <c r="D812" i="3"/>
  <c r="E812" i="3"/>
  <c r="F812" i="3"/>
  <c r="G812" i="3"/>
  <c r="B813" i="3"/>
  <c r="C813" i="3"/>
  <c r="D813" i="3"/>
  <c r="E813" i="3"/>
  <c r="F813" i="3"/>
  <c r="G813" i="3"/>
  <c r="B814" i="3"/>
  <c r="C814" i="3"/>
  <c r="D814" i="3"/>
  <c r="E814" i="3"/>
  <c r="F814" i="3"/>
  <c r="G814" i="3"/>
  <c r="B815" i="3"/>
  <c r="C815" i="3"/>
  <c r="D815" i="3"/>
  <c r="E815" i="3"/>
  <c r="F815" i="3"/>
  <c r="G815" i="3"/>
  <c r="B816" i="3"/>
  <c r="C816" i="3"/>
  <c r="D816" i="3"/>
  <c r="E816" i="3"/>
  <c r="F816" i="3"/>
  <c r="G816" i="3"/>
  <c r="B817" i="3"/>
  <c r="C817" i="3"/>
  <c r="D817" i="3"/>
  <c r="E817" i="3"/>
  <c r="F817" i="3"/>
  <c r="G817" i="3"/>
  <c r="B818" i="3"/>
  <c r="C818" i="3"/>
  <c r="D818" i="3"/>
  <c r="E818" i="3"/>
  <c r="F818" i="3"/>
  <c r="G818" i="3"/>
  <c r="B819" i="3"/>
  <c r="C819" i="3"/>
  <c r="D819" i="3"/>
  <c r="E819" i="3"/>
  <c r="F819" i="3"/>
  <c r="G819" i="3"/>
  <c r="B820" i="3"/>
  <c r="C820" i="3"/>
  <c r="D820" i="3"/>
  <c r="E820" i="3"/>
  <c r="F820" i="3"/>
  <c r="G820" i="3"/>
  <c r="B821" i="3"/>
  <c r="C821" i="3"/>
  <c r="D821" i="3"/>
  <c r="E821" i="3"/>
  <c r="F821" i="3"/>
  <c r="G821" i="3"/>
  <c r="B822" i="3"/>
  <c r="C822" i="3"/>
  <c r="D822" i="3"/>
  <c r="E822" i="3"/>
  <c r="F822" i="3"/>
  <c r="G822" i="3"/>
  <c r="B823" i="3"/>
  <c r="C823" i="3"/>
  <c r="D823" i="3"/>
  <c r="E823" i="3"/>
  <c r="F823" i="3"/>
  <c r="G823" i="3"/>
  <c r="B824" i="3"/>
  <c r="C824" i="3"/>
  <c r="D824" i="3"/>
  <c r="E824" i="3"/>
  <c r="F824" i="3"/>
  <c r="G824" i="3"/>
  <c r="B825" i="3"/>
  <c r="C825" i="3"/>
  <c r="D825" i="3"/>
  <c r="E825" i="3"/>
  <c r="F825" i="3"/>
  <c r="G825" i="3"/>
  <c r="B826" i="3"/>
  <c r="C826" i="3"/>
  <c r="D826" i="3"/>
  <c r="E826" i="3"/>
  <c r="F826" i="3"/>
  <c r="G826" i="3"/>
  <c r="B827" i="3"/>
  <c r="C827" i="3"/>
  <c r="D827" i="3"/>
  <c r="E827" i="3"/>
  <c r="F827" i="3"/>
  <c r="G827" i="3"/>
  <c r="B828" i="3"/>
  <c r="C828" i="3"/>
  <c r="D828" i="3"/>
  <c r="E828" i="3"/>
  <c r="F828" i="3"/>
  <c r="G828" i="3"/>
  <c r="B829" i="3"/>
  <c r="C829" i="3"/>
  <c r="D829" i="3"/>
  <c r="E829" i="3"/>
  <c r="F829" i="3"/>
  <c r="G829" i="3"/>
  <c r="B830" i="3"/>
  <c r="C830" i="3"/>
  <c r="D830" i="3"/>
  <c r="E830" i="3"/>
  <c r="F830" i="3"/>
  <c r="G830" i="3"/>
  <c r="B831" i="3"/>
  <c r="C831" i="3"/>
  <c r="D831" i="3"/>
  <c r="E831" i="3"/>
  <c r="F831" i="3"/>
  <c r="G831" i="3"/>
  <c r="B832" i="3"/>
  <c r="C832" i="3"/>
  <c r="D832" i="3"/>
  <c r="E832" i="3"/>
  <c r="F832" i="3"/>
  <c r="G832" i="3"/>
  <c r="B833" i="3"/>
  <c r="C833" i="3"/>
  <c r="D833" i="3"/>
  <c r="E833" i="3"/>
  <c r="F833" i="3"/>
  <c r="G833" i="3"/>
  <c r="B834" i="3"/>
  <c r="C834" i="3"/>
  <c r="D834" i="3"/>
  <c r="E834" i="3"/>
  <c r="F834" i="3"/>
  <c r="G834" i="3"/>
  <c r="B835" i="3"/>
  <c r="C835" i="3"/>
  <c r="D835" i="3"/>
  <c r="E835" i="3"/>
  <c r="F835" i="3"/>
  <c r="G835" i="3"/>
  <c r="B836" i="3"/>
  <c r="C836" i="3"/>
  <c r="D836" i="3"/>
  <c r="E836" i="3"/>
  <c r="F836" i="3"/>
  <c r="G836" i="3"/>
  <c r="B837" i="3"/>
  <c r="C837" i="3"/>
  <c r="D837" i="3"/>
  <c r="E837" i="3"/>
  <c r="F837" i="3"/>
  <c r="G837" i="3"/>
  <c r="B838" i="3"/>
  <c r="C838" i="3"/>
  <c r="D838" i="3"/>
  <c r="E838" i="3"/>
  <c r="F838" i="3"/>
  <c r="G838" i="3"/>
  <c r="B839" i="3"/>
  <c r="C839" i="3"/>
  <c r="D839" i="3"/>
  <c r="E839" i="3"/>
  <c r="F839" i="3"/>
  <c r="G839" i="3"/>
  <c r="B840" i="3"/>
  <c r="C840" i="3"/>
  <c r="D840" i="3"/>
  <c r="E840" i="3"/>
  <c r="F840" i="3"/>
  <c r="G840" i="3"/>
  <c r="B841" i="3"/>
  <c r="C841" i="3"/>
  <c r="D841" i="3"/>
  <c r="E841" i="3"/>
  <c r="F841" i="3"/>
  <c r="G841" i="3"/>
  <c r="B842" i="3"/>
  <c r="C842" i="3"/>
  <c r="D842" i="3"/>
  <c r="E842" i="3"/>
  <c r="F842" i="3"/>
  <c r="G842" i="3"/>
  <c r="B843" i="3"/>
  <c r="C843" i="3"/>
  <c r="D843" i="3"/>
  <c r="E843" i="3"/>
  <c r="F843" i="3"/>
  <c r="G843" i="3"/>
  <c r="B844" i="3"/>
  <c r="C844" i="3"/>
  <c r="D844" i="3"/>
  <c r="E844" i="3"/>
  <c r="F844" i="3"/>
  <c r="G844" i="3"/>
  <c r="B845" i="3"/>
  <c r="C845" i="3"/>
  <c r="D845" i="3"/>
  <c r="E845" i="3"/>
  <c r="F845" i="3"/>
  <c r="G845" i="3"/>
  <c r="B846" i="3"/>
  <c r="C846" i="3"/>
  <c r="D846" i="3"/>
  <c r="E846" i="3"/>
  <c r="F846" i="3"/>
  <c r="G846" i="3"/>
  <c r="B847" i="3"/>
  <c r="C847" i="3"/>
  <c r="D847" i="3"/>
  <c r="E847" i="3"/>
  <c r="F847" i="3"/>
  <c r="G847" i="3"/>
  <c r="B848" i="3"/>
  <c r="C848" i="3"/>
  <c r="D848" i="3"/>
  <c r="E848" i="3"/>
  <c r="F848" i="3"/>
  <c r="G848" i="3"/>
  <c r="B849" i="3"/>
  <c r="C849" i="3"/>
  <c r="D849" i="3"/>
  <c r="E849" i="3"/>
  <c r="F849" i="3"/>
  <c r="G849" i="3"/>
  <c r="B850" i="3"/>
  <c r="C850" i="3"/>
  <c r="D850" i="3"/>
  <c r="E850" i="3"/>
  <c r="F850" i="3"/>
  <c r="G850" i="3"/>
  <c r="B851" i="3"/>
  <c r="C851" i="3"/>
  <c r="D851" i="3"/>
  <c r="E851" i="3"/>
  <c r="F851" i="3"/>
  <c r="G851" i="3"/>
  <c r="B852" i="3"/>
  <c r="C852" i="3"/>
  <c r="D852" i="3"/>
  <c r="E852" i="3"/>
  <c r="F852" i="3"/>
  <c r="G852" i="3"/>
  <c r="B853" i="3"/>
  <c r="C853" i="3"/>
  <c r="D853" i="3"/>
  <c r="E853" i="3"/>
  <c r="F853" i="3"/>
  <c r="G853" i="3"/>
  <c r="B854" i="3"/>
  <c r="C854" i="3"/>
  <c r="D854" i="3"/>
  <c r="E854" i="3"/>
  <c r="F854" i="3"/>
  <c r="G854" i="3"/>
  <c r="B855" i="3"/>
  <c r="C855" i="3"/>
  <c r="D855" i="3"/>
  <c r="E855" i="3"/>
  <c r="F855" i="3"/>
  <c r="G855" i="3"/>
  <c r="B856" i="3"/>
  <c r="C856" i="3"/>
  <c r="D856" i="3"/>
  <c r="E856" i="3"/>
  <c r="F856" i="3"/>
  <c r="G856" i="3"/>
  <c r="B857" i="3"/>
  <c r="C857" i="3"/>
  <c r="D857" i="3"/>
  <c r="E857" i="3"/>
  <c r="F857" i="3"/>
  <c r="G857" i="3"/>
  <c r="B858" i="3"/>
  <c r="C858" i="3"/>
  <c r="D858" i="3"/>
  <c r="E858" i="3"/>
  <c r="F858" i="3"/>
  <c r="G858" i="3"/>
  <c r="B859" i="3"/>
  <c r="C859" i="3"/>
  <c r="D859" i="3"/>
  <c r="E859" i="3"/>
  <c r="F859" i="3"/>
  <c r="G859" i="3"/>
  <c r="B860" i="3"/>
  <c r="C860" i="3"/>
  <c r="D860" i="3"/>
  <c r="E860" i="3"/>
  <c r="F860" i="3"/>
  <c r="G860" i="3"/>
  <c r="B861" i="3"/>
  <c r="C861" i="3"/>
  <c r="D861" i="3"/>
  <c r="E861" i="3"/>
  <c r="F861" i="3"/>
  <c r="G861" i="3"/>
  <c r="A862" i="3"/>
  <c r="A863" i="3" s="1"/>
  <c r="B862" i="3"/>
  <c r="C862" i="3"/>
  <c r="D862" i="3"/>
  <c r="E862" i="3"/>
  <c r="F862" i="3"/>
  <c r="G862" i="3"/>
  <c r="B863" i="3"/>
  <c r="C863" i="3"/>
  <c r="D863" i="3"/>
  <c r="E863" i="3"/>
  <c r="F863" i="3"/>
  <c r="G863" i="3"/>
  <c r="B864" i="3"/>
  <c r="A864" i="3" s="1"/>
  <c r="A865" i="3" s="1"/>
  <c r="C864" i="3"/>
  <c r="D864" i="3"/>
  <c r="E864" i="3"/>
  <c r="F864" i="3"/>
  <c r="G864" i="3"/>
  <c r="B865" i="3"/>
  <c r="C865" i="3"/>
  <c r="D865" i="3"/>
  <c r="E865" i="3"/>
  <c r="F865" i="3"/>
  <c r="G865" i="3"/>
  <c r="B866" i="3"/>
  <c r="C866" i="3"/>
  <c r="D866" i="3"/>
  <c r="E866" i="3"/>
  <c r="F866" i="3"/>
  <c r="G866" i="3"/>
  <c r="B867" i="3"/>
  <c r="C867" i="3"/>
  <c r="D867" i="3"/>
  <c r="E867" i="3"/>
  <c r="F867" i="3"/>
  <c r="G867" i="3"/>
  <c r="B868" i="3"/>
  <c r="C868" i="3"/>
  <c r="D868" i="3"/>
  <c r="E868" i="3"/>
  <c r="F868" i="3"/>
  <c r="G868" i="3"/>
  <c r="B869" i="3"/>
  <c r="C869" i="3"/>
  <c r="D869" i="3"/>
  <c r="E869" i="3"/>
  <c r="F869" i="3"/>
  <c r="G869" i="3"/>
  <c r="B870" i="3"/>
  <c r="C870" i="3"/>
  <c r="D870" i="3"/>
  <c r="E870" i="3"/>
  <c r="F870" i="3"/>
  <c r="G870" i="3"/>
  <c r="B871" i="3"/>
  <c r="C871" i="3"/>
  <c r="D871" i="3"/>
  <c r="E871" i="3"/>
  <c r="F871" i="3"/>
  <c r="G871" i="3"/>
  <c r="B872" i="3"/>
  <c r="C872" i="3"/>
  <c r="D872" i="3"/>
  <c r="E872" i="3"/>
  <c r="F872" i="3"/>
  <c r="G872" i="3"/>
  <c r="B873" i="3"/>
  <c r="C873" i="3"/>
  <c r="D873" i="3"/>
  <c r="E873" i="3"/>
  <c r="F873" i="3"/>
  <c r="G873" i="3"/>
  <c r="B874" i="3"/>
  <c r="C874" i="3"/>
  <c r="D874" i="3"/>
  <c r="E874" i="3"/>
  <c r="F874" i="3"/>
  <c r="G874" i="3"/>
  <c r="B875" i="3"/>
  <c r="C875" i="3"/>
  <c r="D875" i="3"/>
  <c r="E875" i="3"/>
  <c r="F875" i="3"/>
  <c r="G875" i="3"/>
  <c r="B876" i="3"/>
  <c r="C876" i="3"/>
  <c r="D876" i="3"/>
  <c r="E876" i="3"/>
  <c r="F876" i="3"/>
  <c r="G876" i="3"/>
  <c r="B877" i="3"/>
  <c r="C877" i="3"/>
  <c r="D877" i="3"/>
  <c r="E877" i="3"/>
  <c r="F877" i="3"/>
  <c r="G877" i="3"/>
  <c r="B878" i="3"/>
  <c r="C878" i="3"/>
  <c r="D878" i="3"/>
  <c r="E878" i="3"/>
  <c r="F878" i="3"/>
  <c r="G878" i="3"/>
  <c r="B879" i="3"/>
  <c r="C879" i="3"/>
  <c r="D879" i="3"/>
  <c r="E879" i="3"/>
  <c r="F879" i="3"/>
  <c r="G879" i="3"/>
  <c r="B880" i="3"/>
  <c r="C880" i="3"/>
  <c r="D880" i="3"/>
  <c r="E880" i="3"/>
  <c r="F880" i="3"/>
  <c r="G880" i="3"/>
  <c r="B881" i="3"/>
  <c r="C881" i="3"/>
  <c r="D881" i="3"/>
  <c r="E881" i="3"/>
  <c r="F881" i="3"/>
  <c r="G881" i="3"/>
  <c r="B882" i="3"/>
  <c r="C882" i="3"/>
  <c r="D882" i="3"/>
  <c r="E882" i="3"/>
  <c r="F882" i="3"/>
  <c r="G882" i="3"/>
  <c r="B883" i="3"/>
  <c r="C883" i="3"/>
  <c r="D883" i="3"/>
  <c r="E883" i="3"/>
  <c r="F883" i="3"/>
  <c r="G883" i="3"/>
  <c r="B884" i="3"/>
  <c r="C884" i="3"/>
  <c r="D884" i="3"/>
  <c r="E884" i="3"/>
  <c r="F884" i="3"/>
  <c r="G884" i="3"/>
  <c r="B885" i="3"/>
  <c r="C885" i="3"/>
  <c r="D885" i="3"/>
  <c r="E885" i="3"/>
  <c r="F885" i="3"/>
  <c r="G885" i="3"/>
  <c r="B886" i="3"/>
  <c r="C886" i="3"/>
  <c r="D886" i="3"/>
  <c r="E886" i="3"/>
  <c r="F886" i="3"/>
  <c r="G886" i="3"/>
  <c r="B887" i="3"/>
  <c r="C887" i="3"/>
  <c r="D887" i="3"/>
  <c r="E887" i="3"/>
  <c r="F887" i="3"/>
  <c r="G887" i="3"/>
  <c r="B888" i="3"/>
  <c r="C888" i="3"/>
  <c r="D888" i="3"/>
  <c r="E888" i="3"/>
  <c r="F888" i="3"/>
  <c r="G888" i="3"/>
  <c r="B889" i="3"/>
  <c r="C889" i="3"/>
  <c r="D889" i="3"/>
  <c r="E889" i="3"/>
  <c r="F889" i="3"/>
  <c r="G889" i="3"/>
  <c r="B890" i="3"/>
  <c r="C890" i="3"/>
  <c r="D890" i="3"/>
  <c r="E890" i="3"/>
  <c r="F890" i="3"/>
  <c r="G890" i="3"/>
  <c r="B891" i="3"/>
  <c r="C891" i="3"/>
  <c r="D891" i="3"/>
  <c r="E891" i="3"/>
  <c r="F891" i="3"/>
  <c r="G891" i="3"/>
  <c r="B892" i="3"/>
  <c r="C892" i="3"/>
  <c r="D892" i="3"/>
  <c r="E892" i="3"/>
  <c r="F892" i="3"/>
  <c r="G892" i="3"/>
  <c r="B893" i="3"/>
  <c r="C893" i="3"/>
  <c r="D893" i="3"/>
  <c r="E893" i="3"/>
  <c r="F893" i="3"/>
  <c r="G893" i="3"/>
  <c r="B894" i="3"/>
  <c r="C894" i="3"/>
  <c r="D894" i="3"/>
  <c r="E894" i="3"/>
  <c r="F894" i="3"/>
  <c r="G894" i="3"/>
  <c r="B895" i="3"/>
  <c r="C895" i="3"/>
  <c r="D895" i="3"/>
  <c r="E895" i="3"/>
  <c r="F895" i="3"/>
  <c r="G895" i="3"/>
  <c r="B896" i="3"/>
  <c r="C896" i="3"/>
  <c r="D896" i="3"/>
  <c r="E896" i="3"/>
  <c r="F896" i="3"/>
  <c r="G896" i="3"/>
  <c r="B897" i="3"/>
  <c r="C897" i="3"/>
  <c r="D897" i="3"/>
  <c r="E897" i="3"/>
  <c r="F897" i="3"/>
  <c r="G897" i="3"/>
  <c r="B898" i="3"/>
  <c r="C898" i="3"/>
  <c r="D898" i="3"/>
  <c r="E898" i="3"/>
  <c r="F898" i="3"/>
  <c r="G898" i="3"/>
  <c r="B899" i="3"/>
  <c r="C899" i="3"/>
  <c r="D899" i="3"/>
  <c r="E899" i="3"/>
  <c r="F899" i="3"/>
  <c r="G899" i="3"/>
  <c r="B900" i="3"/>
  <c r="C900" i="3"/>
  <c r="D900" i="3"/>
  <c r="E900" i="3"/>
  <c r="F900" i="3"/>
  <c r="G900" i="3"/>
  <c r="B901" i="3"/>
  <c r="C901" i="3"/>
  <c r="D901" i="3"/>
  <c r="E901" i="3"/>
  <c r="F901" i="3"/>
  <c r="G901" i="3"/>
  <c r="B902" i="3"/>
  <c r="C902" i="3"/>
  <c r="D902" i="3"/>
  <c r="E902" i="3"/>
  <c r="F902" i="3"/>
  <c r="G902" i="3"/>
  <c r="B903" i="3"/>
  <c r="C903" i="3"/>
  <c r="D903" i="3"/>
  <c r="E903" i="3"/>
  <c r="F903" i="3"/>
  <c r="G903" i="3"/>
  <c r="B904" i="3"/>
  <c r="C904" i="3"/>
  <c r="D904" i="3"/>
  <c r="E904" i="3"/>
  <c r="F904" i="3"/>
  <c r="G904" i="3"/>
  <c r="B905" i="3"/>
  <c r="C905" i="3"/>
  <c r="D905" i="3"/>
  <c r="E905" i="3"/>
  <c r="F905" i="3"/>
  <c r="G905" i="3"/>
  <c r="B906" i="3"/>
  <c r="C906" i="3"/>
  <c r="D906" i="3"/>
  <c r="E906" i="3"/>
  <c r="F906" i="3"/>
  <c r="G906" i="3"/>
  <c r="B907" i="3"/>
  <c r="C907" i="3"/>
  <c r="D907" i="3"/>
  <c r="E907" i="3"/>
  <c r="F907" i="3"/>
  <c r="G907" i="3"/>
  <c r="B908" i="3"/>
  <c r="C908" i="3"/>
  <c r="D908" i="3"/>
  <c r="E908" i="3"/>
  <c r="F908" i="3"/>
  <c r="G908" i="3"/>
  <c r="B909" i="3"/>
  <c r="C909" i="3"/>
  <c r="D909" i="3"/>
  <c r="E909" i="3"/>
  <c r="F909" i="3"/>
  <c r="G909" i="3"/>
  <c r="B910" i="3"/>
  <c r="C910" i="3"/>
  <c r="D910" i="3"/>
  <c r="E910" i="3"/>
  <c r="F910" i="3"/>
  <c r="G910" i="3"/>
  <c r="B911" i="3"/>
  <c r="C911" i="3"/>
  <c r="D911" i="3"/>
  <c r="E911" i="3"/>
  <c r="F911" i="3"/>
  <c r="G911" i="3"/>
  <c r="B912" i="3"/>
  <c r="C912" i="3"/>
  <c r="D912" i="3"/>
  <c r="E912" i="3"/>
  <c r="F912" i="3"/>
  <c r="G912" i="3"/>
  <c r="B913" i="3"/>
  <c r="C913" i="3"/>
  <c r="D913" i="3"/>
  <c r="E913" i="3"/>
  <c r="F913" i="3"/>
  <c r="G913" i="3"/>
  <c r="B914" i="3"/>
  <c r="C914" i="3"/>
  <c r="D914" i="3"/>
  <c r="E914" i="3"/>
  <c r="F914" i="3"/>
  <c r="G914" i="3"/>
  <c r="B915" i="3"/>
  <c r="C915" i="3"/>
  <c r="D915" i="3"/>
  <c r="E915" i="3"/>
  <c r="F915" i="3"/>
  <c r="G915" i="3"/>
  <c r="B916" i="3"/>
  <c r="C916" i="3"/>
  <c r="D916" i="3"/>
  <c r="E916" i="3"/>
  <c r="F916" i="3"/>
  <c r="G916" i="3"/>
  <c r="B917" i="3"/>
  <c r="C917" i="3"/>
  <c r="D917" i="3"/>
  <c r="E917" i="3"/>
  <c r="F917" i="3"/>
  <c r="G917" i="3"/>
  <c r="B918" i="3"/>
  <c r="C918" i="3"/>
  <c r="D918" i="3"/>
  <c r="E918" i="3"/>
  <c r="F918" i="3"/>
  <c r="G918" i="3"/>
  <c r="B919" i="3"/>
  <c r="C919" i="3"/>
  <c r="D919" i="3"/>
  <c r="E919" i="3"/>
  <c r="F919" i="3"/>
  <c r="G919" i="3"/>
  <c r="B920" i="3"/>
  <c r="C920" i="3"/>
  <c r="D920" i="3"/>
  <c r="E920" i="3"/>
  <c r="F920" i="3"/>
  <c r="G920" i="3"/>
  <c r="B921" i="3"/>
  <c r="C921" i="3"/>
  <c r="D921" i="3"/>
  <c r="E921" i="3"/>
  <c r="F921" i="3"/>
  <c r="G921" i="3"/>
  <c r="B922" i="3"/>
  <c r="C922" i="3"/>
  <c r="D922" i="3"/>
  <c r="E922" i="3"/>
  <c r="F922" i="3"/>
  <c r="G922" i="3"/>
  <c r="B923" i="3"/>
  <c r="C923" i="3"/>
  <c r="D923" i="3"/>
  <c r="E923" i="3"/>
  <c r="F923" i="3"/>
  <c r="G923" i="3"/>
  <c r="B924" i="3"/>
  <c r="C924" i="3"/>
  <c r="D924" i="3"/>
  <c r="E924" i="3"/>
  <c r="F924" i="3"/>
  <c r="G924" i="3"/>
  <c r="B925" i="3"/>
  <c r="C925" i="3"/>
  <c r="D925" i="3"/>
  <c r="E925" i="3"/>
  <c r="F925" i="3"/>
  <c r="G925" i="3"/>
  <c r="B926" i="3"/>
  <c r="C926" i="3"/>
  <c r="D926" i="3"/>
  <c r="E926" i="3"/>
  <c r="F926" i="3"/>
  <c r="G926" i="3"/>
  <c r="B927" i="3"/>
  <c r="A927" i="3" s="1"/>
  <c r="C927" i="3"/>
  <c r="D927" i="3"/>
  <c r="E927" i="3"/>
  <c r="F927" i="3"/>
  <c r="G927" i="3"/>
  <c r="B928" i="3"/>
  <c r="C928" i="3"/>
  <c r="D928" i="3"/>
  <c r="E928" i="3"/>
  <c r="F928" i="3"/>
  <c r="G928" i="3"/>
  <c r="B929" i="3"/>
  <c r="C929" i="3"/>
  <c r="D929" i="3"/>
  <c r="E929" i="3"/>
  <c r="F929" i="3"/>
  <c r="G929" i="3"/>
  <c r="B930" i="3"/>
  <c r="C930" i="3"/>
  <c r="D930" i="3"/>
  <c r="E930" i="3"/>
  <c r="F930" i="3"/>
  <c r="G930" i="3"/>
  <c r="B931" i="3"/>
  <c r="C931" i="3"/>
  <c r="D931" i="3"/>
  <c r="E931" i="3"/>
  <c r="F931" i="3"/>
  <c r="G931" i="3"/>
  <c r="B932" i="3"/>
  <c r="C932" i="3"/>
  <c r="D932" i="3"/>
  <c r="E932" i="3"/>
  <c r="F932" i="3"/>
  <c r="G932" i="3"/>
  <c r="B933" i="3"/>
  <c r="C933" i="3"/>
  <c r="D933" i="3"/>
  <c r="E933" i="3"/>
  <c r="F933" i="3"/>
  <c r="G933" i="3"/>
  <c r="B934" i="3"/>
  <c r="C934" i="3"/>
  <c r="D934" i="3"/>
  <c r="E934" i="3"/>
  <c r="F934" i="3"/>
  <c r="G934" i="3"/>
  <c r="B935" i="3"/>
  <c r="C935" i="3"/>
  <c r="D935" i="3"/>
  <c r="E935" i="3"/>
  <c r="F935" i="3"/>
  <c r="G935" i="3"/>
  <c r="B936" i="3"/>
  <c r="C936" i="3"/>
  <c r="D936" i="3"/>
  <c r="E936" i="3"/>
  <c r="F936" i="3"/>
  <c r="G936" i="3"/>
  <c r="B937" i="3"/>
  <c r="C937" i="3"/>
  <c r="D937" i="3"/>
  <c r="E937" i="3"/>
  <c r="F937" i="3"/>
  <c r="G937" i="3"/>
  <c r="B938" i="3"/>
  <c r="C938" i="3"/>
  <c r="D938" i="3"/>
  <c r="E938" i="3"/>
  <c r="F938" i="3"/>
  <c r="G938" i="3"/>
  <c r="B939" i="3"/>
  <c r="C939" i="3"/>
  <c r="D939" i="3"/>
  <c r="E939" i="3"/>
  <c r="F939" i="3"/>
  <c r="G939" i="3"/>
  <c r="B940" i="3"/>
  <c r="C940" i="3"/>
  <c r="D940" i="3"/>
  <c r="E940" i="3"/>
  <c r="F940" i="3"/>
  <c r="G940" i="3"/>
  <c r="B941" i="3"/>
  <c r="C941" i="3"/>
  <c r="D941" i="3"/>
  <c r="E941" i="3"/>
  <c r="F941" i="3"/>
  <c r="G941" i="3"/>
  <c r="B942" i="3"/>
  <c r="C942" i="3"/>
  <c r="D942" i="3"/>
  <c r="E942" i="3"/>
  <c r="F942" i="3"/>
  <c r="G942" i="3"/>
  <c r="B943" i="3"/>
  <c r="C943" i="3"/>
  <c r="D943" i="3"/>
  <c r="E943" i="3"/>
  <c r="F943" i="3"/>
  <c r="G943" i="3"/>
  <c r="B944" i="3"/>
  <c r="C944" i="3"/>
  <c r="D944" i="3"/>
  <c r="E944" i="3"/>
  <c r="F944" i="3"/>
  <c r="G944" i="3"/>
  <c r="B945" i="3"/>
  <c r="C945" i="3"/>
  <c r="D945" i="3"/>
  <c r="E945" i="3"/>
  <c r="F945" i="3"/>
  <c r="G945" i="3"/>
  <c r="B946" i="3"/>
  <c r="C946" i="3"/>
  <c r="D946" i="3"/>
  <c r="E946" i="3"/>
  <c r="F946" i="3"/>
  <c r="G946" i="3"/>
  <c r="B947" i="3"/>
  <c r="C947" i="3"/>
  <c r="D947" i="3"/>
  <c r="E947" i="3"/>
  <c r="F947" i="3"/>
  <c r="G947" i="3"/>
  <c r="B948" i="3"/>
  <c r="C948" i="3"/>
  <c r="D948" i="3"/>
  <c r="E948" i="3"/>
  <c r="F948" i="3"/>
  <c r="G948" i="3"/>
  <c r="B949" i="3"/>
  <c r="C949" i="3"/>
  <c r="D949" i="3"/>
  <c r="E949" i="3"/>
  <c r="F949" i="3"/>
  <c r="G949" i="3"/>
  <c r="B950" i="3"/>
  <c r="C950" i="3"/>
  <c r="D950" i="3"/>
  <c r="E950" i="3"/>
  <c r="F950" i="3"/>
  <c r="G950" i="3"/>
  <c r="B951" i="3"/>
  <c r="C951" i="3"/>
  <c r="D951" i="3"/>
  <c r="E951" i="3"/>
  <c r="F951" i="3"/>
  <c r="G951" i="3"/>
  <c r="B952" i="3"/>
  <c r="C952" i="3"/>
  <c r="D952" i="3"/>
  <c r="E952" i="3"/>
  <c r="F952" i="3"/>
  <c r="G952" i="3"/>
  <c r="B953" i="3"/>
  <c r="C953" i="3"/>
  <c r="D953" i="3"/>
  <c r="E953" i="3"/>
  <c r="F953" i="3"/>
  <c r="G953" i="3"/>
  <c r="B954" i="3"/>
  <c r="C954" i="3"/>
  <c r="D954" i="3"/>
  <c r="E954" i="3"/>
  <c r="F954" i="3"/>
  <c r="G954" i="3"/>
  <c r="B955" i="3"/>
  <c r="C955" i="3"/>
  <c r="D955" i="3"/>
  <c r="E955" i="3"/>
  <c r="F955" i="3"/>
  <c r="G955" i="3"/>
  <c r="B956" i="3"/>
  <c r="C956" i="3"/>
  <c r="D956" i="3"/>
  <c r="E956" i="3"/>
  <c r="F956" i="3"/>
  <c r="G956" i="3"/>
  <c r="B957" i="3"/>
  <c r="C957" i="3"/>
  <c r="D957" i="3"/>
  <c r="E957" i="3"/>
  <c r="F957" i="3"/>
  <c r="G957" i="3"/>
  <c r="B958" i="3"/>
  <c r="C958" i="3"/>
  <c r="D958" i="3"/>
  <c r="E958" i="3"/>
  <c r="F958" i="3"/>
  <c r="G958" i="3"/>
  <c r="B959" i="3"/>
  <c r="C959" i="3"/>
  <c r="D959" i="3"/>
  <c r="E959" i="3"/>
  <c r="F959" i="3"/>
  <c r="G959" i="3"/>
  <c r="B960" i="3"/>
  <c r="C960" i="3"/>
  <c r="D960" i="3"/>
  <c r="E960" i="3"/>
  <c r="F960" i="3"/>
  <c r="G960" i="3"/>
  <c r="B961" i="3"/>
  <c r="C961" i="3"/>
  <c r="D961" i="3"/>
  <c r="E961" i="3"/>
  <c r="F961" i="3"/>
  <c r="G961" i="3"/>
  <c r="B962" i="3"/>
  <c r="C962" i="3"/>
  <c r="D962" i="3"/>
  <c r="E962" i="3"/>
  <c r="F962" i="3"/>
  <c r="G962" i="3"/>
  <c r="B963" i="3"/>
  <c r="C963" i="3"/>
  <c r="D963" i="3"/>
  <c r="E963" i="3"/>
  <c r="F963" i="3"/>
  <c r="G963" i="3"/>
  <c r="B964" i="3"/>
  <c r="C964" i="3"/>
  <c r="D964" i="3"/>
  <c r="E964" i="3"/>
  <c r="F964" i="3"/>
  <c r="G964" i="3"/>
  <c r="B965" i="3"/>
  <c r="C965" i="3"/>
  <c r="D965" i="3"/>
  <c r="E965" i="3"/>
  <c r="F965" i="3"/>
  <c r="G965" i="3"/>
  <c r="B966" i="3"/>
  <c r="C966" i="3"/>
  <c r="D966" i="3"/>
  <c r="E966" i="3"/>
  <c r="F966" i="3"/>
  <c r="G966" i="3"/>
  <c r="B967" i="3"/>
  <c r="C967" i="3"/>
  <c r="D967" i="3"/>
  <c r="E967" i="3"/>
  <c r="F967" i="3"/>
  <c r="G967" i="3"/>
  <c r="B968" i="3"/>
  <c r="C968" i="3"/>
  <c r="D968" i="3"/>
  <c r="E968" i="3"/>
  <c r="F968" i="3"/>
  <c r="G968" i="3"/>
  <c r="B969" i="3"/>
  <c r="C969" i="3"/>
  <c r="D969" i="3"/>
  <c r="E969" i="3"/>
  <c r="F969" i="3"/>
  <c r="G969" i="3"/>
  <c r="B970" i="3"/>
  <c r="C970" i="3"/>
  <c r="D970" i="3"/>
  <c r="E970" i="3"/>
  <c r="F970" i="3"/>
  <c r="G970" i="3"/>
  <c r="B971" i="3"/>
  <c r="C971" i="3"/>
  <c r="D971" i="3"/>
  <c r="E971" i="3"/>
  <c r="F971" i="3"/>
  <c r="G971" i="3"/>
  <c r="B972" i="3"/>
  <c r="C972" i="3"/>
  <c r="D972" i="3"/>
  <c r="E972" i="3"/>
  <c r="F972" i="3"/>
  <c r="G972" i="3"/>
  <c r="B973" i="3"/>
  <c r="C973" i="3"/>
  <c r="D973" i="3"/>
  <c r="E973" i="3"/>
  <c r="F973" i="3"/>
  <c r="G973" i="3"/>
  <c r="B974" i="3"/>
  <c r="C974" i="3"/>
  <c r="D974" i="3"/>
  <c r="E974" i="3"/>
  <c r="F974" i="3"/>
  <c r="G974" i="3"/>
  <c r="B975" i="3"/>
  <c r="C975" i="3"/>
  <c r="D975" i="3"/>
  <c r="E975" i="3"/>
  <c r="F975" i="3"/>
  <c r="G975" i="3"/>
  <c r="B976" i="3"/>
  <c r="C976" i="3"/>
  <c r="D976" i="3"/>
  <c r="E976" i="3"/>
  <c r="F976" i="3"/>
  <c r="G976" i="3"/>
  <c r="B977" i="3"/>
  <c r="C977" i="3"/>
  <c r="D977" i="3"/>
  <c r="E977" i="3"/>
  <c r="F977" i="3"/>
  <c r="G977" i="3"/>
  <c r="B978" i="3"/>
  <c r="C978" i="3"/>
  <c r="D978" i="3"/>
  <c r="E978" i="3"/>
  <c r="F978" i="3"/>
  <c r="G978" i="3"/>
  <c r="B979" i="3"/>
  <c r="C979" i="3"/>
  <c r="D979" i="3"/>
  <c r="E979" i="3"/>
  <c r="F979" i="3"/>
  <c r="G979" i="3"/>
  <c r="B980" i="3"/>
  <c r="C980" i="3"/>
  <c r="D980" i="3"/>
  <c r="E980" i="3"/>
  <c r="F980" i="3"/>
  <c r="G980" i="3"/>
  <c r="B981" i="3"/>
  <c r="C981" i="3"/>
  <c r="D981" i="3"/>
  <c r="E981" i="3"/>
  <c r="F981" i="3"/>
  <c r="G981" i="3"/>
  <c r="B982" i="3"/>
  <c r="C982" i="3"/>
  <c r="D982" i="3"/>
  <c r="E982" i="3"/>
  <c r="F982" i="3"/>
  <c r="G982" i="3"/>
  <c r="B983" i="3"/>
  <c r="C983" i="3"/>
  <c r="D983" i="3"/>
  <c r="E983" i="3"/>
  <c r="F983" i="3"/>
  <c r="G983" i="3"/>
  <c r="B984" i="3"/>
  <c r="C984" i="3"/>
  <c r="D984" i="3"/>
  <c r="E984" i="3"/>
  <c r="F984" i="3"/>
  <c r="G984" i="3"/>
  <c r="B985" i="3"/>
  <c r="C985" i="3"/>
  <c r="D985" i="3"/>
  <c r="E985" i="3"/>
  <c r="F985" i="3"/>
  <c r="G985" i="3"/>
  <c r="B986" i="3"/>
  <c r="C986" i="3"/>
  <c r="D986" i="3"/>
  <c r="E986" i="3"/>
  <c r="F986" i="3"/>
  <c r="G986" i="3"/>
  <c r="B987" i="3"/>
  <c r="C987" i="3"/>
  <c r="D987" i="3"/>
  <c r="E987" i="3"/>
  <c r="F987" i="3"/>
  <c r="G987" i="3"/>
  <c r="B988" i="3"/>
  <c r="C988" i="3"/>
  <c r="D988" i="3"/>
  <c r="E988" i="3"/>
  <c r="F988" i="3"/>
  <c r="G988" i="3"/>
  <c r="B989" i="3"/>
  <c r="C989" i="3"/>
  <c r="D989" i="3"/>
  <c r="E989" i="3"/>
  <c r="F989" i="3"/>
  <c r="G989" i="3"/>
  <c r="B990" i="3"/>
  <c r="C990" i="3"/>
  <c r="D990" i="3"/>
  <c r="E990" i="3"/>
  <c r="F990" i="3"/>
  <c r="G990" i="3"/>
  <c r="B991" i="3"/>
  <c r="C991" i="3"/>
  <c r="D991" i="3"/>
  <c r="E991" i="3"/>
  <c r="F991" i="3"/>
  <c r="G991" i="3"/>
  <c r="A992" i="3"/>
  <c r="A993" i="3" s="1"/>
  <c r="A994" i="3" s="1"/>
  <c r="A995" i="3" s="1"/>
  <c r="A996" i="3" s="1"/>
  <c r="B992" i="3"/>
  <c r="C992" i="3"/>
  <c r="D992" i="3"/>
  <c r="E992" i="3"/>
  <c r="F992" i="3"/>
  <c r="G992" i="3"/>
  <c r="B993" i="3"/>
  <c r="C993" i="3"/>
  <c r="D993" i="3"/>
  <c r="E993" i="3"/>
  <c r="F993" i="3"/>
  <c r="G993" i="3"/>
  <c r="B994" i="3"/>
  <c r="C994" i="3"/>
  <c r="D994" i="3"/>
  <c r="E994" i="3"/>
  <c r="F994" i="3"/>
  <c r="G994" i="3"/>
  <c r="B995" i="3"/>
  <c r="C995" i="3"/>
  <c r="D995" i="3"/>
  <c r="E995" i="3"/>
  <c r="F995" i="3"/>
  <c r="G995" i="3"/>
  <c r="B996" i="3"/>
  <c r="C996" i="3"/>
  <c r="D996" i="3"/>
  <c r="E996" i="3"/>
  <c r="F996" i="3"/>
  <c r="G996" i="3"/>
  <c r="B997" i="3"/>
  <c r="C997" i="3"/>
  <c r="D997" i="3"/>
  <c r="E997" i="3"/>
  <c r="F997" i="3"/>
  <c r="G997" i="3"/>
  <c r="B998" i="3"/>
  <c r="C998" i="3"/>
  <c r="D998" i="3"/>
  <c r="E998" i="3"/>
  <c r="F998" i="3"/>
  <c r="G998" i="3"/>
  <c r="B999" i="3"/>
  <c r="C999" i="3"/>
  <c r="D999" i="3"/>
  <c r="E999" i="3"/>
  <c r="F999" i="3"/>
  <c r="G999" i="3"/>
  <c r="B1000" i="3"/>
  <c r="C1000" i="3"/>
  <c r="D1000" i="3"/>
  <c r="E1000" i="3"/>
  <c r="F1000" i="3"/>
  <c r="G1000" i="3"/>
  <c r="B1001" i="3"/>
  <c r="C1001" i="3"/>
  <c r="D1001" i="3"/>
  <c r="E1001" i="3"/>
  <c r="F1001" i="3"/>
  <c r="G1001" i="3"/>
  <c r="B1002" i="3"/>
  <c r="C1002" i="3"/>
  <c r="D1002" i="3"/>
  <c r="E1002" i="3"/>
  <c r="F1002" i="3"/>
  <c r="G1002" i="3"/>
  <c r="B1003" i="3"/>
  <c r="C1003" i="3"/>
  <c r="D1003" i="3"/>
  <c r="E1003" i="3"/>
  <c r="F1003" i="3"/>
  <c r="G1003" i="3"/>
  <c r="B1004" i="3"/>
  <c r="C1004" i="3"/>
  <c r="D1004" i="3"/>
  <c r="E1004" i="3"/>
  <c r="F1004" i="3"/>
  <c r="G1004" i="3"/>
  <c r="B1005" i="3"/>
  <c r="C1005" i="3"/>
  <c r="D1005" i="3"/>
  <c r="E1005" i="3"/>
  <c r="F1005" i="3"/>
  <c r="G1005" i="3"/>
  <c r="B1006" i="3"/>
  <c r="C1006" i="3"/>
  <c r="D1006" i="3"/>
  <c r="E1006" i="3"/>
  <c r="F1006" i="3"/>
  <c r="G1006" i="3"/>
  <c r="B1007" i="3"/>
  <c r="C1007" i="3"/>
  <c r="D1007" i="3"/>
  <c r="E1007" i="3"/>
  <c r="F1007" i="3"/>
  <c r="G1007" i="3"/>
  <c r="B1008" i="3"/>
  <c r="C1008" i="3"/>
  <c r="D1008" i="3"/>
  <c r="E1008" i="3"/>
  <c r="F1008" i="3"/>
  <c r="G1008" i="3"/>
  <c r="B1009" i="3"/>
  <c r="C1009" i="3"/>
  <c r="D1009" i="3"/>
  <c r="E1009" i="3"/>
  <c r="F1009" i="3"/>
  <c r="G1009" i="3"/>
  <c r="B1010" i="3"/>
  <c r="C1010" i="3"/>
  <c r="D1010" i="3"/>
  <c r="E1010" i="3"/>
  <c r="F1010" i="3"/>
  <c r="G1010" i="3"/>
  <c r="B1011" i="3"/>
  <c r="C1011" i="3"/>
  <c r="D1011" i="3"/>
  <c r="E1011" i="3"/>
  <c r="F1011" i="3"/>
  <c r="G1011" i="3"/>
  <c r="B1012" i="3"/>
  <c r="C1012" i="3"/>
  <c r="D1012" i="3"/>
  <c r="E1012" i="3"/>
  <c r="F1012" i="3"/>
  <c r="G1012" i="3"/>
  <c r="B1013" i="3"/>
  <c r="C1013" i="3"/>
  <c r="D1013" i="3"/>
  <c r="E1013" i="3"/>
  <c r="F1013" i="3"/>
  <c r="G1013" i="3"/>
  <c r="B1014" i="3"/>
  <c r="C1014" i="3"/>
  <c r="D1014" i="3"/>
  <c r="E1014" i="3"/>
  <c r="F1014" i="3"/>
  <c r="G1014" i="3"/>
  <c r="B1015" i="3"/>
  <c r="C1015" i="3"/>
  <c r="D1015" i="3"/>
  <c r="E1015" i="3"/>
  <c r="F1015" i="3"/>
  <c r="G1015" i="3"/>
  <c r="B1016" i="3"/>
  <c r="C1016" i="3"/>
  <c r="D1016" i="3"/>
  <c r="E1016" i="3"/>
  <c r="F1016" i="3"/>
  <c r="G1016" i="3"/>
  <c r="B1017" i="3"/>
  <c r="C1017" i="3"/>
  <c r="D1017" i="3"/>
  <c r="E1017" i="3"/>
  <c r="F1017" i="3"/>
  <c r="G1017" i="3"/>
  <c r="B1018" i="3"/>
  <c r="C1018" i="3"/>
  <c r="D1018" i="3"/>
  <c r="E1018" i="3"/>
  <c r="F1018" i="3"/>
  <c r="G1018" i="3"/>
  <c r="B1019" i="3"/>
  <c r="C1019" i="3"/>
  <c r="D1019" i="3"/>
  <c r="E1019" i="3"/>
  <c r="F1019" i="3"/>
  <c r="G1019" i="3"/>
  <c r="B1020" i="3"/>
  <c r="C1020" i="3"/>
  <c r="D1020" i="3"/>
  <c r="E1020" i="3"/>
  <c r="F1020" i="3"/>
  <c r="G1020" i="3"/>
  <c r="B1021" i="3"/>
  <c r="C1021" i="3"/>
  <c r="D1021" i="3"/>
  <c r="E1021" i="3"/>
  <c r="F1021" i="3"/>
  <c r="G1021" i="3"/>
  <c r="B1022" i="3"/>
  <c r="C1022" i="3"/>
  <c r="D1022" i="3"/>
  <c r="E1022" i="3"/>
  <c r="F1022" i="3"/>
  <c r="G1022" i="3"/>
  <c r="B1023" i="3"/>
  <c r="C1023" i="3"/>
  <c r="D1023" i="3"/>
  <c r="E1023" i="3"/>
  <c r="F1023" i="3"/>
  <c r="G1023" i="3"/>
  <c r="B1024" i="3"/>
  <c r="C1024" i="3"/>
  <c r="D1024" i="3"/>
  <c r="E1024" i="3"/>
  <c r="F1024" i="3"/>
  <c r="G1024" i="3"/>
  <c r="B1025" i="3"/>
  <c r="C1025" i="3"/>
  <c r="D1025" i="3"/>
  <c r="E1025" i="3"/>
  <c r="F1025" i="3"/>
  <c r="G1025" i="3"/>
  <c r="B1026" i="3"/>
  <c r="C1026" i="3"/>
  <c r="D1026" i="3"/>
  <c r="E1026" i="3"/>
  <c r="F1026" i="3"/>
  <c r="G1026" i="3"/>
  <c r="B1027" i="3"/>
  <c r="C1027" i="3"/>
  <c r="D1027" i="3"/>
  <c r="E1027" i="3"/>
  <c r="F1027" i="3"/>
  <c r="G1027" i="3"/>
  <c r="B1028" i="3"/>
  <c r="C1028" i="3"/>
  <c r="D1028" i="3"/>
  <c r="E1028" i="3"/>
  <c r="F1028" i="3"/>
  <c r="G1028" i="3"/>
  <c r="B1029" i="3"/>
  <c r="C1029" i="3"/>
  <c r="D1029" i="3"/>
  <c r="E1029" i="3"/>
  <c r="F1029" i="3"/>
  <c r="G1029" i="3"/>
  <c r="B1030" i="3"/>
  <c r="C1030" i="3"/>
  <c r="D1030" i="3"/>
  <c r="E1030" i="3"/>
  <c r="F1030" i="3"/>
  <c r="G1030" i="3"/>
  <c r="B1031" i="3"/>
  <c r="C1031" i="3"/>
  <c r="D1031" i="3"/>
  <c r="E1031" i="3"/>
  <c r="F1031" i="3"/>
  <c r="G1031" i="3"/>
  <c r="B1032" i="3"/>
  <c r="C1032" i="3"/>
  <c r="D1032" i="3"/>
  <c r="E1032" i="3"/>
  <c r="F1032" i="3"/>
  <c r="G1032" i="3"/>
  <c r="B1033" i="3"/>
  <c r="C1033" i="3"/>
  <c r="D1033" i="3"/>
  <c r="E1033" i="3"/>
  <c r="F1033" i="3"/>
  <c r="G1033" i="3"/>
  <c r="B1034" i="3"/>
  <c r="C1034" i="3"/>
  <c r="D1034" i="3"/>
  <c r="E1034" i="3"/>
  <c r="F1034" i="3"/>
  <c r="G1034" i="3"/>
  <c r="B1035" i="3"/>
  <c r="C1035" i="3"/>
  <c r="D1035" i="3"/>
  <c r="E1035" i="3"/>
  <c r="F1035" i="3"/>
  <c r="G1035" i="3"/>
  <c r="B1036" i="3"/>
  <c r="C1036" i="3"/>
  <c r="D1036" i="3"/>
  <c r="E1036" i="3"/>
  <c r="F1036" i="3"/>
  <c r="G1036" i="3"/>
  <c r="B1037" i="3"/>
  <c r="C1037" i="3"/>
  <c r="D1037" i="3"/>
  <c r="E1037" i="3"/>
  <c r="F1037" i="3"/>
  <c r="G1037" i="3"/>
  <c r="B1038" i="3"/>
  <c r="C1038" i="3"/>
  <c r="D1038" i="3"/>
  <c r="E1038" i="3"/>
  <c r="F1038" i="3"/>
  <c r="G1038" i="3"/>
  <c r="B1039" i="3"/>
  <c r="C1039" i="3"/>
  <c r="D1039" i="3"/>
  <c r="E1039" i="3"/>
  <c r="F1039" i="3"/>
  <c r="G1039" i="3"/>
  <c r="B1040" i="3"/>
  <c r="C1040" i="3"/>
  <c r="D1040" i="3"/>
  <c r="E1040" i="3"/>
  <c r="F1040" i="3"/>
  <c r="G1040" i="3"/>
  <c r="B1041" i="3"/>
  <c r="C1041" i="3"/>
  <c r="D1041" i="3"/>
  <c r="E1041" i="3"/>
  <c r="F1041" i="3"/>
  <c r="G1041" i="3"/>
  <c r="B1042" i="3"/>
  <c r="C1042" i="3"/>
  <c r="D1042" i="3"/>
  <c r="E1042" i="3"/>
  <c r="F1042" i="3"/>
  <c r="G1042" i="3"/>
  <c r="B1043" i="3"/>
  <c r="C1043" i="3"/>
  <c r="D1043" i="3"/>
  <c r="E1043" i="3"/>
  <c r="F1043" i="3"/>
  <c r="G1043" i="3"/>
  <c r="B1044" i="3"/>
  <c r="C1044" i="3"/>
  <c r="D1044" i="3"/>
  <c r="E1044" i="3"/>
  <c r="F1044" i="3"/>
  <c r="G1044" i="3"/>
  <c r="B1045" i="3"/>
  <c r="C1045" i="3"/>
  <c r="D1045" i="3"/>
  <c r="E1045" i="3"/>
  <c r="F1045" i="3"/>
  <c r="G1045" i="3"/>
  <c r="B1046" i="3"/>
  <c r="C1046" i="3"/>
  <c r="D1046" i="3"/>
  <c r="E1046" i="3"/>
  <c r="F1046" i="3"/>
  <c r="G1046" i="3"/>
  <c r="B1047" i="3"/>
  <c r="C1047" i="3"/>
  <c r="D1047" i="3"/>
  <c r="E1047" i="3"/>
  <c r="F1047" i="3"/>
  <c r="G1047" i="3"/>
  <c r="B1048" i="3"/>
  <c r="C1048" i="3"/>
  <c r="D1048" i="3"/>
  <c r="E1048" i="3"/>
  <c r="F1048" i="3"/>
  <c r="G1048" i="3"/>
  <c r="B1049" i="3"/>
  <c r="C1049" i="3"/>
  <c r="D1049" i="3"/>
  <c r="E1049" i="3"/>
  <c r="F1049" i="3"/>
  <c r="G1049" i="3"/>
  <c r="B1050" i="3"/>
  <c r="C1050" i="3"/>
  <c r="D1050" i="3"/>
  <c r="E1050" i="3"/>
  <c r="F1050" i="3"/>
  <c r="G1050" i="3"/>
  <c r="B1051" i="3"/>
  <c r="C1051" i="3"/>
  <c r="D1051" i="3"/>
  <c r="E1051" i="3"/>
  <c r="F1051" i="3"/>
  <c r="G1051" i="3"/>
  <c r="B1052" i="3"/>
  <c r="C1052" i="3"/>
  <c r="D1052" i="3"/>
  <c r="E1052" i="3"/>
  <c r="F1052" i="3"/>
  <c r="G1052" i="3"/>
  <c r="B1053" i="3"/>
  <c r="C1053" i="3"/>
  <c r="D1053" i="3"/>
  <c r="E1053" i="3"/>
  <c r="F1053" i="3"/>
  <c r="G1053" i="3"/>
  <c r="B1054" i="3"/>
  <c r="C1054" i="3"/>
  <c r="D1054" i="3"/>
  <c r="E1054" i="3"/>
  <c r="F1054" i="3"/>
  <c r="G1054" i="3"/>
  <c r="B1055" i="3"/>
  <c r="C1055" i="3"/>
  <c r="D1055" i="3"/>
  <c r="E1055" i="3"/>
  <c r="F1055" i="3"/>
  <c r="G1055" i="3"/>
  <c r="B1056" i="3"/>
  <c r="C1056" i="3"/>
  <c r="D1056" i="3"/>
  <c r="E1056" i="3"/>
  <c r="F1056" i="3"/>
  <c r="G1056" i="3"/>
  <c r="B1057" i="3"/>
  <c r="A1057" i="3" s="1"/>
  <c r="C1057" i="3"/>
  <c r="D1057" i="3"/>
  <c r="E1057" i="3"/>
  <c r="F1057" i="3"/>
  <c r="G1057" i="3"/>
  <c r="B1058" i="3"/>
  <c r="A1058" i="3" s="1"/>
  <c r="C1058" i="3"/>
  <c r="D1058" i="3"/>
  <c r="E1058" i="3"/>
  <c r="F1058" i="3"/>
  <c r="G1058" i="3"/>
  <c r="B1059" i="3"/>
  <c r="C1059" i="3"/>
  <c r="D1059" i="3"/>
  <c r="E1059" i="3"/>
  <c r="F1059" i="3"/>
  <c r="G1059" i="3"/>
  <c r="B1060" i="3"/>
  <c r="C1060" i="3"/>
  <c r="D1060" i="3"/>
  <c r="E1060" i="3"/>
  <c r="F1060" i="3"/>
  <c r="G1060" i="3"/>
  <c r="B1061" i="3"/>
  <c r="C1061" i="3"/>
  <c r="D1061" i="3"/>
  <c r="E1061" i="3"/>
  <c r="F1061" i="3"/>
  <c r="G1061" i="3"/>
  <c r="B1062" i="3"/>
  <c r="C1062" i="3"/>
  <c r="D1062" i="3"/>
  <c r="E1062" i="3"/>
  <c r="F1062" i="3"/>
  <c r="G1062" i="3"/>
  <c r="B1063" i="3"/>
  <c r="C1063" i="3"/>
  <c r="D1063" i="3"/>
  <c r="E1063" i="3"/>
  <c r="F1063" i="3"/>
  <c r="G1063" i="3"/>
  <c r="B1064" i="3"/>
  <c r="C1064" i="3"/>
  <c r="D1064" i="3"/>
  <c r="E1064" i="3"/>
  <c r="F1064" i="3"/>
  <c r="G1064" i="3"/>
  <c r="B1065" i="3"/>
  <c r="C1065" i="3"/>
  <c r="D1065" i="3"/>
  <c r="E1065" i="3"/>
  <c r="F1065" i="3"/>
  <c r="G1065" i="3"/>
  <c r="B1066" i="3"/>
  <c r="C1066" i="3"/>
  <c r="D1066" i="3"/>
  <c r="E1066" i="3"/>
  <c r="F1066" i="3"/>
  <c r="G1066" i="3"/>
  <c r="B1067" i="3"/>
  <c r="C1067" i="3"/>
  <c r="D1067" i="3"/>
  <c r="E1067" i="3"/>
  <c r="F1067" i="3"/>
  <c r="G1067" i="3"/>
  <c r="B1068" i="3"/>
  <c r="C1068" i="3"/>
  <c r="D1068" i="3"/>
  <c r="E1068" i="3"/>
  <c r="F1068" i="3"/>
  <c r="G1068" i="3"/>
  <c r="B1069" i="3"/>
  <c r="C1069" i="3"/>
  <c r="D1069" i="3"/>
  <c r="E1069" i="3"/>
  <c r="F1069" i="3"/>
  <c r="G1069" i="3"/>
  <c r="B1070" i="3"/>
  <c r="C1070" i="3"/>
  <c r="D1070" i="3"/>
  <c r="E1070" i="3"/>
  <c r="F1070" i="3"/>
  <c r="G1070" i="3"/>
  <c r="B1071" i="3"/>
  <c r="C1071" i="3"/>
  <c r="D1071" i="3"/>
  <c r="E1071" i="3"/>
  <c r="F1071" i="3"/>
  <c r="G1071" i="3"/>
  <c r="B1072" i="3"/>
  <c r="C1072" i="3"/>
  <c r="D1072" i="3"/>
  <c r="E1072" i="3"/>
  <c r="F1072" i="3"/>
  <c r="G1072" i="3"/>
  <c r="B1073" i="3"/>
  <c r="C1073" i="3"/>
  <c r="D1073" i="3"/>
  <c r="E1073" i="3"/>
  <c r="F1073" i="3"/>
  <c r="G1073" i="3"/>
  <c r="B1074" i="3"/>
  <c r="C1074" i="3"/>
  <c r="D1074" i="3"/>
  <c r="E1074" i="3"/>
  <c r="F1074" i="3"/>
  <c r="G1074" i="3"/>
  <c r="B1075" i="3"/>
  <c r="C1075" i="3"/>
  <c r="D1075" i="3"/>
  <c r="E1075" i="3"/>
  <c r="F1075" i="3"/>
  <c r="G1075" i="3"/>
  <c r="B1076" i="3"/>
  <c r="C1076" i="3"/>
  <c r="D1076" i="3"/>
  <c r="E1076" i="3"/>
  <c r="F1076" i="3"/>
  <c r="G1076" i="3"/>
  <c r="B1077" i="3"/>
  <c r="C1077" i="3"/>
  <c r="D1077" i="3"/>
  <c r="E1077" i="3"/>
  <c r="F1077" i="3"/>
  <c r="G1077" i="3"/>
  <c r="B1078" i="3"/>
  <c r="C1078" i="3"/>
  <c r="D1078" i="3"/>
  <c r="E1078" i="3"/>
  <c r="F1078" i="3"/>
  <c r="G1078" i="3"/>
  <c r="B1079" i="3"/>
  <c r="C1079" i="3"/>
  <c r="D1079" i="3"/>
  <c r="E1079" i="3"/>
  <c r="F1079" i="3"/>
  <c r="G1079" i="3"/>
  <c r="B1080" i="3"/>
  <c r="C1080" i="3"/>
  <c r="D1080" i="3"/>
  <c r="E1080" i="3"/>
  <c r="F1080" i="3"/>
  <c r="G1080" i="3"/>
  <c r="B1081" i="3"/>
  <c r="C1081" i="3"/>
  <c r="D1081" i="3"/>
  <c r="E1081" i="3"/>
  <c r="F1081" i="3"/>
  <c r="G1081" i="3"/>
  <c r="B1082" i="3"/>
  <c r="C1082" i="3"/>
  <c r="D1082" i="3"/>
  <c r="E1082" i="3"/>
  <c r="F1082" i="3"/>
  <c r="G1082" i="3"/>
  <c r="B1083" i="3"/>
  <c r="C1083" i="3"/>
  <c r="D1083" i="3"/>
  <c r="E1083" i="3"/>
  <c r="F1083" i="3"/>
  <c r="G1083" i="3"/>
  <c r="B1084" i="3"/>
  <c r="C1084" i="3"/>
  <c r="D1084" i="3"/>
  <c r="E1084" i="3"/>
  <c r="F1084" i="3"/>
  <c r="G1084" i="3"/>
  <c r="B1085" i="3"/>
  <c r="C1085" i="3"/>
  <c r="D1085" i="3"/>
  <c r="E1085" i="3"/>
  <c r="F1085" i="3"/>
  <c r="G1085" i="3"/>
  <c r="B1086" i="3"/>
  <c r="C1086" i="3"/>
  <c r="D1086" i="3"/>
  <c r="E1086" i="3"/>
  <c r="F1086" i="3"/>
  <c r="G1086" i="3"/>
  <c r="B1087" i="3"/>
  <c r="C1087" i="3"/>
  <c r="D1087" i="3"/>
  <c r="E1087" i="3"/>
  <c r="F1087" i="3"/>
  <c r="G1087" i="3"/>
  <c r="B1088" i="3"/>
  <c r="C1088" i="3"/>
  <c r="D1088" i="3"/>
  <c r="E1088" i="3"/>
  <c r="F1088" i="3"/>
  <c r="G1088" i="3"/>
  <c r="B1089" i="3"/>
  <c r="C1089" i="3"/>
  <c r="D1089" i="3"/>
  <c r="E1089" i="3"/>
  <c r="F1089" i="3"/>
  <c r="G1089" i="3"/>
  <c r="B1090" i="3"/>
  <c r="C1090" i="3"/>
  <c r="D1090" i="3"/>
  <c r="E1090" i="3"/>
  <c r="F1090" i="3"/>
  <c r="G1090" i="3"/>
  <c r="B1091" i="3"/>
  <c r="C1091" i="3"/>
  <c r="D1091" i="3"/>
  <c r="E1091" i="3"/>
  <c r="F1091" i="3"/>
  <c r="G1091" i="3"/>
  <c r="B1092" i="3"/>
  <c r="C1092" i="3"/>
  <c r="D1092" i="3"/>
  <c r="E1092" i="3"/>
  <c r="F1092" i="3"/>
  <c r="G1092" i="3"/>
  <c r="B1093" i="3"/>
  <c r="C1093" i="3"/>
  <c r="D1093" i="3"/>
  <c r="E1093" i="3"/>
  <c r="F1093" i="3"/>
  <c r="G1093" i="3"/>
  <c r="B1094" i="3"/>
  <c r="C1094" i="3"/>
  <c r="D1094" i="3"/>
  <c r="E1094" i="3"/>
  <c r="F1094" i="3"/>
  <c r="G1094" i="3"/>
  <c r="B1095" i="3"/>
  <c r="C1095" i="3"/>
  <c r="D1095" i="3"/>
  <c r="E1095" i="3"/>
  <c r="F1095" i="3"/>
  <c r="G1095" i="3"/>
  <c r="B1096" i="3"/>
  <c r="C1096" i="3"/>
  <c r="D1096" i="3"/>
  <c r="E1096" i="3"/>
  <c r="F1096" i="3"/>
  <c r="G1096" i="3"/>
  <c r="B1097" i="3"/>
  <c r="C1097" i="3"/>
  <c r="D1097" i="3"/>
  <c r="E1097" i="3"/>
  <c r="F1097" i="3"/>
  <c r="G1097" i="3"/>
  <c r="B1098" i="3"/>
  <c r="C1098" i="3"/>
  <c r="D1098" i="3"/>
  <c r="E1098" i="3"/>
  <c r="F1098" i="3"/>
  <c r="G1098" i="3"/>
  <c r="B1099" i="3"/>
  <c r="C1099" i="3"/>
  <c r="D1099" i="3"/>
  <c r="E1099" i="3"/>
  <c r="F1099" i="3"/>
  <c r="G1099" i="3"/>
  <c r="B1100" i="3"/>
  <c r="C1100" i="3"/>
  <c r="D1100" i="3"/>
  <c r="E1100" i="3"/>
  <c r="F1100" i="3"/>
  <c r="G1100" i="3"/>
  <c r="B1101" i="3"/>
  <c r="C1101" i="3"/>
  <c r="D1101" i="3"/>
  <c r="E1101" i="3"/>
  <c r="F1101" i="3"/>
  <c r="G1101" i="3"/>
  <c r="B1102" i="3"/>
  <c r="C1102" i="3"/>
  <c r="D1102" i="3"/>
  <c r="E1102" i="3"/>
  <c r="F1102" i="3"/>
  <c r="G1102" i="3"/>
  <c r="B1103" i="3"/>
  <c r="C1103" i="3"/>
  <c r="D1103" i="3"/>
  <c r="E1103" i="3"/>
  <c r="F1103" i="3"/>
  <c r="G1103" i="3"/>
  <c r="B1104" i="3"/>
  <c r="C1104" i="3"/>
  <c r="D1104" i="3"/>
  <c r="E1104" i="3"/>
  <c r="F1104" i="3"/>
  <c r="G1104" i="3"/>
  <c r="B1105" i="3"/>
  <c r="C1105" i="3"/>
  <c r="D1105" i="3"/>
  <c r="E1105" i="3"/>
  <c r="F1105" i="3"/>
  <c r="G1105" i="3"/>
  <c r="B1106" i="3"/>
  <c r="C1106" i="3"/>
  <c r="D1106" i="3"/>
  <c r="E1106" i="3"/>
  <c r="F1106" i="3"/>
  <c r="G1106" i="3"/>
  <c r="B1107" i="3"/>
  <c r="C1107" i="3"/>
  <c r="D1107" i="3"/>
  <c r="E1107" i="3"/>
  <c r="F1107" i="3"/>
  <c r="G1107" i="3"/>
  <c r="B1108" i="3"/>
  <c r="C1108" i="3"/>
  <c r="D1108" i="3"/>
  <c r="E1108" i="3"/>
  <c r="F1108" i="3"/>
  <c r="G1108" i="3"/>
  <c r="B1109" i="3"/>
  <c r="C1109" i="3"/>
  <c r="D1109" i="3"/>
  <c r="E1109" i="3"/>
  <c r="F1109" i="3"/>
  <c r="G1109" i="3"/>
  <c r="B1110" i="3"/>
  <c r="C1110" i="3"/>
  <c r="D1110" i="3"/>
  <c r="E1110" i="3"/>
  <c r="F1110" i="3"/>
  <c r="G1110" i="3"/>
  <c r="B1111" i="3"/>
  <c r="C1111" i="3"/>
  <c r="D1111" i="3"/>
  <c r="E1111" i="3"/>
  <c r="F1111" i="3"/>
  <c r="G1111" i="3"/>
  <c r="B1112" i="3"/>
  <c r="C1112" i="3"/>
  <c r="D1112" i="3"/>
  <c r="E1112" i="3"/>
  <c r="F1112" i="3"/>
  <c r="G1112" i="3"/>
  <c r="B1113" i="3"/>
  <c r="C1113" i="3"/>
  <c r="D1113" i="3"/>
  <c r="E1113" i="3"/>
  <c r="F1113" i="3"/>
  <c r="G1113" i="3"/>
  <c r="B1114" i="3"/>
  <c r="C1114" i="3"/>
  <c r="D1114" i="3"/>
  <c r="E1114" i="3"/>
  <c r="F1114" i="3"/>
  <c r="G1114" i="3"/>
  <c r="B1115" i="3"/>
  <c r="C1115" i="3"/>
  <c r="D1115" i="3"/>
  <c r="E1115" i="3"/>
  <c r="F1115" i="3"/>
  <c r="G1115" i="3"/>
  <c r="B1116" i="3"/>
  <c r="C1116" i="3"/>
  <c r="D1116" i="3"/>
  <c r="E1116" i="3"/>
  <c r="F1116" i="3"/>
  <c r="G1116" i="3"/>
  <c r="B1117" i="3"/>
  <c r="C1117" i="3"/>
  <c r="D1117" i="3"/>
  <c r="E1117" i="3"/>
  <c r="F1117" i="3"/>
  <c r="G1117" i="3"/>
  <c r="B1118" i="3"/>
  <c r="C1118" i="3"/>
  <c r="D1118" i="3"/>
  <c r="E1118" i="3"/>
  <c r="F1118" i="3"/>
  <c r="G1118" i="3"/>
  <c r="B1119" i="3"/>
  <c r="C1119" i="3"/>
  <c r="D1119" i="3"/>
  <c r="E1119" i="3"/>
  <c r="F1119" i="3"/>
  <c r="G1119" i="3"/>
  <c r="B1120" i="3"/>
  <c r="C1120" i="3"/>
  <c r="D1120" i="3"/>
  <c r="E1120" i="3"/>
  <c r="F1120" i="3"/>
  <c r="G1120" i="3"/>
  <c r="B1121" i="3"/>
  <c r="C1121" i="3"/>
  <c r="D1121" i="3"/>
  <c r="E1121" i="3"/>
  <c r="F1121" i="3"/>
  <c r="G1121" i="3"/>
  <c r="A1122" i="3"/>
  <c r="A1123" i="3" s="1"/>
  <c r="B1122" i="3"/>
  <c r="C1122" i="3"/>
  <c r="D1122" i="3"/>
  <c r="E1122" i="3"/>
  <c r="F1122" i="3"/>
  <c r="G1122" i="3"/>
  <c r="B1123" i="3"/>
  <c r="C1123" i="3"/>
  <c r="D1123" i="3"/>
  <c r="E1123" i="3"/>
  <c r="F1123" i="3"/>
  <c r="G1123" i="3"/>
  <c r="B1124" i="3"/>
  <c r="A1124" i="3" s="1"/>
  <c r="A1125" i="3" s="1"/>
  <c r="C1124" i="3"/>
  <c r="D1124" i="3"/>
  <c r="E1124" i="3"/>
  <c r="F1124" i="3"/>
  <c r="G1124" i="3"/>
  <c r="B1125" i="3"/>
  <c r="C1125" i="3"/>
  <c r="D1125" i="3"/>
  <c r="E1125" i="3"/>
  <c r="F1125" i="3"/>
  <c r="G1125" i="3"/>
  <c r="B1126" i="3"/>
  <c r="A1126" i="3" s="1"/>
  <c r="C1126" i="3"/>
  <c r="D1126" i="3"/>
  <c r="E1126" i="3"/>
  <c r="F1126" i="3"/>
  <c r="G1126" i="3"/>
  <c r="B1127" i="3"/>
  <c r="A1127" i="3" s="1"/>
  <c r="C1127" i="3"/>
  <c r="D1127" i="3"/>
  <c r="E1127" i="3"/>
  <c r="F1127" i="3"/>
  <c r="G1127" i="3"/>
  <c r="B1128" i="3"/>
  <c r="C1128" i="3"/>
  <c r="D1128" i="3"/>
  <c r="E1128" i="3"/>
  <c r="F1128" i="3"/>
  <c r="G1128" i="3"/>
  <c r="B1129" i="3"/>
  <c r="C1129" i="3"/>
  <c r="D1129" i="3"/>
  <c r="E1129" i="3"/>
  <c r="F1129" i="3"/>
  <c r="G1129" i="3"/>
  <c r="B1130" i="3"/>
  <c r="C1130" i="3"/>
  <c r="D1130" i="3"/>
  <c r="E1130" i="3"/>
  <c r="F1130" i="3"/>
  <c r="G1130" i="3"/>
  <c r="B1131" i="3"/>
  <c r="C1131" i="3"/>
  <c r="D1131" i="3"/>
  <c r="E1131" i="3"/>
  <c r="F1131" i="3"/>
  <c r="G1131" i="3"/>
  <c r="B1132" i="3"/>
  <c r="C1132" i="3"/>
  <c r="D1132" i="3"/>
  <c r="E1132" i="3"/>
  <c r="F1132" i="3"/>
  <c r="G1132" i="3"/>
  <c r="B1133" i="3"/>
  <c r="C1133" i="3"/>
  <c r="D1133" i="3"/>
  <c r="E1133" i="3"/>
  <c r="F1133" i="3"/>
  <c r="G1133" i="3"/>
  <c r="B1134" i="3"/>
  <c r="C1134" i="3"/>
  <c r="D1134" i="3"/>
  <c r="E1134" i="3"/>
  <c r="F1134" i="3"/>
  <c r="G1134" i="3"/>
  <c r="B1135" i="3"/>
  <c r="C1135" i="3"/>
  <c r="D1135" i="3"/>
  <c r="E1135" i="3"/>
  <c r="F1135" i="3"/>
  <c r="G1135" i="3"/>
  <c r="B1136" i="3"/>
  <c r="C1136" i="3"/>
  <c r="D1136" i="3"/>
  <c r="E1136" i="3"/>
  <c r="F1136" i="3"/>
  <c r="G1136" i="3"/>
  <c r="B1137" i="3"/>
  <c r="C1137" i="3"/>
  <c r="D1137" i="3"/>
  <c r="E1137" i="3"/>
  <c r="F1137" i="3"/>
  <c r="G1137" i="3"/>
  <c r="B1138" i="3"/>
  <c r="C1138" i="3"/>
  <c r="D1138" i="3"/>
  <c r="E1138" i="3"/>
  <c r="F1138" i="3"/>
  <c r="G1138" i="3"/>
  <c r="B1139" i="3"/>
  <c r="C1139" i="3"/>
  <c r="D1139" i="3"/>
  <c r="E1139" i="3"/>
  <c r="F1139" i="3"/>
  <c r="G1139" i="3"/>
  <c r="B1140" i="3"/>
  <c r="C1140" i="3"/>
  <c r="D1140" i="3"/>
  <c r="E1140" i="3"/>
  <c r="F1140" i="3"/>
  <c r="G1140" i="3"/>
  <c r="B1141" i="3"/>
  <c r="C1141" i="3"/>
  <c r="D1141" i="3"/>
  <c r="E1141" i="3"/>
  <c r="F1141" i="3"/>
  <c r="G1141" i="3"/>
  <c r="B1142" i="3"/>
  <c r="C1142" i="3"/>
  <c r="D1142" i="3"/>
  <c r="E1142" i="3"/>
  <c r="F1142" i="3"/>
  <c r="G1142" i="3"/>
  <c r="B1143" i="3"/>
  <c r="C1143" i="3"/>
  <c r="D1143" i="3"/>
  <c r="E1143" i="3"/>
  <c r="F1143" i="3"/>
  <c r="G1143" i="3"/>
  <c r="B1144" i="3"/>
  <c r="C1144" i="3"/>
  <c r="D1144" i="3"/>
  <c r="E1144" i="3"/>
  <c r="F1144" i="3"/>
  <c r="G1144" i="3"/>
  <c r="B1145" i="3"/>
  <c r="C1145" i="3"/>
  <c r="D1145" i="3"/>
  <c r="E1145" i="3"/>
  <c r="F1145" i="3"/>
  <c r="G1145" i="3"/>
  <c r="B1146" i="3"/>
  <c r="C1146" i="3"/>
  <c r="D1146" i="3"/>
  <c r="E1146" i="3"/>
  <c r="F1146" i="3"/>
  <c r="G1146" i="3"/>
  <c r="B1147" i="3"/>
  <c r="C1147" i="3"/>
  <c r="D1147" i="3"/>
  <c r="E1147" i="3"/>
  <c r="F1147" i="3"/>
  <c r="G1147" i="3"/>
  <c r="B1148" i="3"/>
  <c r="C1148" i="3"/>
  <c r="D1148" i="3"/>
  <c r="E1148" i="3"/>
  <c r="F1148" i="3"/>
  <c r="G1148" i="3"/>
  <c r="B1149" i="3"/>
  <c r="C1149" i="3"/>
  <c r="D1149" i="3"/>
  <c r="E1149" i="3"/>
  <c r="F1149" i="3"/>
  <c r="G1149" i="3"/>
  <c r="B1150" i="3"/>
  <c r="C1150" i="3"/>
  <c r="D1150" i="3"/>
  <c r="E1150" i="3"/>
  <c r="F1150" i="3"/>
  <c r="G1150" i="3"/>
  <c r="B1151" i="3"/>
  <c r="C1151" i="3"/>
  <c r="D1151" i="3"/>
  <c r="E1151" i="3"/>
  <c r="F1151" i="3"/>
  <c r="G1151" i="3"/>
  <c r="B1152" i="3"/>
  <c r="C1152" i="3"/>
  <c r="D1152" i="3"/>
  <c r="E1152" i="3"/>
  <c r="F1152" i="3"/>
  <c r="G1152" i="3"/>
  <c r="B1153" i="3"/>
  <c r="C1153" i="3"/>
  <c r="D1153" i="3"/>
  <c r="E1153" i="3"/>
  <c r="F1153" i="3"/>
  <c r="G1153" i="3"/>
  <c r="B1154" i="3"/>
  <c r="C1154" i="3"/>
  <c r="D1154" i="3"/>
  <c r="E1154" i="3"/>
  <c r="F1154" i="3"/>
  <c r="G1154" i="3"/>
  <c r="B1155" i="3"/>
  <c r="C1155" i="3"/>
  <c r="D1155" i="3"/>
  <c r="E1155" i="3"/>
  <c r="F1155" i="3"/>
  <c r="G1155" i="3"/>
  <c r="B1156" i="3"/>
  <c r="C1156" i="3"/>
  <c r="D1156" i="3"/>
  <c r="E1156" i="3"/>
  <c r="F1156" i="3"/>
  <c r="G1156" i="3"/>
  <c r="B1157" i="3"/>
  <c r="C1157" i="3"/>
  <c r="D1157" i="3"/>
  <c r="E1157" i="3"/>
  <c r="F1157" i="3"/>
  <c r="G1157" i="3"/>
  <c r="B1158" i="3"/>
  <c r="C1158" i="3"/>
  <c r="D1158" i="3"/>
  <c r="E1158" i="3"/>
  <c r="F1158" i="3"/>
  <c r="G1158" i="3"/>
  <c r="B1159" i="3"/>
  <c r="C1159" i="3"/>
  <c r="D1159" i="3"/>
  <c r="E1159" i="3"/>
  <c r="F1159" i="3"/>
  <c r="G1159" i="3"/>
  <c r="B1160" i="3"/>
  <c r="C1160" i="3"/>
  <c r="D1160" i="3"/>
  <c r="E1160" i="3"/>
  <c r="F1160" i="3"/>
  <c r="G1160" i="3"/>
  <c r="B1161" i="3"/>
  <c r="C1161" i="3"/>
  <c r="D1161" i="3"/>
  <c r="E1161" i="3"/>
  <c r="F1161" i="3"/>
  <c r="G1161" i="3"/>
  <c r="B1162" i="3"/>
  <c r="C1162" i="3"/>
  <c r="D1162" i="3"/>
  <c r="E1162" i="3"/>
  <c r="F1162" i="3"/>
  <c r="G1162" i="3"/>
  <c r="B1163" i="3"/>
  <c r="C1163" i="3"/>
  <c r="D1163" i="3"/>
  <c r="E1163" i="3"/>
  <c r="F1163" i="3"/>
  <c r="G1163" i="3"/>
  <c r="B1164" i="3"/>
  <c r="C1164" i="3"/>
  <c r="D1164" i="3"/>
  <c r="E1164" i="3"/>
  <c r="F1164" i="3"/>
  <c r="G1164" i="3"/>
  <c r="B1165" i="3"/>
  <c r="C1165" i="3"/>
  <c r="D1165" i="3"/>
  <c r="E1165" i="3"/>
  <c r="F1165" i="3"/>
  <c r="G1165" i="3"/>
  <c r="B1166" i="3"/>
  <c r="C1166" i="3"/>
  <c r="D1166" i="3"/>
  <c r="E1166" i="3"/>
  <c r="F1166" i="3"/>
  <c r="G1166" i="3"/>
  <c r="B1167" i="3"/>
  <c r="C1167" i="3"/>
  <c r="D1167" i="3"/>
  <c r="E1167" i="3"/>
  <c r="F1167" i="3"/>
  <c r="G1167" i="3"/>
  <c r="B1168" i="3"/>
  <c r="C1168" i="3"/>
  <c r="D1168" i="3"/>
  <c r="E1168" i="3"/>
  <c r="F1168" i="3"/>
  <c r="G1168" i="3"/>
  <c r="B1169" i="3"/>
  <c r="C1169" i="3"/>
  <c r="D1169" i="3"/>
  <c r="E1169" i="3"/>
  <c r="F1169" i="3"/>
  <c r="G1169" i="3"/>
  <c r="B1170" i="3"/>
  <c r="C1170" i="3"/>
  <c r="D1170" i="3"/>
  <c r="E1170" i="3"/>
  <c r="F1170" i="3"/>
  <c r="G1170" i="3"/>
  <c r="B1171" i="3"/>
  <c r="C1171" i="3"/>
  <c r="D1171" i="3"/>
  <c r="E1171" i="3"/>
  <c r="F1171" i="3"/>
  <c r="G1171" i="3"/>
  <c r="B1172" i="3"/>
  <c r="C1172" i="3"/>
  <c r="D1172" i="3"/>
  <c r="E1172" i="3"/>
  <c r="F1172" i="3"/>
  <c r="G1172" i="3"/>
  <c r="B1173" i="3"/>
  <c r="C1173" i="3"/>
  <c r="D1173" i="3"/>
  <c r="E1173" i="3"/>
  <c r="F1173" i="3"/>
  <c r="G1173" i="3"/>
  <c r="B1174" i="3"/>
  <c r="C1174" i="3"/>
  <c r="D1174" i="3"/>
  <c r="E1174" i="3"/>
  <c r="F1174" i="3"/>
  <c r="G1174" i="3"/>
  <c r="B1175" i="3"/>
  <c r="C1175" i="3"/>
  <c r="D1175" i="3"/>
  <c r="E1175" i="3"/>
  <c r="F1175" i="3"/>
  <c r="G1175" i="3"/>
  <c r="B1176" i="3"/>
  <c r="C1176" i="3"/>
  <c r="D1176" i="3"/>
  <c r="E1176" i="3"/>
  <c r="F1176" i="3"/>
  <c r="G1176" i="3"/>
  <c r="B1177" i="3"/>
  <c r="C1177" i="3"/>
  <c r="D1177" i="3"/>
  <c r="E1177" i="3"/>
  <c r="F1177" i="3"/>
  <c r="G1177" i="3"/>
  <c r="B1178" i="3"/>
  <c r="C1178" i="3"/>
  <c r="D1178" i="3"/>
  <c r="E1178" i="3"/>
  <c r="F1178" i="3"/>
  <c r="G1178" i="3"/>
  <c r="B1179" i="3"/>
  <c r="C1179" i="3"/>
  <c r="D1179" i="3"/>
  <c r="E1179" i="3"/>
  <c r="F1179" i="3"/>
  <c r="G1179" i="3"/>
  <c r="B1180" i="3"/>
  <c r="C1180" i="3"/>
  <c r="D1180" i="3"/>
  <c r="E1180" i="3"/>
  <c r="F1180" i="3"/>
  <c r="G1180" i="3"/>
  <c r="B1181" i="3"/>
  <c r="C1181" i="3"/>
  <c r="D1181" i="3"/>
  <c r="E1181" i="3"/>
  <c r="F1181" i="3"/>
  <c r="G1181" i="3"/>
  <c r="B1182" i="3"/>
  <c r="C1182" i="3"/>
  <c r="D1182" i="3"/>
  <c r="E1182" i="3"/>
  <c r="F1182" i="3"/>
  <c r="G1182" i="3"/>
  <c r="B1183" i="3"/>
  <c r="C1183" i="3"/>
  <c r="D1183" i="3"/>
  <c r="E1183" i="3"/>
  <c r="F1183" i="3"/>
  <c r="G1183" i="3"/>
  <c r="B1184" i="3"/>
  <c r="C1184" i="3"/>
  <c r="D1184" i="3"/>
  <c r="E1184" i="3"/>
  <c r="F1184" i="3"/>
  <c r="G1184" i="3"/>
  <c r="B1185" i="3"/>
  <c r="C1185" i="3"/>
  <c r="D1185" i="3"/>
  <c r="E1185" i="3"/>
  <c r="F1185" i="3"/>
  <c r="G1185" i="3"/>
  <c r="B1186" i="3"/>
  <c r="C1186" i="3"/>
  <c r="D1186" i="3"/>
  <c r="E1186" i="3"/>
  <c r="F1186" i="3"/>
  <c r="G1186" i="3"/>
  <c r="B1187" i="3"/>
  <c r="A1187" i="3" s="1"/>
  <c r="C1187" i="3"/>
  <c r="D1187" i="3"/>
  <c r="E1187" i="3"/>
  <c r="F1187" i="3"/>
  <c r="G1187" i="3"/>
  <c r="B1188" i="3"/>
  <c r="A1188" i="3" s="1"/>
  <c r="A1189" i="3" s="1"/>
  <c r="C1188" i="3"/>
  <c r="D1188" i="3"/>
  <c r="E1188" i="3"/>
  <c r="F1188" i="3"/>
  <c r="G1188" i="3"/>
  <c r="B1189" i="3"/>
  <c r="C1189" i="3"/>
  <c r="D1189" i="3"/>
  <c r="E1189" i="3"/>
  <c r="F1189" i="3"/>
  <c r="G1189" i="3"/>
  <c r="B1190" i="3"/>
  <c r="A1190" i="3" s="1"/>
  <c r="C1190" i="3"/>
  <c r="D1190" i="3"/>
  <c r="E1190" i="3"/>
  <c r="F1190" i="3"/>
  <c r="G1190" i="3"/>
  <c r="B1191" i="3"/>
  <c r="C1191" i="3"/>
  <c r="D1191" i="3"/>
  <c r="E1191" i="3"/>
  <c r="F1191" i="3"/>
  <c r="G1191" i="3"/>
  <c r="B1192" i="3"/>
  <c r="C1192" i="3"/>
  <c r="D1192" i="3"/>
  <c r="E1192" i="3"/>
  <c r="F1192" i="3"/>
  <c r="G1192" i="3"/>
  <c r="B1193" i="3"/>
  <c r="C1193" i="3"/>
  <c r="D1193" i="3"/>
  <c r="E1193" i="3"/>
  <c r="F1193" i="3"/>
  <c r="G1193" i="3"/>
  <c r="B1194" i="3"/>
  <c r="C1194" i="3"/>
  <c r="D1194" i="3"/>
  <c r="E1194" i="3"/>
  <c r="F1194" i="3"/>
  <c r="G1194" i="3"/>
  <c r="B1195" i="3"/>
  <c r="C1195" i="3"/>
  <c r="D1195" i="3"/>
  <c r="E1195" i="3"/>
  <c r="F1195" i="3"/>
  <c r="G1195" i="3"/>
  <c r="B1196" i="3"/>
  <c r="C1196" i="3"/>
  <c r="D1196" i="3"/>
  <c r="E1196" i="3"/>
  <c r="F1196" i="3"/>
  <c r="G1196" i="3"/>
  <c r="B1197" i="3"/>
  <c r="C1197" i="3"/>
  <c r="D1197" i="3"/>
  <c r="E1197" i="3"/>
  <c r="F1197" i="3"/>
  <c r="G1197" i="3"/>
  <c r="B1198" i="3"/>
  <c r="C1198" i="3"/>
  <c r="D1198" i="3"/>
  <c r="E1198" i="3"/>
  <c r="F1198" i="3"/>
  <c r="G1198" i="3"/>
  <c r="B1199" i="3"/>
  <c r="C1199" i="3"/>
  <c r="D1199" i="3"/>
  <c r="E1199" i="3"/>
  <c r="F1199" i="3"/>
  <c r="G1199" i="3"/>
  <c r="B1200" i="3"/>
  <c r="C1200" i="3"/>
  <c r="D1200" i="3"/>
  <c r="E1200" i="3"/>
  <c r="F1200" i="3"/>
  <c r="G1200" i="3"/>
  <c r="B1201" i="3"/>
  <c r="C1201" i="3"/>
  <c r="D1201" i="3"/>
  <c r="E1201" i="3"/>
  <c r="F1201" i="3"/>
  <c r="G1201" i="3"/>
  <c r="B1202" i="3"/>
  <c r="C1202" i="3"/>
  <c r="D1202" i="3"/>
  <c r="E1202" i="3"/>
  <c r="F1202" i="3"/>
  <c r="G1202" i="3"/>
  <c r="B1203" i="3"/>
  <c r="C1203" i="3"/>
  <c r="D1203" i="3"/>
  <c r="E1203" i="3"/>
  <c r="F1203" i="3"/>
  <c r="G1203" i="3"/>
  <c r="B1204" i="3"/>
  <c r="C1204" i="3"/>
  <c r="D1204" i="3"/>
  <c r="E1204" i="3"/>
  <c r="F1204" i="3"/>
  <c r="G1204" i="3"/>
  <c r="B1205" i="3"/>
  <c r="C1205" i="3"/>
  <c r="D1205" i="3"/>
  <c r="E1205" i="3"/>
  <c r="F1205" i="3"/>
  <c r="G1205" i="3"/>
  <c r="B1206" i="3"/>
  <c r="C1206" i="3"/>
  <c r="D1206" i="3"/>
  <c r="E1206" i="3"/>
  <c r="F1206" i="3"/>
  <c r="G1206" i="3"/>
  <c r="B1207" i="3"/>
  <c r="C1207" i="3"/>
  <c r="D1207" i="3"/>
  <c r="E1207" i="3"/>
  <c r="F1207" i="3"/>
  <c r="G1207" i="3"/>
  <c r="B1208" i="3"/>
  <c r="C1208" i="3"/>
  <c r="D1208" i="3"/>
  <c r="E1208" i="3"/>
  <c r="F1208" i="3"/>
  <c r="G1208" i="3"/>
  <c r="B1209" i="3"/>
  <c r="C1209" i="3"/>
  <c r="D1209" i="3"/>
  <c r="E1209" i="3"/>
  <c r="F1209" i="3"/>
  <c r="G1209" i="3"/>
  <c r="B1210" i="3"/>
  <c r="C1210" i="3"/>
  <c r="D1210" i="3"/>
  <c r="E1210" i="3"/>
  <c r="F1210" i="3"/>
  <c r="G1210" i="3"/>
  <c r="B1211" i="3"/>
  <c r="C1211" i="3"/>
  <c r="D1211" i="3"/>
  <c r="E1211" i="3"/>
  <c r="F1211" i="3"/>
  <c r="G1211" i="3"/>
  <c r="B1212" i="3"/>
  <c r="C1212" i="3"/>
  <c r="D1212" i="3"/>
  <c r="E1212" i="3"/>
  <c r="F1212" i="3"/>
  <c r="G1212" i="3"/>
  <c r="B1213" i="3"/>
  <c r="C1213" i="3"/>
  <c r="D1213" i="3"/>
  <c r="E1213" i="3"/>
  <c r="F1213" i="3"/>
  <c r="G1213" i="3"/>
  <c r="B1214" i="3"/>
  <c r="C1214" i="3"/>
  <c r="D1214" i="3"/>
  <c r="E1214" i="3"/>
  <c r="F1214" i="3"/>
  <c r="G1214" i="3"/>
  <c r="B1215" i="3"/>
  <c r="C1215" i="3"/>
  <c r="D1215" i="3"/>
  <c r="E1215" i="3"/>
  <c r="F1215" i="3"/>
  <c r="G1215" i="3"/>
  <c r="B1216" i="3"/>
  <c r="C1216" i="3"/>
  <c r="D1216" i="3"/>
  <c r="E1216" i="3"/>
  <c r="F1216" i="3"/>
  <c r="G1216" i="3"/>
  <c r="B1217" i="3"/>
  <c r="C1217" i="3"/>
  <c r="D1217" i="3"/>
  <c r="E1217" i="3"/>
  <c r="F1217" i="3"/>
  <c r="G1217" i="3"/>
  <c r="B1218" i="3"/>
  <c r="C1218" i="3"/>
  <c r="D1218" i="3"/>
  <c r="E1218" i="3"/>
  <c r="F1218" i="3"/>
  <c r="G1218" i="3"/>
  <c r="B1219" i="3"/>
  <c r="C1219" i="3"/>
  <c r="D1219" i="3"/>
  <c r="E1219" i="3"/>
  <c r="F1219" i="3"/>
  <c r="G1219" i="3"/>
  <c r="B1220" i="3"/>
  <c r="C1220" i="3"/>
  <c r="D1220" i="3"/>
  <c r="E1220" i="3"/>
  <c r="F1220" i="3"/>
  <c r="G1220" i="3"/>
  <c r="B1221" i="3"/>
  <c r="C1221" i="3"/>
  <c r="D1221" i="3"/>
  <c r="E1221" i="3"/>
  <c r="F1221" i="3"/>
  <c r="G1221" i="3"/>
  <c r="B1222" i="3"/>
  <c r="C1222" i="3"/>
  <c r="D1222" i="3"/>
  <c r="E1222" i="3"/>
  <c r="F1222" i="3"/>
  <c r="G1222" i="3"/>
  <c r="B1223" i="3"/>
  <c r="C1223" i="3"/>
  <c r="D1223" i="3"/>
  <c r="E1223" i="3"/>
  <c r="F1223" i="3"/>
  <c r="G1223" i="3"/>
  <c r="B1224" i="3"/>
  <c r="C1224" i="3"/>
  <c r="D1224" i="3"/>
  <c r="E1224" i="3"/>
  <c r="F1224" i="3"/>
  <c r="G1224" i="3"/>
  <c r="B1225" i="3"/>
  <c r="C1225" i="3"/>
  <c r="D1225" i="3"/>
  <c r="E1225" i="3"/>
  <c r="F1225" i="3"/>
  <c r="G1225" i="3"/>
  <c r="B1226" i="3"/>
  <c r="C1226" i="3"/>
  <c r="D1226" i="3"/>
  <c r="E1226" i="3"/>
  <c r="F1226" i="3"/>
  <c r="G1226" i="3"/>
  <c r="B1227" i="3"/>
  <c r="C1227" i="3"/>
  <c r="D1227" i="3"/>
  <c r="E1227" i="3"/>
  <c r="F1227" i="3"/>
  <c r="G1227" i="3"/>
  <c r="B1228" i="3"/>
  <c r="C1228" i="3"/>
  <c r="D1228" i="3"/>
  <c r="E1228" i="3"/>
  <c r="F1228" i="3"/>
  <c r="G1228" i="3"/>
  <c r="B1229" i="3"/>
  <c r="C1229" i="3"/>
  <c r="D1229" i="3"/>
  <c r="E1229" i="3"/>
  <c r="F1229" i="3"/>
  <c r="G1229" i="3"/>
  <c r="B1230" i="3"/>
  <c r="C1230" i="3"/>
  <c r="D1230" i="3"/>
  <c r="E1230" i="3"/>
  <c r="F1230" i="3"/>
  <c r="G1230" i="3"/>
  <c r="B1231" i="3"/>
  <c r="C1231" i="3"/>
  <c r="D1231" i="3"/>
  <c r="E1231" i="3"/>
  <c r="F1231" i="3"/>
  <c r="G1231" i="3"/>
  <c r="B1232" i="3"/>
  <c r="C1232" i="3"/>
  <c r="D1232" i="3"/>
  <c r="E1232" i="3"/>
  <c r="F1232" i="3"/>
  <c r="G1232" i="3"/>
  <c r="B1233" i="3"/>
  <c r="C1233" i="3"/>
  <c r="D1233" i="3"/>
  <c r="E1233" i="3"/>
  <c r="F1233" i="3"/>
  <c r="G1233" i="3"/>
  <c r="B1234" i="3"/>
  <c r="C1234" i="3"/>
  <c r="D1234" i="3"/>
  <c r="E1234" i="3"/>
  <c r="F1234" i="3"/>
  <c r="G1234" i="3"/>
  <c r="B1235" i="3"/>
  <c r="C1235" i="3"/>
  <c r="D1235" i="3"/>
  <c r="E1235" i="3"/>
  <c r="F1235" i="3"/>
  <c r="G1235" i="3"/>
  <c r="B1236" i="3"/>
  <c r="C1236" i="3"/>
  <c r="D1236" i="3"/>
  <c r="E1236" i="3"/>
  <c r="F1236" i="3"/>
  <c r="G1236" i="3"/>
  <c r="B1237" i="3"/>
  <c r="C1237" i="3"/>
  <c r="D1237" i="3"/>
  <c r="E1237" i="3"/>
  <c r="F1237" i="3"/>
  <c r="G1237" i="3"/>
  <c r="B1238" i="3"/>
  <c r="C1238" i="3"/>
  <c r="D1238" i="3"/>
  <c r="E1238" i="3"/>
  <c r="F1238" i="3"/>
  <c r="G1238" i="3"/>
  <c r="B1239" i="3"/>
  <c r="C1239" i="3"/>
  <c r="D1239" i="3"/>
  <c r="E1239" i="3"/>
  <c r="F1239" i="3"/>
  <c r="G1239" i="3"/>
  <c r="B1240" i="3"/>
  <c r="C1240" i="3"/>
  <c r="D1240" i="3"/>
  <c r="E1240" i="3"/>
  <c r="F1240" i="3"/>
  <c r="G1240" i="3"/>
  <c r="B1241" i="3"/>
  <c r="C1241" i="3"/>
  <c r="D1241" i="3"/>
  <c r="E1241" i="3"/>
  <c r="F1241" i="3"/>
  <c r="G1241" i="3"/>
  <c r="B1242" i="3"/>
  <c r="C1242" i="3"/>
  <c r="D1242" i="3"/>
  <c r="E1242" i="3"/>
  <c r="F1242" i="3"/>
  <c r="G1242" i="3"/>
  <c r="B1243" i="3"/>
  <c r="C1243" i="3"/>
  <c r="D1243" i="3"/>
  <c r="E1243" i="3"/>
  <c r="F1243" i="3"/>
  <c r="G1243" i="3"/>
  <c r="B1244" i="3"/>
  <c r="C1244" i="3"/>
  <c r="D1244" i="3"/>
  <c r="E1244" i="3"/>
  <c r="F1244" i="3"/>
  <c r="G1244" i="3"/>
  <c r="B1245" i="3"/>
  <c r="C1245" i="3"/>
  <c r="D1245" i="3"/>
  <c r="E1245" i="3"/>
  <c r="F1245" i="3"/>
  <c r="G1245" i="3"/>
  <c r="B1246" i="3"/>
  <c r="C1246" i="3"/>
  <c r="D1246" i="3"/>
  <c r="E1246" i="3"/>
  <c r="F1246" i="3"/>
  <c r="G1246" i="3"/>
  <c r="B1247" i="3"/>
  <c r="C1247" i="3"/>
  <c r="D1247" i="3"/>
  <c r="E1247" i="3"/>
  <c r="F1247" i="3"/>
  <c r="G1247" i="3"/>
  <c r="B1248" i="3"/>
  <c r="C1248" i="3"/>
  <c r="D1248" i="3"/>
  <c r="E1248" i="3"/>
  <c r="F1248" i="3"/>
  <c r="G1248" i="3"/>
  <c r="B1249" i="3"/>
  <c r="C1249" i="3"/>
  <c r="D1249" i="3"/>
  <c r="E1249" i="3"/>
  <c r="F1249" i="3"/>
  <c r="G1249" i="3"/>
  <c r="B1250" i="3"/>
  <c r="C1250" i="3"/>
  <c r="D1250" i="3"/>
  <c r="E1250" i="3"/>
  <c r="F1250" i="3"/>
  <c r="G1250" i="3"/>
  <c r="B1251" i="3"/>
  <c r="C1251" i="3"/>
  <c r="D1251" i="3"/>
  <c r="E1251" i="3"/>
  <c r="F1251" i="3"/>
  <c r="G1251" i="3"/>
  <c r="A1252" i="3"/>
  <c r="B1252" i="3"/>
  <c r="C1252" i="3"/>
  <c r="D1252" i="3"/>
  <c r="E1252" i="3"/>
  <c r="F1252" i="3"/>
  <c r="G1252" i="3"/>
  <c r="B1253" i="3"/>
  <c r="A1253" i="3" s="1"/>
  <c r="C1253" i="3"/>
  <c r="D1253" i="3"/>
  <c r="E1253" i="3"/>
  <c r="F1253" i="3"/>
  <c r="G1253" i="3"/>
  <c r="B1254" i="3"/>
  <c r="C1254" i="3"/>
  <c r="D1254" i="3"/>
  <c r="E1254" i="3"/>
  <c r="F1254" i="3"/>
  <c r="G1254" i="3"/>
  <c r="B1255" i="3"/>
  <c r="C1255" i="3"/>
  <c r="D1255" i="3"/>
  <c r="E1255" i="3"/>
  <c r="F1255" i="3"/>
  <c r="G1255" i="3"/>
  <c r="B1256" i="3"/>
  <c r="C1256" i="3"/>
  <c r="D1256" i="3"/>
  <c r="E1256" i="3"/>
  <c r="F1256" i="3"/>
  <c r="G1256" i="3"/>
  <c r="B1257" i="3"/>
  <c r="C1257" i="3"/>
  <c r="D1257" i="3"/>
  <c r="E1257" i="3"/>
  <c r="F1257" i="3"/>
  <c r="G1257" i="3"/>
  <c r="B1258" i="3"/>
  <c r="C1258" i="3"/>
  <c r="D1258" i="3"/>
  <c r="E1258" i="3"/>
  <c r="F1258" i="3"/>
  <c r="G1258" i="3"/>
  <c r="B1259" i="3"/>
  <c r="C1259" i="3"/>
  <c r="D1259" i="3"/>
  <c r="E1259" i="3"/>
  <c r="F1259" i="3"/>
  <c r="G1259" i="3"/>
  <c r="B1260" i="3"/>
  <c r="C1260" i="3"/>
  <c r="D1260" i="3"/>
  <c r="E1260" i="3"/>
  <c r="F1260" i="3"/>
  <c r="G1260" i="3"/>
  <c r="B1261" i="3"/>
  <c r="C1261" i="3"/>
  <c r="D1261" i="3"/>
  <c r="E1261" i="3"/>
  <c r="F1261" i="3"/>
  <c r="G1261" i="3"/>
  <c r="B1262" i="3"/>
  <c r="C1262" i="3"/>
  <c r="D1262" i="3"/>
  <c r="E1262" i="3"/>
  <c r="F1262" i="3"/>
  <c r="G1262" i="3"/>
  <c r="B1263" i="3"/>
  <c r="C1263" i="3"/>
  <c r="D1263" i="3"/>
  <c r="E1263" i="3"/>
  <c r="F1263" i="3"/>
  <c r="G1263" i="3"/>
  <c r="B1264" i="3"/>
  <c r="C1264" i="3"/>
  <c r="D1264" i="3"/>
  <c r="E1264" i="3"/>
  <c r="F1264" i="3"/>
  <c r="G1264" i="3"/>
  <c r="B1265" i="3"/>
  <c r="C1265" i="3"/>
  <c r="D1265" i="3"/>
  <c r="E1265" i="3"/>
  <c r="F1265" i="3"/>
  <c r="G1265" i="3"/>
  <c r="B1266" i="3"/>
  <c r="C1266" i="3"/>
  <c r="D1266" i="3"/>
  <c r="E1266" i="3"/>
  <c r="F1266" i="3"/>
  <c r="G1266" i="3"/>
  <c r="B1267" i="3"/>
  <c r="C1267" i="3"/>
  <c r="D1267" i="3"/>
  <c r="E1267" i="3"/>
  <c r="F1267" i="3"/>
  <c r="G1267" i="3"/>
  <c r="B1268" i="3"/>
  <c r="C1268" i="3"/>
  <c r="D1268" i="3"/>
  <c r="E1268" i="3"/>
  <c r="F1268" i="3"/>
  <c r="G1268" i="3"/>
  <c r="B1269" i="3"/>
  <c r="C1269" i="3"/>
  <c r="D1269" i="3"/>
  <c r="E1269" i="3"/>
  <c r="F1269" i="3"/>
  <c r="G1269" i="3"/>
  <c r="B1270" i="3"/>
  <c r="C1270" i="3"/>
  <c r="D1270" i="3"/>
  <c r="E1270" i="3"/>
  <c r="F1270" i="3"/>
  <c r="G1270" i="3"/>
  <c r="B1271" i="3"/>
  <c r="C1271" i="3"/>
  <c r="D1271" i="3"/>
  <c r="E1271" i="3"/>
  <c r="F1271" i="3"/>
  <c r="G1271" i="3"/>
  <c r="B1272" i="3"/>
  <c r="C1272" i="3"/>
  <c r="D1272" i="3"/>
  <c r="E1272" i="3"/>
  <c r="F1272" i="3"/>
  <c r="G1272" i="3"/>
  <c r="B1273" i="3"/>
  <c r="C1273" i="3"/>
  <c r="D1273" i="3"/>
  <c r="E1273" i="3"/>
  <c r="F1273" i="3"/>
  <c r="G1273" i="3"/>
  <c r="B1274" i="3"/>
  <c r="C1274" i="3"/>
  <c r="D1274" i="3"/>
  <c r="E1274" i="3"/>
  <c r="F1274" i="3"/>
  <c r="G1274" i="3"/>
  <c r="B1275" i="3"/>
  <c r="C1275" i="3"/>
  <c r="D1275" i="3"/>
  <c r="E1275" i="3"/>
  <c r="F1275" i="3"/>
  <c r="G1275" i="3"/>
  <c r="B1276" i="3"/>
  <c r="C1276" i="3"/>
  <c r="D1276" i="3"/>
  <c r="E1276" i="3"/>
  <c r="F1276" i="3"/>
  <c r="G1276" i="3"/>
  <c r="B1277" i="3"/>
  <c r="C1277" i="3"/>
  <c r="D1277" i="3"/>
  <c r="E1277" i="3"/>
  <c r="F1277" i="3"/>
  <c r="G1277" i="3"/>
  <c r="B1278" i="3"/>
  <c r="C1278" i="3"/>
  <c r="D1278" i="3"/>
  <c r="E1278" i="3"/>
  <c r="F1278" i="3"/>
  <c r="G1278" i="3"/>
  <c r="B1279" i="3"/>
  <c r="C1279" i="3"/>
  <c r="D1279" i="3"/>
  <c r="E1279" i="3"/>
  <c r="F1279" i="3"/>
  <c r="G1279" i="3"/>
  <c r="B1280" i="3"/>
  <c r="C1280" i="3"/>
  <c r="D1280" i="3"/>
  <c r="E1280" i="3"/>
  <c r="F1280" i="3"/>
  <c r="G1280" i="3"/>
  <c r="B1281" i="3"/>
  <c r="C1281" i="3"/>
  <c r="D1281" i="3"/>
  <c r="E1281" i="3"/>
  <c r="F1281" i="3"/>
  <c r="G1281" i="3"/>
  <c r="B1282" i="3"/>
  <c r="C1282" i="3"/>
  <c r="D1282" i="3"/>
  <c r="E1282" i="3"/>
  <c r="F1282" i="3"/>
  <c r="G1282" i="3"/>
  <c r="B1283" i="3"/>
  <c r="C1283" i="3"/>
  <c r="D1283" i="3"/>
  <c r="E1283" i="3"/>
  <c r="F1283" i="3"/>
  <c r="G1283" i="3"/>
  <c r="B1284" i="3"/>
  <c r="C1284" i="3"/>
  <c r="D1284" i="3"/>
  <c r="E1284" i="3"/>
  <c r="F1284" i="3"/>
  <c r="G1284" i="3"/>
  <c r="B1285" i="3"/>
  <c r="C1285" i="3"/>
  <c r="D1285" i="3"/>
  <c r="E1285" i="3"/>
  <c r="F1285" i="3"/>
  <c r="G1285" i="3"/>
  <c r="B1286" i="3"/>
  <c r="C1286" i="3"/>
  <c r="D1286" i="3"/>
  <c r="E1286" i="3"/>
  <c r="F1286" i="3"/>
  <c r="G1286" i="3"/>
  <c r="B1287" i="3"/>
  <c r="C1287" i="3"/>
  <c r="D1287" i="3"/>
  <c r="E1287" i="3"/>
  <c r="F1287" i="3"/>
  <c r="G1287" i="3"/>
  <c r="B1288" i="3"/>
  <c r="C1288" i="3"/>
  <c r="D1288" i="3"/>
  <c r="E1288" i="3"/>
  <c r="F1288" i="3"/>
  <c r="G1288" i="3"/>
  <c r="B1289" i="3"/>
  <c r="C1289" i="3"/>
  <c r="D1289" i="3"/>
  <c r="E1289" i="3"/>
  <c r="F1289" i="3"/>
  <c r="G1289" i="3"/>
  <c r="B1290" i="3"/>
  <c r="C1290" i="3"/>
  <c r="D1290" i="3"/>
  <c r="E1290" i="3"/>
  <c r="F1290" i="3"/>
  <c r="G1290" i="3"/>
  <c r="B1291" i="3"/>
  <c r="C1291" i="3"/>
  <c r="D1291" i="3"/>
  <c r="E1291" i="3"/>
  <c r="F1291" i="3"/>
  <c r="G1291" i="3"/>
  <c r="B1292" i="3"/>
  <c r="C1292" i="3"/>
  <c r="D1292" i="3"/>
  <c r="E1292" i="3"/>
  <c r="F1292" i="3"/>
  <c r="G1292" i="3"/>
  <c r="B1293" i="3"/>
  <c r="C1293" i="3"/>
  <c r="D1293" i="3"/>
  <c r="E1293" i="3"/>
  <c r="F1293" i="3"/>
  <c r="G1293" i="3"/>
  <c r="B1294" i="3"/>
  <c r="C1294" i="3"/>
  <c r="D1294" i="3"/>
  <c r="E1294" i="3"/>
  <c r="F1294" i="3"/>
  <c r="G1294" i="3"/>
  <c r="B1295" i="3"/>
  <c r="C1295" i="3"/>
  <c r="D1295" i="3"/>
  <c r="E1295" i="3"/>
  <c r="F1295" i="3"/>
  <c r="G1295" i="3"/>
  <c r="B1296" i="3"/>
  <c r="C1296" i="3"/>
  <c r="D1296" i="3"/>
  <c r="E1296" i="3"/>
  <c r="F1296" i="3"/>
  <c r="G1296" i="3"/>
  <c r="B1297" i="3"/>
  <c r="C1297" i="3"/>
  <c r="D1297" i="3"/>
  <c r="E1297" i="3"/>
  <c r="F1297" i="3"/>
  <c r="G1297" i="3"/>
  <c r="B1298" i="3"/>
  <c r="C1298" i="3"/>
  <c r="D1298" i="3"/>
  <c r="E1298" i="3"/>
  <c r="F1298" i="3"/>
  <c r="G1298" i="3"/>
  <c r="B1299" i="3"/>
  <c r="C1299" i="3"/>
  <c r="D1299" i="3"/>
  <c r="E1299" i="3"/>
  <c r="F1299" i="3"/>
  <c r="G1299" i="3"/>
  <c r="B1300" i="3"/>
  <c r="C1300" i="3"/>
  <c r="D1300" i="3"/>
  <c r="E1300" i="3"/>
  <c r="F1300" i="3"/>
  <c r="G1300" i="3"/>
  <c r="B1301" i="3"/>
  <c r="C1301" i="3"/>
  <c r="D1301" i="3"/>
  <c r="E1301" i="3"/>
  <c r="F1301" i="3"/>
  <c r="G1301" i="3"/>
  <c r="B1302" i="3"/>
  <c r="C1302" i="3"/>
  <c r="D1302" i="3"/>
  <c r="E1302" i="3"/>
  <c r="F1302" i="3"/>
  <c r="G1302" i="3"/>
  <c r="B1303" i="3"/>
  <c r="C1303" i="3"/>
  <c r="D1303" i="3"/>
  <c r="E1303" i="3"/>
  <c r="F1303" i="3"/>
  <c r="G1303" i="3"/>
  <c r="B1304" i="3"/>
  <c r="C1304" i="3"/>
  <c r="D1304" i="3"/>
  <c r="E1304" i="3"/>
  <c r="F1304" i="3"/>
  <c r="G1304" i="3"/>
  <c r="B1305" i="3"/>
  <c r="C1305" i="3"/>
  <c r="D1305" i="3"/>
  <c r="E1305" i="3"/>
  <c r="F1305" i="3"/>
  <c r="G1305" i="3"/>
  <c r="B1306" i="3"/>
  <c r="C1306" i="3"/>
  <c r="D1306" i="3"/>
  <c r="E1306" i="3"/>
  <c r="F1306" i="3"/>
  <c r="G1306" i="3"/>
  <c r="B1307" i="3"/>
  <c r="C1307" i="3"/>
  <c r="D1307" i="3"/>
  <c r="E1307" i="3"/>
  <c r="F1307" i="3"/>
  <c r="G1307" i="3"/>
  <c r="B1308" i="3"/>
  <c r="C1308" i="3"/>
  <c r="D1308" i="3"/>
  <c r="E1308" i="3"/>
  <c r="F1308" i="3"/>
  <c r="G1308" i="3"/>
  <c r="B1309" i="3"/>
  <c r="C1309" i="3"/>
  <c r="D1309" i="3"/>
  <c r="E1309" i="3"/>
  <c r="F1309" i="3"/>
  <c r="G1309" i="3"/>
  <c r="B1310" i="3"/>
  <c r="C1310" i="3"/>
  <c r="D1310" i="3"/>
  <c r="E1310" i="3"/>
  <c r="F1310" i="3"/>
  <c r="G1310" i="3"/>
  <c r="B1311" i="3"/>
  <c r="C1311" i="3"/>
  <c r="D1311" i="3"/>
  <c r="E1311" i="3"/>
  <c r="F1311" i="3"/>
  <c r="G1311" i="3"/>
  <c r="B1312" i="3"/>
  <c r="C1312" i="3"/>
  <c r="D1312" i="3"/>
  <c r="E1312" i="3"/>
  <c r="F1312" i="3"/>
  <c r="G1312" i="3"/>
  <c r="B1313" i="3"/>
  <c r="C1313" i="3"/>
  <c r="D1313" i="3"/>
  <c r="E1313" i="3"/>
  <c r="F1313" i="3"/>
  <c r="G1313" i="3"/>
  <c r="B1314" i="3"/>
  <c r="C1314" i="3"/>
  <c r="D1314" i="3"/>
  <c r="E1314" i="3"/>
  <c r="F1314" i="3"/>
  <c r="G1314" i="3"/>
  <c r="B1315" i="3"/>
  <c r="C1315" i="3"/>
  <c r="D1315" i="3"/>
  <c r="E1315" i="3"/>
  <c r="F1315" i="3"/>
  <c r="G1315" i="3"/>
  <c r="B1316" i="3"/>
  <c r="C1316" i="3"/>
  <c r="D1316" i="3"/>
  <c r="E1316" i="3"/>
  <c r="F1316" i="3"/>
  <c r="G1316" i="3"/>
  <c r="A1317" i="3"/>
  <c r="A1318" i="3" s="1"/>
  <c r="B1317" i="3"/>
  <c r="C1317" i="3"/>
  <c r="D1317" i="3"/>
  <c r="E1317" i="3"/>
  <c r="F1317" i="3"/>
  <c r="G1317" i="3"/>
  <c r="B1318" i="3"/>
  <c r="C1318" i="3"/>
  <c r="D1318" i="3"/>
  <c r="E1318" i="3"/>
  <c r="F1318" i="3"/>
  <c r="G1318" i="3"/>
  <c r="B1319" i="3"/>
  <c r="C1319" i="3"/>
  <c r="D1319" i="3"/>
  <c r="E1319" i="3"/>
  <c r="F1319" i="3"/>
  <c r="G1319" i="3"/>
  <c r="B1320" i="3"/>
  <c r="C1320" i="3"/>
  <c r="D1320" i="3"/>
  <c r="E1320" i="3"/>
  <c r="F1320" i="3"/>
  <c r="G1320" i="3"/>
  <c r="B1321" i="3"/>
  <c r="C1321" i="3"/>
  <c r="D1321" i="3"/>
  <c r="E1321" i="3"/>
  <c r="F1321" i="3"/>
  <c r="G1321" i="3"/>
  <c r="B1322" i="3"/>
  <c r="C1322" i="3"/>
  <c r="D1322" i="3"/>
  <c r="E1322" i="3"/>
  <c r="F1322" i="3"/>
  <c r="G1322" i="3"/>
  <c r="B1323" i="3"/>
  <c r="C1323" i="3"/>
  <c r="D1323" i="3"/>
  <c r="E1323" i="3"/>
  <c r="F1323" i="3"/>
  <c r="G1323" i="3"/>
  <c r="B1324" i="3"/>
  <c r="C1324" i="3"/>
  <c r="D1324" i="3"/>
  <c r="E1324" i="3"/>
  <c r="F1324" i="3"/>
  <c r="G1324" i="3"/>
  <c r="B1325" i="3"/>
  <c r="C1325" i="3"/>
  <c r="D1325" i="3"/>
  <c r="E1325" i="3"/>
  <c r="F1325" i="3"/>
  <c r="G1325" i="3"/>
  <c r="B1326" i="3"/>
  <c r="C1326" i="3"/>
  <c r="D1326" i="3"/>
  <c r="E1326" i="3"/>
  <c r="F1326" i="3"/>
  <c r="G1326" i="3"/>
  <c r="B1327" i="3"/>
  <c r="C1327" i="3"/>
  <c r="D1327" i="3"/>
  <c r="E1327" i="3"/>
  <c r="F1327" i="3"/>
  <c r="G1327" i="3"/>
  <c r="B1328" i="3"/>
  <c r="C1328" i="3"/>
  <c r="D1328" i="3"/>
  <c r="E1328" i="3"/>
  <c r="F1328" i="3"/>
  <c r="G1328" i="3"/>
  <c r="B1329" i="3"/>
  <c r="C1329" i="3"/>
  <c r="D1329" i="3"/>
  <c r="E1329" i="3"/>
  <c r="F1329" i="3"/>
  <c r="G1329" i="3"/>
  <c r="B1330" i="3"/>
  <c r="C1330" i="3"/>
  <c r="D1330" i="3"/>
  <c r="E1330" i="3"/>
  <c r="F1330" i="3"/>
  <c r="G1330" i="3"/>
  <c r="B1331" i="3"/>
  <c r="C1331" i="3"/>
  <c r="D1331" i="3"/>
  <c r="E1331" i="3"/>
  <c r="F1331" i="3"/>
  <c r="G1331" i="3"/>
  <c r="B1332" i="3"/>
  <c r="C1332" i="3"/>
  <c r="D1332" i="3"/>
  <c r="E1332" i="3"/>
  <c r="F1332" i="3"/>
  <c r="G1332" i="3"/>
  <c r="B1333" i="3"/>
  <c r="C1333" i="3"/>
  <c r="D1333" i="3"/>
  <c r="E1333" i="3"/>
  <c r="F1333" i="3"/>
  <c r="G133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A1382" i="3" s="1"/>
  <c r="C1382" i="3"/>
  <c r="D1382" i="3"/>
  <c r="E1382" i="3"/>
  <c r="F1382" i="3"/>
  <c r="G1382" i="3"/>
  <c r="B1383" i="3"/>
  <c r="A1383" i="3" s="1"/>
  <c r="C1383" i="3"/>
  <c r="D1383" i="3"/>
  <c r="E1383" i="3"/>
  <c r="F1383" i="3"/>
  <c r="G1383" i="3"/>
  <c r="A1384" i="3"/>
  <c r="B1384" i="3"/>
  <c r="C1384" i="3"/>
  <c r="D1384" i="3"/>
  <c r="E1384" i="3"/>
  <c r="F1384" i="3"/>
  <c r="G1384" i="3"/>
  <c r="B1385" i="3"/>
  <c r="A1385" i="3" s="1"/>
  <c r="C1385" i="3"/>
  <c r="D1385" i="3"/>
  <c r="E1385" i="3"/>
  <c r="F1385" i="3"/>
  <c r="G1385" i="3"/>
  <c r="B1386" i="3"/>
  <c r="A1386" i="3" s="1"/>
  <c r="C1386" i="3"/>
  <c r="D1386" i="3"/>
  <c r="E1386" i="3"/>
  <c r="F1386" i="3"/>
  <c r="G1386" i="3"/>
  <c r="A1387" i="3"/>
  <c r="B1387" i="3"/>
  <c r="C1387" i="3"/>
  <c r="D1387" i="3"/>
  <c r="E1387" i="3"/>
  <c r="F1387" i="3"/>
  <c r="G1387" i="3"/>
  <c r="A1388" i="3"/>
  <c r="B1388" i="3"/>
  <c r="C1388" i="3"/>
  <c r="D1388" i="3"/>
  <c r="E1388" i="3"/>
  <c r="F1388" i="3"/>
  <c r="G1388" i="3"/>
  <c r="A1389" i="3"/>
  <c r="B1389" i="3"/>
  <c r="C1389" i="3"/>
  <c r="D1389" i="3"/>
  <c r="E1389" i="3"/>
  <c r="F1389" i="3"/>
  <c r="G1389" i="3"/>
  <c r="A1390" i="3"/>
  <c r="B1390" i="3"/>
  <c r="C1390" i="3"/>
  <c r="D1390" i="3"/>
  <c r="E1390" i="3"/>
  <c r="F1390" i="3"/>
  <c r="G1390" i="3"/>
  <c r="B1391" i="3"/>
  <c r="A1391" i="3" s="1"/>
  <c r="C1391" i="3"/>
  <c r="D1391" i="3"/>
  <c r="E1391" i="3"/>
  <c r="F1391" i="3"/>
  <c r="G1391" i="3"/>
  <c r="B1392" i="3"/>
  <c r="A1392" i="3" s="1"/>
  <c r="C1392" i="3"/>
  <c r="D1392" i="3"/>
  <c r="E1392" i="3"/>
  <c r="F1392" i="3"/>
  <c r="G1392" i="3"/>
  <c r="B1393" i="3"/>
  <c r="A1393" i="3" s="1"/>
  <c r="C1393" i="3"/>
  <c r="D1393" i="3"/>
  <c r="E1393" i="3"/>
  <c r="F1393" i="3"/>
  <c r="G1393" i="3"/>
  <c r="B1394" i="3"/>
  <c r="A1394" i="3" s="1"/>
  <c r="C1394" i="3"/>
  <c r="D1394" i="3"/>
  <c r="E1394" i="3"/>
  <c r="F1394" i="3"/>
  <c r="G1394" i="3"/>
  <c r="B1395" i="3"/>
  <c r="A1395" i="3" s="1"/>
  <c r="C1395" i="3"/>
  <c r="D1395" i="3"/>
  <c r="E1395" i="3"/>
  <c r="F1395" i="3"/>
  <c r="G1395" i="3"/>
  <c r="A1396" i="3"/>
  <c r="B1396" i="3"/>
  <c r="C1396" i="3"/>
  <c r="D1396" i="3"/>
  <c r="E1396" i="3"/>
  <c r="F1396" i="3"/>
  <c r="G1396" i="3"/>
  <c r="B1397" i="3"/>
  <c r="A1397" i="3" s="1"/>
  <c r="C1397" i="3"/>
  <c r="D1397" i="3"/>
  <c r="E1397" i="3"/>
  <c r="F1397" i="3"/>
  <c r="G1397" i="3"/>
  <c r="B1398" i="3"/>
  <c r="A1398" i="3" s="1"/>
  <c r="C1398" i="3"/>
  <c r="D1398" i="3"/>
  <c r="E1398" i="3"/>
  <c r="F1398" i="3"/>
  <c r="G1398" i="3"/>
  <c r="A1399" i="3"/>
  <c r="B1399" i="3"/>
  <c r="C1399" i="3"/>
  <c r="D1399" i="3"/>
  <c r="E1399" i="3"/>
  <c r="F1399" i="3"/>
  <c r="G1399" i="3"/>
  <c r="A1400" i="3"/>
  <c r="B1400" i="3"/>
  <c r="C1400" i="3"/>
  <c r="D1400" i="3"/>
  <c r="E1400" i="3"/>
  <c r="F1400" i="3"/>
  <c r="G1400" i="3"/>
  <c r="A1401" i="3"/>
  <c r="B1401" i="3"/>
  <c r="C1401" i="3"/>
  <c r="D1401" i="3"/>
  <c r="E1401" i="3"/>
  <c r="F1401" i="3"/>
  <c r="G1401" i="3"/>
  <c r="A1402" i="3"/>
  <c r="B1402" i="3"/>
  <c r="C1402" i="3"/>
  <c r="D1402" i="3"/>
  <c r="E1402" i="3"/>
  <c r="F1402" i="3"/>
  <c r="G1402" i="3"/>
  <c r="B1403" i="3"/>
  <c r="A1403" i="3" s="1"/>
  <c r="C1403" i="3"/>
  <c r="D1403" i="3"/>
  <c r="E1403" i="3"/>
  <c r="F1403" i="3"/>
  <c r="G1403" i="3"/>
  <c r="B1404" i="3"/>
  <c r="A1404" i="3" s="1"/>
  <c r="C1404" i="3"/>
  <c r="D1404" i="3"/>
  <c r="E1404" i="3"/>
  <c r="F1404" i="3"/>
  <c r="G1404" i="3"/>
  <c r="B1405" i="3"/>
  <c r="A1405" i="3" s="1"/>
  <c r="C1405" i="3"/>
  <c r="D1405" i="3"/>
  <c r="E1405" i="3"/>
  <c r="F1405" i="3"/>
  <c r="G1405" i="3"/>
  <c r="B1406" i="3"/>
  <c r="A1406" i="3" s="1"/>
  <c r="C1406" i="3"/>
  <c r="D1406" i="3"/>
  <c r="E1406" i="3"/>
  <c r="F1406" i="3"/>
  <c r="G1406" i="3"/>
  <c r="B1407" i="3"/>
  <c r="A1407" i="3" s="1"/>
  <c r="C1407" i="3"/>
  <c r="D1407" i="3"/>
  <c r="E1407" i="3"/>
  <c r="F1407" i="3"/>
  <c r="G1407" i="3"/>
  <c r="A1408" i="3"/>
  <c r="B1408" i="3"/>
  <c r="C1408" i="3"/>
  <c r="D1408" i="3"/>
  <c r="E1408" i="3"/>
  <c r="F1408" i="3"/>
  <c r="G1408" i="3"/>
  <c r="B1409" i="3"/>
  <c r="A1409" i="3" s="1"/>
  <c r="C1409" i="3"/>
  <c r="D1409" i="3"/>
  <c r="E1409" i="3"/>
  <c r="F1409" i="3"/>
  <c r="G1409" i="3"/>
  <c r="B1410" i="3"/>
  <c r="A1410" i="3" s="1"/>
  <c r="C1410" i="3"/>
  <c r="D1410" i="3"/>
  <c r="E1410" i="3"/>
  <c r="F1410" i="3"/>
  <c r="G1410" i="3"/>
  <c r="A1411" i="3"/>
  <c r="B1411" i="3"/>
  <c r="C1411" i="3"/>
  <c r="D1411" i="3"/>
  <c r="E1411" i="3"/>
  <c r="F1411" i="3"/>
  <c r="G1411" i="3"/>
  <c r="A1412" i="3"/>
  <c r="B1412" i="3"/>
  <c r="C1412" i="3"/>
  <c r="D1412" i="3"/>
  <c r="E1412" i="3"/>
  <c r="F1412" i="3"/>
  <c r="G1412" i="3"/>
  <c r="A1413" i="3"/>
  <c r="B1413" i="3"/>
  <c r="C1413" i="3"/>
  <c r="D1413" i="3"/>
  <c r="E1413" i="3"/>
  <c r="F1413" i="3"/>
  <c r="G1413" i="3"/>
  <c r="A1414" i="3"/>
  <c r="B1414" i="3"/>
  <c r="C1414" i="3"/>
  <c r="D1414" i="3"/>
  <c r="E1414" i="3"/>
  <c r="F1414" i="3"/>
  <c r="G1414" i="3"/>
  <c r="B1415" i="3"/>
  <c r="A1415" i="3" s="1"/>
  <c r="C1415" i="3"/>
  <c r="D1415" i="3"/>
  <c r="E1415" i="3"/>
  <c r="F1415" i="3"/>
  <c r="G1415" i="3"/>
  <c r="B1416" i="3"/>
  <c r="A1416" i="3" s="1"/>
  <c r="C1416" i="3"/>
  <c r="D1416" i="3"/>
  <c r="E1416" i="3"/>
  <c r="F1416" i="3"/>
  <c r="G1416" i="3"/>
  <c r="B1417" i="3"/>
  <c r="A1417" i="3" s="1"/>
  <c r="C1417" i="3"/>
  <c r="D1417" i="3"/>
  <c r="E1417" i="3"/>
  <c r="F1417" i="3"/>
  <c r="G1417" i="3"/>
  <c r="B1418" i="3"/>
  <c r="A1418" i="3" s="1"/>
  <c r="C1418" i="3"/>
  <c r="D1418" i="3"/>
  <c r="E1418" i="3"/>
  <c r="F1418" i="3"/>
  <c r="G1418" i="3"/>
  <c r="B1419" i="3"/>
  <c r="A1419" i="3" s="1"/>
  <c r="C1419" i="3"/>
  <c r="D1419" i="3"/>
  <c r="E1419" i="3"/>
  <c r="F1419" i="3"/>
  <c r="G1419" i="3"/>
  <c r="A1420" i="3"/>
  <c r="B1420" i="3"/>
  <c r="C1420" i="3"/>
  <c r="D1420" i="3"/>
  <c r="E1420" i="3"/>
  <c r="F1420" i="3"/>
  <c r="G1420" i="3"/>
  <c r="B1421" i="3"/>
  <c r="A1421" i="3" s="1"/>
  <c r="C1421" i="3"/>
  <c r="D1421" i="3"/>
  <c r="E1421" i="3"/>
  <c r="F1421" i="3"/>
  <c r="G1421" i="3"/>
  <c r="B1422" i="3"/>
  <c r="A1422" i="3" s="1"/>
  <c r="C1422" i="3"/>
  <c r="D1422" i="3"/>
  <c r="E1422" i="3"/>
  <c r="F1422" i="3"/>
  <c r="G1422" i="3"/>
  <c r="A1423" i="3"/>
  <c r="B1423" i="3"/>
  <c r="C1423" i="3"/>
  <c r="D1423" i="3"/>
  <c r="E1423" i="3"/>
  <c r="F1423" i="3"/>
  <c r="G1423" i="3"/>
  <c r="A1424" i="3"/>
  <c r="B1424" i="3"/>
  <c r="C1424" i="3"/>
  <c r="D1424" i="3"/>
  <c r="E1424" i="3"/>
  <c r="F1424" i="3"/>
  <c r="G1424" i="3"/>
  <c r="A1425" i="3"/>
  <c r="B1425" i="3"/>
  <c r="C1425" i="3"/>
  <c r="D1425" i="3"/>
  <c r="E1425" i="3"/>
  <c r="F1425" i="3"/>
  <c r="G1425" i="3"/>
  <c r="A1426" i="3"/>
  <c r="B1426" i="3"/>
  <c r="C1426" i="3"/>
  <c r="D1426" i="3"/>
  <c r="E1426" i="3"/>
  <c r="F1426" i="3"/>
  <c r="G1426" i="3"/>
  <c r="B1427" i="3"/>
  <c r="A1427" i="3" s="1"/>
  <c r="C1427" i="3"/>
  <c r="D1427" i="3"/>
  <c r="E1427" i="3"/>
  <c r="F1427" i="3"/>
  <c r="G1427" i="3"/>
  <c r="B1428" i="3"/>
  <c r="A1428" i="3" s="1"/>
  <c r="C1428" i="3"/>
  <c r="D1428" i="3"/>
  <c r="E1428" i="3"/>
  <c r="F1428" i="3"/>
  <c r="G1428" i="3"/>
  <c r="B1429" i="3"/>
  <c r="A1429" i="3" s="1"/>
  <c r="C1429" i="3"/>
  <c r="D1429" i="3"/>
  <c r="E1429" i="3"/>
  <c r="F1429" i="3"/>
  <c r="G1429" i="3"/>
  <c r="B1430" i="3"/>
  <c r="A1430" i="3" s="1"/>
  <c r="C1430" i="3"/>
  <c r="D1430" i="3"/>
  <c r="E1430" i="3"/>
  <c r="F1430" i="3"/>
  <c r="G1430" i="3"/>
  <c r="B1431" i="3"/>
  <c r="A1431" i="3" s="1"/>
  <c r="C1431" i="3"/>
  <c r="D1431" i="3"/>
  <c r="E1431" i="3"/>
  <c r="F1431" i="3"/>
  <c r="G1431" i="3"/>
  <c r="A1432" i="3"/>
  <c r="B1432" i="3"/>
  <c r="C1432" i="3"/>
  <c r="D1432" i="3"/>
  <c r="E1432" i="3"/>
  <c r="F1432" i="3"/>
  <c r="G1432" i="3"/>
  <c r="B1433" i="3"/>
  <c r="A1433" i="3" s="1"/>
  <c r="C1433" i="3"/>
  <c r="D1433" i="3"/>
  <c r="E1433" i="3"/>
  <c r="F1433" i="3"/>
  <c r="G1433" i="3"/>
  <c r="B1434" i="3"/>
  <c r="A1434" i="3" s="1"/>
  <c r="C1434" i="3"/>
  <c r="D1434" i="3"/>
  <c r="E1434" i="3"/>
  <c r="F1434" i="3"/>
  <c r="G1434" i="3"/>
  <c r="A1435" i="3"/>
  <c r="B1435" i="3"/>
  <c r="C1435" i="3"/>
  <c r="D1435" i="3"/>
  <c r="E1435" i="3"/>
  <c r="F1435" i="3"/>
  <c r="G1435" i="3"/>
  <c r="A1436" i="3"/>
  <c r="B1436" i="3"/>
  <c r="C1436" i="3"/>
  <c r="D1436" i="3"/>
  <c r="E1436" i="3"/>
  <c r="F1436" i="3"/>
  <c r="G1436" i="3"/>
  <c r="A1437" i="3"/>
  <c r="B1437" i="3"/>
  <c r="C1437" i="3"/>
  <c r="D1437" i="3"/>
  <c r="E1437" i="3"/>
  <c r="F1437" i="3"/>
  <c r="G1437" i="3"/>
  <c r="A1438" i="3"/>
  <c r="B1438" i="3"/>
  <c r="C1438" i="3"/>
  <c r="D1438" i="3"/>
  <c r="E1438" i="3"/>
  <c r="F1438" i="3"/>
  <c r="G1438" i="3"/>
  <c r="B1439" i="3"/>
  <c r="A1439" i="3" s="1"/>
  <c r="C1439" i="3"/>
  <c r="D1439" i="3"/>
  <c r="E1439" i="3"/>
  <c r="F1439" i="3"/>
  <c r="G1439" i="3"/>
  <c r="B1440" i="3"/>
  <c r="A1440" i="3" s="1"/>
  <c r="C1440" i="3"/>
  <c r="D1440" i="3"/>
  <c r="E1440" i="3"/>
  <c r="F1440" i="3"/>
  <c r="G1440" i="3"/>
  <c r="B1441" i="3"/>
  <c r="A1441" i="3" s="1"/>
  <c r="C1441" i="3"/>
  <c r="D1441" i="3"/>
  <c r="E1441" i="3"/>
  <c r="F1441" i="3"/>
  <c r="G1441" i="3"/>
  <c r="B1442" i="3"/>
  <c r="A1442" i="3" s="1"/>
  <c r="C1442" i="3"/>
  <c r="D1442" i="3"/>
  <c r="E1442" i="3"/>
  <c r="F1442" i="3"/>
  <c r="G1442" i="3"/>
  <c r="B1443" i="3"/>
  <c r="A1443" i="3" s="1"/>
  <c r="C1443" i="3"/>
  <c r="D1443" i="3"/>
  <c r="E1443" i="3"/>
  <c r="F1443" i="3"/>
  <c r="G1443" i="3"/>
  <c r="A1444" i="3"/>
  <c r="B1444" i="3"/>
  <c r="C1444" i="3"/>
  <c r="D1444" i="3"/>
  <c r="E1444" i="3"/>
  <c r="F1444" i="3"/>
  <c r="G1444" i="3"/>
  <c r="B1445" i="3"/>
  <c r="A1445" i="3" s="1"/>
  <c r="C1445" i="3"/>
  <c r="D1445" i="3"/>
  <c r="E1445" i="3"/>
  <c r="F1445" i="3"/>
  <c r="G1445" i="3"/>
  <c r="B1446" i="3"/>
  <c r="A1446" i="3" s="1"/>
  <c r="C1446" i="3"/>
  <c r="D1446" i="3"/>
  <c r="E1446" i="3"/>
  <c r="F1446" i="3"/>
  <c r="G1446" i="3"/>
  <c r="A1447" i="3"/>
  <c r="B1447" i="3"/>
  <c r="C1447" i="3"/>
  <c r="D1447" i="3"/>
  <c r="E1447" i="3"/>
  <c r="F1447" i="3"/>
  <c r="G1447" i="3"/>
  <c r="A1448" i="3"/>
  <c r="B1448" i="3"/>
  <c r="C1448" i="3"/>
  <c r="D1448" i="3"/>
  <c r="E1448" i="3"/>
  <c r="F1448" i="3"/>
  <c r="G1448" i="3"/>
  <c r="A1449" i="3"/>
  <c r="B1449" i="3"/>
  <c r="C1449" i="3"/>
  <c r="D1449" i="3"/>
  <c r="E1449" i="3"/>
  <c r="F1449" i="3"/>
  <c r="G1449" i="3"/>
  <c r="A1450" i="3"/>
  <c r="B1450" i="3"/>
  <c r="C1450" i="3"/>
  <c r="D1450" i="3"/>
  <c r="E1450" i="3"/>
  <c r="F1450" i="3"/>
  <c r="G1450" i="3"/>
  <c r="B1451" i="3"/>
  <c r="A1451" i="3" s="1"/>
  <c r="C1451" i="3"/>
  <c r="D1451" i="3"/>
  <c r="E1451" i="3"/>
  <c r="F1451" i="3"/>
  <c r="G1451" i="3"/>
  <c r="B1452" i="3"/>
  <c r="A1452" i="3" s="1"/>
  <c r="C1452" i="3"/>
  <c r="D1452" i="3"/>
  <c r="E1452" i="3"/>
  <c r="F1452" i="3"/>
  <c r="G1452" i="3"/>
  <c r="B1453" i="3"/>
  <c r="A1453" i="3" s="1"/>
  <c r="C1453" i="3"/>
  <c r="D1453" i="3"/>
  <c r="E1453" i="3"/>
  <c r="F1453" i="3"/>
  <c r="G1453" i="3"/>
  <c r="B1454" i="3"/>
  <c r="A1454" i="3" s="1"/>
  <c r="C1454" i="3"/>
  <c r="D1454" i="3"/>
  <c r="E1454" i="3"/>
  <c r="F1454" i="3"/>
  <c r="G1454" i="3"/>
  <c r="B1455" i="3"/>
  <c r="A1455" i="3" s="1"/>
  <c r="C1455" i="3"/>
  <c r="D1455" i="3"/>
  <c r="E1455" i="3"/>
  <c r="F1455" i="3"/>
  <c r="G1455" i="3"/>
  <c r="A1456" i="3"/>
  <c r="B1456" i="3"/>
  <c r="C1456" i="3"/>
  <c r="D1456" i="3"/>
  <c r="E1456" i="3"/>
  <c r="F1456" i="3"/>
  <c r="G1456" i="3"/>
  <c r="B1457" i="3"/>
  <c r="A1457" i="3" s="1"/>
  <c r="C1457" i="3"/>
  <c r="D1457" i="3"/>
  <c r="E1457" i="3"/>
  <c r="F1457" i="3"/>
  <c r="G1457" i="3"/>
  <c r="B1458" i="3"/>
  <c r="A1458" i="3" s="1"/>
  <c r="C1458" i="3"/>
  <c r="D1458" i="3"/>
  <c r="E1458" i="3"/>
  <c r="F1458" i="3"/>
  <c r="G1458" i="3"/>
  <c r="A1459" i="3"/>
  <c r="B1459" i="3"/>
  <c r="C1459" i="3"/>
  <c r="D1459" i="3"/>
  <c r="E1459" i="3"/>
  <c r="F1459" i="3"/>
  <c r="G1459" i="3"/>
  <c r="A1460" i="3"/>
  <c r="B1460" i="3"/>
  <c r="C1460" i="3"/>
  <c r="D1460" i="3"/>
  <c r="E1460" i="3"/>
  <c r="F1460" i="3"/>
  <c r="G1460" i="3"/>
  <c r="A1461" i="3"/>
  <c r="B1461" i="3"/>
  <c r="C1461" i="3"/>
  <c r="D1461" i="3"/>
  <c r="E1461" i="3"/>
  <c r="F1461" i="3"/>
  <c r="G1461" i="3"/>
  <c r="A1462" i="3"/>
  <c r="B1462" i="3"/>
  <c r="C1462" i="3"/>
  <c r="D1462" i="3"/>
  <c r="E1462" i="3"/>
  <c r="F1462" i="3"/>
  <c r="G1462" i="3"/>
  <c r="B1463" i="3"/>
  <c r="A1463" i="3" s="1"/>
  <c r="C1463" i="3"/>
  <c r="D1463" i="3"/>
  <c r="E1463" i="3"/>
  <c r="F1463" i="3"/>
  <c r="G1463" i="3"/>
  <c r="B1464" i="3"/>
  <c r="A1464" i="3" s="1"/>
  <c r="C1464" i="3"/>
  <c r="D1464" i="3"/>
  <c r="E1464" i="3"/>
  <c r="F1464" i="3"/>
  <c r="G1464" i="3"/>
  <c r="B1465" i="3"/>
  <c r="A1465" i="3" s="1"/>
  <c r="C1465" i="3"/>
  <c r="D1465" i="3"/>
  <c r="E1465" i="3"/>
  <c r="F1465" i="3"/>
  <c r="G1465" i="3"/>
  <c r="B1466" i="3"/>
  <c r="A1466" i="3" s="1"/>
  <c r="C1466" i="3"/>
  <c r="D1466" i="3"/>
  <c r="E1466" i="3"/>
  <c r="F1466" i="3"/>
  <c r="G1466" i="3"/>
  <c r="B1467" i="3"/>
  <c r="A1467" i="3" s="1"/>
  <c r="C1467" i="3"/>
  <c r="D1467" i="3"/>
  <c r="E1467" i="3"/>
  <c r="F1467" i="3"/>
  <c r="G1467" i="3"/>
  <c r="A1468" i="3"/>
  <c r="B1468" i="3"/>
  <c r="C1468" i="3"/>
  <c r="D1468" i="3"/>
  <c r="E1468" i="3"/>
  <c r="F1468" i="3"/>
  <c r="G1468" i="3"/>
  <c r="B1469" i="3"/>
  <c r="A1469" i="3" s="1"/>
  <c r="C1469" i="3"/>
  <c r="D1469" i="3"/>
  <c r="E1469" i="3"/>
  <c r="F1469" i="3"/>
  <c r="G1469" i="3"/>
  <c r="B1470" i="3"/>
  <c r="A1470" i="3" s="1"/>
  <c r="C1470" i="3"/>
  <c r="D1470" i="3"/>
  <c r="E1470" i="3"/>
  <c r="F1470" i="3"/>
  <c r="G1470" i="3"/>
  <c r="A1471" i="3"/>
  <c r="B1471" i="3"/>
  <c r="C1471" i="3"/>
  <c r="D1471" i="3"/>
  <c r="E1471" i="3"/>
  <c r="F1471" i="3"/>
  <c r="G1471" i="3"/>
  <c r="A1472" i="3"/>
  <c r="B1472" i="3"/>
  <c r="C1472" i="3"/>
  <c r="D1472" i="3"/>
  <c r="E1472" i="3"/>
  <c r="F1472" i="3"/>
  <c r="G1472" i="3"/>
  <c r="A1473" i="3"/>
  <c r="B1473" i="3"/>
  <c r="C1473" i="3"/>
  <c r="D1473" i="3"/>
  <c r="E1473" i="3"/>
  <c r="F1473" i="3"/>
  <c r="G1473" i="3"/>
  <c r="A1474" i="3"/>
  <c r="B1474" i="3"/>
  <c r="C1474" i="3"/>
  <c r="D1474" i="3"/>
  <c r="E1474" i="3"/>
  <c r="F1474" i="3"/>
  <c r="G1474" i="3"/>
  <c r="B1475" i="3"/>
  <c r="A1475" i="3" s="1"/>
  <c r="C1475" i="3"/>
  <c r="D1475" i="3"/>
  <c r="E1475" i="3"/>
  <c r="F1475" i="3"/>
  <c r="G1475" i="3"/>
  <c r="B1476" i="3"/>
  <c r="A1476" i="3" s="1"/>
  <c r="C1476" i="3"/>
  <c r="D1476" i="3"/>
  <c r="E1476" i="3"/>
  <c r="F1476" i="3"/>
  <c r="G1476" i="3"/>
  <c r="B1477" i="3"/>
  <c r="A1477" i="3" s="1"/>
  <c r="C1477" i="3"/>
  <c r="D1477" i="3"/>
  <c r="E1477" i="3"/>
  <c r="F1477" i="3"/>
  <c r="G1477" i="3"/>
  <c r="B1478" i="3"/>
  <c r="A1478" i="3" s="1"/>
  <c r="C1478" i="3"/>
  <c r="D1478" i="3"/>
  <c r="E1478" i="3"/>
  <c r="F1478" i="3"/>
  <c r="G1478" i="3"/>
  <c r="B1479" i="3"/>
  <c r="A1479" i="3" s="1"/>
  <c r="C1479" i="3"/>
  <c r="D1479" i="3"/>
  <c r="E1479" i="3"/>
  <c r="F1479" i="3"/>
  <c r="G1479" i="3"/>
  <c r="A1480" i="3"/>
  <c r="B1480" i="3"/>
  <c r="C1480" i="3"/>
  <c r="D1480" i="3"/>
  <c r="E1480" i="3"/>
  <c r="F1480" i="3"/>
  <c r="G1480" i="3"/>
  <c r="B1481" i="3"/>
  <c r="A1481" i="3" s="1"/>
  <c r="C1481" i="3"/>
  <c r="D1481" i="3"/>
  <c r="E1481" i="3"/>
  <c r="F1481" i="3"/>
  <c r="G1481" i="3"/>
  <c r="B1482" i="3"/>
  <c r="A1482" i="3" s="1"/>
  <c r="C1482" i="3"/>
  <c r="D1482" i="3"/>
  <c r="E1482" i="3"/>
  <c r="F1482" i="3"/>
  <c r="G1482" i="3"/>
  <c r="A1483" i="3"/>
  <c r="B1483" i="3"/>
  <c r="C1483" i="3"/>
  <c r="D1483" i="3"/>
  <c r="E1483" i="3"/>
  <c r="F1483" i="3"/>
  <c r="G1483" i="3"/>
  <c r="A1484" i="3"/>
  <c r="B1484" i="3"/>
  <c r="C1484" i="3"/>
  <c r="D1484" i="3"/>
  <c r="E1484" i="3"/>
  <c r="F1484" i="3"/>
  <c r="G1484" i="3"/>
  <c r="A1485" i="3"/>
  <c r="B1485" i="3"/>
  <c r="C1485" i="3"/>
  <c r="D1485" i="3"/>
  <c r="E1485" i="3"/>
  <c r="F1485" i="3"/>
  <c r="G1485" i="3"/>
  <c r="A1486" i="3"/>
  <c r="B1486" i="3"/>
  <c r="C1486" i="3"/>
  <c r="D1486" i="3"/>
  <c r="E1486" i="3"/>
  <c r="F1486" i="3"/>
  <c r="G1486" i="3"/>
  <c r="B1487" i="3"/>
  <c r="A1487" i="3" s="1"/>
  <c r="C1487" i="3"/>
  <c r="D1487" i="3"/>
  <c r="E1487" i="3"/>
  <c r="F1487" i="3"/>
  <c r="G1487" i="3"/>
  <c r="B1488" i="3"/>
  <c r="A1488" i="3" s="1"/>
  <c r="C1488" i="3"/>
  <c r="D1488" i="3"/>
  <c r="E1488" i="3"/>
  <c r="F1488" i="3"/>
  <c r="G1488" i="3"/>
  <c r="B1489" i="3"/>
  <c r="A1489" i="3" s="1"/>
  <c r="C1489" i="3"/>
  <c r="D1489" i="3"/>
  <c r="E1489" i="3"/>
  <c r="F1489" i="3"/>
  <c r="G1489" i="3"/>
  <c r="B1490" i="3"/>
  <c r="A1490" i="3" s="1"/>
  <c r="C1490" i="3"/>
  <c r="D1490" i="3"/>
  <c r="E1490" i="3"/>
  <c r="F1490" i="3"/>
  <c r="G1490" i="3"/>
  <c r="B1491" i="3"/>
  <c r="A1491" i="3" s="1"/>
  <c r="C1491" i="3"/>
  <c r="D1491" i="3"/>
  <c r="E1491" i="3"/>
  <c r="F1491" i="3"/>
  <c r="G1491" i="3"/>
  <c r="A1492" i="3"/>
  <c r="B1492" i="3"/>
  <c r="C1492" i="3"/>
  <c r="D1492" i="3"/>
  <c r="E1492" i="3"/>
  <c r="F1492" i="3"/>
  <c r="G1492" i="3"/>
  <c r="B1493" i="3"/>
  <c r="A1493" i="3" s="1"/>
  <c r="C1493" i="3"/>
  <c r="D1493" i="3"/>
  <c r="E1493" i="3"/>
  <c r="F1493" i="3"/>
  <c r="G1493" i="3"/>
  <c r="B1494" i="3"/>
  <c r="A1494" i="3" s="1"/>
  <c r="C1494" i="3"/>
  <c r="D1494" i="3"/>
  <c r="E1494" i="3"/>
  <c r="F1494" i="3"/>
  <c r="G1494" i="3"/>
  <c r="A1495" i="3"/>
  <c r="B1495" i="3"/>
  <c r="C1495" i="3"/>
  <c r="D1495" i="3"/>
  <c r="E1495" i="3"/>
  <c r="F1495" i="3"/>
  <c r="G1495" i="3"/>
  <c r="A1496" i="3"/>
  <c r="B1496" i="3"/>
  <c r="C1496" i="3"/>
  <c r="D1496" i="3"/>
  <c r="E1496" i="3"/>
  <c r="F1496" i="3"/>
  <c r="G1496" i="3"/>
  <c r="A1497" i="3"/>
  <c r="B1497" i="3"/>
  <c r="C1497" i="3"/>
  <c r="D1497" i="3"/>
  <c r="E1497" i="3"/>
  <c r="F1497" i="3"/>
  <c r="G1497" i="3"/>
  <c r="A1498" i="3"/>
  <c r="B1498" i="3"/>
  <c r="C1498" i="3"/>
  <c r="D1498" i="3"/>
  <c r="E1498" i="3"/>
  <c r="F1498" i="3"/>
  <c r="G1498" i="3"/>
  <c r="B1499" i="3"/>
  <c r="A1499" i="3" s="1"/>
  <c r="C1499" i="3"/>
  <c r="D1499" i="3"/>
  <c r="E1499" i="3"/>
  <c r="F1499" i="3"/>
  <c r="G1499" i="3"/>
  <c r="B1500" i="3"/>
  <c r="A1500" i="3" s="1"/>
  <c r="C1500" i="3"/>
  <c r="D1500" i="3"/>
  <c r="E1500" i="3"/>
  <c r="F1500" i="3"/>
  <c r="G1500" i="3"/>
  <c r="B1501" i="3"/>
  <c r="A1501" i="3" s="1"/>
  <c r="C1501" i="3"/>
  <c r="D1501" i="3"/>
  <c r="E1501" i="3"/>
  <c r="F1501" i="3"/>
  <c r="G1501" i="3"/>
  <c r="B1502" i="3"/>
  <c r="A1502" i="3" s="1"/>
  <c r="C1502" i="3"/>
  <c r="D1502" i="3"/>
  <c r="E1502" i="3"/>
  <c r="F1502" i="3"/>
  <c r="G1502" i="3"/>
  <c r="B1503" i="3"/>
  <c r="A1503" i="3" s="1"/>
  <c r="C1503" i="3"/>
  <c r="D1503" i="3"/>
  <c r="E1503" i="3"/>
  <c r="F1503" i="3"/>
  <c r="G1503" i="3"/>
  <c r="A1504" i="3"/>
  <c r="B1504" i="3"/>
  <c r="C1504" i="3"/>
  <c r="D1504" i="3"/>
  <c r="E1504" i="3"/>
  <c r="F1504" i="3"/>
  <c r="G1504" i="3"/>
  <c r="B1505" i="3"/>
  <c r="A1505" i="3" s="1"/>
  <c r="C1505" i="3"/>
  <c r="D1505" i="3"/>
  <c r="E1505" i="3"/>
  <c r="F1505" i="3"/>
  <c r="G1505" i="3"/>
  <c r="B1506" i="3"/>
  <c r="A1506" i="3" s="1"/>
  <c r="C1506" i="3"/>
  <c r="D1506" i="3"/>
  <c r="E1506" i="3"/>
  <c r="F1506" i="3"/>
  <c r="G1506" i="3"/>
  <c r="A1507" i="3"/>
  <c r="B1507" i="3"/>
  <c r="C1507" i="3"/>
  <c r="D1507" i="3"/>
  <c r="E1507" i="3"/>
  <c r="F1507" i="3"/>
  <c r="G1507" i="3"/>
  <c r="A1508" i="3"/>
  <c r="B1508" i="3"/>
  <c r="C1508" i="3"/>
  <c r="D1508" i="3"/>
  <c r="E1508" i="3"/>
  <c r="F1508" i="3"/>
  <c r="G1508" i="3"/>
  <c r="A1509" i="3"/>
  <c r="B1509" i="3"/>
  <c r="C1509" i="3"/>
  <c r="D1509" i="3"/>
  <c r="E1509" i="3"/>
  <c r="F1509" i="3"/>
  <c r="G1509" i="3"/>
  <c r="A1510" i="3"/>
  <c r="B1510" i="3"/>
  <c r="C1510" i="3"/>
  <c r="D1510" i="3"/>
  <c r="E1510" i="3"/>
  <c r="F1510" i="3"/>
  <c r="G1510" i="3"/>
  <c r="B1511" i="3"/>
  <c r="A1511" i="3" s="1"/>
  <c r="C1511" i="3"/>
  <c r="D1511" i="3"/>
  <c r="E1511" i="3"/>
  <c r="F1511" i="3"/>
  <c r="G1511" i="3"/>
  <c r="B1512" i="3"/>
  <c r="A1512" i="3" s="1"/>
  <c r="C1512" i="3"/>
  <c r="D1512" i="3"/>
  <c r="E1512" i="3"/>
  <c r="F1512" i="3"/>
  <c r="G1512" i="3"/>
  <c r="B1513" i="3"/>
  <c r="A1513" i="3" s="1"/>
  <c r="C1513" i="3"/>
  <c r="D1513" i="3"/>
  <c r="E1513" i="3"/>
  <c r="F1513" i="3"/>
  <c r="G1513" i="3"/>
  <c r="B1514" i="3"/>
  <c r="A1514" i="3" s="1"/>
  <c r="C1514" i="3"/>
  <c r="D1514" i="3"/>
  <c r="E1514" i="3"/>
  <c r="F1514" i="3"/>
  <c r="G1514" i="3"/>
  <c r="B1515" i="3"/>
  <c r="A1515" i="3" s="1"/>
  <c r="C1515" i="3"/>
  <c r="D1515" i="3"/>
  <c r="E1515" i="3"/>
  <c r="F1515" i="3"/>
  <c r="G1515" i="3"/>
  <c r="A1516" i="3"/>
  <c r="B1516" i="3"/>
  <c r="C1516" i="3"/>
  <c r="D1516" i="3"/>
  <c r="E1516" i="3"/>
  <c r="F1516" i="3"/>
  <c r="G1516" i="3"/>
  <c r="B1517" i="3"/>
  <c r="A1517" i="3" s="1"/>
  <c r="C1517" i="3"/>
  <c r="D1517" i="3"/>
  <c r="E1517" i="3"/>
  <c r="F1517" i="3"/>
  <c r="G1517" i="3"/>
  <c r="B1518" i="3"/>
  <c r="A1518" i="3" s="1"/>
  <c r="C1518" i="3"/>
  <c r="D1518" i="3"/>
  <c r="E1518" i="3"/>
  <c r="F1518" i="3"/>
  <c r="G1518" i="3"/>
  <c r="A1519" i="3"/>
  <c r="B1519" i="3"/>
  <c r="C1519" i="3"/>
  <c r="D1519" i="3"/>
  <c r="E1519" i="3"/>
  <c r="F1519" i="3"/>
  <c r="G1519" i="3"/>
  <c r="A1520" i="3"/>
  <c r="B1520" i="3"/>
  <c r="C1520" i="3"/>
  <c r="D1520" i="3"/>
  <c r="E1520" i="3"/>
  <c r="F1520" i="3"/>
  <c r="G1520" i="3"/>
  <c r="A1521" i="3"/>
  <c r="B1521" i="3"/>
  <c r="C1521" i="3"/>
  <c r="D1521" i="3"/>
  <c r="E1521" i="3"/>
  <c r="F1521" i="3"/>
  <c r="G1521" i="3"/>
  <c r="A1522" i="3"/>
  <c r="B1522" i="3"/>
  <c r="C1522" i="3"/>
  <c r="D1522" i="3"/>
  <c r="E1522" i="3"/>
  <c r="F1522" i="3"/>
  <c r="G1522" i="3"/>
  <c r="B1523" i="3"/>
  <c r="A1523" i="3" s="1"/>
  <c r="C1523" i="3"/>
  <c r="D1523" i="3"/>
  <c r="E1523" i="3"/>
  <c r="F1523" i="3"/>
  <c r="G1523" i="3"/>
  <c r="B1524" i="3"/>
  <c r="A1524" i="3" s="1"/>
  <c r="C1524" i="3"/>
  <c r="D1524" i="3"/>
  <c r="E1524" i="3"/>
  <c r="F1524" i="3"/>
  <c r="G1524" i="3"/>
  <c r="B1525" i="3"/>
  <c r="A1525" i="3" s="1"/>
  <c r="C1525" i="3"/>
  <c r="D1525" i="3"/>
  <c r="E1525" i="3"/>
  <c r="F1525" i="3"/>
  <c r="G1525" i="3"/>
  <c r="B1526" i="3"/>
  <c r="A1526" i="3" s="1"/>
  <c r="C1526" i="3"/>
  <c r="D1526" i="3"/>
  <c r="E1526" i="3"/>
  <c r="F1526" i="3"/>
  <c r="G1526" i="3"/>
  <c r="B1527" i="3"/>
  <c r="A1527" i="3" s="1"/>
  <c r="C1527" i="3"/>
  <c r="D1527" i="3"/>
  <c r="E1527" i="3"/>
  <c r="F1527" i="3"/>
  <c r="G1527" i="3"/>
  <c r="A1528" i="3"/>
  <c r="B1528" i="3"/>
  <c r="C1528" i="3"/>
  <c r="D1528" i="3"/>
  <c r="E1528" i="3"/>
  <c r="F1528" i="3"/>
  <c r="G1528" i="3"/>
  <c r="B1529" i="3"/>
  <c r="A1529" i="3" s="1"/>
  <c r="C1529" i="3"/>
  <c r="D1529" i="3"/>
  <c r="E1529" i="3"/>
  <c r="F1529" i="3"/>
  <c r="G1529" i="3"/>
  <c r="B1530" i="3"/>
  <c r="A1530" i="3" s="1"/>
  <c r="C1530" i="3"/>
  <c r="D1530" i="3"/>
  <c r="E1530" i="3"/>
  <c r="F1530" i="3"/>
  <c r="G1530" i="3"/>
  <c r="A1531" i="3"/>
  <c r="B1531" i="3"/>
  <c r="C1531" i="3"/>
  <c r="D1531" i="3"/>
  <c r="E1531" i="3"/>
  <c r="F1531" i="3"/>
  <c r="G1531" i="3"/>
  <c r="A1532" i="3"/>
  <c r="B1532" i="3"/>
  <c r="C1532" i="3"/>
  <c r="D1532" i="3"/>
  <c r="E1532" i="3"/>
  <c r="F1532" i="3"/>
  <c r="G1532" i="3"/>
  <c r="A1533" i="3"/>
  <c r="B1533" i="3"/>
  <c r="C1533" i="3"/>
  <c r="D1533" i="3"/>
  <c r="E1533" i="3"/>
  <c r="F1533" i="3"/>
  <c r="G1533" i="3"/>
  <c r="A1534" i="3"/>
  <c r="B1534" i="3"/>
  <c r="C1534" i="3"/>
  <c r="D1534" i="3"/>
  <c r="E1534" i="3"/>
  <c r="F1534" i="3"/>
  <c r="G1534" i="3"/>
  <c r="B1535" i="3"/>
  <c r="A1535" i="3" s="1"/>
  <c r="C1535" i="3"/>
  <c r="D1535" i="3"/>
  <c r="E1535" i="3"/>
  <c r="F1535" i="3"/>
  <c r="G1535" i="3"/>
  <c r="B1536" i="3"/>
  <c r="A1536" i="3" s="1"/>
  <c r="C1536" i="3"/>
  <c r="D1536" i="3"/>
  <c r="E1536" i="3"/>
  <c r="F1536" i="3"/>
  <c r="G1536" i="3"/>
  <c r="B1537" i="3"/>
  <c r="A1537" i="3" s="1"/>
  <c r="C1537" i="3"/>
  <c r="D1537" i="3"/>
  <c r="E1537" i="3"/>
  <c r="F1537" i="3"/>
  <c r="G1537" i="3"/>
  <c r="B1538" i="3"/>
  <c r="A1538" i="3" s="1"/>
  <c r="C1538" i="3"/>
  <c r="D1538" i="3"/>
  <c r="E1538" i="3"/>
  <c r="F1538" i="3"/>
  <c r="G1538" i="3"/>
  <c r="B1539" i="3"/>
  <c r="A1539" i="3" s="1"/>
  <c r="C1539" i="3"/>
  <c r="D1539" i="3"/>
  <c r="E1539" i="3"/>
  <c r="F1539" i="3"/>
  <c r="G1539" i="3"/>
  <c r="A1540" i="3"/>
  <c r="B1540" i="3"/>
  <c r="C1540" i="3"/>
  <c r="D1540" i="3"/>
  <c r="E1540" i="3"/>
  <c r="F1540" i="3"/>
  <c r="G1540" i="3"/>
  <c r="B1541" i="3"/>
  <c r="A1541" i="3" s="1"/>
  <c r="C1541" i="3"/>
  <c r="D1541" i="3"/>
  <c r="E1541" i="3"/>
  <c r="F1541" i="3"/>
  <c r="G1541" i="3"/>
  <c r="B1542" i="3"/>
  <c r="A1542" i="3" s="1"/>
  <c r="C1542" i="3"/>
  <c r="D1542" i="3"/>
  <c r="E1542" i="3"/>
  <c r="F1542" i="3"/>
  <c r="G1542" i="3"/>
  <c r="A1543" i="3"/>
  <c r="B1543" i="3"/>
  <c r="C1543" i="3"/>
  <c r="D1543" i="3"/>
  <c r="E1543" i="3"/>
  <c r="F1543" i="3"/>
  <c r="G1543" i="3"/>
  <c r="A1544" i="3"/>
  <c r="B1544" i="3"/>
  <c r="C1544" i="3"/>
  <c r="D1544" i="3"/>
  <c r="E1544" i="3"/>
  <c r="F1544" i="3"/>
  <c r="G1544" i="3"/>
  <c r="A1545" i="3"/>
  <c r="B1545" i="3"/>
  <c r="C1545" i="3"/>
  <c r="D1545" i="3"/>
  <c r="E1545" i="3"/>
  <c r="F1545" i="3"/>
  <c r="G1545" i="3"/>
  <c r="A1546" i="3"/>
  <c r="B1546" i="3"/>
  <c r="C1546" i="3"/>
  <c r="D1546" i="3"/>
  <c r="E1546" i="3"/>
  <c r="F1546" i="3"/>
  <c r="G1546" i="3"/>
  <c r="B1547" i="3"/>
  <c r="A1547" i="3" s="1"/>
  <c r="C1547" i="3"/>
  <c r="D1547" i="3"/>
  <c r="E1547" i="3"/>
  <c r="F1547" i="3"/>
  <c r="G1547" i="3"/>
  <c r="B1548" i="3"/>
  <c r="A1548" i="3" s="1"/>
  <c r="C1548" i="3"/>
  <c r="D1548" i="3"/>
  <c r="E1548" i="3"/>
  <c r="F1548" i="3"/>
  <c r="G1548" i="3"/>
  <c r="B1549" i="3"/>
  <c r="A1549" i="3" s="1"/>
  <c r="C1549" i="3"/>
  <c r="D1549" i="3"/>
  <c r="E1549" i="3"/>
  <c r="F1549" i="3"/>
  <c r="G1549" i="3"/>
  <c r="B1550" i="3"/>
  <c r="A1550" i="3" s="1"/>
  <c r="C1550" i="3"/>
  <c r="D1550" i="3"/>
  <c r="E1550" i="3"/>
  <c r="F1550" i="3"/>
  <c r="G1550" i="3"/>
  <c r="B1551" i="3"/>
  <c r="A1551" i="3" s="1"/>
  <c r="C1551" i="3"/>
  <c r="D1551" i="3"/>
  <c r="E1551" i="3"/>
  <c r="F1551" i="3"/>
  <c r="G1551" i="3"/>
  <c r="A1552" i="3"/>
  <c r="B1552" i="3"/>
  <c r="C1552" i="3"/>
  <c r="D1552" i="3"/>
  <c r="E1552" i="3"/>
  <c r="F1552" i="3"/>
  <c r="G1552" i="3"/>
  <c r="B1553" i="3"/>
  <c r="A1553" i="3" s="1"/>
  <c r="C1553" i="3"/>
  <c r="D1553" i="3"/>
  <c r="E1553" i="3"/>
  <c r="F1553" i="3"/>
  <c r="G1553" i="3"/>
  <c r="B1554" i="3"/>
  <c r="A1554" i="3" s="1"/>
  <c r="C1554" i="3"/>
  <c r="D1554" i="3"/>
  <c r="E1554" i="3"/>
  <c r="F1554" i="3"/>
  <c r="G1554" i="3"/>
  <c r="A1555" i="3"/>
  <c r="B1555" i="3"/>
  <c r="C1555" i="3"/>
  <c r="D1555" i="3"/>
  <c r="E1555" i="3"/>
  <c r="F1555" i="3"/>
  <c r="G1555" i="3"/>
  <c r="A1556" i="3"/>
  <c r="B1556" i="3"/>
  <c r="C1556" i="3"/>
  <c r="D1556" i="3"/>
  <c r="E1556" i="3"/>
  <c r="F1556" i="3"/>
  <c r="G1556" i="3"/>
  <c r="A1557" i="3"/>
  <c r="B1557" i="3"/>
  <c r="C1557" i="3"/>
  <c r="D1557" i="3"/>
  <c r="E1557" i="3"/>
  <c r="F1557" i="3"/>
  <c r="G1557" i="3"/>
  <c r="A1558" i="3"/>
  <c r="B1558" i="3"/>
  <c r="C1558" i="3"/>
  <c r="D1558" i="3"/>
  <c r="E1558" i="3"/>
  <c r="F1558" i="3"/>
  <c r="G1558" i="3"/>
  <c r="B1559" i="3"/>
  <c r="A1559" i="3" s="1"/>
  <c r="C1559" i="3"/>
  <c r="D1559" i="3"/>
  <c r="E1559" i="3"/>
  <c r="F1559" i="3"/>
  <c r="G1559" i="3"/>
  <c r="B1560" i="3"/>
  <c r="A1560" i="3" s="1"/>
  <c r="C1560" i="3"/>
  <c r="D1560" i="3"/>
  <c r="E1560" i="3"/>
  <c r="F1560" i="3"/>
  <c r="G1560" i="3"/>
  <c r="B1561" i="3"/>
  <c r="A1561" i="3" s="1"/>
  <c r="C1561" i="3"/>
  <c r="D1561" i="3"/>
  <c r="E1561" i="3"/>
  <c r="F1561" i="3"/>
  <c r="G1561" i="3"/>
  <c r="B1562" i="3"/>
  <c r="A1562" i="3" s="1"/>
  <c r="C1562" i="3"/>
  <c r="D1562" i="3"/>
  <c r="E1562" i="3"/>
  <c r="F1562" i="3"/>
  <c r="G1562" i="3"/>
  <c r="B1563" i="3"/>
  <c r="A1563" i="3" s="1"/>
  <c r="C1563" i="3"/>
  <c r="D1563" i="3"/>
  <c r="E1563" i="3"/>
  <c r="F1563" i="3"/>
  <c r="G1563" i="3"/>
  <c r="A1564" i="3"/>
  <c r="B1564" i="3"/>
  <c r="C1564" i="3"/>
  <c r="D1564" i="3"/>
  <c r="E1564" i="3"/>
  <c r="F1564" i="3"/>
  <c r="G1564" i="3"/>
  <c r="B1565" i="3"/>
  <c r="A1565" i="3" s="1"/>
  <c r="C1565" i="3"/>
  <c r="D1565" i="3"/>
  <c r="E1565" i="3"/>
  <c r="F1565" i="3"/>
  <c r="G1565" i="3"/>
  <c r="B1566" i="3"/>
  <c r="A1566" i="3" s="1"/>
  <c r="C1566" i="3"/>
  <c r="D1566" i="3"/>
  <c r="E1566" i="3"/>
  <c r="F1566" i="3"/>
  <c r="G1566" i="3"/>
  <c r="A1567" i="3"/>
  <c r="B1567" i="3"/>
  <c r="C1567" i="3"/>
  <c r="D1567" i="3"/>
  <c r="E1567" i="3"/>
  <c r="F1567" i="3"/>
  <c r="G1567" i="3"/>
  <c r="A1568" i="3"/>
  <c r="B1568" i="3"/>
  <c r="C1568" i="3"/>
  <c r="D1568" i="3"/>
  <c r="E1568" i="3"/>
  <c r="F1568" i="3"/>
  <c r="G1568" i="3"/>
  <c r="A1569" i="3"/>
  <c r="B1569" i="3"/>
  <c r="C1569" i="3"/>
  <c r="D1569" i="3"/>
  <c r="E1569" i="3"/>
  <c r="F1569" i="3"/>
  <c r="G1569" i="3"/>
  <c r="A1570" i="3"/>
  <c r="B1570" i="3"/>
  <c r="C1570" i="3"/>
  <c r="D1570" i="3"/>
  <c r="E1570" i="3"/>
  <c r="F1570" i="3"/>
  <c r="G1570" i="3"/>
  <c r="B1571" i="3"/>
  <c r="A1571" i="3" s="1"/>
  <c r="C1571" i="3"/>
  <c r="D1571" i="3"/>
  <c r="E1571" i="3"/>
  <c r="F1571" i="3"/>
  <c r="G1571" i="3"/>
  <c r="B1572" i="3"/>
  <c r="A1572" i="3" s="1"/>
  <c r="C1572" i="3"/>
  <c r="D1572" i="3"/>
  <c r="E1572" i="3"/>
  <c r="F1572" i="3"/>
  <c r="G1572" i="3"/>
  <c r="B1573" i="3"/>
  <c r="A1573" i="3" s="1"/>
  <c r="C1573" i="3"/>
  <c r="D1573" i="3"/>
  <c r="E1573" i="3"/>
  <c r="F1573" i="3"/>
  <c r="G1573" i="3"/>
  <c r="B1574" i="3"/>
  <c r="A1574" i="3" s="1"/>
  <c r="C1574" i="3"/>
  <c r="D1574" i="3"/>
  <c r="E1574" i="3"/>
  <c r="F1574" i="3"/>
  <c r="G1574" i="3"/>
  <c r="B1575" i="3"/>
  <c r="A1575" i="3" s="1"/>
  <c r="C1575" i="3"/>
  <c r="D1575" i="3"/>
  <c r="E1575" i="3"/>
  <c r="F1575" i="3"/>
  <c r="G1575" i="3"/>
  <c r="A1576" i="3"/>
  <c r="B1576" i="3"/>
  <c r="C1576" i="3"/>
  <c r="D1576" i="3"/>
  <c r="E1576" i="3"/>
  <c r="F1576" i="3"/>
  <c r="G1576" i="3"/>
  <c r="B1577" i="3"/>
  <c r="A1577" i="3" s="1"/>
  <c r="C1577" i="3"/>
  <c r="D1577" i="3"/>
  <c r="E1577" i="3"/>
  <c r="F1577" i="3"/>
  <c r="G1577" i="3"/>
  <c r="B1578" i="3"/>
  <c r="A1578" i="3" s="1"/>
  <c r="C1578" i="3"/>
  <c r="D1578" i="3"/>
  <c r="E1578" i="3"/>
  <c r="F1578" i="3"/>
  <c r="G1578" i="3"/>
  <c r="A1579" i="3"/>
  <c r="B1579" i="3"/>
  <c r="C1579" i="3"/>
  <c r="D1579" i="3"/>
  <c r="E1579" i="3"/>
  <c r="F1579" i="3"/>
  <c r="G1579" i="3"/>
  <c r="A1580" i="3"/>
  <c r="B1580" i="3"/>
  <c r="C1580" i="3"/>
  <c r="D1580" i="3"/>
  <c r="E1580" i="3"/>
  <c r="F1580" i="3"/>
  <c r="G1580" i="3"/>
  <c r="A1581" i="3"/>
  <c r="B1581" i="3"/>
  <c r="C1581" i="3"/>
  <c r="D1581" i="3"/>
  <c r="E1581" i="3"/>
  <c r="F1581" i="3"/>
  <c r="G1581" i="3"/>
  <c r="A1582" i="3"/>
  <c r="B1582" i="3"/>
  <c r="C1582" i="3"/>
  <c r="D1582" i="3"/>
  <c r="E1582" i="3"/>
  <c r="F1582" i="3"/>
  <c r="G1582" i="3"/>
  <c r="B1583" i="3"/>
  <c r="A1583" i="3" s="1"/>
  <c r="C1583" i="3"/>
  <c r="D1583" i="3"/>
  <c r="E1583" i="3"/>
  <c r="F1583" i="3"/>
  <c r="G1583" i="3"/>
  <c r="B1584" i="3"/>
  <c r="A1584" i="3" s="1"/>
  <c r="C1584" i="3"/>
  <c r="D1584" i="3"/>
  <c r="E1584" i="3"/>
  <c r="F1584" i="3"/>
  <c r="G1584" i="3"/>
  <c r="B1585" i="3"/>
  <c r="A1585" i="3" s="1"/>
  <c r="C1585" i="3"/>
  <c r="D1585" i="3"/>
  <c r="E1585" i="3"/>
  <c r="F1585" i="3"/>
  <c r="G1585" i="3"/>
  <c r="B1586" i="3"/>
  <c r="A1586" i="3" s="1"/>
  <c r="C1586" i="3"/>
  <c r="D1586" i="3"/>
  <c r="E1586" i="3"/>
  <c r="F1586" i="3"/>
  <c r="G1586" i="3"/>
  <c r="B1587" i="3"/>
  <c r="A1587" i="3" s="1"/>
  <c r="C1587" i="3"/>
  <c r="D1587" i="3"/>
  <c r="E1587" i="3"/>
  <c r="F1587" i="3"/>
  <c r="G1587" i="3"/>
  <c r="A1588" i="3"/>
  <c r="B1588" i="3"/>
  <c r="C1588" i="3"/>
  <c r="D1588" i="3"/>
  <c r="E1588" i="3"/>
  <c r="F1588" i="3"/>
  <c r="G1588" i="3"/>
  <c r="B1589" i="3"/>
  <c r="A1589" i="3" s="1"/>
  <c r="C1589" i="3"/>
  <c r="D1589" i="3"/>
  <c r="E1589" i="3"/>
  <c r="F1589" i="3"/>
  <c r="G1589" i="3"/>
  <c r="B1590" i="3"/>
  <c r="A1590" i="3" s="1"/>
  <c r="C1590" i="3"/>
  <c r="D1590" i="3"/>
  <c r="E1590" i="3"/>
  <c r="F1590" i="3"/>
  <c r="G1590" i="3"/>
  <c r="A1591" i="3"/>
  <c r="B1591" i="3"/>
  <c r="C1591" i="3"/>
  <c r="D1591" i="3"/>
  <c r="E1591" i="3"/>
  <c r="F1591" i="3"/>
  <c r="G1591" i="3"/>
  <c r="A1592" i="3"/>
  <c r="B1592" i="3"/>
  <c r="C1592" i="3"/>
  <c r="D1592" i="3"/>
  <c r="E1592" i="3"/>
  <c r="F1592" i="3"/>
  <c r="G1592" i="3"/>
  <c r="A1593" i="3"/>
  <c r="B1593" i="3"/>
  <c r="C1593" i="3"/>
  <c r="D1593" i="3"/>
  <c r="E1593" i="3"/>
  <c r="F1593" i="3"/>
  <c r="G1593" i="3"/>
  <c r="A1594" i="3"/>
  <c r="B1594" i="3"/>
  <c r="C1594" i="3"/>
  <c r="D1594" i="3"/>
  <c r="E1594" i="3"/>
  <c r="F1594" i="3"/>
  <c r="G1594" i="3"/>
  <c r="B1595" i="3"/>
  <c r="A1595" i="3" s="1"/>
  <c r="C1595" i="3"/>
  <c r="D1595" i="3"/>
  <c r="E1595" i="3"/>
  <c r="F1595" i="3"/>
  <c r="G1595" i="3"/>
  <c r="B1596" i="3"/>
  <c r="A1596" i="3" s="1"/>
  <c r="C1596" i="3"/>
  <c r="D1596" i="3"/>
  <c r="E1596" i="3"/>
  <c r="F1596" i="3"/>
  <c r="G1596" i="3"/>
  <c r="B1597" i="3"/>
  <c r="A1597" i="3" s="1"/>
  <c r="C1597" i="3"/>
  <c r="D1597" i="3"/>
  <c r="E1597" i="3"/>
  <c r="F1597" i="3"/>
  <c r="G1597" i="3"/>
  <c r="B1598" i="3"/>
  <c r="A1598" i="3" s="1"/>
  <c r="C1598" i="3"/>
  <c r="D1598" i="3"/>
  <c r="E1598" i="3"/>
  <c r="F1598" i="3"/>
  <c r="G1598" i="3"/>
  <c r="B1599" i="3"/>
  <c r="A1599" i="3" s="1"/>
  <c r="C1599" i="3"/>
  <c r="D1599" i="3"/>
  <c r="E1599" i="3"/>
  <c r="F1599" i="3"/>
  <c r="G1599" i="3"/>
  <c r="A1600" i="3"/>
  <c r="B1600" i="3"/>
  <c r="C1600" i="3"/>
  <c r="D1600" i="3"/>
  <c r="E1600" i="3"/>
  <c r="F1600" i="3"/>
  <c r="G1600" i="3"/>
  <c r="B1601" i="3"/>
  <c r="A1601" i="3" s="1"/>
  <c r="C1601" i="3"/>
  <c r="D1601" i="3"/>
  <c r="E1601" i="3"/>
  <c r="F1601" i="3"/>
  <c r="G1601" i="3"/>
  <c r="B1602" i="3"/>
  <c r="A1602" i="3" s="1"/>
  <c r="C1602" i="3"/>
  <c r="D1602" i="3"/>
  <c r="E1602" i="3"/>
  <c r="F1602" i="3"/>
  <c r="G1602" i="3"/>
  <c r="A1603" i="3"/>
  <c r="B1603" i="3"/>
  <c r="C1603" i="3"/>
  <c r="D1603" i="3"/>
  <c r="E1603" i="3"/>
  <c r="F1603" i="3"/>
  <c r="G1603" i="3"/>
  <c r="A1604" i="3"/>
  <c r="B1604" i="3"/>
  <c r="C1604" i="3"/>
  <c r="D1604" i="3"/>
  <c r="E1604" i="3"/>
  <c r="F1604" i="3"/>
  <c r="G1604" i="3"/>
  <c r="A1605" i="3"/>
  <c r="B1605" i="3"/>
  <c r="C1605" i="3"/>
  <c r="D1605" i="3"/>
  <c r="E1605" i="3"/>
  <c r="F1605" i="3"/>
  <c r="G1605" i="3"/>
  <c r="A1606" i="3"/>
  <c r="B1606" i="3"/>
  <c r="C1606" i="3"/>
  <c r="D1606" i="3"/>
  <c r="E1606" i="3"/>
  <c r="F1606" i="3"/>
  <c r="G1606" i="3"/>
  <c r="B1607" i="3"/>
  <c r="A1607" i="3" s="1"/>
  <c r="C1607" i="3"/>
  <c r="D1607" i="3"/>
  <c r="E1607" i="3"/>
  <c r="F1607" i="3"/>
  <c r="G1607" i="3"/>
  <c r="B1608" i="3"/>
  <c r="A1608" i="3" s="1"/>
  <c r="C1608" i="3"/>
  <c r="D1608" i="3"/>
  <c r="E1608" i="3"/>
  <c r="F1608" i="3"/>
  <c r="G1608" i="3"/>
  <c r="B1609" i="3"/>
  <c r="A1609" i="3" s="1"/>
  <c r="C1609" i="3"/>
  <c r="D1609" i="3"/>
  <c r="E1609" i="3"/>
  <c r="F1609" i="3"/>
  <c r="G1609" i="3"/>
  <c r="B1610" i="3"/>
  <c r="A1610" i="3" s="1"/>
  <c r="C1610" i="3"/>
  <c r="D1610" i="3"/>
  <c r="E1610" i="3"/>
  <c r="F1610" i="3"/>
  <c r="G1610" i="3"/>
  <c r="B1611" i="3"/>
  <c r="A1611" i="3" s="1"/>
  <c r="C1611" i="3"/>
  <c r="D1611" i="3"/>
  <c r="E1611" i="3"/>
  <c r="F1611" i="3"/>
  <c r="G1611" i="3"/>
  <c r="A1612" i="3"/>
  <c r="B1612" i="3"/>
  <c r="C1612" i="3"/>
  <c r="D1612" i="3"/>
  <c r="E1612" i="3"/>
  <c r="F1612" i="3"/>
  <c r="G1612" i="3"/>
  <c r="B1613" i="3"/>
  <c r="A1613" i="3" s="1"/>
  <c r="C1613" i="3"/>
  <c r="D1613" i="3"/>
  <c r="E1613" i="3"/>
  <c r="F1613" i="3"/>
  <c r="G1613" i="3"/>
  <c r="B1614" i="3"/>
  <c r="A1614" i="3" s="1"/>
  <c r="C1614" i="3"/>
  <c r="D1614" i="3"/>
  <c r="E1614" i="3"/>
  <c r="F1614" i="3"/>
  <c r="G1614" i="3"/>
  <c r="A1615" i="3"/>
  <c r="B1615" i="3"/>
  <c r="C1615" i="3"/>
  <c r="D1615" i="3"/>
  <c r="E1615" i="3"/>
  <c r="F1615" i="3"/>
  <c r="G1615" i="3"/>
  <c r="A1616" i="3"/>
  <c r="B1616" i="3"/>
  <c r="C1616" i="3"/>
  <c r="D1616" i="3"/>
  <c r="E1616" i="3"/>
  <c r="F1616" i="3"/>
  <c r="G1616" i="3"/>
  <c r="A1617" i="3"/>
  <c r="B1617" i="3"/>
  <c r="C1617" i="3"/>
  <c r="D1617" i="3"/>
  <c r="E1617" i="3"/>
  <c r="F1617" i="3"/>
  <c r="G1617" i="3"/>
  <c r="A1618" i="3"/>
  <c r="B1618" i="3"/>
  <c r="C1618" i="3"/>
  <c r="D1618" i="3"/>
  <c r="E1618" i="3"/>
  <c r="F1618" i="3"/>
  <c r="G1618" i="3"/>
  <c r="B1619" i="3"/>
  <c r="A1619" i="3" s="1"/>
  <c r="C1619" i="3"/>
  <c r="D1619" i="3"/>
  <c r="E1619" i="3"/>
  <c r="F1619" i="3"/>
  <c r="G1619" i="3"/>
  <c r="B1620" i="3"/>
  <c r="A1620" i="3" s="1"/>
  <c r="C1620" i="3"/>
  <c r="D1620" i="3"/>
  <c r="E1620" i="3"/>
  <c r="F1620" i="3"/>
  <c r="G1620" i="3"/>
  <c r="B1621" i="3"/>
  <c r="A1621" i="3" s="1"/>
  <c r="C1621" i="3"/>
  <c r="D1621" i="3"/>
  <c r="E1621" i="3"/>
  <c r="F1621" i="3"/>
  <c r="G1621" i="3"/>
  <c r="B1622" i="3"/>
  <c r="A1622" i="3" s="1"/>
  <c r="C1622" i="3"/>
  <c r="D1622" i="3"/>
  <c r="E1622" i="3"/>
  <c r="F1622" i="3"/>
  <c r="G1622" i="3"/>
  <c r="B1623" i="3"/>
  <c r="A1623" i="3" s="1"/>
  <c r="C1623" i="3"/>
  <c r="D1623" i="3"/>
  <c r="E1623" i="3"/>
  <c r="F1623" i="3"/>
  <c r="G1623" i="3"/>
  <c r="A1624" i="3"/>
  <c r="B1624" i="3"/>
  <c r="C1624" i="3"/>
  <c r="D1624" i="3"/>
  <c r="E1624" i="3"/>
  <c r="F1624" i="3"/>
  <c r="G1624" i="3"/>
  <c r="B1625" i="3"/>
  <c r="A1625" i="3" s="1"/>
  <c r="C1625" i="3"/>
  <c r="D1625" i="3"/>
  <c r="E1625" i="3"/>
  <c r="F1625" i="3"/>
  <c r="G1625" i="3"/>
  <c r="B1626" i="3"/>
  <c r="A1626" i="3" s="1"/>
  <c r="C1626" i="3"/>
  <c r="D1626" i="3"/>
  <c r="E1626" i="3"/>
  <c r="F1626" i="3"/>
  <c r="G1626" i="3"/>
  <c r="A1627" i="3"/>
  <c r="B1627" i="3"/>
  <c r="C1627" i="3"/>
  <c r="D1627" i="3"/>
  <c r="E1627" i="3"/>
  <c r="F1627" i="3"/>
  <c r="G1627" i="3"/>
  <c r="A1628" i="3"/>
  <c r="B1628" i="3"/>
  <c r="C1628" i="3"/>
  <c r="D1628" i="3"/>
  <c r="E1628" i="3"/>
  <c r="F1628" i="3"/>
  <c r="G1628" i="3"/>
  <c r="A1629" i="3"/>
  <c r="B1629" i="3"/>
  <c r="C1629" i="3"/>
  <c r="D1629" i="3"/>
  <c r="E1629" i="3"/>
  <c r="F1629" i="3"/>
  <c r="G1629" i="3"/>
  <c r="A1630" i="3"/>
  <c r="B1630" i="3"/>
  <c r="C1630" i="3"/>
  <c r="D1630" i="3"/>
  <c r="E1630" i="3"/>
  <c r="F1630" i="3"/>
  <c r="G1630" i="3"/>
  <c r="B1631" i="3"/>
  <c r="A1631" i="3" s="1"/>
  <c r="C1631" i="3"/>
  <c r="D1631" i="3"/>
  <c r="E1631" i="3"/>
  <c r="F1631" i="3"/>
  <c r="G1631" i="3"/>
  <c r="B1632" i="3"/>
  <c r="A1632" i="3" s="1"/>
  <c r="C1632" i="3"/>
  <c r="D1632" i="3"/>
  <c r="E1632" i="3"/>
  <c r="F1632" i="3"/>
  <c r="G1632" i="3"/>
  <c r="B1633" i="3"/>
  <c r="A1633" i="3" s="1"/>
  <c r="C1633" i="3"/>
  <c r="D1633" i="3"/>
  <c r="E1633" i="3"/>
  <c r="F1633" i="3"/>
  <c r="G1633" i="3"/>
  <c r="B1634" i="3"/>
  <c r="A1634" i="3" s="1"/>
  <c r="C1634" i="3"/>
  <c r="D1634" i="3"/>
  <c r="E1634" i="3"/>
  <c r="F1634" i="3"/>
  <c r="G1634" i="3"/>
  <c r="B1635" i="3"/>
  <c r="A1635" i="3" s="1"/>
  <c r="C1635" i="3"/>
  <c r="D1635" i="3"/>
  <c r="E1635" i="3"/>
  <c r="F1635" i="3"/>
  <c r="G1635" i="3"/>
  <c r="A1636" i="3"/>
  <c r="B1636" i="3"/>
  <c r="C1636" i="3"/>
  <c r="D1636" i="3"/>
  <c r="E1636" i="3"/>
  <c r="F1636" i="3"/>
  <c r="G1636" i="3"/>
  <c r="B1637" i="3"/>
  <c r="A1637" i="3" s="1"/>
  <c r="C1637" i="3"/>
  <c r="D1637" i="3"/>
  <c r="E1637" i="3"/>
  <c r="F1637" i="3"/>
  <c r="G1637" i="3"/>
  <c r="B1638" i="3"/>
  <c r="A1638" i="3" s="1"/>
  <c r="C1638" i="3"/>
  <c r="D1638" i="3"/>
  <c r="E1638" i="3"/>
  <c r="F1638" i="3"/>
  <c r="G1638" i="3"/>
  <c r="A1639" i="3"/>
  <c r="B1639" i="3"/>
  <c r="C1639" i="3"/>
  <c r="D1639" i="3"/>
  <c r="E1639" i="3"/>
  <c r="F1639" i="3"/>
  <c r="G1639" i="3"/>
  <c r="A1640" i="3"/>
  <c r="B1640" i="3"/>
  <c r="C1640" i="3"/>
  <c r="D1640" i="3"/>
  <c r="E1640" i="3"/>
  <c r="F1640" i="3"/>
  <c r="G1640" i="3"/>
  <c r="A1641" i="3"/>
  <c r="B1641" i="3"/>
  <c r="C1641" i="3"/>
  <c r="D1641" i="3"/>
  <c r="E1641" i="3"/>
  <c r="F1641" i="3"/>
  <c r="G1641" i="3"/>
  <c r="A1642" i="3"/>
  <c r="B1642" i="3"/>
  <c r="C1642" i="3"/>
  <c r="D1642" i="3"/>
  <c r="E1642" i="3"/>
  <c r="F1642" i="3"/>
  <c r="G1642" i="3"/>
  <c r="B1643" i="3"/>
  <c r="A1643" i="3" s="1"/>
  <c r="C1643" i="3"/>
  <c r="D1643" i="3"/>
  <c r="E1643" i="3"/>
  <c r="F1643" i="3"/>
  <c r="G1643" i="3"/>
  <c r="B1644" i="3"/>
  <c r="A1644" i="3" s="1"/>
  <c r="C1644" i="3"/>
  <c r="D1644" i="3"/>
  <c r="E1644" i="3"/>
  <c r="F1644" i="3"/>
  <c r="G1644" i="3"/>
  <c r="B1645" i="3"/>
  <c r="A1645" i="3" s="1"/>
  <c r="C1645" i="3"/>
  <c r="D1645" i="3"/>
  <c r="E1645" i="3"/>
  <c r="F1645" i="3"/>
  <c r="G1645" i="3"/>
  <c r="B1646" i="3"/>
  <c r="A1646" i="3" s="1"/>
  <c r="C1646" i="3"/>
  <c r="D1646" i="3"/>
  <c r="E1646" i="3"/>
  <c r="F1646" i="3"/>
  <c r="G1646" i="3"/>
  <c r="B1647" i="3"/>
  <c r="A1647" i="3" s="1"/>
  <c r="C1647" i="3"/>
  <c r="D1647" i="3"/>
  <c r="E1647" i="3"/>
  <c r="F1647" i="3"/>
  <c r="G1647" i="3"/>
  <c r="A1648" i="3"/>
  <c r="B1648" i="3"/>
  <c r="C1648" i="3"/>
  <c r="D1648" i="3"/>
  <c r="E1648" i="3"/>
  <c r="F1648" i="3"/>
  <c r="G1648" i="3"/>
  <c r="B1649" i="3"/>
  <c r="A1649" i="3" s="1"/>
  <c r="C1649" i="3"/>
  <c r="D1649" i="3"/>
  <c r="E1649" i="3"/>
  <c r="F1649" i="3"/>
  <c r="G1649" i="3"/>
  <c r="B1650" i="3"/>
  <c r="A1650" i="3" s="1"/>
  <c r="C1650" i="3"/>
  <c r="D1650" i="3"/>
  <c r="E1650" i="3"/>
  <c r="F1650" i="3"/>
  <c r="G1650" i="3"/>
  <c r="A1651" i="3"/>
  <c r="B1651" i="3"/>
  <c r="C1651" i="3"/>
  <c r="D1651" i="3"/>
  <c r="E1651" i="3"/>
  <c r="F1651" i="3"/>
  <c r="G1651" i="3"/>
  <c r="A1652" i="3"/>
  <c r="B1652" i="3"/>
  <c r="C1652" i="3"/>
  <c r="D1652" i="3"/>
  <c r="E1652" i="3"/>
  <c r="F1652" i="3"/>
  <c r="G1652" i="3"/>
  <c r="A1653" i="3"/>
  <c r="B1653" i="3"/>
  <c r="C1653" i="3"/>
  <c r="D1653" i="3"/>
  <c r="E1653" i="3"/>
  <c r="F1653" i="3"/>
  <c r="G1653" i="3"/>
  <c r="A1654" i="3"/>
  <c r="B1654" i="3"/>
  <c r="C1654" i="3"/>
  <c r="D1654" i="3"/>
  <c r="E1654" i="3"/>
  <c r="F1654" i="3"/>
  <c r="G1654" i="3"/>
  <c r="B1655" i="3"/>
  <c r="A1655" i="3" s="1"/>
  <c r="C1655" i="3"/>
  <c r="D1655" i="3"/>
  <c r="E1655" i="3"/>
  <c r="F1655" i="3"/>
  <c r="G1655" i="3"/>
  <c r="B1656" i="3"/>
  <c r="A1656" i="3" s="1"/>
  <c r="C1656" i="3"/>
  <c r="D1656" i="3"/>
  <c r="E1656" i="3"/>
  <c r="F1656" i="3"/>
  <c r="G1656" i="3"/>
  <c r="B1657" i="3"/>
  <c r="A1657" i="3" s="1"/>
  <c r="C1657" i="3"/>
  <c r="D1657" i="3"/>
  <c r="E1657" i="3"/>
  <c r="F1657" i="3"/>
  <c r="G1657" i="3"/>
  <c r="B1658" i="3"/>
  <c r="A1658" i="3" s="1"/>
  <c r="C1658" i="3"/>
  <c r="D1658" i="3"/>
  <c r="E1658" i="3"/>
  <c r="F1658" i="3"/>
  <c r="G1658" i="3"/>
  <c r="B1659" i="3"/>
  <c r="A1659" i="3" s="1"/>
  <c r="C1659" i="3"/>
  <c r="D1659" i="3"/>
  <c r="E1659" i="3"/>
  <c r="F1659" i="3"/>
  <c r="G1659" i="3"/>
  <c r="A1660" i="3"/>
  <c r="B1660" i="3"/>
  <c r="C1660" i="3"/>
  <c r="D1660" i="3"/>
  <c r="E1660" i="3"/>
  <c r="F1660" i="3"/>
  <c r="G1660" i="3"/>
  <c r="B1661" i="3"/>
  <c r="A1661" i="3" s="1"/>
  <c r="C1661" i="3"/>
  <c r="D1661" i="3"/>
  <c r="E1661" i="3"/>
  <c r="F1661" i="3"/>
  <c r="G1661" i="3"/>
  <c r="B1662" i="3"/>
  <c r="A1662" i="3" s="1"/>
  <c r="C1662" i="3"/>
  <c r="D1662" i="3"/>
  <c r="E1662" i="3"/>
  <c r="F1662" i="3"/>
  <c r="G1662" i="3"/>
  <c r="A1663" i="3"/>
  <c r="B1663" i="3"/>
  <c r="C1663" i="3"/>
  <c r="D1663" i="3"/>
  <c r="E1663" i="3"/>
  <c r="F1663" i="3"/>
  <c r="G1663" i="3"/>
  <c r="A1664" i="3"/>
  <c r="B1664" i="3"/>
  <c r="C1664" i="3"/>
  <c r="D1664" i="3"/>
  <c r="E1664" i="3"/>
  <c r="F1664" i="3"/>
  <c r="G1664" i="3"/>
  <c r="A1665" i="3"/>
  <c r="B1665" i="3"/>
  <c r="C1665" i="3"/>
  <c r="D1665" i="3"/>
  <c r="E1665" i="3"/>
  <c r="F1665" i="3"/>
  <c r="G1665" i="3"/>
  <c r="A1666" i="3"/>
  <c r="B1666" i="3"/>
  <c r="C1666" i="3"/>
  <c r="D1666" i="3"/>
  <c r="E1666" i="3"/>
  <c r="F1666" i="3"/>
  <c r="G1666" i="3"/>
  <c r="B1667" i="3"/>
  <c r="A1667" i="3" s="1"/>
  <c r="C1667" i="3"/>
  <c r="D1667" i="3"/>
  <c r="E1667" i="3"/>
  <c r="F1667" i="3"/>
  <c r="G1667" i="3"/>
  <c r="B1668" i="3"/>
  <c r="A1668" i="3" s="1"/>
  <c r="C1668" i="3"/>
  <c r="D1668" i="3"/>
  <c r="E1668" i="3"/>
  <c r="F1668" i="3"/>
  <c r="G1668" i="3"/>
  <c r="B1669" i="3"/>
  <c r="A1669" i="3" s="1"/>
  <c r="C1669" i="3"/>
  <c r="D1669" i="3"/>
  <c r="E1669" i="3"/>
  <c r="F1669" i="3"/>
  <c r="G1669" i="3"/>
  <c r="B1670" i="3"/>
  <c r="A1670" i="3" s="1"/>
  <c r="C1670" i="3"/>
  <c r="D1670" i="3"/>
  <c r="E1670" i="3"/>
  <c r="F1670" i="3"/>
  <c r="G1670" i="3"/>
  <c r="B1671" i="3"/>
  <c r="A1671" i="3" s="1"/>
  <c r="C1671" i="3"/>
  <c r="D1671" i="3"/>
  <c r="E1671" i="3"/>
  <c r="F1671" i="3"/>
  <c r="G1671" i="3"/>
  <c r="A1672" i="3"/>
  <c r="B1672" i="3"/>
  <c r="C1672" i="3"/>
  <c r="D1672" i="3"/>
  <c r="E1672" i="3"/>
  <c r="F1672" i="3"/>
  <c r="G1672" i="3"/>
  <c r="B1673" i="3"/>
  <c r="A1673" i="3" s="1"/>
  <c r="C1673" i="3"/>
  <c r="D1673" i="3"/>
  <c r="E1673" i="3"/>
  <c r="F1673" i="3"/>
  <c r="G1673" i="3"/>
  <c r="B1674" i="3"/>
  <c r="A1674" i="3" s="1"/>
  <c r="C1674" i="3"/>
  <c r="D1674" i="3"/>
  <c r="E1674" i="3"/>
  <c r="F1674" i="3"/>
  <c r="G1674" i="3"/>
  <c r="A1675" i="3"/>
  <c r="B1675" i="3"/>
  <c r="C1675" i="3"/>
  <c r="D1675" i="3"/>
  <c r="E1675" i="3"/>
  <c r="F1675" i="3"/>
  <c r="G1675" i="3"/>
  <c r="A1676" i="3"/>
  <c r="B1676" i="3"/>
  <c r="C1676" i="3"/>
  <c r="D1676" i="3"/>
  <c r="E1676" i="3"/>
  <c r="F1676" i="3"/>
  <c r="G1676" i="3"/>
  <c r="A1677" i="3"/>
  <c r="B1677" i="3"/>
  <c r="C1677" i="3"/>
  <c r="D1677" i="3"/>
  <c r="E1677" i="3"/>
  <c r="F1677" i="3"/>
  <c r="G1677" i="3"/>
  <c r="A1678" i="3"/>
  <c r="B1678" i="3"/>
  <c r="C1678" i="3"/>
  <c r="D1678" i="3"/>
  <c r="E1678" i="3"/>
  <c r="F1678" i="3"/>
  <c r="G1678" i="3"/>
  <c r="B1679" i="3"/>
  <c r="A1679" i="3" s="1"/>
  <c r="C1679" i="3"/>
  <c r="D1679" i="3"/>
  <c r="E1679" i="3"/>
  <c r="F1679" i="3"/>
  <c r="G1679" i="3"/>
  <c r="B1680" i="3"/>
  <c r="A1680" i="3" s="1"/>
  <c r="C1680" i="3"/>
  <c r="D1680" i="3"/>
  <c r="E1680" i="3"/>
  <c r="F1680" i="3"/>
  <c r="G1680" i="3"/>
  <c r="B1681" i="3"/>
  <c r="A1681" i="3" s="1"/>
  <c r="C1681" i="3"/>
  <c r="D1681" i="3"/>
  <c r="E1681" i="3"/>
  <c r="F1681" i="3"/>
  <c r="G1681" i="3"/>
  <c r="B1682" i="3"/>
  <c r="A1682" i="3" s="1"/>
  <c r="C1682" i="3"/>
  <c r="D1682" i="3"/>
  <c r="E1682" i="3"/>
  <c r="F1682" i="3"/>
  <c r="G1682" i="3"/>
  <c r="B1683" i="3"/>
  <c r="A1683" i="3" s="1"/>
  <c r="C1683" i="3"/>
  <c r="D1683" i="3"/>
  <c r="E1683" i="3"/>
  <c r="F1683" i="3"/>
  <c r="G1683" i="3"/>
  <c r="A1684" i="3"/>
  <c r="B1684" i="3"/>
  <c r="C1684" i="3"/>
  <c r="D1684" i="3"/>
  <c r="E1684" i="3"/>
  <c r="F1684" i="3"/>
  <c r="G1684" i="3"/>
  <c r="B1685" i="3"/>
  <c r="A1685" i="3" s="1"/>
  <c r="C1685" i="3"/>
  <c r="D1685" i="3"/>
  <c r="E1685" i="3"/>
  <c r="F1685" i="3"/>
  <c r="G1685" i="3"/>
  <c r="B1686" i="3"/>
  <c r="A1686" i="3" s="1"/>
  <c r="C1686" i="3"/>
  <c r="D1686" i="3"/>
  <c r="E1686" i="3"/>
  <c r="F1686" i="3"/>
  <c r="G1686" i="3"/>
  <c r="A1687" i="3"/>
  <c r="B1687" i="3"/>
  <c r="C1687" i="3"/>
  <c r="D1687" i="3"/>
  <c r="E1687" i="3"/>
  <c r="F1687" i="3"/>
  <c r="G1687" i="3"/>
  <c r="A1688" i="3"/>
  <c r="B1688" i="3"/>
  <c r="C1688" i="3"/>
  <c r="D1688" i="3"/>
  <c r="E1688" i="3"/>
  <c r="F1688" i="3"/>
  <c r="G1688" i="3"/>
  <c r="A1689" i="3"/>
  <c r="B1689" i="3"/>
  <c r="C1689" i="3"/>
  <c r="D1689" i="3"/>
  <c r="E1689" i="3"/>
  <c r="F1689" i="3"/>
  <c r="G1689" i="3"/>
  <c r="A1690" i="3"/>
  <c r="B1690" i="3"/>
  <c r="C1690" i="3"/>
  <c r="D1690" i="3"/>
  <c r="E1690" i="3"/>
  <c r="F1690" i="3"/>
  <c r="G1690" i="3"/>
  <c r="B1691" i="3"/>
  <c r="A1691" i="3" s="1"/>
  <c r="C1691" i="3"/>
  <c r="D1691" i="3"/>
  <c r="E1691" i="3"/>
  <c r="F1691" i="3"/>
  <c r="G1691" i="3"/>
  <c r="B1692" i="3"/>
  <c r="A1692" i="3" s="1"/>
  <c r="C1692" i="3"/>
  <c r="D1692" i="3"/>
  <c r="E1692" i="3"/>
  <c r="F1692" i="3"/>
  <c r="G1692" i="3"/>
  <c r="B1693" i="3"/>
  <c r="A1693" i="3" s="1"/>
  <c r="C1693" i="3"/>
  <c r="D1693" i="3"/>
  <c r="E1693" i="3"/>
  <c r="F1693" i="3"/>
  <c r="G1693" i="3"/>
  <c r="B1694" i="3"/>
  <c r="A1694" i="3" s="1"/>
  <c r="C1694" i="3"/>
  <c r="D1694" i="3"/>
  <c r="E1694" i="3"/>
  <c r="F1694" i="3"/>
  <c r="G1694" i="3"/>
  <c r="B1695" i="3"/>
  <c r="A1695" i="3" s="1"/>
  <c r="C1695" i="3"/>
  <c r="D1695" i="3"/>
  <c r="E1695" i="3"/>
  <c r="F1695" i="3"/>
  <c r="G1695" i="3"/>
  <c r="A1696" i="3"/>
  <c r="B1696" i="3"/>
  <c r="C1696" i="3"/>
  <c r="D1696" i="3"/>
  <c r="E1696" i="3"/>
  <c r="F1696" i="3"/>
  <c r="G1696" i="3"/>
  <c r="B1697" i="3"/>
  <c r="A1697" i="3" s="1"/>
  <c r="C1697" i="3"/>
  <c r="D1697" i="3"/>
  <c r="E1697" i="3"/>
  <c r="F1697" i="3"/>
  <c r="G1697" i="3"/>
  <c r="B1698" i="3"/>
  <c r="A1698" i="3" s="1"/>
  <c r="C1698" i="3"/>
  <c r="D1698" i="3"/>
  <c r="E1698" i="3"/>
  <c r="F1698" i="3"/>
  <c r="G1698" i="3"/>
  <c r="A1699" i="3"/>
  <c r="B1699" i="3"/>
  <c r="C1699" i="3"/>
  <c r="D1699" i="3"/>
  <c r="E1699" i="3"/>
  <c r="F1699" i="3"/>
  <c r="G1699" i="3"/>
  <c r="A1700" i="3"/>
  <c r="B1700" i="3"/>
  <c r="C1700" i="3"/>
  <c r="D1700" i="3"/>
  <c r="E1700" i="3"/>
  <c r="F1700" i="3"/>
  <c r="G1700" i="3"/>
  <c r="A1701" i="3"/>
  <c r="B1701" i="3"/>
  <c r="C1701" i="3"/>
  <c r="D1701" i="3"/>
  <c r="E1701" i="3"/>
  <c r="F1701" i="3"/>
  <c r="G1701" i="3"/>
  <c r="A1702" i="3"/>
  <c r="B1702" i="3"/>
  <c r="C1702" i="3"/>
  <c r="D1702" i="3"/>
  <c r="E1702" i="3"/>
  <c r="F1702" i="3"/>
  <c r="G1702" i="3"/>
  <c r="B1703" i="3"/>
  <c r="A1703" i="3" s="1"/>
  <c r="C1703" i="3"/>
  <c r="D1703" i="3"/>
  <c r="E1703" i="3"/>
  <c r="F1703" i="3"/>
  <c r="G1703" i="3"/>
  <c r="B1704" i="3"/>
  <c r="A1704" i="3" s="1"/>
  <c r="C1704" i="3"/>
  <c r="D1704" i="3"/>
  <c r="E1704" i="3"/>
  <c r="F1704" i="3"/>
  <c r="G1704" i="3"/>
  <c r="B1705" i="3"/>
  <c r="A1705" i="3" s="1"/>
  <c r="C1705" i="3"/>
  <c r="D1705" i="3"/>
  <c r="E1705" i="3"/>
  <c r="F1705" i="3"/>
  <c r="G1705" i="3"/>
  <c r="B1706" i="3"/>
  <c r="A1706" i="3" s="1"/>
  <c r="C1706" i="3"/>
  <c r="D1706" i="3"/>
  <c r="E1706" i="3"/>
  <c r="F1706" i="3"/>
  <c r="G1706" i="3"/>
  <c r="B1707" i="3"/>
  <c r="A1707" i="3" s="1"/>
  <c r="C1707" i="3"/>
  <c r="D1707" i="3"/>
  <c r="E1707" i="3"/>
  <c r="F1707" i="3"/>
  <c r="G1707" i="3"/>
  <c r="A1708" i="3"/>
  <c r="B1708" i="3"/>
  <c r="C1708" i="3"/>
  <c r="D1708" i="3"/>
  <c r="E1708" i="3"/>
  <c r="F1708" i="3"/>
  <c r="G1708" i="3"/>
  <c r="B1709" i="3"/>
  <c r="A1709" i="3" s="1"/>
  <c r="C1709" i="3"/>
  <c r="D1709" i="3"/>
  <c r="E1709" i="3"/>
  <c r="F1709" i="3"/>
  <c r="G1709" i="3"/>
  <c r="B1710" i="3"/>
  <c r="A1710" i="3" s="1"/>
  <c r="C1710" i="3"/>
  <c r="D1710" i="3"/>
  <c r="E1710" i="3"/>
  <c r="F1710" i="3"/>
  <c r="G1710" i="3"/>
  <c r="A1711" i="3"/>
  <c r="B1711" i="3"/>
  <c r="C1711" i="3"/>
  <c r="D1711" i="3"/>
  <c r="E1711" i="3"/>
  <c r="F1711" i="3"/>
  <c r="G1711" i="3"/>
  <c r="A1712" i="3"/>
  <c r="B1712" i="3"/>
  <c r="C1712" i="3"/>
  <c r="D1712" i="3"/>
  <c r="E1712" i="3"/>
  <c r="F1712" i="3"/>
  <c r="G1712" i="3"/>
  <c r="A1713" i="3"/>
  <c r="B1713" i="3"/>
  <c r="C1713" i="3"/>
  <c r="D1713" i="3"/>
  <c r="E1713" i="3"/>
  <c r="F1713" i="3"/>
  <c r="G1713" i="3"/>
  <c r="A1714" i="3"/>
  <c r="B1714" i="3"/>
  <c r="C1714" i="3"/>
  <c r="D1714" i="3"/>
  <c r="E1714" i="3"/>
  <c r="F1714" i="3"/>
  <c r="G1714" i="3"/>
  <c r="B1715" i="3"/>
  <c r="A1715" i="3" s="1"/>
  <c r="C1715" i="3"/>
  <c r="D1715" i="3"/>
  <c r="E1715" i="3"/>
  <c r="F1715" i="3"/>
  <c r="G1715" i="3"/>
  <c r="B1716" i="3"/>
  <c r="A1716" i="3" s="1"/>
  <c r="C1716" i="3"/>
  <c r="D1716" i="3"/>
  <c r="E1716" i="3"/>
  <c r="F1716" i="3"/>
  <c r="G1716" i="3"/>
  <c r="B1717" i="3"/>
  <c r="A1717" i="3" s="1"/>
  <c r="C1717" i="3"/>
  <c r="D1717" i="3"/>
  <c r="E1717" i="3"/>
  <c r="F1717" i="3"/>
  <c r="G1717" i="3"/>
  <c r="B1718" i="3"/>
  <c r="A1718" i="3" s="1"/>
  <c r="C1718" i="3"/>
  <c r="D1718" i="3"/>
  <c r="E1718" i="3"/>
  <c r="F1718" i="3"/>
  <c r="G1718" i="3"/>
  <c r="B1719" i="3"/>
  <c r="A1719" i="3" s="1"/>
  <c r="C1719" i="3"/>
  <c r="D1719" i="3"/>
  <c r="E1719" i="3"/>
  <c r="F1719" i="3"/>
  <c r="G1719" i="3"/>
  <c r="A1720" i="3"/>
  <c r="B1720" i="3"/>
  <c r="C1720" i="3"/>
  <c r="D1720" i="3"/>
  <c r="E1720" i="3"/>
  <c r="F1720" i="3"/>
  <c r="G1720" i="3"/>
  <c r="B1721" i="3"/>
  <c r="A1721" i="3" s="1"/>
  <c r="C1721" i="3"/>
  <c r="D1721" i="3"/>
  <c r="E1721" i="3"/>
  <c r="F1721" i="3"/>
  <c r="G1721" i="3"/>
  <c r="B1722" i="3"/>
  <c r="A1722" i="3" s="1"/>
  <c r="C1722" i="3"/>
  <c r="D1722" i="3"/>
  <c r="E1722" i="3"/>
  <c r="F1722" i="3"/>
  <c r="G1722" i="3"/>
  <c r="A1723" i="3"/>
  <c r="B1723" i="3"/>
  <c r="C1723" i="3"/>
  <c r="D1723" i="3"/>
  <c r="E1723" i="3"/>
  <c r="F1723" i="3"/>
  <c r="G1723" i="3"/>
  <c r="A1724" i="3"/>
  <c r="B1724" i="3"/>
  <c r="C1724" i="3"/>
  <c r="D1724" i="3"/>
  <c r="E1724" i="3"/>
  <c r="F1724" i="3"/>
  <c r="G1724" i="3"/>
  <c r="A1725" i="3"/>
  <c r="B1725" i="3"/>
  <c r="C1725" i="3"/>
  <c r="D1725" i="3"/>
  <c r="E1725" i="3"/>
  <c r="F1725" i="3"/>
  <c r="G1725" i="3"/>
  <c r="A1726" i="3"/>
  <c r="B1726" i="3"/>
  <c r="C1726" i="3"/>
  <c r="D1726" i="3"/>
  <c r="E1726" i="3"/>
  <c r="F1726" i="3"/>
  <c r="G1726" i="3"/>
  <c r="B1727" i="3"/>
  <c r="A1727" i="3" s="1"/>
  <c r="C1727" i="3"/>
  <c r="D1727" i="3"/>
  <c r="E1727" i="3"/>
  <c r="F1727" i="3"/>
  <c r="G1727" i="3"/>
  <c r="B1728" i="3"/>
  <c r="A1728" i="3" s="1"/>
  <c r="C1728" i="3"/>
  <c r="D1728" i="3"/>
  <c r="E1728" i="3"/>
  <c r="F1728" i="3"/>
  <c r="G1728" i="3"/>
  <c r="B1729" i="3"/>
  <c r="A1729" i="3" s="1"/>
  <c r="C1729" i="3"/>
  <c r="D1729" i="3"/>
  <c r="E1729" i="3"/>
  <c r="F1729" i="3"/>
  <c r="G1729" i="3"/>
  <c r="B1730" i="3"/>
  <c r="A1730" i="3" s="1"/>
  <c r="C1730" i="3"/>
  <c r="D1730" i="3"/>
  <c r="E1730" i="3"/>
  <c r="F1730" i="3"/>
  <c r="G1730" i="3"/>
  <c r="B1731" i="3"/>
  <c r="A1731" i="3" s="1"/>
  <c r="C1731" i="3"/>
  <c r="D1731" i="3"/>
  <c r="E1731" i="3"/>
  <c r="F1731" i="3"/>
  <c r="G1731" i="3"/>
  <c r="A1732" i="3"/>
  <c r="B1732" i="3"/>
  <c r="C1732" i="3"/>
  <c r="D1732" i="3"/>
  <c r="E1732" i="3"/>
  <c r="F1732" i="3"/>
  <c r="G1732" i="3"/>
  <c r="B1733" i="3"/>
  <c r="A1733" i="3" s="1"/>
  <c r="C1733" i="3"/>
  <c r="D1733" i="3"/>
  <c r="E1733" i="3"/>
  <c r="F1733" i="3"/>
  <c r="G1733" i="3"/>
  <c r="B1734" i="3"/>
  <c r="A1734" i="3" s="1"/>
  <c r="C1734" i="3"/>
  <c r="D1734" i="3"/>
  <c r="E1734" i="3"/>
  <c r="F1734" i="3"/>
  <c r="G1734" i="3"/>
  <c r="A1735" i="3"/>
  <c r="B1735" i="3"/>
  <c r="C1735" i="3"/>
  <c r="D1735" i="3"/>
  <c r="E1735" i="3"/>
  <c r="F1735" i="3"/>
  <c r="G1735" i="3"/>
  <c r="A1736" i="3"/>
  <c r="B1736" i="3"/>
  <c r="C1736" i="3"/>
  <c r="D1736" i="3"/>
  <c r="E1736" i="3"/>
  <c r="F1736" i="3"/>
  <c r="G1736" i="3"/>
  <c r="A1737" i="3"/>
  <c r="B1737" i="3"/>
  <c r="C1737" i="3"/>
  <c r="D1737" i="3"/>
  <c r="E1737" i="3"/>
  <c r="F1737" i="3"/>
  <c r="G1737" i="3"/>
  <c r="A1738" i="3"/>
  <c r="B1738" i="3"/>
  <c r="C1738" i="3"/>
  <c r="D1738" i="3"/>
  <c r="E1738" i="3"/>
  <c r="F1738" i="3"/>
  <c r="G1738" i="3"/>
  <c r="B1739" i="3"/>
  <c r="A1739" i="3" s="1"/>
  <c r="C1739" i="3"/>
  <c r="D1739" i="3"/>
  <c r="E1739" i="3"/>
  <c r="F1739" i="3"/>
  <c r="G1739" i="3"/>
  <c r="B1740" i="3"/>
  <c r="A1740" i="3" s="1"/>
  <c r="C1740" i="3"/>
  <c r="D1740" i="3"/>
  <c r="E1740" i="3"/>
  <c r="F1740" i="3"/>
  <c r="G1740" i="3"/>
  <c r="B1741" i="3"/>
  <c r="A1741" i="3" s="1"/>
  <c r="C1741" i="3"/>
  <c r="D1741" i="3"/>
  <c r="E1741" i="3"/>
  <c r="F1741" i="3"/>
  <c r="G1741" i="3"/>
  <c r="B1742" i="3"/>
  <c r="A1742" i="3" s="1"/>
  <c r="C1742" i="3"/>
  <c r="D1742" i="3"/>
  <c r="E1742" i="3"/>
  <c r="F1742" i="3"/>
  <c r="G1742" i="3"/>
  <c r="B1743" i="3"/>
  <c r="A1743" i="3" s="1"/>
  <c r="C1743" i="3"/>
  <c r="D1743" i="3"/>
  <c r="E1743" i="3"/>
  <c r="F1743" i="3"/>
  <c r="G1743" i="3"/>
  <c r="A1744" i="3"/>
  <c r="B1744" i="3"/>
  <c r="C1744" i="3"/>
  <c r="D1744" i="3"/>
  <c r="E1744" i="3"/>
  <c r="F1744" i="3"/>
  <c r="G1744" i="3"/>
  <c r="B1745" i="3"/>
  <c r="A1745" i="3" s="1"/>
  <c r="C1745" i="3"/>
  <c r="D1745" i="3"/>
  <c r="E1745" i="3"/>
  <c r="F1745" i="3"/>
  <c r="G1745" i="3"/>
  <c r="B1746" i="3"/>
  <c r="A1746" i="3" s="1"/>
  <c r="C1746" i="3"/>
  <c r="D1746" i="3"/>
  <c r="E1746" i="3"/>
  <c r="F1746" i="3"/>
  <c r="G1746" i="3"/>
  <c r="A1747" i="3"/>
  <c r="B1747" i="3"/>
  <c r="C1747" i="3"/>
  <c r="D1747" i="3"/>
  <c r="E1747" i="3"/>
  <c r="F1747" i="3"/>
  <c r="G1747" i="3"/>
  <c r="A1748" i="3"/>
  <c r="B1748" i="3"/>
  <c r="C1748" i="3"/>
  <c r="D1748" i="3"/>
  <c r="E1748" i="3"/>
  <c r="F1748" i="3"/>
  <c r="G1748" i="3"/>
  <c r="A1749" i="3"/>
  <c r="B1749" i="3"/>
  <c r="C1749" i="3"/>
  <c r="D1749" i="3"/>
  <c r="E1749" i="3"/>
  <c r="F1749" i="3"/>
  <c r="G1749" i="3"/>
  <c r="A1750" i="3"/>
  <c r="B1750" i="3"/>
  <c r="C1750" i="3"/>
  <c r="D1750" i="3"/>
  <c r="E1750" i="3"/>
  <c r="F1750" i="3"/>
  <c r="G1750" i="3"/>
  <c r="B1751" i="3"/>
  <c r="A1751" i="3" s="1"/>
  <c r="C1751" i="3"/>
  <c r="D1751" i="3"/>
  <c r="E1751" i="3"/>
  <c r="F1751" i="3"/>
  <c r="G1751" i="3"/>
  <c r="B1752" i="3"/>
  <c r="A1752" i="3" s="1"/>
  <c r="C1752" i="3"/>
  <c r="D1752" i="3"/>
  <c r="E1752" i="3"/>
  <c r="F1752" i="3"/>
  <c r="G1752" i="3"/>
  <c r="B1753" i="3"/>
  <c r="A1753" i="3" s="1"/>
  <c r="C1753" i="3"/>
  <c r="D1753" i="3"/>
  <c r="E1753" i="3"/>
  <c r="F1753" i="3"/>
  <c r="G1753" i="3"/>
  <c r="B1754" i="3"/>
  <c r="A1754" i="3" s="1"/>
  <c r="C1754" i="3"/>
  <c r="D1754" i="3"/>
  <c r="E1754" i="3"/>
  <c r="F1754" i="3"/>
  <c r="G1754" i="3"/>
  <c r="B1755" i="3"/>
  <c r="A1755" i="3" s="1"/>
  <c r="C1755" i="3"/>
  <c r="D1755" i="3"/>
  <c r="E1755" i="3"/>
  <c r="F1755" i="3"/>
  <c r="G1755" i="3"/>
  <c r="A1756" i="3"/>
  <c r="B1756" i="3"/>
  <c r="C1756" i="3"/>
  <c r="D1756" i="3"/>
  <c r="E1756" i="3"/>
  <c r="F1756" i="3"/>
  <c r="G1756" i="3"/>
  <c r="B1757" i="3"/>
  <c r="A1757" i="3" s="1"/>
  <c r="C1757" i="3"/>
  <c r="D1757" i="3"/>
  <c r="E1757" i="3"/>
  <c r="F1757" i="3"/>
  <c r="G1757" i="3"/>
  <c r="B1758" i="3"/>
  <c r="A1758" i="3" s="1"/>
  <c r="C1758" i="3"/>
  <c r="D1758" i="3"/>
  <c r="E1758" i="3"/>
  <c r="F1758" i="3"/>
  <c r="G1758" i="3"/>
  <c r="A1759" i="3"/>
  <c r="B1759" i="3"/>
  <c r="C1759" i="3"/>
  <c r="D1759" i="3"/>
  <c r="E1759" i="3"/>
  <c r="F1759" i="3"/>
  <c r="G1759" i="3"/>
  <c r="A1760" i="3"/>
  <c r="B1760" i="3"/>
  <c r="C1760" i="3"/>
  <c r="D1760" i="3"/>
  <c r="E1760" i="3"/>
  <c r="F1760" i="3"/>
  <c r="G1760" i="3"/>
  <c r="B1761" i="3"/>
  <c r="A1761" i="3" s="1"/>
  <c r="C1761" i="3"/>
  <c r="D1761" i="3"/>
  <c r="E1761" i="3"/>
  <c r="F1761" i="3"/>
  <c r="G1761" i="3"/>
  <c r="A1762" i="3"/>
  <c r="B1762" i="3"/>
  <c r="C1762" i="3"/>
  <c r="D1762" i="3"/>
  <c r="E1762" i="3"/>
  <c r="F1762" i="3"/>
  <c r="G1762" i="3"/>
  <c r="B1763" i="3"/>
  <c r="A1763" i="3" s="1"/>
  <c r="C1763" i="3"/>
  <c r="D1763" i="3"/>
  <c r="E1763" i="3"/>
  <c r="F1763" i="3"/>
  <c r="G1763" i="3"/>
  <c r="B1764" i="3"/>
  <c r="A1764" i="3" s="1"/>
  <c r="C1764" i="3"/>
  <c r="D1764" i="3"/>
  <c r="E1764" i="3"/>
  <c r="F1764" i="3"/>
  <c r="G1764" i="3"/>
  <c r="B1765" i="3"/>
  <c r="A1765" i="3" s="1"/>
  <c r="C1765" i="3"/>
  <c r="D1765" i="3"/>
  <c r="E1765" i="3"/>
  <c r="F1765" i="3"/>
  <c r="G1765" i="3"/>
  <c r="B1766" i="3"/>
  <c r="A1766" i="3" s="1"/>
  <c r="C1766" i="3"/>
  <c r="D1766" i="3"/>
  <c r="E1766" i="3"/>
  <c r="F1766" i="3"/>
  <c r="G1766" i="3"/>
  <c r="B1767" i="3"/>
  <c r="A1767" i="3" s="1"/>
  <c r="C1767" i="3"/>
  <c r="D1767" i="3"/>
  <c r="E1767" i="3"/>
  <c r="F1767" i="3"/>
  <c r="G1767" i="3"/>
  <c r="A1768" i="3"/>
  <c r="B1768" i="3"/>
  <c r="C1768" i="3"/>
  <c r="D1768" i="3"/>
  <c r="E1768" i="3"/>
  <c r="F1768" i="3"/>
  <c r="G1768" i="3"/>
  <c r="B1769" i="3"/>
  <c r="A1769" i="3" s="1"/>
  <c r="C1769" i="3"/>
  <c r="D1769" i="3"/>
  <c r="E1769" i="3"/>
  <c r="F1769" i="3"/>
  <c r="G1769" i="3"/>
  <c r="B1770" i="3"/>
  <c r="A1770" i="3" s="1"/>
  <c r="C1770" i="3"/>
  <c r="D1770" i="3"/>
  <c r="E1770" i="3"/>
  <c r="F1770" i="3"/>
  <c r="G1770" i="3"/>
  <c r="A1771" i="3"/>
  <c r="B1771" i="3"/>
  <c r="C1771" i="3"/>
  <c r="D1771" i="3"/>
  <c r="E1771" i="3"/>
  <c r="F1771" i="3"/>
  <c r="G1771" i="3"/>
  <c r="A1772" i="3"/>
  <c r="B1772" i="3"/>
  <c r="C1772" i="3"/>
  <c r="D1772" i="3"/>
  <c r="E1772" i="3"/>
  <c r="F1772" i="3"/>
  <c r="G1772" i="3"/>
  <c r="A1773" i="3"/>
  <c r="B1773" i="3"/>
  <c r="C1773" i="3"/>
  <c r="D1773" i="3"/>
  <c r="E1773" i="3"/>
  <c r="F1773" i="3"/>
  <c r="G1773" i="3"/>
  <c r="A1774" i="3"/>
  <c r="B1774" i="3"/>
  <c r="C1774" i="3"/>
  <c r="D1774" i="3"/>
  <c r="E1774" i="3"/>
  <c r="F1774" i="3"/>
  <c r="G1774" i="3"/>
  <c r="B1775" i="3"/>
  <c r="A1775" i="3" s="1"/>
  <c r="C1775" i="3"/>
  <c r="D1775" i="3"/>
  <c r="E1775" i="3"/>
  <c r="F1775" i="3"/>
  <c r="G1775" i="3"/>
  <c r="B1776" i="3"/>
  <c r="A1776" i="3" s="1"/>
  <c r="C1776" i="3"/>
  <c r="D1776" i="3"/>
  <c r="E1776" i="3"/>
  <c r="F1776" i="3"/>
  <c r="G1776" i="3"/>
  <c r="A1777" i="3"/>
  <c r="B1777" i="3"/>
  <c r="C1777" i="3"/>
  <c r="D1777" i="3"/>
  <c r="E1777" i="3"/>
  <c r="F1777" i="3"/>
  <c r="G1777" i="3"/>
  <c r="B1778" i="3"/>
  <c r="A1778" i="3" s="1"/>
  <c r="C1778" i="3"/>
  <c r="D1778" i="3"/>
  <c r="E1778" i="3"/>
  <c r="F1778" i="3"/>
  <c r="G1778" i="3"/>
  <c r="B1779" i="3"/>
  <c r="A1779" i="3" s="1"/>
  <c r="C1779" i="3"/>
  <c r="D1779" i="3"/>
  <c r="E1779" i="3"/>
  <c r="F1779" i="3"/>
  <c r="G1779" i="3"/>
  <c r="A1780" i="3"/>
  <c r="B1780" i="3"/>
  <c r="C1780" i="3"/>
  <c r="D1780" i="3"/>
  <c r="E1780" i="3"/>
  <c r="F1780" i="3"/>
  <c r="G1780" i="3"/>
  <c r="B1781" i="3"/>
  <c r="A1781" i="3" s="1"/>
  <c r="C1781" i="3"/>
  <c r="D1781" i="3"/>
  <c r="E1781" i="3"/>
  <c r="F1781" i="3"/>
  <c r="G1781" i="3"/>
  <c r="B1782" i="3"/>
  <c r="A1782" i="3" s="1"/>
  <c r="C1782" i="3"/>
  <c r="D1782" i="3"/>
  <c r="E1782" i="3"/>
  <c r="F1782" i="3"/>
  <c r="G1782" i="3"/>
  <c r="A1783" i="3"/>
  <c r="B1783" i="3"/>
  <c r="C1783" i="3"/>
  <c r="D1783" i="3"/>
  <c r="E1783" i="3"/>
  <c r="F1783" i="3"/>
  <c r="G1783" i="3"/>
  <c r="A1784" i="3"/>
  <c r="B1784" i="3"/>
  <c r="C1784" i="3"/>
  <c r="D1784" i="3"/>
  <c r="E1784" i="3"/>
  <c r="F1784" i="3"/>
  <c r="G1784" i="3"/>
  <c r="B1785" i="3"/>
  <c r="A1785" i="3" s="1"/>
  <c r="C1785" i="3"/>
  <c r="D1785" i="3"/>
  <c r="E1785" i="3"/>
  <c r="F1785" i="3"/>
  <c r="G1785" i="3"/>
  <c r="A1786" i="3"/>
  <c r="B1786" i="3"/>
  <c r="C1786" i="3"/>
  <c r="D1786" i="3"/>
  <c r="E1786" i="3"/>
  <c r="F1786" i="3"/>
  <c r="G1786" i="3"/>
  <c r="B1787" i="3"/>
  <c r="A1787" i="3" s="1"/>
  <c r="C1787" i="3"/>
  <c r="D1787" i="3"/>
  <c r="E1787" i="3"/>
  <c r="F1787" i="3"/>
  <c r="G1787" i="3"/>
  <c r="B1788" i="3"/>
  <c r="A1788" i="3" s="1"/>
  <c r="C1788" i="3"/>
  <c r="D1788" i="3"/>
  <c r="E1788" i="3"/>
  <c r="F1788" i="3"/>
  <c r="G1788" i="3"/>
  <c r="B1789" i="3"/>
  <c r="A1789" i="3" s="1"/>
  <c r="C1789" i="3"/>
  <c r="D1789" i="3"/>
  <c r="E1789" i="3"/>
  <c r="F1789" i="3"/>
  <c r="G1789" i="3"/>
  <c r="B1790" i="3"/>
  <c r="A1790" i="3" s="1"/>
  <c r="C1790" i="3"/>
  <c r="D1790" i="3"/>
  <c r="E1790" i="3"/>
  <c r="F1790" i="3"/>
  <c r="G1790" i="3"/>
  <c r="B1791" i="3"/>
  <c r="A1791" i="3" s="1"/>
  <c r="C1791" i="3"/>
  <c r="D1791" i="3"/>
  <c r="E1791" i="3"/>
  <c r="F1791" i="3"/>
  <c r="G1791" i="3"/>
  <c r="A1792" i="3"/>
  <c r="B1792" i="3"/>
  <c r="C1792" i="3"/>
  <c r="D1792" i="3"/>
  <c r="E1792" i="3"/>
  <c r="F1792" i="3"/>
  <c r="G1792" i="3"/>
  <c r="B1793" i="3"/>
  <c r="A1793" i="3" s="1"/>
  <c r="C1793" i="3"/>
  <c r="D1793" i="3"/>
  <c r="E1793" i="3"/>
  <c r="F1793" i="3"/>
  <c r="G1793" i="3"/>
  <c r="B1794" i="3"/>
  <c r="A1794" i="3" s="1"/>
  <c r="C1794" i="3"/>
  <c r="D1794" i="3"/>
  <c r="E1794" i="3"/>
  <c r="F1794" i="3"/>
  <c r="G1794" i="3"/>
  <c r="A1795" i="3"/>
  <c r="B1795" i="3"/>
  <c r="C1795" i="3"/>
  <c r="D1795" i="3"/>
  <c r="E1795" i="3"/>
  <c r="F1795" i="3"/>
  <c r="G1795" i="3"/>
  <c r="A1796" i="3"/>
  <c r="B1796" i="3"/>
  <c r="C1796" i="3"/>
  <c r="D1796" i="3"/>
  <c r="E1796" i="3"/>
  <c r="F1796" i="3"/>
  <c r="G1796" i="3"/>
  <c r="A1797" i="3"/>
  <c r="B1797" i="3"/>
  <c r="C1797" i="3"/>
  <c r="D1797" i="3"/>
  <c r="E1797" i="3"/>
  <c r="F1797" i="3"/>
  <c r="G1797" i="3"/>
  <c r="A1798" i="3"/>
  <c r="B1798" i="3"/>
  <c r="C1798" i="3"/>
  <c r="D1798" i="3"/>
  <c r="E1798" i="3"/>
  <c r="F1798" i="3"/>
  <c r="G1798" i="3"/>
  <c r="B1799" i="3"/>
  <c r="A1799" i="3" s="1"/>
  <c r="C1799" i="3"/>
  <c r="D1799" i="3"/>
  <c r="E1799" i="3"/>
  <c r="F1799" i="3"/>
  <c r="G1799" i="3"/>
  <c r="B1800" i="3"/>
  <c r="A1800" i="3" s="1"/>
  <c r="C1800" i="3"/>
  <c r="D1800" i="3"/>
  <c r="E1800" i="3"/>
  <c r="F1800" i="3"/>
  <c r="G1800" i="3"/>
  <c r="A1801" i="3"/>
  <c r="B1801" i="3"/>
  <c r="C1801" i="3"/>
  <c r="D1801" i="3"/>
  <c r="E1801" i="3"/>
  <c r="F1801" i="3"/>
  <c r="G1801" i="3"/>
  <c r="B1802" i="3"/>
  <c r="A1802" i="3" s="1"/>
  <c r="C1802" i="3"/>
  <c r="D1802" i="3"/>
  <c r="E1802" i="3"/>
  <c r="F1802" i="3"/>
  <c r="G1802" i="3"/>
  <c r="B1803" i="3"/>
  <c r="A1803" i="3" s="1"/>
  <c r="C1803" i="3"/>
  <c r="D1803" i="3"/>
  <c r="E1803" i="3"/>
  <c r="F1803" i="3"/>
  <c r="G1803" i="3"/>
  <c r="A1804" i="3"/>
  <c r="B1804" i="3"/>
  <c r="C1804" i="3"/>
  <c r="D1804" i="3"/>
  <c r="E1804" i="3"/>
  <c r="F1804" i="3"/>
  <c r="G1804" i="3"/>
  <c r="B1805" i="3"/>
  <c r="A1805" i="3" s="1"/>
  <c r="C1805" i="3"/>
  <c r="D1805" i="3"/>
  <c r="E1805" i="3"/>
  <c r="F1805" i="3"/>
  <c r="G1805" i="3"/>
  <c r="B1806" i="3"/>
  <c r="A1806" i="3" s="1"/>
  <c r="C1806" i="3"/>
  <c r="D1806" i="3"/>
  <c r="E1806" i="3"/>
  <c r="F1806" i="3"/>
  <c r="G1806" i="3"/>
  <c r="A1807" i="3"/>
  <c r="B1807" i="3"/>
  <c r="C1807" i="3"/>
  <c r="D1807" i="3"/>
  <c r="E1807" i="3"/>
  <c r="F1807" i="3"/>
  <c r="G1807" i="3"/>
  <c r="A1808" i="3"/>
  <c r="B1808" i="3"/>
  <c r="C1808" i="3"/>
  <c r="D1808" i="3"/>
  <c r="E1808" i="3"/>
  <c r="F1808" i="3"/>
  <c r="G1808" i="3"/>
  <c r="B1809" i="3"/>
  <c r="A1809" i="3" s="1"/>
  <c r="C1809" i="3"/>
  <c r="D1809" i="3"/>
  <c r="E1809" i="3"/>
  <c r="F1809" i="3"/>
  <c r="G1809" i="3"/>
  <c r="A1810" i="3"/>
  <c r="B1810" i="3"/>
  <c r="C1810" i="3"/>
  <c r="D1810" i="3"/>
  <c r="E1810" i="3"/>
  <c r="F1810" i="3"/>
  <c r="G1810" i="3"/>
  <c r="B1811" i="3"/>
  <c r="A1811" i="3" s="1"/>
  <c r="C1811" i="3"/>
  <c r="D1811" i="3"/>
  <c r="E1811" i="3"/>
  <c r="F1811" i="3"/>
  <c r="G1811" i="3"/>
  <c r="B1812" i="3"/>
  <c r="A1812" i="3" s="1"/>
  <c r="C1812" i="3"/>
  <c r="D1812" i="3"/>
  <c r="E1812" i="3"/>
  <c r="F1812" i="3"/>
  <c r="G1812" i="3"/>
  <c r="B1813" i="3"/>
  <c r="A1813" i="3" s="1"/>
  <c r="C1813" i="3"/>
  <c r="D1813" i="3"/>
  <c r="E1813" i="3"/>
  <c r="F1813" i="3"/>
  <c r="G1813" i="3"/>
  <c r="B1814" i="3"/>
  <c r="A1814" i="3" s="1"/>
  <c r="C1814" i="3"/>
  <c r="D1814" i="3"/>
  <c r="E1814" i="3"/>
  <c r="F1814" i="3"/>
  <c r="G1814" i="3"/>
  <c r="B1815" i="3"/>
  <c r="A1815" i="3" s="1"/>
  <c r="C1815" i="3"/>
  <c r="D1815" i="3"/>
  <c r="E1815" i="3"/>
  <c r="F1815" i="3"/>
  <c r="G1815" i="3"/>
  <c r="A1816" i="3"/>
  <c r="B1816" i="3"/>
  <c r="C1816" i="3"/>
  <c r="D1816" i="3"/>
  <c r="E1816" i="3"/>
  <c r="F1816" i="3"/>
  <c r="G1816" i="3"/>
  <c r="B1817" i="3"/>
  <c r="A1817" i="3" s="1"/>
  <c r="C1817" i="3"/>
  <c r="D1817" i="3"/>
  <c r="E1817" i="3"/>
  <c r="F1817" i="3"/>
  <c r="G1817" i="3"/>
  <c r="B1818" i="3"/>
  <c r="A1818" i="3" s="1"/>
  <c r="C1818" i="3"/>
  <c r="D1818" i="3"/>
  <c r="E1818" i="3"/>
  <c r="F1818" i="3"/>
  <c r="G1818" i="3"/>
  <c r="A1819" i="3"/>
  <c r="B1819" i="3"/>
  <c r="C1819" i="3"/>
  <c r="D1819" i="3"/>
  <c r="E1819" i="3"/>
  <c r="F1819" i="3"/>
  <c r="G1819" i="3"/>
  <c r="A1820" i="3"/>
  <c r="B1820" i="3"/>
  <c r="C1820" i="3"/>
  <c r="D1820" i="3"/>
  <c r="E1820" i="3"/>
  <c r="F1820" i="3"/>
  <c r="G1820" i="3"/>
  <c r="A1821" i="3"/>
  <c r="B1821" i="3"/>
  <c r="C1821" i="3"/>
  <c r="D1821" i="3"/>
  <c r="E1821" i="3"/>
  <c r="F1821" i="3"/>
  <c r="G1821" i="3"/>
  <c r="A1822" i="3"/>
  <c r="B1822" i="3"/>
  <c r="C1822" i="3"/>
  <c r="D1822" i="3"/>
  <c r="E1822" i="3"/>
  <c r="F1822" i="3"/>
  <c r="G1822" i="3"/>
  <c r="B1823" i="3"/>
  <c r="A1823" i="3" s="1"/>
  <c r="C1823" i="3"/>
  <c r="D1823" i="3"/>
  <c r="E1823" i="3"/>
  <c r="F1823" i="3"/>
  <c r="G1823" i="3"/>
  <c r="B1824" i="3"/>
  <c r="A1824" i="3" s="1"/>
  <c r="C1824" i="3"/>
  <c r="D1824" i="3"/>
  <c r="E1824" i="3"/>
  <c r="F1824" i="3"/>
  <c r="G1824" i="3"/>
  <c r="A1825" i="3"/>
  <c r="B1825" i="3"/>
  <c r="C1825" i="3"/>
  <c r="D1825" i="3"/>
  <c r="E1825" i="3"/>
  <c r="F1825" i="3"/>
  <c r="G1825" i="3"/>
  <c r="B1826" i="3"/>
  <c r="A1826" i="3" s="1"/>
  <c r="C1826" i="3"/>
  <c r="D1826" i="3"/>
  <c r="E1826" i="3"/>
  <c r="F1826" i="3"/>
  <c r="G1826" i="3"/>
  <c r="B1827" i="3"/>
  <c r="A1827" i="3" s="1"/>
  <c r="C1827" i="3"/>
  <c r="D1827" i="3"/>
  <c r="E1827" i="3"/>
  <c r="F1827" i="3"/>
  <c r="G1827" i="3"/>
  <c r="A1828" i="3"/>
  <c r="B1828" i="3"/>
  <c r="C1828" i="3"/>
  <c r="D1828" i="3"/>
  <c r="E1828" i="3"/>
  <c r="F1828" i="3"/>
  <c r="G1828" i="3"/>
  <c r="B1829" i="3"/>
  <c r="A1829" i="3" s="1"/>
  <c r="C1829" i="3"/>
  <c r="D1829" i="3"/>
  <c r="E1829" i="3"/>
  <c r="F1829" i="3"/>
  <c r="G1829" i="3"/>
  <c r="A1830" i="3"/>
  <c r="B1830" i="3"/>
  <c r="C1830" i="3"/>
  <c r="D1830" i="3"/>
  <c r="E1830" i="3"/>
  <c r="F1830" i="3"/>
  <c r="G1830" i="3"/>
  <c r="A1831" i="3"/>
  <c r="B1831" i="3"/>
  <c r="C1831" i="3"/>
  <c r="D1831" i="3"/>
  <c r="E1831" i="3"/>
  <c r="F1831" i="3"/>
  <c r="G1831" i="3"/>
  <c r="A1832" i="3"/>
  <c r="B1832" i="3"/>
  <c r="C1832" i="3"/>
  <c r="D1832" i="3"/>
  <c r="E1832" i="3"/>
  <c r="F1832" i="3"/>
  <c r="G1832" i="3"/>
  <c r="A1833" i="3"/>
  <c r="B1833" i="3"/>
  <c r="C1833" i="3"/>
  <c r="D1833" i="3"/>
  <c r="E1833" i="3"/>
  <c r="F1833" i="3"/>
  <c r="G1833" i="3"/>
  <c r="A1834" i="3"/>
  <c r="B1834" i="3"/>
  <c r="C1834" i="3"/>
  <c r="D1834" i="3"/>
  <c r="E1834" i="3"/>
  <c r="F1834" i="3"/>
  <c r="G1834" i="3"/>
  <c r="B1835" i="3"/>
  <c r="A1835" i="3" s="1"/>
  <c r="C1835" i="3"/>
  <c r="D1835" i="3"/>
  <c r="E1835" i="3"/>
  <c r="F1835" i="3"/>
  <c r="G1835" i="3"/>
  <c r="A1836" i="3"/>
  <c r="B1836" i="3"/>
  <c r="C1836" i="3"/>
  <c r="D1836" i="3"/>
  <c r="E1836" i="3"/>
  <c r="F1836" i="3"/>
  <c r="G1836" i="3"/>
  <c r="A1837" i="3"/>
  <c r="B1837" i="3"/>
  <c r="C1837" i="3"/>
  <c r="D1837" i="3"/>
  <c r="E1837" i="3"/>
  <c r="F1837" i="3"/>
  <c r="G1837" i="3"/>
  <c r="A1838" i="3"/>
  <c r="B1838" i="3"/>
  <c r="C1838" i="3"/>
  <c r="D1838" i="3"/>
  <c r="E1838" i="3"/>
  <c r="F1838" i="3"/>
  <c r="G1838" i="3"/>
  <c r="A1839" i="3"/>
  <c r="B1839" i="3"/>
  <c r="C1839" i="3"/>
  <c r="D1839" i="3"/>
  <c r="E1839" i="3"/>
  <c r="F1839" i="3"/>
  <c r="G1839" i="3"/>
  <c r="A1840" i="3"/>
  <c r="B1840" i="3"/>
  <c r="C1840" i="3"/>
  <c r="D1840" i="3"/>
  <c r="E1840" i="3"/>
  <c r="F1840" i="3"/>
  <c r="G1840" i="3"/>
  <c r="B1841" i="3"/>
  <c r="A1841" i="3" s="1"/>
  <c r="C1841" i="3"/>
  <c r="D1841" i="3"/>
  <c r="E1841" i="3"/>
  <c r="F1841" i="3"/>
  <c r="G1841" i="3"/>
  <c r="B1842" i="3"/>
  <c r="A1842" i="3" s="1"/>
  <c r="C1842" i="3"/>
  <c r="D1842" i="3"/>
  <c r="E1842" i="3"/>
  <c r="F1842" i="3"/>
  <c r="G1842" i="3"/>
  <c r="A1843" i="3"/>
  <c r="B1843" i="3"/>
  <c r="C1843" i="3"/>
  <c r="D1843" i="3"/>
  <c r="E1843" i="3"/>
  <c r="F1843" i="3"/>
  <c r="G1843" i="3"/>
  <c r="A1844" i="3"/>
  <c r="B1844" i="3"/>
  <c r="C1844" i="3"/>
  <c r="D1844" i="3"/>
  <c r="E1844" i="3"/>
  <c r="F1844" i="3"/>
  <c r="G1844" i="3"/>
  <c r="A1845" i="3"/>
  <c r="B1845" i="3"/>
  <c r="C1845" i="3"/>
  <c r="D1845" i="3"/>
  <c r="E1845" i="3"/>
  <c r="F1845" i="3"/>
  <c r="G1845" i="3"/>
  <c r="A1846" i="3"/>
  <c r="B1846" i="3"/>
  <c r="C1846" i="3"/>
  <c r="D1846" i="3"/>
  <c r="E1846" i="3"/>
  <c r="F1846" i="3"/>
  <c r="G1846" i="3"/>
  <c r="B1847" i="3"/>
  <c r="A1847" i="3" s="1"/>
  <c r="C1847" i="3"/>
  <c r="D1847" i="3"/>
  <c r="E1847" i="3"/>
  <c r="F1847" i="3"/>
  <c r="G1847" i="3"/>
  <c r="B1848" i="3"/>
  <c r="A1848" i="3" s="1"/>
  <c r="C1848" i="3"/>
  <c r="D1848" i="3"/>
  <c r="E1848" i="3"/>
  <c r="F1848" i="3"/>
  <c r="G1848" i="3"/>
  <c r="B1849" i="3"/>
  <c r="A1849" i="3" s="1"/>
  <c r="C1849" i="3"/>
  <c r="D1849" i="3"/>
  <c r="E1849" i="3"/>
  <c r="F1849" i="3"/>
  <c r="G1849" i="3"/>
  <c r="A1850" i="3"/>
  <c r="B1850" i="3"/>
  <c r="C1850" i="3"/>
  <c r="D1850" i="3"/>
  <c r="E1850" i="3"/>
  <c r="F1850" i="3"/>
  <c r="G1850" i="3"/>
  <c r="A1851" i="3"/>
  <c r="B1851" i="3"/>
  <c r="C1851" i="3"/>
  <c r="D1851" i="3"/>
  <c r="E1851" i="3"/>
  <c r="F1851" i="3"/>
  <c r="G1851" i="3"/>
  <c r="A1852" i="3"/>
  <c r="B1852" i="3"/>
  <c r="C1852" i="3"/>
  <c r="D1852" i="3"/>
  <c r="E1852" i="3"/>
  <c r="F1852" i="3"/>
  <c r="G1852" i="3"/>
  <c r="B1853" i="3"/>
  <c r="A1853" i="3" s="1"/>
  <c r="C1853" i="3"/>
  <c r="D1853" i="3"/>
  <c r="E1853" i="3"/>
  <c r="F1853" i="3"/>
  <c r="G1853" i="3"/>
  <c r="B1854" i="3"/>
  <c r="A1854" i="3" s="1"/>
  <c r="C1854" i="3"/>
  <c r="D1854" i="3"/>
  <c r="E1854" i="3"/>
  <c r="F1854" i="3"/>
  <c r="G1854" i="3"/>
  <c r="B1855" i="3"/>
  <c r="A1855" i="3" s="1"/>
  <c r="C1855" i="3"/>
  <c r="D1855" i="3"/>
  <c r="E1855" i="3"/>
  <c r="F1855" i="3"/>
  <c r="G1855" i="3"/>
  <c r="B1856" i="3"/>
  <c r="A1856" i="3" s="1"/>
  <c r="C1856" i="3"/>
  <c r="D1856" i="3"/>
  <c r="E1856" i="3"/>
  <c r="F1856" i="3"/>
  <c r="G1856" i="3"/>
  <c r="A1857" i="3"/>
  <c r="B1857" i="3"/>
  <c r="C1857" i="3"/>
  <c r="D1857" i="3"/>
  <c r="E1857" i="3"/>
  <c r="F1857" i="3"/>
  <c r="G1857" i="3"/>
  <c r="A1858" i="3"/>
  <c r="B1858" i="3"/>
  <c r="C1858" i="3"/>
  <c r="D1858" i="3"/>
  <c r="E1858" i="3"/>
  <c r="F1858" i="3"/>
  <c r="G1858" i="3"/>
  <c r="B1859" i="3"/>
  <c r="A1859" i="3" s="1"/>
  <c r="C1859" i="3"/>
  <c r="D1859" i="3"/>
  <c r="E1859" i="3"/>
  <c r="F1859" i="3"/>
  <c r="G1859" i="3"/>
  <c r="B1860" i="3"/>
  <c r="A1860" i="3" s="1"/>
  <c r="C1860" i="3"/>
  <c r="D1860" i="3"/>
  <c r="E1860" i="3"/>
  <c r="F1860" i="3"/>
  <c r="G1860" i="3"/>
  <c r="B1861" i="3"/>
  <c r="A1861" i="3" s="1"/>
  <c r="C1861" i="3"/>
  <c r="D1861" i="3"/>
  <c r="E1861" i="3"/>
  <c r="F1861" i="3"/>
  <c r="G1861" i="3"/>
  <c r="B1862" i="3"/>
  <c r="A1862" i="3" s="1"/>
  <c r="C1862" i="3"/>
  <c r="D1862" i="3"/>
  <c r="E1862" i="3"/>
  <c r="F1862" i="3"/>
  <c r="G1862" i="3"/>
  <c r="B1863" i="3"/>
  <c r="A1863" i="3" s="1"/>
  <c r="C1863" i="3"/>
  <c r="D1863" i="3"/>
  <c r="E1863" i="3"/>
  <c r="F1863" i="3"/>
  <c r="G1863" i="3"/>
  <c r="A1864" i="3"/>
  <c r="B1864" i="3"/>
  <c r="C1864" i="3"/>
  <c r="D1864" i="3"/>
  <c r="E1864" i="3"/>
  <c r="F1864" i="3"/>
  <c r="G1864" i="3"/>
  <c r="B1865" i="3"/>
  <c r="A1865" i="3" s="1"/>
  <c r="C1865" i="3"/>
  <c r="D1865" i="3"/>
  <c r="E1865" i="3"/>
  <c r="F1865" i="3"/>
  <c r="G1865" i="3"/>
  <c r="B1866" i="3"/>
  <c r="A1866" i="3" s="1"/>
  <c r="C1866" i="3"/>
  <c r="D1866" i="3"/>
  <c r="E1866" i="3"/>
  <c r="F1866" i="3"/>
  <c r="G1866" i="3"/>
  <c r="B1867" i="3"/>
  <c r="A1867" i="3" s="1"/>
  <c r="C1867" i="3"/>
  <c r="D1867" i="3"/>
  <c r="E1867" i="3"/>
  <c r="F1867" i="3"/>
  <c r="G1867" i="3"/>
  <c r="B1868" i="3"/>
  <c r="A1868" i="3" s="1"/>
  <c r="C1868" i="3"/>
  <c r="D1868" i="3"/>
  <c r="E1868" i="3"/>
  <c r="F1868" i="3"/>
  <c r="G1868" i="3"/>
  <c r="B1869" i="3"/>
  <c r="A1869" i="3" s="1"/>
  <c r="C1869" i="3"/>
  <c r="D1869" i="3"/>
  <c r="E1869" i="3"/>
  <c r="F1869" i="3"/>
  <c r="G1869" i="3"/>
  <c r="A1870" i="3"/>
  <c r="B1870" i="3"/>
  <c r="C1870" i="3"/>
  <c r="D1870" i="3"/>
  <c r="E1870" i="3"/>
  <c r="F1870" i="3"/>
  <c r="G1870" i="3"/>
  <c r="B1871" i="3"/>
  <c r="A1871" i="3" s="1"/>
  <c r="C1871" i="3"/>
  <c r="D1871" i="3"/>
  <c r="E1871" i="3"/>
  <c r="F1871" i="3"/>
  <c r="G1871" i="3"/>
  <c r="B1872" i="3"/>
  <c r="A1872" i="3" s="1"/>
  <c r="C1872" i="3"/>
  <c r="D1872" i="3"/>
  <c r="E1872" i="3"/>
  <c r="F1872" i="3"/>
  <c r="G1872" i="3"/>
  <c r="B1873" i="3"/>
  <c r="A1873" i="3" s="1"/>
  <c r="C1873" i="3"/>
  <c r="D1873" i="3"/>
  <c r="E1873" i="3"/>
  <c r="F1873" i="3"/>
  <c r="G1873" i="3"/>
  <c r="B1874" i="3"/>
  <c r="A1874" i="3" s="1"/>
  <c r="C1874" i="3"/>
  <c r="D1874" i="3"/>
  <c r="E1874" i="3"/>
  <c r="F1874" i="3"/>
  <c r="G1874" i="3"/>
  <c r="B1875" i="3"/>
  <c r="A1875" i="3" s="1"/>
  <c r="C1875" i="3"/>
  <c r="D1875" i="3"/>
  <c r="E1875" i="3"/>
  <c r="F1875" i="3"/>
  <c r="G1875" i="3"/>
  <c r="A1876" i="3"/>
  <c r="B1876" i="3"/>
  <c r="C1876" i="3"/>
  <c r="D1876" i="3"/>
  <c r="E1876" i="3"/>
  <c r="F1876" i="3"/>
  <c r="G1876" i="3"/>
  <c r="B1877" i="3"/>
  <c r="A1877" i="3" s="1"/>
  <c r="C1877" i="3"/>
  <c r="D1877" i="3"/>
  <c r="E1877" i="3"/>
  <c r="F1877" i="3"/>
  <c r="G1877" i="3"/>
  <c r="A1878" i="3"/>
  <c r="B1878" i="3"/>
  <c r="C1878" i="3"/>
  <c r="D1878" i="3"/>
  <c r="E1878" i="3"/>
  <c r="F1878" i="3"/>
  <c r="G1878" i="3"/>
  <c r="B1879" i="3"/>
  <c r="A1879" i="3" s="1"/>
  <c r="C1879" i="3"/>
  <c r="D1879" i="3"/>
  <c r="E1879" i="3"/>
  <c r="F1879" i="3"/>
  <c r="G1879" i="3"/>
  <c r="B1880" i="3"/>
  <c r="A1880" i="3" s="1"/>
  <c r="C1880" i="3"/>
  <c r="D1880" i="3"/>
  <c r="E1880" i="3"/>
  <c r="F1880" i="3"/>
  <c r="G1880" i="3"/>
  <c r="B1881" i="3"/>
  <c r="A1881" i="3" s="1"/>
  <c r="C1881" i="3"/>
  <c r="D1881" i="3"/>
  <c r="E1881" i="3"/>
  <c r="F1881" i="3"/>
  <c r="G1881" i="3"/>
  <c r="A1882" i="3"/>
  <c r="B1882" i="3"/>
  <c r="C1882" i="3"/>
  <c r="D1882" i="3"/>
  <c r="E1882" i="3"/>
  <c r="F1882" i="3"/>
  <c r="G1882" i="3"/>
  <c r="B1883" i="3"/>
  <c r="A1883" i="3" s="1"/>
  <c r="C1883" i="3"/>
  <c r="D1883" i="3"/>
  <c r="E1883" i="3"/>
  <c r="F1883" i="3"/>
  <c r="G1883" i="3"/>
  <c r="A1884" i="3"/>
  <c r="B1884" i="3"/>
  <c r="C1884" i="3"/>
  <c r="D1884" i="3"/>
  <c r="E1884" i="3"/>
  <c r="F1884" i="3"/>
  <c r="G1884" i="3"/>
  <c r="A1885" i="3"/>
  <c r="B1885" i="3"/>
  <c r="C1885" i="3"/>
  <c r="D1885" i="3"/>
  <c r="E1885" i="3"/>
  <c r="F1885" i="3"/>
  <c r="G1885" i="3"/>
  <c r="B1886" i="3"/>
  <c r="A1886" i="3" s="1"/>
  <c r="C1886" i="3"/>
  <c r="D1886" i="3"/>
  <c r="E1886" i="3"/>
  <c r="F1886" i="3"/>
  <c r="G1886" i="3"/>
  <c r="B1887" i="3"/>
  <c r="A1887" i="3" s="1"/>
  <c r="C1887" i="3"/>
  <c r="D1887" i="3"/>
  <c r="E1887" i="3"/>
  <c r="F1887" i="3"/>
  <c r="G1887" i="3"/>
  <c r="A1888" i="3"/>
  <c r="B1888" i="3"/>
  <c r="C1888" i="3"/>
  <c r="D1888" i="3"/>
  <c r="E1888" i="3"/>
  <c r="F1888" i="3"/>
  <c r="G1888" i="3"/>
  <c r="B1889" i="3"/>
  <c r="A1889" i="3" s="1"/>
  <c r="C1889" i="3"/>
  <c r="D1889" i="3"/>
  <c r="E1889" i="3"/>
  <c r="F1889" i="3"/>
  <c r="G1889" i="3"/>
  <c r="A1890" i="3"/>
  <c r="B1890" i="3"/>
  <c r="C1890" i="3"/>
  <c r="D1890" i="3"/>
  <c r="E1890" i="3"/>
  <c r="F1890" i="3"/>
  <c r="G1890" i="3"/>
  <c r="A1891" i="3"/>
  <c r="B1891" i="3"/>
  <c r="C1891" i="3"/>
  <c r="D1891" i="3"/>
  <c r="E1891" i="3"/>
  <c r="F1891" i="3"/>
  <c r="G1891" i="3"/>
  <c r="A1892" i="3"/>
  <c r="B1892" i="3"/>
  <c r="C1892" i="3"/>
  <c r="D1892" i="3"/>
  <c r="E1892" i="3"/>
  <c r="F1892" i="3"/>
  <c r="G1892" i="3"/>
  <c r="B1893" i="3"/>
  <c r="A1893" i="3" s="1"/>
  <c r="C1893" i="3"/>
  <c r="D1893" i="3"/>
  <c r="E1893" i="3"/>
  <c r="F1893" i="3"/>
  <c r="G1893" i="3"/>
  <c r="A1894" i="3"/>
  <c r="B1894" i="3"/>
  <c r="C1894" i="3"/>
  <c r="D1894" i="3"/>
  <c r="E1894" i="3"/>
  <c r="F1894" i="3"/>
  <c r="G1894" i="3"/>
  <c r="B1895" i="3"/>
  <c r="A1895" i="3" s="1"/>
  <c r="C1895" i="3"/>
  <c r="D1895" i="3"/>
  <c r="E1895" i="3"/>
  <c r="F1895" i="3"/>
  <c r="G1895" i="3"/>
  <c r="A1896" i="3"/>
  <c r="B1896" i="3"/>
  <c r="C1896" i="3"/>
  <c r="D1896" i="3"/>
  <c r="E1896" i="3"/>
  <c r="F1896" i="3"/>
  <c r="G1896" i="3"/>
  <c r="A1897" i="3"/>
  <c r="B1897" i="3"/>
  <c r="C1897" i="3"/>
  <c r="D1897" i="3"/>
  <c r="E1897" i="3"/>
  <c r="F1897" i="3"/>
  <c r="G1897" i="3"/>
  <c r="A1898" i="3"/>
  <c r="B1898" i="3"/>
  <c r="C1898" i="3"/>
  <c r="D1898" i="3"/>
  <c r="E1898" i="3"/>
  <c r="F1898" i="3"/>
  <c r="G1898" i="3"/>
  <c r="A1899" i="3"/>
  <c r="B1899" i="3"/>
  <c r="C1899" i="3"/>
  <c r="D1899" i="3"/>
  <c r="E1899" i="3"/>
  <c r="F1899" i="3"/>
  <c r="G1899" i="3"/>
  <c r="A1900" i="3"/>
  <c r="B1900" i="3"/>
  <c r="C1900" i="3"/>
  <c r="D1900" i="3"/>
  <c r="E1900" i="3"/>
  <c r="F1900" i="3"/>
  <c r="G1900" i="3"/>
  <c r="B1901" i="3"/>
  <c r="A1901" i="3" s="1"/>
  <c r="C1901" i="3"/>
  <c r="D1901" i="3"/>
  <c r="E1901" i="3"/>
  <c r="F1901" i="3"/>
  <c r="G1901" i="3"/>
  <c r="A1902" i="3"/>
  <c r="B1902" i="3"/>
  <c r="C1902" i="3"/>
  <c r="D1902" i="3"/>
  <c r="E1902" i="3"/>
  <c r="F1902" i="3"/>
  <c r="G1902" i="3"/>
  <c r="A1903" i="3"/>
  <c r="B1903" i="3"/>
  <c r="C1903" i="3"/>
  <c r="D1903" i="3"/>
  <c r="E1903" i="3"/>
  <c r="F1903" i="3"/>
  <c r="G1903" i="3"/>
  <c r="A1904" i="3"/>
  <c r="B1904" i="3"/>
  <c r="C1904" i="3"/>
  <c r="D1904" i="3"/>
  <c r="E1904" i="3"/>
  <c r="F1904" i="3"/>
  <c r="G1904" i="3"/>
  <c r="A1905" i="3"/>
  <c r="B1905" i="3"/>
  <c r="C1905" i="3"/>
  <c r="D1905" i="3"/>
  <c r="E1905" i="3"/>
  <c r="F1905" i="3"/>
  <c r="G1905" i="3"/>
  <c r="A1906" i="3"/>
  <c r="B1906" i="3"/>
  <c r="C1906" i="3"/>
  <c r="D1906" i="3"/>
  <c r="E1906" i="3"/>
  <c r="F1906" i="3"/>
  <c r="G1906" i="3"/>
  <c r="B1907" i="3"/>
  <c r="A1907" i="3" s="1"/>
  <c r="C1907" i="3"/>
  <c r="D1907" i="3"/>
  <c r="E1907" i="3"/>
  <c r="F1907" i="3"/>
  <c r="G1907" i="3"/>
  <c r="A1908" i="3"/>
  <c r="B1908" i="3"/>
  <c r="C1908" i="3"/>
  <c r="D1908" i="3"/>
  <c r="E1908" i="3"/>
  <c r="F1908" i="3"/>
  <c r="G1908" i="3"/>
  <c r="A1909" i="3"/>
  <c r="B1909" i="3"/>
  <c r="C1909" i="3"/>
  <c r="D1909" i="3"/>
  <c r="E1909" i="3"/>
  <c r="F1909" i="3"/>
  <c r="G1909" i="3"/>
  <c r="A1910" i="3"/>
  <c r="B1910" i="3"/>
  <c r="C1910" i="3"/>
  <c r="D1910" i="3"/>
  <c r="E1910" i="3"/>
  <c r="F1910" i="3"/>
  <c r="G1910" i="3"/>
  <c r="A1911" i="3"/>
  <c r="B1911" i="3"/>
  <c r="C1911" i="3"/>
  <c r="D1911" i="3"/>
  <c r="E1911" i="3"/>
  <c r="F1911" i="3"/>
  <c r="G1911" i="3"/>
  <c r="A1912" i="3"/>
  <c r="B1912" i="3"/>
  <c r="C1912" i="3"/>
  <c r="D1912" i="3"/>
  <c r="E1912" i="3"/>
  <c r="F1912" i="3"/>
  <c r="G1912" i="3"/>
  <c r="B1913" i="3"/>
  <c r="A1913" i="3" s="1"/>
  <c r="C1913" i="3"/>
  <c r="D1913" i="3"/>
  <c r="E1913" i="3"/>
  <c r="F1913" i="3"/>
  <c r="G1913" i="3"/>
  <c r="B1914" i="3"/>
  <c r="A1914" i="3" s="1"/>
  <c r="C1914" i="3"/>
  <c r="D1914" i="3"/>
  <c r="E1914" i="3"/>
  <c r="F1914" i="3"/>
  <c r="G1914" i="3"/>
  <c r="A1915" i="3"/>
  <c r="B1915" i="3"/>
  <c r="C1915" i="3"/>
  <c r="D1915" i="3"/>
  <c r="E1915" i="3"/>
  <c r="F1915" i="3"/>
  <c r="G1915" i="3"/>
  <c r="A1916" i="3"/>
  <c r="B1916" i="3"/>
  <c r="C1916" i="3"/>
  <c r="D1916" i="3"/>
  <c r="E1916" i="3"/>
  <c r="F1916" i="3"/>
  <c r="G1916" i="3"/>
  <c r="A1917" i="3"/>
  <c r="B1917" i="3"/>
  <c r="C1917" i="3"/>
  <c r="D1917" i="3"/>
  <c r="E1917" i="3"/>
  <c r="F1917" i="3"/>
  <c r="G1917" i="3"/>
  <c r="A1918" i="3"/>
  <c r="B1918" i="3"/>
  <c r="C1918" i="3"/>
  <c r="D1918" i="3"/>
  <c r="E1918" i="3"/>
  <c r="F1918" i="3"/>
  <c r="G1918" i="3"/>
  <c r="B1919" i="3"/>
  <c r="A1919" i="3" s="1"/>
  <c r="C1919" i="3"/>
  <c r="D1919" i="3"/>
  <c r="E1919" i="3"/>
  <c r="F1919" i="3"/>
  <c r="G1919" i="3"/>
  <c r="B1920" i="3"/>
  <c r="A1920" i="3" s="1"/>
  <c r="C1920" i="3"/>
  <c r="D1920" i="3"/>
  <c r="E1920" i="3"/>
  <c r="F1920" i="3"/>
  <c r="G1920" i="3"/>
  <c r="B1921" i="3"/>
  <c r="A1921" i="3" s="1"/>
  <c r="C1921" i="3"/>
  <c r="D1921" i="3"/>
  <c r="E1921" i="3"/>
  <c r="F1921" i="3"/>
  <c r="G1921" i="3"/>
  <c r="A1922" i="3"/>
  <c r="B1922" i="3"/>
  <c r="C1922" i="3"/>
  <c r="D1922" i="3"/>
  <c r="E1922" i="3"/>
  <c r="F1922" i="3"/>
  <c r="G1922" i="3"/>
  <c r="A1923" i="3"/>
  <c r="B1923" i="3"/>
  <c r="C1923" i="3"/>
  <c r="D1923" i="3"/>
  <c r="E1923" i="3"/>
  <c r="F1923" i="3"/>
  <c r="G1923" i="3"/>
  <c r="A1924" i="3"/>
  <c r="B1924" i="3"/>
  <c r="C1924" i="3"/>
  <c r="D1924" i="3"/>
  <c r="E1924" i="3"/>
  <c r="F1924" i="3"/>
  <c r="G1924" i="3"/>
  <c r="B1925" i="3"/>
  <c r="A1925" i="3" s="1"/>
  <c r="C1925" i="3"/>
  <c r="D1925" i="3"/>
  <c r="E1925" i="3"/>
  <c r="F1925" i="3"/>
  <c r="G1925" i="3"/>
  <c r="B1926" i="3"/>
  <c r="A1926" i="3" s="1"/>
  <c r="C1926" i="3"/>
  <c r="D1926" i="3"/>
  <c r="E1926" i="3"/>
  <c r="F1926" i="3"/>
  <c r="G1926" i="3"/>
  <c r="B1927" i="3"/>
  <c r="A1927" i="3" s="1"/>
  <c r="C1927" i="3"/>
  <c r="D1927" i="3"/>
  <c r="E1927" i="3"/>
  <c r="F1927" i="3"/>
  <c r="G1927" i="3"/>
  <c r="B1928" i="3"/>
  <c r="A1928" i="3" s="1"/>
  <c r="C1928" i="3"/>
  <c r="D1928" i="3"/>
  <c r="E1928" i="3"/>
  <c r="F1928" i="3"/>
  <c r="G1928" i="3"/>
  <c r="A1929" i="3"/>
  <c r="B1929" i="3"/>
  <c r="C1929" i="3"/>
  <c r="D1929" i="3"/>
  <c r="E1929" i="3"/>
  <c r="F1929" i="3"/>
  <c r="G1929" i="3"/>
  <c r="A1930" i="3"/>
  <c r="B1930" i="3"/>
  <c r="C1930" i="3"/>
  <c r="D1930" i="3"/>
  <c r="E1930" i="3"/>
  <c r="F1930" i="3"/>
  <c r="G1930" i="3"/>
  <c r="B1931" i="3"/>
  <c r="A1931" i="3" s="1"/>
  <c r="C1931" i="3"/>
  <c r="D1931" i="3"/>
  <c r="E1931" i="3"/>
  <c r="F1931" i="3"/>
  <c r="G1931" i="3"/>
  <c r="B1932" i="3"/>
  <c r="A1932" i="3" s="1"/>
  <c r="C1932" i="3"/>
  <c r="D1932" i="3"/>
  <c r="E1932" i="3"/>
  <c r="F1932" i="3"/>
  <c r="G1932" i="3"/>
  <c r="B1933" i="3"/>
  <c r="A1933" i="3" s="1"/>
  <c r="C1933" i="3"/>
  <c r="D1933" i="3"/>
  <c r="E1933" i="3"/>
  <c r="F1933" i="3"/>
  <c r="G1933" i="3"/>
  <c r="B1934" i="3"/>
  <c r="A1934" i="3" s="1"/>
  <c r="C1934" i="3"/>
  <c r="D1934" i="3"/>
  <c r="E1934" i="3"/>
  <c r="F1934" i="3"/>
  <c r="G1934" i="3"/>
  <c r="B1935" i="3"/>
  <c r="A1935" i="3" s="1"/>
  <c r="C1935" i="3"/>
  <c r="D1935" i="3"/>
  <c r="E1935" i="3"/>
  <c r="F1935" i="3"/>
  <c r="G1935" i="3"/>
  <c r="A1936" i="3"/>
  <c r="B1936" i="3"/>
  <c r="C1936" i="3"/>
  <c r="D1936" i="3"/>
  <c r="E1936" i="3"/>
  <c r="F1936" i="3"/>
  <c r="G1936" i="3"/>
  <c r="B1937" i="3"/>
  <c r="A1937" i="3" s="1"/>
  <c r="C1937" i="3"/>
  <c r="D1937" i="3"/>
  <c r="E1937" i="3"/>
  <c r="F1937" i="3"/>
  <c r="G1937" i="3"/>
  <c r="B1938" i="3"/>
  <c r="A1938" i="3" s="1"/>
  <c r="C1938" i="3"/>
  <c r="D1938" i="3"/>
  <c r="E1938" i="3"/>
  <c r="F1938" i="3"/>
  <c r="G1938" i="3"/>
  <c r="B1939" i="3"/>
  <c r="A1939" i="3" s="1"/>
  <c r="C1939" i="3"/>
  <c r="D1939" i="3"/>
  <c r="E1939" i="3"/>
  <c r="F1939" i="3"/>
  <c r="G1939" i="3"/>
  <c r="B1940" i="3"/>
  <c r="A1940" i="3" s="1"/>
  <c r="C1940" i="3"/>
  <c r="D1940" i="3"/>
  <c r="E1940" i="3"/>
  <c r="F1940" i="3"/>
  <c r="G1940" i="3"/>
  <c r="B1941" i="3"/>
  <c r="A1941" i="3" s="1"/>
  <c r="C1941" i="3"/>
  <c r="D1941" i="3"/>
  <c r="E1941" i="3"/>
  <c r="F1941" i="3"/>
  <c r="G1941" i="3"/>
  <c r="A1942" i="3"/>
  <c r="B1942" i="3"/>
  <c r="C1942" i="3"/>
  <c r="D1942" i="3"/>
  <c r="E1942" i="3"/>
  <c r="F1942" i="3"/>
  <c r="G1942" i="3"/>
  <c r="B1943" i="3"/>
  <c r="A1943" i="3" s="1"/>
  <c r="C1943" i="3"/>
  <c r="D1943" i="3"/>
  <c r="E1943" i="3"/>
  <c r="F1943" i="3"/>
  <c r="G1943" i="3"/>
  <c r="B1944" i="3"/>
  <c r="A1944" i="3" s="1"/>
  <c r="C1944" i="3"/>
  <c r="D1944" i="3"/>
  <c r="E1944" i="3"/>
  <c r="F1944" i="3"/>
  <c r="G1944" i="3"/>
  <c r="B1945" i="3"/>
  <c r="A1945" i="3" s="1"/>
  <c r="C1945" i="3"/>
  <c r="D1945" i="3"/>
  <c r="E1945" i="3"/>
  <c r="F1945" i="3"/>
  <c r="G1945" i="3"/>
  <c r="B1946" i="3"/>
  <c r="A1946" i="3" s="1"/>
  <c r="C1946" i="3"/>
  <c r="D1946" i="3"/>
  <c r="E1946" i="3"/>
  <c r="F1946" i="3"/>
  <c r="G1946" i="3"/>
  <c r="B1947" i="3"/>
  <c r="A1947" i="3" s="1"/>
  <c r="C1947" i="3"/>
  <c r="D1947" i="3"/>
  <c r="E1947" i="3"/>
  <c r="F1947" i="3"/>
  <c r="G1947" i="3"/>
  <c r="A1948" i="3"/>
  <c r="B1948" i="3"/>
  <c r="C1948" i="3"/>
  <c r="D1948" i="3"/>
  <c r="E1948" i="3"/>
  <c r="F1948" i="3"/>
  <c r="G1948" i="3"/>
  <c r="B1949" i="3"/>
  <c r="A1949" i="3" s="1"/>
  <c r="C1949" i="3"/>
  <c r="D1949" i="3"/>
  <c r="E1949" i="3"/>
  <c r="F1949" i="3"/>
  <c r="G1949" i="3"/>
  <c r="A1950" i="3"/>
  <c r="B1950" i="3"/>
  <c r="C1950" i="3"/>
  <c r="D1950" i="3"/>
  <c r="E1950" i="3"/>
  <c r="F1950" i="3"/>
  <c r="G1950" i="3"/>
  <c r="B1951" i="3"/>
  <c r="A1951" i="3" s="1"/>
  <c r="C1951" i="3"/>
  <c r="D1951" i="3"/>
  <c r="E1951" i="3"/>
  <c r="F1951" i="3"/>
  <c r="G1951" i="3"/>
  <c r="B1952" i="3"/>
  <c r="A1952" i="3" s="1"/>
  <c r="C1952" i="3"/>
  <c r="D1952" i="3"/>
  <c r="E1952" i="3"/>
  <c r="F1952" i="3"/>
  <c r="G1952" i="3"/>
  <c r="B1953" i="3"/>
  <c r="A1953" i="3" s="1"/>
  <c r="C1953" i="3"/>
  <c r="D1953" i="3"/>
  <c r="E1953" i="3"/>
  <c r="F1953" i="3"/>
  <c r="G1953" i="3"/>
  <c r="A1954" i="3"/>
  <c r="B1954" i="3"/>
  <c r="C1954" i="3"/>
  <c r="D1954" i="3"/>
  <c r="E1954" i="3"/>
  <c r="F1954" i="3"/>
  <c r="G1954" i="3"/>
  <c r="B1955" i="3"/>
  <c r="A1955" i="3" s="1"/>
  <c r="C1955" i="3"/>
  <c r="D1955" i="3"/>
  <c r="E1955" i="3"/>
  <c r="F1955" i="3"/>
  <c r="G1955" i="3"/>
  <c r="A1956" i="3"/>
  <c r="B1956" i="3"/>
  <c r="C1956" i="3"/>
  <c r="D1956" i="3"/>
  <c r="E1956" i="3"/>
  <c r="F1956" i="3"/>
  <c r="G1956" i="3"/>
  <c r="A1957" i="3"/>
  <c r="B1957" i="3"/>
  <c r="C1957" i="3"/>
  <c r="D1957" i="3"/>
  <c r="E1957" i="3"/>
  <c r="F1957" i="3"/>
  <c r="G1957" i="3"/>
  <c r="B1958" i="3"/>
  <c r="A1958" i="3" s="1"/>
  <c r="C1958" i="3"/>
  <c r="D1958" i="3"/>
  <c r="E1958" i="3"/>
  <c r="F1958" i="3"/>
  <c r="G1958" i="3"/>
  <c r="B1959" i="3"/>
  <c r="A1959" i="3" s="1"/>
  <c r="C1959" i="3"/>
  <c r="D1959" i="3"/>
  <c r="E1959" i="3"/>
  <c r="F1959" i="3"/>
  <c r="G1959" i="3"/>
  <c r="A1960" i="3"/>
  <c r="B1960" i="3"/>
  <c r="C1960" i="3"/>
  <c r="D1960" i="3"/>
  <c r="E1960" i="3"/>
  <c r="F1960" i="3"/>
  <c r="G1960" i="3"/>
  <c r="B1961" i="3"/>
  <c r="A1961" i="3" s="1"/>
  <c r="C1961" i="3"/>
  <c r="D1961" i="3"/>
  <c r="E1961" i="3"/>
  <c r="F1961" i="3"/>
  <c r="G1961" i="3"/>
  <c r="A1962" i="3"/>
  <c r="B1962" i="3"/>
  <c r="C1962" i="3"/>
  <c r="D1962" i="3"/>
  <c r="E1962" i="3"/>
  <c r="F1962" i="3"/>
  <c r="G1962" i="3"/>
  <c r="A1963" i="3"/>
  <c r="B1963" i="3"/>
  <c r="C1963" i="3"/>
  <c r="D1963" i="3"/>
  <c r="E1963" i="3"/>
  <c r="F1963" i="3"/>
  <c r="G1963" i="3"/>
  <c r="A1964" i="3"/>
  <c r="B1964" i="3"/>
  <c r="C1964" i="3"/>
  <c r="D1964" i="3"/>
  <c r="E1964" i="3"/>
  <c r="F1964" i="3"/>
  <c r="G1964" i="3"/>
  <c r="B1965" i="3"/>
  <c r="A1965" i="3" s="1"/>
  <c r="C1965" i="3"/>
  <c r="D1965" i="3"/>
  <c r="E1965" i="3"/>
  <c r="F1965" i="3"/>
  <c r="G1965" i="3"/>
  <c r="A1966" i="3"/>
  <c r="B1966" i="3"/>
  <c r="C1966" i="3"/>
  <c r="D1966" i="3"/>
  <c r="E1966" i="3"/>
  <c r="F1966" i="3"/>
  <c r="G1966" i="3"/>
  <c r="B1967" i="3"/>
  <c r="A1967" i="3" s="1"/>
  <c r="C1967" i="3"/>
  <c r="D1967" i="3"/>
  <c r="E1967" i="3"/>
  <c r="F1967" i="3"/>
  <c r="G1967" i="3"/>
  <c r="A1968" i="3"/>
  <c r="B1968" i="3"/>
  <c r="C1968" i="3"/>
  <c r="D1968" i="3"/>
  <c r="E1968" i="3"/>
  <c r="F1968" i="3"/>
  <c r="G1968" i="3"/>
  <c r="A1969" i="3"/>
  <c r="B1969" i="3"/>
  <c r="C1969" i="3"/>
  <c r="D1969" i="3"/>
  <c r="E1969" i="3"/>
  <c r="F1969" i="3"/>
  <c r="G1969" i="3"/>
  <c r="A1970" i="3"/>
  <c r="B1970" i="3"/>
  <c r="C1970" i="3"/>
  <c r="D1970" i="3"/>
  <c r="E1970" i="3"/>
  <c r="F1970" i="3"/>
  <c r="G1970" i="3"/>
  <c r="A1971" i="3"/>
  <c r="B1971" i="3"/>
  <c r="C1971" i="3"/>
  <c r="D1971" i="3"/>
  <c r="E1971" i="3"/>
  <c r="F1971" i="3"/>
  <c r="G1971" i="3"/>
  <c r="A1972" i="3"/>
  <c r="B1972" i="3"/>
  <c r="C1972" i="3"/>
  <c r="D1972" i="3"/>
  <c r="E1972" i="3"/>
  <c r="F1972" i="3"/>
  <c r="G1972" i="3"/>
  <c r="B1973" i="3"/>
  <c r="A1973" i="3" s="1"/>
  <c r="C1973" i="3"/>
  <c r="D1973" i="3"/>
  <c r="E1973" i="3"/>
  <c r="F1973" i="3"/>
  <c r="G1973" i="3"/>
  <c r="A1974" i="3"/>
  <c r="B1974" i="3"/>
  <c r="C1974" i="3"/>
  <c r="D1974" i="3"/>
  <c r="E1974" i="3"/>
  <c r="F1974" i="3"/>
  <c r="G1974" i="3"/>
  <c r="A1975" i="3"/>
  <c r="B1975" i="3"/>
  <c r="C1975" i="3"/>
  <c r="D1975" i="3"/>
  <c r="E1975" i="3"/>
  <c r="F1975" i="3"/>
  <c r="G1975" i="3"/>
  <c r="A1976" i="3"/>
  <c r="B1976" i="3"/>
  <c r="C1976" i="3"/>
  <c r="D1976" i="3"/>
  <c r="E1976" i="3"/>
  <c r="F1976" i="3"/>
  <c r="G1976" i="3"/>
  <c r="A1977" i="3"/>
  <c r="B1977" i="3"/>
  <c r="C1977" i="3"/>
  <c r="D1977" i="3"/>
  <c r="E1977" i="3"/>
  <c r="F1977" i="3"/>
  <c r="G1977" i="3"/>
  <c r="A1978" i="3"/>
  <c r="B1978" i="3"/>
  <c r="C1978" i="3"/>
  <c r="D1978" i="3"/>
  <c r="E1978" i="3"/>
  <c r="F1978" i="3"/>
  <c r="G1978" i="3"/>
  <c r="B1979" i="3"/>
  <c r="A1979" i="3" s="1"/>
  <c r="C1979" i="3"/>
  <c r="D1979" i="3"/>
  <c r="E1979" i="3"/>
  <c r="F1979" i="3"/>
  <c r="G1979" i="3"/>
  <c r="A1980" i="3"/>
  <c r="B1980" i="3"/>
  <c r="C1980" i="3"/>
  <c r="D1980" i="3"/>
  <c r="E1980" i="3"/>
  <c r="F1980" i="3"/>
  <c r="G1980" i="3"/>
  <c r="A1981" i="3"/>
  <c r="B1981" i="3"/>
  <c r="C1981" i="3"/>
  <c r="D1981" i="3"/>
  <c r="E1981" i="3"/>
  <c r="F1981" i="3"/>
  <c r="G1981" i="3"/>
  <c r="A1982" i="3"/>
  <c r="B1982" i="3"/>
  <c r="C1982" i="3"/>
  <c r="D1982" i="3"/>
  <c r="E1982" i="3"/>
  <c r="F1982" i="3"/>
  <c r="G1982" i="3"/>
  <c r="A1983" i="3"/>
  <c r="B1983" i="3"/>
  <c r="C1983" i="3"/>
  <c r="D1983" i="3"/>
  <c r="E1983" i="3"/>
  <c r="F1983" i="3"/>
  <c r="G1983" i="3"/>
  <c r="A1984" i="3"/>
  <c r="B1984" i="3"/>
  <c r="C1984" i="3"/>
  <c r="D1984" i="3"/>
  <c r="E1984" i="3"/>
  <c r="F1984" i="3"/>
  <c r="G1984" i="3"/>
  <c r="A1985" i="3"/>
  <c r="B1985" i="3"/>
  <c r="C1985" i="3"/>
  <c r="D1985" i="3"/>
  <c r="E1985" i="3"/>
  <c r="F1985" i="3"/>
  <c r="G1985" i="3"/>
  <c r="B1986" i="3"/>
  <c r="A1986" i="3" s="1"/>
  <c r="C1986" i="3"/>
  <c r="D1986" i="3"/>
  <c r="E1986" i="3"/>
  <c r="F1986" i="3"/>
  <c r="G1986" i="3"/>
  <c r="B1987" i="3"/>
  <c r="A1987" i="3" s="1"/>
  <c r="C1987" i="3"/>
  <c r="D1987" i="3"/>
  <c r="E1987" i="3"/>
  <c r="F1987" i="3"/>
  <c r="G1987" i="3"/>
  <c r="B1988" i="3"/>
  <c r="A1988" i="3" s="1"/>
  <c r="C1988" i="3"/>
  <c r="D1988" i="3"/>
  <c r="E1988" i="3"/>
  <c r="F1988" i="3"/>
  <c r="G1988" i="3"/>
  <c r="B1989" i="3"/>
  <c r="A1989" i="3" s="1"/>
  <c r="C1989" i="3"/>
  <c r="D1989" i="3"/>
  <c r="E1989" i="3"/>
  <c r="F1989" i="3"/>
  <c r="G1989" i="3"/>
  <c r="B1990" i="3"/>
  <c r="A1990" i="3" s="1"/>
  <c r="C1990" i="3"/>
  <c r="D1990" i="3"/>
  <c r="E1990" i="3"/>
  <c r="F1990" i="3"/>
  <c r="G1990" i="3"/>
  <c r="B1991" i="3"/>
  <c r="A1991" i="3" s="1"/>
  <c r="C1991" i="3"/>
  <c r="D1991" i="3"/>
  <c r="E1991" i="3"/>
  <c r="F1991" i="3"/>
  <c r="G1991" i="3"/>
  <c r="A1992" i="3"/>
  <c r="B1992" i="3"/>
  <c r="C1992" i="3"/>
  <c r="D1992" i="3"/>
  <c r="E1992" i="3"/>
  <c r="F1992" i="3"/>
  <c r="G1992" i="3"/>
  <c r="A1993" i="3"/>
  <c r="B1993" i="3"/>
  <c r="C1993" i="3"/>
  <c r="D1993" i="3"/>
  <c r="E1993" i="3"/>
  <c r="F1993" i="3"/>
  <c r="G1993" i="3"/>
  <c r="A1994" i="3"/>
  <c r="B1994" i="3"/>
  <c r="C1994" i="3"/>
  <c r="D1994" i="3"/>
  <c r="E1994" i="3"/>
  <c r="F1994" i="3"/>
  <c r="G1994" i="3"/>
  <c r="A1995" i="3"/>
  <c r="B1995" i="3"/>
  <c r="C1995" i="3"/>
  <c r="D1995" i="3"/>
  <c r="E1995" i="3"/>
  <c r="F1995" i="3"/>
  <c r="G1995" i="3"/>
  <c r="A1996" i="3"/>
  <c r="B1996" i="3"/>
  <c r="C1996" i="3"/>
  <c r="D1996" i="3"/>
  <c r="E1996" i="3"/>
  <c r="F1996" i="3"/>
  <c r="G1996" i="3"/>
  <c r="A1997" i="3"/>
  <c r="B1997" i="3"/>
  <c r="C1997" i="3"/>
  <c r="D1997" i="3"/>
  <c r="E1997" i="3"/>
  <c r="F1997" i="3"/>
  <c r="G1997" i="3"/>
  <c r="B1998" i="3"/>
  <c r="A1998" i="3" s="1"/>
  <c r="C1998" i="3"/>
  <c r="D1998" i="3"/>
  <c r="E1998" i="3"/>
  <c r="F1998" i="3"/>
  <c r="G1998" i="3"/>
  <c r="B1999" i="3"/>
  <c r="A1999" i="3" s="1"/>
  <c r="C1999" i="3"/>
  <c r="D1999" i="3"/>
  <c r="E1999" i="3"/>
  <c r="F1999" i="3"/>
  <c r="G1999" i="3"/>
  <c r="B2000" i="3"/>
  <c r="A2000" i="3" s="1"/>
  <c r="C2000" i="3"/>
  <c r="D2000" i="3"/>
  <c r="E2000" i="3"/>
  <c r="F2000" i="3"/>
  <c r="G2000" i="3"/>
  <c r="B2001" i="3"/>
  <c r="A2001" i="3" s="1"/>
  <c r="C2001" i="3"/>
  <c r="D2001" i="3"/>
  <c r="E2001" i="3"/>
  <c r="F2001" i="3"/>
  <c r="G2001" i="3"/>
  <c r="B2002" i="3"/>
  <c r="A2002" i="3" s="1"/>
  <c r="C2002" i="3"/>
  <c r="D2002" i="3"/>
  <c r="E2002" i="3"/>
  <c r="F2002" i="3"/>
  <c r="G2002" i="3"/>
  <c r="B2003" i="3"/>
  <c r="A2003" i="3" s="1"/>
  <c r="C2003" i="3"/>
  <c r="D2003" i="3"/>
  <c r="E2003" i="3"/>
  <c r="F2003" i="3"/>
  <c r="G2003" i="3"/>
  <c r="A2004" i="3"/>
  <c r="B2004" i="3"/>
  <c r="C2004" i="3"/>
  <c r="D2004" i="3"/>
  <c r="E2004" i="3"/>
  <c r="F2004" i="3"/>
  <c r="G2004" i="3"/>
  <c r="A2005" i="3"/>
  <c r="B2005" i="3"/>
  <c r="C2005" i="3"/>
  <c r="D2005" i="3"/>
  <c r="E2005" i="3"/>
  <c r="F2005" i="3"/>
  <c r="G2005" i="3"/>
  <c r="A2006" i="3"/>
  <c r="B2006" i="3"/>
  <c r="C2006" i="3"/>
  <c r="D2006" i="3"/>
  <c r="E2006" i="3"/>
  <c r="F2006" i="3"/>
  <c r="G2006" i="3"/>
  <c r="A2007" i="3"/>
  <c r="B2007" i="3"/>
  <c r="C2007" i="3"/>
  <c r="D2007" i="3"/>
  <c r="E2007" i="3"/>
  <c r="F2007" i="3"/>
  <c r="G2007" i="3"/>
  <c r="A2008" i="3"/>
  <c r="B2008" i="3"/>
  <c r="C2008" i="3"/>
  <c r="D2008" i="3"/>
  <c r="E2008" i="3"/>
  <c r="F2008" i="3"/>
  <c r="G2008" i="3"/>
  <c r="A2009" i="3"/>
  <c r="B2009" i="3"/>
  <c r="C2009" i="3"/>
  <c r="D2009" i="3"/>
  <c r="E2009" i="3"/>
  <c r="F2009" i="3"/>
  <c r="G2009" i="3"/>
  <c r="B2010" i="3"/>
  <c r="A2010" i="3" s="1"/>
  <c r="C2010" i="3"/>
  <c r="D2010" i="3"/>
  <c r="E2010" i="3"/>
  <c r="F2010" i="3"/>
  <c r="G2010" i="3"/>
  <c r="B2011" i="3"/>
  <c r="A2011" i="3" s="1"/>
  <c r="C2011" i="3"/>
  <c r="D2011" i="3"/>
  <c r="E2011" i="3"/>
  <c r="F2011" i="3"/>
  <c r="G2011" i="3"/>
  <c r="B2012" i="3"/>
  <c r="A2012" i="3" s="1"/>
  <c r="C2012" i="3"/>
  <c r="D2012" i="3"/>
  <c r="E2012" i="3"/>
  <c r="F2012" i="3"/>
  <c r="G2012" i="3"/>
  <c r="B2013" i="3"/>
  <c r="A2013" i="3" s="1"/>
  <c r="C2013" i="3"/>
  <c r="D2013" i="3"/>
  <c r="E2013" i="3"/>
  <c r="F2013" i="3"/>
  <c r="G2013" i="3"/>
  <c r="B2014" i="3"/>
  <c r="A2014" i="3" s="1"/>
  <c r="C2014" i="3"/>
  <c r="D2014" i="3"/>
  <c r="E2014" i="3"/>
  <c r="F2014" i="3"/>
  <c r="G2014" i="3"/>
  <c r="B2015" i="3"/>
  <c r="A2015" i="3" s="1"/>
  <c r="C2015" i="3"/>
  <c r="D2015" i="3"/>
  <c r="E2015" i="3"/>
  <c r="F2015" i="3"/>
  <c r="G2015" i="3"/>
  <c r="A2016" i="3"/>
  <c r="B2016" i="3"/>
  <c r="C2016" i="3"/>
  <c r="D2016" i="3"/>
  <c r="E2016" i="3"/>
  <c r="F2016" i="3"/>
  <c r="G2016" i="3"/>
  <c r="A2017" i="3"/>
  <c r="B2017" i="3"/>
  <c r="C2017" i="3"/>
  <c r="D2017" i="3"/>
  <c r="E2017" i="3"/>
  <c r="F2017" i="3"/>
  <c r="G2017" i="3"/>
  <c r="A2018" i="3"/>
  <c r="B2018" i="3"/>
  <c r="C2018" i="3"/>
  <c r="D2018" i="3"/>
  <c r="E2018" i="3"/>
  <c r="F2018" i="3"/>
  <c r="G2018" i="3"/>
  <c r="A2019" i="3"/>
  <c r="B2019" i="3"/>
  <c r="C2019" i="3"/>
  <c r="D2019" i="3"/>
  <c r="E2019" i="3"/>
  <c r="F2019" i="3"/>
  <c r="G2019" i="3"/>
  <c r="A2020" i="3"/>
  <c r="B2020" i="3"/>
  <c r="C2020" i="3"/>
  <c r="D2020" i="3"/>
  <c r="E2020" i="3"/>
  <c r="F2020" i="3"/>
  <c r="G2020" i="3"/>
  <c r="A2021" i="3"/>
  <c r="B2021" i="3"/>
  <c r="C2021" i="3"/>
  <c r="D2021" i="3"/>
  <c r="E2021" i="3"/>
  <c r="F2021" i="3"/>
  <c r="G2021" i="3"/>
  <c r="B2022" i="3"/>
  <c r="A2022" i="3" s="1"/>
  <c r="C2022" i="3"/>
  <c r="D2022" i="3"/>
  <c r="E2022" i="3"/>
  <c r="F2022" i="3"/>
  <c r="G2022" i="3"/>
  <c r="B2023" i="3"/>
  <c r="A2023" i="3" s="1"/>
  <c r="C2023" i="3"/>
  <c r="D2023" i="3"/>
  <c r="E2023" i="3"/>
  <c r="F2023" i="3"/>
  <c r="G2023" i="3"/>
  <c r="B2024" i="3"/>
  <c r="A2024" i="3" s="1"/>
  <c r="C2024" i="3"/>
  <c r="D2024" i="3"/>
  <c r="E2024" i="3"/>
  <c r="F2024" i="3"/>
  <c r="G2024" i="3"/>
  <c r="B2025" i="3"/>
  <c r="A2025" i="3" s="1"/>
  <c r="C2025" i="3"/>
  <c r="D2025" i="3"/>
  <c r="E2025" i="3"/>
  <c r="F2025" i="3"/>
  <c r="G2025" i="3"/>
  <c r="B2026" i="3"/>
  <c r="A2026" i="3" s="1"/>
  <c r="C2026" i="3"/>
  <c r="D2026" i="3"/>
  <c r="E2026" i="3"/>
  <c r="F2026" i="3"/>
  <c r="G2026" i="3"/>
  <c r="B2027" i="3"/>
  <c r="A2027" i="3" s="1"/>
  <c r="C2027" i="3"/>
  <c r="D2027" i="3"/>
  <c r="E2027" i="3"/>
  <c r="F2027" i="3"/>
  <c r="G2027" i="3"/>
  <c r="A2028" i="3"/>
  <c r="B2028" i="3"/>
  <c r="C2028" i="3"/>
  <c r="D2028" i="3"/>
  <c r="E2028" i="3"/>
  <c r="F2028" i="3"/>
  <c r="G2028" i="3"/>
  <c r="A2029" i="3"/>
  <c r="B2029" i="3"/>
  <c r="C2029" i="3"/>
  <c r="D2029" i="3"/>
  <c r="E2029" i="3"/>
  <c r="F2029" i="3"/>
  <c r="G2029" i="3"/>
  <c r="A2030" i="3"/>
  <c r="B2030" i="3"/>
  <c r="C2030" i="3"/>
  <c r="D2030" i="3"/>
  <c r="E2030" i="3"/>
  <c r="F2030" i="3"/>
  <c r="G2030" i="3"/>
  <c r="A2031" i="3"/>
  <c r="B2031" i="3"/>
  <c r="C2031" i="3"/>
  <c r="D2031" i="3"/>
  <c r="E2031" i="3"/>
  <c r="F2031" i="3"/>
  <c r="G2031" i="3"/>
  <c r="A2032" i="3"/>
  <c r="B2032" i="3"/>
  <c r="C2032" i="3"/>
  <c r="D2032" i="3"/>
  <c r="E2032" i="3"/>
  <c r="F2032" i="3"/>
  <c r="G2032" i="3"/>
  <c r="A2033" i="3"/>
  <c r="B2033" i="3"/>
  <c r="C2033" i="3"/>
  <c r="D2033" i="3"/>
  <c r="E2033" i="3"/>
  <c r="F2033" i="3"/>
  <c r="G2033" i="3"/>
  <c r="B2034" i="3"/>
  <c r="A2034" i="3" s="1"/>
  <c r="C2034" i="3"/>
  <c r="D2034" i="3"/>
  <c r="E2034" i="3"/>
  <c r="F2034" i="3"/>
  <c r="G2034" i="3"/>
  <c r="B2035" i="3"/>
  <c r="A2035" i="3" s="1"/>
  <c r="C2035" i="3"/>
  <c r="D2035" i="3"/>
  <c r="E2035" i="3"/>
  <c r="F2035" i="3"/>
  <c r="G2035" i="3"/>
  <c r="B2036" i="3"/>
  <c r="A2036" i="3" s="1"/>
  <c r="C2036" i="3"/>
  <c r="D2036" i="3"/>
  <c r="E2036" i="3"/>
  <c r="F2036" i="3"/>
  <c r="G2036" i="3"/>
  <c r="B2037" i="3"/>
  <c r="A2037" i="3" s="1"/>
  <c r="C2037" i="3"/>
  <c r="D2037" i="3"/>
  <c r="E2037" i="3"/>
  <c r="F2037" i="3"/>
  <c r="G2037" i="3"/>
  <c r="B2038" i="3"/>
  <c r="A2038" i="3" s="1"/>
  <c r="C2038" i="3"/>
  <c r="D2038" i="3"/>
  <c r="E2038" i="3"/>
  <c r="F2038" i="3"/>
  <c r="G2038" i="3"/>
  <c r="B2039" i="3"/>
  <c r="A2039" i="3" s="1"/>
  <c r="C2039" i="3"/>
  <c r="D2039" i="3"/>
  <c r="E2039" i="3"/>
  <c r="F2039" i="3"/>
  <c r="G2039" i="3"/>
  <c r="A2040" i="3"/>
  <c r="B2040" i="3"/>
  <c r="C2040" i="3"/>
  <c r="D2040" i="3"/>
  <c r="E2040" i="3"/>
  <c r="F2040" i="3"/>
  <c r="G2040" i="3"/>
  <c r="A2041" i="3"/>
  <c r="B2041" i="3"/>
  <c r="C2041" i="3"/>
  <c r="D2041" i="3"/>
  <c r="E2041" i="3"/>
  <c r="F2041" i="3"/>
  <c r="G2041" i="3"/>
  <c r="A2042" i="3"/>
  <c r="B2042" i="3"/>
  <c r="C2042" i="3"/>
  <c r="D2042" i="3"/>
  <c r="E2042" i="3"/>
  <c r="F2042" i="3"/>
  <c r="G2042" i="3"/>
  <c r="A2043" i="3"/>
  <c r="B2043" i="3"/>
  <c r="C2043" i="3"/>
  <c r="D2043" i="3"/>
  <c r="E2043" i="3"/>
  <c r="F2043" i="3"/>
  <c r="G2043" i="3"/>
  <c r="A2044" i="3"/>
  <c r="B2044" i="3"/>
  <c r="C2044" i="3"/>
  <c r="D2044" i="3"/>
  <c r="E2044" i="3"/>
  <c r="F2044" i="3"/>
  <c r="G2044" i="3"/>
  <c r="A2045" i="3"/>
  <c r="B2045" i="3"/>
  <c r="C2045" i="3"/>
  <c r="D2045" i="3"/>
  <c r="E2045" i="3"/>
  <c r="F2045" i="3"/>
  <c r="G2045" i="3"/>
  <c r="B2046" i="3"/>
  <c r="A2046" i="3" s="1"/>
  <c r="C2046" i="3"/>
  <c r="D2046" i="3"/>
  <c r="E2046" i="3"/>
  <c r="F2046" i="3"/>
  <c r="G2046" i="3"/>
  <c r="B2047" i="3"/>
  <c r="A2047" i="3" s="1"/>
  <c r="C2047" i="3"/>
  <c r="D2047" i="3"/>
  <c r="E2047" i="3"/>
  <c r="F2047" i="3"/>
  <c r="G2047" i="3"/>
  <c r="B2048" i="3"/>
  <c r="A2048" i="3" s="1"/>
  <c r="C2048" i="3"/>
  <c r="D2048" i="3"/>
  <c r="E2048" i="3"/>
  <c r="F2048" i="3"/>
  <c r="G2048" i="3"/>
  <c r="B2049" i="3"/>
  <c r="A2049" i="3" s="1"/>
  <c r="C2049" i="3"/>
  <c r="D2049" i="3"/>
  <c r="E2049" i="3"/>
  <c r="F2049" i="3"/>
  <c r="G2049" i="3"/>
  <c r="B2050" i="3"/>
  <c r="A2050" i="3" s="1"/>
  <c r="C2050" i="3"/>
  <c r="D2050" i="3"/>
  <c r="E2050" i="3"/>
  <c r="F2050" i="3"/>
  <c r="G2050" i="3"/>
  <c r="B2051" i="3"/>
  <c r="A2051" i="3" s="1"/>
  <c r="C2051" i="3"/>
  <c r="D2051" i="3"/>
  <c r="E2051" i="3"/>
  <c r="F2051" i="3"/>
  <c r="G2051" i="3"/>
  <c r="A2052" i="3"/>
  <c r="B2052" i="3"/>
  <c r="C2052" i="3"/>
  <c r="D2052" i="3"/>
  <c r="E2052" i="3"/>
  <c r="F2052" i="3"/>
  <c r="G2052" i="3"/>
  <c r="A2053" i="3"/>
  <c r="B2053" i="3"/>
  <c r="C2053" i="3"/>
  <c r="D2053" i="3"/>
  <c r="E2053" i="3"/>
  <c r="F2053" i="3"/>
  <c r="G2053" i="3"/>
  <c r="A2054" i="3"/>
  <c r="B2054" i="3"/>
  <c r="C2054" i="3"/>
  <c r="D2054" i="3"/>
  <c r="E2054" i="3"/>
  <c r="F2054" i="3"/>
  <c r="G2054" i="3"/>
  <c r="A2055" i="3"/>
  <c r="B2055" i="3"/>
  <c r="C2055" i="3"/>
  <c r="D2055" i="3"/>
  <c r="E2055" i="3"/>
  <c r="F2055" i="3"/>
  <c r="G2055" i="3"/>
  <c r="A2056" i="3"/>
  <c r="B2056" i="3"/>
  <c r="C2056" i="3"/>
  <c r="D2056" i="3"/>
  <c r="E2056" i="3"/>
  <c r="F2056" i="3"/>
  <c r="G2056" i="3"/>
  <c r="A2057" i="3"/>
  <c r="B2057" i="3"/>
  <c r="C2057" i="3"/>
  <c r="D2057" i="3"/>
  <c r="E2057" i="3"/>
  <c r="F2057" i="3"/>
  <c r="G2057" i="3"/>
  <c r="B2058" i="3"/>
  <c r="A2058" i="3" s="1"/>
  <c r="C2058" i="3"/>
  <c r="D2058" i="3"/>
  <c r="E2058" i="3"/>
  <c r="F2058" i="3"/>
  <c r="G2058" i="3"/>
  <c r="B2059" i="3"/>
  <c r="A2059" i="3" s="1"/>
  <c r="C2059" i="3"/>
  <c r="D2059" i="3"/>
  <c r="E2059" i="3"/>
  <c r="F2059" i="3"/>
  <c r="G2059" i="3"/>
  <c r="B2060" i="3"/>
  <c r="A2060" i="3" s="1"/>
  <c r="C2060" i="3"/>
  <c r="D2060" i="3"/>
  <c r="E2060" i="3"/>
  <c r="F2060" i="3"/>
  <c r="G2060" i="3"/>
  <c r="B2061" i="3"/>
  <c r="A2061" i="3" s="1"/>
  <c r="C2061" i="3"/>
  <c r="D2061" i="3"/>
  <c r="E2061" i="3"/>
  <c r="F2061" i="3"/>
  <c r="G2061" i="3"/>
  <c r="B2062" i="3"/>
  <c r="A2062" i="3" s="1"/>
  <c r="C2062" i="3"/>
  <c r="D2062" i="3"/>
  <c r="E2062" i="3"/>
  <c r="F2062" i="3"/>
  <c r="G2062" i="3"/>
  <c r="B2063" i="3"/>
  <c r="A2063" i="3" s="1"/>
  <c r="C2063" i="3"/>
  <c r="D2063" i="3"/>
  <c r="E2063" i="3"/>
  <c r="F2063" i="3"/>
  <c r="G2063" i="3"/>
  <c r="A2064" i="3"/>
  <c r="B2064" i="3"/>
  <c r="C2064" i="3"/>
  <c r="D2064" i="3"/>
  <c r="E2064" i="3"/>
  <c r="F2064" i="3"/>
  <c r="G2064" i="3"/>
  <c r="A2065" i="3"/>
  <c r="B2065" i="3"/>
  <c r="C2065" i="3"/>
  <c r="D2065" i="3"/>
  <c r="E2065" i="3"/>
  <c r="F2065" i="3"/>
  <c r="G2065" i="3"/>
  <c r="A2066" i="3"/>
  <c r="B2066" i="3"/>
  <c r="C2066" i="3"/>
  <c r="D2066" i="3"/>
  <c r="E2066" i="3"/>
  <c r="F2066" i="3"/>
  <c r="G2066" i="3"/>
  <c r="A2067" i="3"/>
  <c r="B2067" i="3"/>
  <c r="C2067" i="3"/>
  <c r="D2067" i="3"/>
  <c r="E2067" i="3"/>
  <c r="F2067" i="3"/>
  <c r="G2067" i="3"/>
  <c r="A2068" i="3"/>
  <c r="B2068" i="3"/>
  <c r="C2068" i="3"/>
  <c r="D2068" i="3"/>
  <c r="E2068" i="3"/>
  <c r="F2068" i="3"/>
  <c r="G2068" i="3"/>
  <c r="A2069" i="3"/>
  <c r="B2069" i="3"/>
  <c r="C2069" i="3"/>
  <c r="D2069" i="3"/>
  <c r="E2069" i="3"/>
  <c r="F2069" i="3"/>
  <c r="G2069" i="3"/>
  <c r="B2070" i="3"/>
  <c r="A2070" i="3" s="1"/>
  <c r="C2070" i="3"/>
  <c r="D2070" i="3"/>
  <c r="E2070" i="3"/>
  <c r="F2070" i="3"/>
  <c r="G2070" i="3"/>
  <c r="B2071" i="3"/>
  <c r="A2071" i="3" s="1"/>
  <c r="C2071" i="3"/>
  <c r="D2071" i="3"/>
  <c r="E2071" i="3"/>
  <c r="F2071" i="3"/>
  <c r="G2071" i="3"/>
  <c r="B2072" i="3"/>
  <c r="A2072" i="3" s="1"/>
  <c r="C2072" i="3"/>
  <c r="D2072" i="3"/>
  <c r="E2072" i="3"/>
  <c r="F2072" i="3"/>
  <c r="G2072" i="3"/>
  <c r="B2073" i="3"/>
  <c r="A2073" i="3" s="1"/>
  <c r="C2073" i="3"/>
  <c r="D2073" i="3"/>
  <c r="E2073" i="3"/>
  <c r="F2073" i="3"/>
  <c r="G2073" i="3"/>
  <c r="B2074" i="3"/>
  <c r="A2074" i="3" s="1"/>
  <c r="C2074" i="3"/>
  <c r="D2074" i="3"/>
  <c r="E2074" i="3"/>
  <c r="F2074" i="3"/>
  <c r="G2074" i="3"/>
  <c r="B2075" i="3"/>
  <c r="A2075" i="3" s="1"/>
  <c r="C2075" i="3"/>
  <c r="D2075" i="3"/>
  <c r="E2075" i="3"/>
  <c r="F2075" i="3"/>
  <c r="G2075" i="3"/>
  <c r="A2076" i="3"/>
  <c r="B2076" i="3"/>
  <c r="C2076" i="3"/>
  <c r="D2076" i="3"/>
  <c r="E2076" i="3"/>
  <c r="F2076" i="3"/>
  <c r="G2076" i="3"/>
  <c r="A2077" i="3"/>
  <c r="B2077" i="3"/>
  <c r="C2077" i="3"/>
  <c r="D2077" i="3"/>
  <c r="E2077" i="3"/>
  <c r="F2077" i="3"/>
  <c r="G2077" i="3"/>
  <c r="A2078" i="3"/>
  <c r="B2078" i="3"/>
  <c r="C2078" i="3"/>
  <c r="D2078" i="3"/>
  <c r="E2078" i="3"/>
  <c r="F2078" i="3"/>
  <c r="G2078" i="3"/>
  <c r="A2079" i="3"/>
  <c r="B2079" i="3"/>
  <c r="C2079" i="3"/>
  <c r="D2079" i="3"/>
  <c r="E2079" i="3"/>
  <c r="F2079" i="3"/>
  <c r="G2079" i="3"/>
  <c r="A2080" i="3"/>
  <c r="B2080" i="3"/>
  <c r="C2080" i="3"/>
  <c r="D2080" i="3"/>
  <c r="E2080" i="3"/>
  <c r="F2080" i="3"/>
  <c r="G2080" i="3"/>
  <c r="A2081" i="3"/>
  <c r="B2081" i="3"/>
  <c r="C2081" i="3"/>
  <c r="D2081" i="3"/>
  <c r="E2081" i="3"/>
  <c r="F2081" i="3"/>
  <c r="G2081" i="3"/>
  <c r="B2082" i="3"/>
  <c r="A2082" i="3" s="1"/>
  <c r="C2082" i="3"/>
  <c r="D2082" i="3"/>
  <c r="E2082" i="3"/>
  <c r="F2082" i="3"/>
  <c r="G2082" i="3"/>
  <c r="B2083" i="3"/>
  <c r="A2083" i="3" s="1"/>
  <c r="C2083" i="3"/>
  <c r="D2083" i="3"/>
  <c r="E2083" i="3"/>
  <c r="F2083" i="3"/>
  <c r="G2083" i="3"/>
  <c r="B2084" i="3"/>
  <c r="A2084" i="3" s="1"/>
  <c r="C2084" i="3"/>
  <c r="D2084" i="3"/>
  <c r="E2084" i="3"/>
  <c r="F2084" i="3"/>
  <c r="G2084" i="3"/>
  <c r="B2085" i="3"/>
  <c r="A2085" i="3" s="1"/>
  <c r="C2085" i="3"/>
  <c r="D2085" i="3"/>
  <c r="E2085" i="3"/>
  <c r="F2085" i="3"/>
  <c r="G2085" i="3"/>
  <c r="B2086" i="3"/>
  <c r="A2086" i="3" s="1"/>
  <c r="C2086" i="3"/>
  <c r="D2086" i="3"/>
  <c r="E2086" i="3"/>
  <c r="F2086" i="3"/>
  <c r="G2086" i="3"/>
  <c r="B2087" i="3"/>
  <c r="A2087" i="3" s="1"/>
  <c r="C2087" i="3"/>
  <c r="D2087" i="3"/>
  <c r="E2087" i="3"/>
  <c r="F2087" i="3"/>
  <c r="G2087" i="3"/>
  <c r="A2088" i="3"/>
  <c r="B2088" i="3"/>
  <c r="C2088" i="3"/>
  <c r="D2088" i="3"/>
  <c r="E2088" i="3"/>
  <c r="F2088" i="3"/>
  <c r="G2088" i="3"/>
  <c r="A2089" i="3"/>
  <c r="B2089" i="3"/>
  <c r="C2089" i="3"/>
  <c r="D2089" i="3"/>
  <c r="E2089" i="3"/>
  <c r="F2089" i="3"/>
  <c r="G2089" i="3"/>
  <c r="A2090" i="3"/>
  <c r="B2090" i="3"/>
  <c r="C2090" i="3"/>
  <c r="D2090" i="3"/>
  <c r="E2090" i="3"/>
  <c r="F2090" i="3"/>
  <c r="G2090" i="3"/>
  <c r="A2091" i="3"/>
  <c r="B2091" i="3"/>
  <c r="C2091" i="3"/>
  <c r="D2091" i="3"/>
  <c r="E2091" i="3"/>
  <c r="F2091" i="3"/>
  <c r="G2091" i="3"/>
  <c r="A2092" i="3"/>
  <c r="B2092" i="3"/>
  <c r="C2092" i="3"/>
  <c r="D2092" i="3"/>
  <c r="E2092" i="3"/>
  <c r="F2092" i="3"/>
  <c r="G2092" i="3"/>
  <c r="A2093" i="3"/>
  <c r="B2093" i="3"/>
  <c r="C2093" i="3"/>
  <c r="D2093" i="3"/>
  <c r="E2093" i="3"/>
  <c r="F2093" i="3"/>
  <c r="G2093" i="3"/>
  <c r="B2094" i="3"/>
  <c r="A2094" i="3" s="1"/>
  <c r="C2094" i="3"/>
  <c r="D2094" i="3"/>
  <c r="E2094" i="3"/>
  <c r="F2094" i="3"/>
  <c r="G2094" i="3"/>
  <c r="B2095" i="3"/>
  <c r="A2095" i="3" s="1"/>
  <c r="C2095" i="3"/>
  <c r="D2095" i="3"/>
  <c r="E2095" i="3"/>
  <c r="F2095" i="3"/>
  <c r="G2095" i="3"/>
  <c r="B2096" i="3"/>
  <c r="A2096" i="3" s="1"/>
  <c r="C2096" i="3"/>
  <c r="D2096" i="3"/>
  <c r="E2096" i="3"/>
  <c r="F2096" i="3"/>
  <c r="G2096" i="3"/>
  <c r="B2097" i="3"/>
  <c r="A2097" i="3" s="1"/>
  <c r="C2097" i="3"/>
  <c r="D2097" i="3"/>
  <c r="E2097" i="3"/>
  <c r="F2097" i="3"/>
  <c r="G2097" i="3"/>
  <c r="B2098" i="3"/>
  <c r="A2098" i="3" s="1"/>
  <c r="C2098" i="3"/>
  <c r="D2098" i="3"/>
  <c r="E2098" i="3"/>
  <c r="F2098" i="3"/>
  <c r="G2098" i="3"/>
  <c r="B2099" i="3"/>
  <c r="A2099" i="3" s="1"/>
  <c r="C2099" i="3"/>
  <c r="D2099" i="3"/>
  <c r="E2099" i="3"/>
  <c r="F2099" i="3"/>
  <c r="G2099" i="3"/>
  <c r="A2100" i="3"/>
  <c r="B2100" i="3"/>
  <c r="C2100" i="3"/>
  <c r="D2100" i="3"/>
  <c r="E2100" i="3"/>
  <c r="F2100" i="3"/>
  <c r="G2100" i="3"/>
  <c r="A2101" i="3"/>
  <c r="B2101" i="3"/>
  <c r="C2101" i="3"/>
  <c r="D2101" i="3"/>
  <c r="E2101" i="3"/>
  <c r="F2101" i="3"/>
  <c r="G2101" i="3"/>
  <c r="A2102" i="3"/>
  <c r="B2102" i="3"/>
  <c r="C2102" i="3"/>
  <c r="D2102" i="3"/>
  <c r="E2102" i="3"/>
  <c r="F2102" i="3"/>
  <c r="G2102" i="3"/>
  <c r="A2103" i="3"/>
  <c r="B2103" i="3"/>
  <c r="C2103" i="3"/>
  <c r="D2103" i="3"/>
  <c r="E2103" i="3"/>
  <c r="F2103" i="3"/>
  <c r="G2103" i="3"/>
  <c r="A2104" i="3"/>
  <c r="B2104" i="3"/>
  <c r="C2104" i="3"/>
  <c r="D2104" i="3"/>
  <c r="E2104" i="3"/>
  <c r="F2104" i="3"/>
  <c r="G2104" i="3"/>
  <c r="A2105" i="3"/>
  <c r="B2105" i="3"/>
  <c r="C2105" i="3"/>
  <c r="D2105" i="3"/>
  <c r="E2105" i="3"/>
  <c r="F2105" i="3"/>
  <c r="G2105" i="3"/>
  <c r="B2106" i="3"/>
  <c r="A2106" i="3" s="1"/>
  <c r="C2106" i="3"/>
  <c r="D2106" i="3"/>
  <c r="E2106" i="3"/>
  <c r="F2106" i="3"/>
  <c r="G2106" i="3"/>
  <c r="B2107" i="3"/>
  <c r="A2107" i="3" s="1"/>
  <c r="C2107" i="3"/>
  <c r="D2107" i="3"/>
  <c r="E2107" i="3"/>
  <c r="F2107" i="3"/>
  <c r="G2107" i="3"/>
  <c r="B2108" i="3"/>
  <c r="A2108" i="3" s="1"/>
  <c r="C2108" i="3"/>
  <c r="D2108" i="3"/>
  <c r="E2108" i="3"/>
  <c r="F2108" i="3"/>
  <c r="G2108" i="3"/>
  <c r="B2109" i="3"/>
  <c r="A2109" i="3" s="1"/>
  <c r="C2109" i="3"/>
  <c r="D2109" i="3"/>
  <c r="E2109" i="3"/>
  <c r="F2109" i="3"/>
  <c r="G2109" i="3"/>
  <c r="B2110" i="3"/>
  <c r="A2110" i="3" s="1"/>
  <c r="C2110" i="3"/>
  <c r="D2110" i="3"/>
  <c r="E2110" i="3"/>
  <c r="F2110" i="3"/>
  <c r="G2110" i="3"/>
  <c r="B2111" i="3"/>
  <c r="A2111" i="3" s="1"/>
  <c r="C2111" i="3"/>
  <c r="D2111" i="3"/>
  <c r="E2111" i="3"/>
  <c r="F2111" i="3"/>
  <c r="G2111" i="3"/>
  <c r="A2112" i="3"/>
  <c r="B2112" i="3"/>
  <c r="C2112" i="3"/>
  <c r="D2112" i="3"/>
  <c r="E2112" i="3"/>
  <c r="F2112" i="3"/>
  <c r="G2112" i="3"/>
  <c r="A2113" i="3"/>
  <c r="B2113" i="3"/>
  <c r="C2113" i="3"/>
  <c r="D2113" i="3"/>
  <c r="E2113" i="3"/>
  <c r="F2113" i="3"/>
  <c r="G2113" i="3"/>
  <c r="A2114" i="3"/>
  <c r="B2114" i="3"/>
  <c r="C2114" i="3"/>
  <c r="D2114" i="3"/>
  <c r="E2114" i="3"/>
  <c r="F2114" i="3"/>
  <c r="G2114" i="3"/>
  <c r="A2115" i="3"/>
  <c r="B2115" i="3"/>
  <c r="C2115" i="3"/>
  <c r="D2115" i="3"/>
  <c r="E2115" i="3"/>
  <c r="F2115" i="3"/>
  <c r="G2115" i="3"/>
  <c r="A2116" i="3"/>
  <c r="B2116" i="3"/>
  <c r="C2116" i="3"/>
  <c r="D2116" i="3"/>
  <c r="E2116" i="3"/>
  <c r="F2116" i="3"/>
  <c r="G2116" i="3"/>
  <c r="A2117" i="3"/>
  <c r="B2117" i="3"/>
  <c r="C2117" i="3"/>
  <c r="D2117" i="3"/>
  <c r="E2117" i="3"/>
  <c r="F2117" i="3"/>
  <c r="G2117" i="3"/>
  <c r="B2118" i="3"/>
  <c r="A2118" i="3" s="1"/>
  <c r="C2118" i="3"/>
  <c r="D2118" i="3"/>
  <c r="E2118" i="3"/>
  <c r="F2118" i="3"/>
  <c r="G2118" i="3"/>
  <c r="B2119" i="3"/>
  <c r="A2119" i="3" s="1"/>
  <c r="C2119" i="3"/>
  <c r="D2119" i="3"/>
  <c r="E2119" i="3"/>
  <c r="F2119" i="3"/>
  <c r="G2119" i="3"/>
  <c r="B2120" i="3"/>
  <c r="A2120" i="3" s="1"/>
  <c r="C2120" i="3"/>
  <c r="D2120" i="3"/>
  <c r="E2120" i="3"/>
  <c r="F2120" i="3"/>
  <c r="G2120" i="3"/>
  <c r="B2121" i="3"/>
  <c r="A2121" i="3" s="1"/>
  <c r="C2121" i="3"/>
  <c r="D2121" i="3"/>
  <c r="E2121" i="3"/>
  <c r="F2121" i="3"/>
  <c r="G2121" i="3"/>
  <c r="B2122" i="3"/>
  <c r="A2122" i="3" s="1"/>
  <c r="C2122" i="3"/>
  <c r="D2122" i="3"/>
  <c r="E2122" i="3"/>
  <c r="F2122" i="3"/>
  <c r="G2122" i="3"/>
  <c r="B2123" i="3"/>
  <c r="A2123" i="3" s="1"/>
  <c r="C2123" i="3"/>
  <c r="D2123" i="3"/>
  <c r="E2123" i="3"/>
  <c r="F2123" i="3"/>
  <c r="G2123" i="3"/>
  <c r="A2124" i="3"/>
  <c r="B2124" i="3"/>
  <c r="C2124" i="3"/>
  <c r="D2124" i="3"/>
  <c r="E2124" i="3"/>
  <c r="F2124" i="3"/>
  <c r="G2124" i="3"/>
  <c r="A2125" i="3"/>
  <c r="B2125" i="3"/>
  <c r="C2125" i="3"/>
  <c r="D2125" i="3"/>
  <c r="E2125" i="3"/>
  <c r="F2125" i="3"/>
  <c r="G2125" i="3"/>
  <c r="A2126" i="3"/>
  <c r="B2126" i="3"/>
  <c r="C2126" i="3"/>
  <c r="D2126" i="3"/>
  <c r="E2126" i="3"/>
  <c r="F2126" i="3"/>
  <c r="G2126" i="3"/>
  <c r="A2127" i="3"/>
  <c r="B2127" i="3"/>
  <c r="C2127" i="3"/>
  <c r="D2127" i="3"/>
  <c r="E2127" i="3"/>
  <c r="F2127" i="3"/>
  <c r="G2127" i="3"/>
  <c r="A2128" i="3"/>
  <c r="B2128" i="3"/>
  <c r="C2128" i="3"/>
  <c r="D2128" i="3"/>
  <c r="E2128" i="3"/>
  <c r="F2128" i="3"/>
  <c r="G2128" i="3"/>
  <c r="A2129" i="3"/>
  <c r="B2129" i="3"/>
  <c r="C2129" i="3"/>
  <c r="D2129" i="3"/>
  <c r="E2129" i="3"/>
  <c r="F2129" i="3"/>
  <c r="G2129" i="3"/>
  <c r="B2130" i="3"/>
  <c r="A2130" i="3" s="1"/>
  <c r="C2130" i="3"/>
  <c r="D2130" i="3"/>
  <c r="E2130" i="3"/>
  <c r="F2130" i="3"/>
  <c r="G2130" i="3"/>
  <c r="B2131" i="3"/>
  <c r="A2131" i="3" s="1"/>
  <c r="C2131" i="3"/>
  <c r="D2131" i="3"/>
  <c r="E2131" i="3"/>
  <c r="F2131" i="3"/>
  <c r="G2131" i="3"/>
  <c r="B2132" i="3"/>
  <c r="A2132" i="3" s="1"/>
  <c r="C2132" i="3"/>
  <c r="D2132" i="3"/>
  <c r="E2132" i="3"/>
  <c r="F2132" i="3"/>
  <c r="G2132" i="3"/>
  <c r="B2133" i="3"/>
  <c r="A2133" i="3" s="1"/>
  <c r="C2133" i="3"/>
  <c r="D2133" i="3"/>
  <c r="E2133" i="3"/>
  <c r="F2133" i="3"/>
  <c r="G2133" i="3"/>
  <c r="B2134" i="3"/>
  <c r="A2134" i="3" s="1"/>
  <c r="C2134" i="3"/>
  <c r="D2134" i="3"/>
  <c r="E2134" i="3"/>
  <c r="F2134" i="3"/>
  <c r="G2134" i="3"/>
  <c r="B2135" i="3"/>
  <c r="A2135" i="3" s="1"/>
  <c r="C2135" i="3"/>
  <c r="D2135" i="3"/>
  <c r="E2135" i="3"/>
  <c r="F2135" i="3"/>
  <c r="G2135" i="3"/>
  <c r="A2136" i="3"/>
  <c r="B2136" i="3"/>
  <c r="C2136" i="3"/>
  <c r="D2136" i="3"/>
  <c r="E2136" i="3"/>
  <c r="F2136" i="3"/>
  <c r="G2136" i="3"/>
  <c r="A2137" i="3"/>
  <c r="B2137" i="3"/>
  <c r="C2137" i="3"/>
  <c r="D2137" i="3"/>
  <c r="E2137" i="3"/>
  <c r="F2137" i="3"/>
  <c r="G2137" i="3"/>
  <c r="A2138" i="3"/>
  <c r="B2138" i="3"/>
  <c r="C2138" i="3"/>
  <c r="D2138" i="3"/>
  <c r="E2138" i="3"/>
  <c r="F2138" i="3"/>
  <c r="G2138" i="3"/>
  <c r="A2139" i="3"/>
  <c r="B2139" i="3"/>
  <c r="C2139" i="3"/>
  <c r="D2139" i="3"/>
  <c r="E2139" i="3"/>
  <c r="F2139" i="3"/>
  <c r="G2139" i="3"/>
  <c r="A2140" i="3"/>
  <c r="B2140" i="3"/>
  <c r="C2140" i="3"/>
  <c r="D2140" i="3"/>
  <c r="E2140" i="3"/>
  <c r="F2140" i="3"/>
  <c r="G2140" i="3"/>
  <c r="A2141" i="3"/>
  <c r="B2141" i="3"/>
  <c r="C2141" i="3"/>
  <c r="D2141" i="3"/>
  <c r="E2141" i="3"/>
  <c r="F2141" i="3"/>
  <c r="G2141" i="3"/>
  <c r="B2142" i="3"/>
  <c r="A2142" i="3" s="1"/>
  <c r="C2142" i="3"/>
  <c r="D2142" i="3"/>
  <c r="E2142" i="3"/>
  <c r="F2142" i="3"/>
  <c r="G2142" i="3"/>
  <c r="B2143" i="3"/>
  <c r="A2143" i="3" s="1"/>
  <c r="C2143" i="3"/>
  <c r="D2143" i="3"/>
  <c r="E2143" i="3"/>
  <c r="F2143" i="3"/>
  <c r="G2143" i="3"/>
  <c r="B2144" i="3"/>
  <c r="A2144" i="3" s="1"/>
  <c r="C2144" i="3"/>
  <c r="D2144" i="3"/>
  <c r="E2144" i="3"/>
  <c r="F2144" i="3"/>
  <c r="G2144" i="3"/>
  <c r="B2145" i="3"/>
  <c r="A2145" i="3" s="1"/>
  <c r="C2145" i="3"/>
  <c r="D2145" i="3"/>
  <c r="E2145" i="3"/>
  <c r="F2145" i="3"/>
  <c r="G2145" i="3"/>
  <c r="B2146" i="3"/>
  <c r="A2146" i="3" s="1"/>
  <c r="C2146" i="3"/>
  <c r="D2146" i="3"/>
  <c r="E2146" i="3"/>
  <c r="F2146" i="3"/>
  <c r="G2146" i="3"/>
  <c r="B2147" i="3"/>
  <c r="A2147" i="3" s="1"/>
  <c r="C2147" i="3"/>
  <c r="D2147" i="3"/>
  <c r="E2147" i="3"/>
  <c r="F2147" i="3"/>
  <c r="G2147" i="3"/>
  <c r="A2148" i="3"/>
  <c r="B2148" i="3"/>
  <c r="C2148" i="3"/>
  <c r="D2148" i="3"/>
  <c r="E2148" i="3"/>
  <c r="F2148" i="3"/>
  <c r="G2148" i="3"/>
  <c r="A2149" i="3"/>
  <c r="B2149" i="3"/>
  <c r="C2149" i="3"/>
  <c r="D2149" i="3"/>
  <c r="E2149" i="3"/>
  <c r="F2149" i="3"/>
  <c r="G2149" i="3"/>
  <c r="A2150" i="3"/>
  <c r="B2150" i="3"/>
  <c r="C2150" i="3"/>
  <c r="D2150" i="3"/>
  <c r="E2150" i="3"/>
  <c r="F2150" i="3"/>
  <c r="G2150" i="3"/>
  <c r="A2151" i="3"/>
  <c r="B2151" i="3"/>
  <c r="C2151" i="3"/>
  <c r="D2151" i="3"/>
  <c r="E2151" i="3"/>
  <c r="F2151" i="3"/>
  <c r="G2151" i="3"/>
  <c r="A2152" i="3"/>
  <c r="B2152" i="3"/>
  <c r="C2152" i="3"/>
  <c r="D2152" i="3"/>
  <c r="E2152" i="3"/>
  <c r="F2152" i="3"/>
  <c r="G2152" i="3"/>
  <c r="A2153" i="3"/>
  <c r="B2153" i="3"/>
  <c r="C2153" i="3"/>
  <c r="D2153" i="3"/>
  <c r="E2153" i="3"/>
  <c r="F2153" i="3"/>
  <c r="G2153" i="3"/>
  <c r="B2154" i="3"/>
  <c r="A2154" i="3" s="1"/>
  <c r="C2154" i="3"/>
  <c r="D2154" i="3"/>
  <c r="E2154" i="3"/>
  <c r="F2154" i="3"/>
  <c r="G2154" i="3"/>
  <c r="B2155" i="3"/>
  <c r="A2155" i="3" s="1"/>
  <c r="C2155" i="3"/>
  <c r="D2155" i="3"/>
  <c r="E2155" i="3"/>
  <c r="F2155" i="3"/>
  <c r="G2155" i="3"/>
  <c r="B2156" i="3"/>
  <c r="A2156" i="3" s="1"/>
  <c r="C2156" i="3"/>
  <c r="D2156" i="3"/>
  <c r="E2156" i="3"/>
  <c r="F2156" i="3"/>
  <c r="G2156" i="3"/>
  <c r="B2157" i="3"/>
  <c r="A2157" i="3" s="1"/>
  <c r="C2157" i="3"/>
  <c r="D2157" i="3"/>
  <c r="E2157" i="3"/>
  <c r="F2157" i="3"/>
  <c r="G2157" i="3"/>
  <c r="B2158" i="3"/>
  <c r="A2158" i="3" s="1"/>
  <c r="C2158" i="3"/>
  <c r="D2158" i="3"/>
  <c r="E2158" i="3"/>
  <c r="F2158" i="3"/>
  <c r="G2158" i="3"/>
  <c r="B2159" i="3"/>
  <c r="A2159" i="3" s="1"/>
  <c r="C2159" i="3"/>
  <c r="D2159" i="3"/>
  <c r="E2159" i="3"/>
  <c r="F2159" i="3"/>
  <c r="G2159" i="3"/>
  <c r="A2160" i="3"/>
  <c r="B2160" i="3"/>
  <c r="C2160" i="3"/>
  <c r="D2160" i="3"/>
  <c r="E2160" i="3"/>
  <c r="F2160" i="3"/>
  <c r="G2160" i="3"/>
  <c r="A2161" i="3"/>
  <c r="B2161" i="3"/>
  <c r="C2161" i="3"/>
  <c r="D2161" i="3"/>
  <c r="E2161" i="3"/>
  <c r="F2161" i="3"/>
  <c r="G2161" i="3"/>
  <c r="A2162" i="3"/>
  <c r="B2162" i="3"/>
  <c r="C2162" i="3"/>
  <c r="D2162" i="3"/>
  <c r="E2162" i="3"/>
  <c r="F2162" i="3"/>
  <c r="G2162" i="3"/>
  <c r="A2163" i="3"/>
  <c r="B2163" i="3"/>
  <c r="C2163" i="3"/>
  <c r="D2163" i="3"/>
  <c r="E2163" i="3"/>
  <c r="F2163" i="3"/>
  <c r="G2163" i="3"/>
  <c r="A2164" i="3"/>
  <c r="B2164" i="3"/>
  <c r="C2164" i="3"/>
  <c r="D2164" i="3"/>
  <c r="E2164" i="3"/>
  <c r="F2164" i="3"/>
  <c r="G2164" i="3"/>
  <c r="A2165" i="3"/>
  <c r="B2165" i="3"/>
  <c r="C2165" i="3"/>
  <c r="D2165" i="3"/>
  <c r="E2165" i="3"/>
  <c r="F2165" i="3"/>
  <c r="G2165" i="3"/>
  <c r="B2166" i="3"/>
  <c r="A2166" i="3" s="1"/>
  <c r="C2166" i="3"/>
  <c r="D2166" i="3"/>
  <c r="E2166" i="3"/>
  <c r="F2166" i="3"/>
  <c r="G2166" i="3"/>
  <c r="B2167" i="3"/>
  <c r="A2167" i="3" s="1"/>
  <c r="C2167" i="3"/>
  <c r="D2167" i="3"/>
  <c r="E2167" i="3"/>
  <c r="F2167" i="3"/>
  <c r="G2167" i="3"/>
  <c r="B2168" i="3"/>
  <c r="A2168" i="3" s="1"/>
  <c r="C2168" i="3"/>
  <c r="D2168" i="3"/>
  <c r="E2168" i="3"/>
  <c r="F2168" i="3"/>
  <c r="G2168" i="3"/>
  <c r="B2169" i="3"/>
  <c r="A2169" i="3" s="1"/>
  <c r="C2169" i="3"/>
  <c r="D2169" i="3"/>
  <c r="E2169" i="3"/>
  <c r="F2169" i="3"/>
  <c r="G2169" i="3"/>
  <c r="B2170" i="3"/>
  <c r="A2170" i="3" s="1"/>
  <c r="C2170" i="3"/>
  <c r="D2170" i="3"/>
  <c r="E2170" i="3"/>
  <c r="F2170" i="3"/>
  <c r="G2170" i="3"/>
  <c r="B2171" i="3"/>
  <c r="A2171" i="3" s="1"/>
  <c r="C2171" i="3"/>
  <c r="D2171" i="3"/>
  <c r="E2171" i="3"/>
  <c r="F2171" i="3"/>
  <c r="G2171" i="3"/>
  <c r="A2172" i="3"/>
  <c r="B2172" i="3"/>
  <c r="C2172" i="3"/>
  <c r="D2172" i="3"/>
  <c r="E2172" i="3"/>
  <c r="F2172" i="3"/>
  <c r="G2172" i="3"/>
  <c r="A2173" i="3"/>
  <c r="B2173" i="3"/>
  <c r="C2173" i="3"/>
  <c r="D2173" i="3"/>
  <c r="E2173" i="3"/>
  <c r="F2173" i="3"/>
  <c r="G2173" i="3"/>
  <c r="A2174" i="3"/>
  <c r="B2174" i="3"/>
  <c r="C2174" i="3"/>
  <c r="D2174" i="3"/>
  <c r="E2174" i="3"/>
  <c r="F2174" i="3"/>
  <c r="G2174" i="3"/>
  <c r="A2175" i="3"/>
  <c r="B2175" i="3"/>
  <c r="C2175" i="3"/>
  <c r="D2175" i="3"/>
  <c r="E2175" i="3"/>
  <c r="F2175" i="3"/>
  <c r="G2175" i="3"/>
  <c r="A2176" i="3"/>
  <c r="B2176" i="3"/>
  <c r="C2176" i="3"/>
  <c r="D2176" i="3"/>
  <c r="E2176" i="3"/>
  <c r="F2176" i="3"/>
  <c r="G2176" i="3"/>
  <c r="A2177" i="3"/>
  <c r="B2177" i="3"/>
  <c r="C2177" i="3"/>
  <c r="D2177" i="3"/>
  <c r="E2177" i="3"/>
  <c r="F2177" i="3"/>
  <c r="G2177" i="3"/>
  <c r="B2178" i="3"/>
  <c r="A2178" i="3" s="1"/>
  <c r="C2178" i="3"/>
  <c r="D2178" i="3"/>
  <c r="E2178" i="3"/>
  <c r="F2178" i="3"/>
  <c r="G2178" i="3"/>
  <c r="B2179" i="3"/>
  <c r="A2179" i="3" s="1"/>
  <c r="C2179" i="3"/>
  <c r="D2179" i="3"/>
  <c r="E2179" i="3"/>
  <c r="F2179" i="3"/>
  <c r="G2179" i="3"/>
  <c r="B2180" i="3"/>
  <c r="A2180" i="3" s="1"/>
  <c r="C2180" i="3"/>
  <c r="D2180" i="3"/>
  <c r="E2180" i="3"/>
  <c r="F2180" i="3"/>
  <c r="G2180" i="3"/>
  <c r="B2181" i="3"/>
  <c r="A2181" i="3" s="1"/>
  <c r="C2181" i="3"/>
  <c r="D2181" i="3"/>
  <c r="E2181" i="3"/>
  <c r="F2181" i="3"/>
  <c r="G2181" i="3"/>
  <c r="B2182" i="3"/>
  <c r="A2182" i="3" s="1"/>
  <c r="C2182" i="3"/>
  <c r="D2182" i="3"/>
  <c r="E2182" i="3"/>
  <c r="F2182" i="3"/>
  <c r="G2182" i="3"/>
  <c r="B2183" i="3"/>
  <c r="A2183" i="3" s="1"/>
  <c r="C2183" i="3"/>
  <c r="D2183" i="3"/>
  <c r="E2183" i="3"/>
  <c r="F2183" i="3"/>
  <c r="G2183" i="3"/>
  <c r="A2184" i="3"/>
  <c r="B2184" i="3"/>
  <c r="C2184" i="3"/>
  <c r="D2184" i="3"/>
  <c r="E2184" i="3"/>
  <c r="F2184" i="3"/>
  <c r="G2184" i="3"/>
  <c r="A2185" i="3"/>
  <c r="B2185" i="3"/>
  <c r="C2185" i="3"/>
  <c r="D2185" i="3"/>
  <c r="E2185" i="3"/>
  <c r="F2185" i="3"/>
  <c r="G2185" i="3"/>
  <c r="A2186" i="3"/>
  <c r="B2186" i="3"/>
  <c r="C2186" i="3"/>
  <c r="D2186" i="3"/>
  <c r="E2186" i="3"/>
  <c r="F2186" i="3"/>
  <c r="G2186" i="3"/>
  <c r="A2187" i="3"/>
  <c r="B2187" i="3"/>
  <c r="C2187" i="3"/>
  <c r="D2187" i="3"/>
  <c r="E2187" i="3"/>
  <c r="F2187" i="3"/>
  <c r="G2187" i="3"/>
  <c r="A2188" i="3"/>
  <c r="B2188" i="3"/>
  <c r="C2188" i="3"/>
  <c r="D2188" i="3"/>
  <c r="E2188" i="3"/>
  <c r="F2188" i="3"/>
  <c r="G2188" i="3"/>
  <c r="A2189" i="3"/>
  <c r="B2189" i="3"/>
  <c r="C2189" i="3"/>
  <c r="D2189" i="3"/>
  <c r="E2189" i="3"/>
  <c r="F2189" i="3"/>
  <c r="G2189" i="3"/>
  <c r="B2190" i="3"/>
  <c r="A2190" i="3" s="1"/>
  <c r="C2190" i="3"/>
  <c r="D2190" i="3"/>
  <c r="E2190" i="3"/>
  <c r="F2190" i="3"/>
  <c r="G2190" i="3"/>
  <c r="B2191" i="3"/>
  <c r="A2191" i="3" s="1"/>
  <c r="C2191" i="3"/>
  <c r="D2191" i="3"/>
  <c r="E2191" i="3"/>
  <c r="F2191" i="3"/>
  <c r="G2191" i="3"/>
  <c r="B2192" i="3"/>
  <c r="A2192" i="3" s="1"/>
  <c r="C2192" i="3"/>
  <c r="D2192" i="3"/>
  <c r="E2192" i="3"/>
  <c r="F2192" i="3"/>
  <c r="G2192" i="3"/>
  <c r="B2193" i="3"/>
  <c r="A2193" i="3" s="1"/>
  <c r="C2193" i="3"/>
  <c r="D2193" i="3"/>
  <c r="E2193" i="3"/>
  <c r="F2193" i="3"/>
  <c r="G2193" i="3"/>
  <c r="B2194" i="3"/>
  <c r="A2194" i="3" s="1"/>
  <c r="C2194" i="3"/>
  <c r="D2194" i="3"/>
  <c r="E2194" i="3"/>
  <c r="F2194" i="3"/>
  <c r="G2194" i="3"/>
  <c r="B2195" i="3"/>
  <c r="A2195" i="3" s="1"/>
  <c r="C2195" i="3"/>
  <c r="D2195" i="3"/>
  <c r="E2195" i="3"/>
  <c r="F2195" i="3"/>
  <c r="G2195" i="3"/>
  <c r="A2196" i="3"/>
  <c r="B2196" i="3"/>
  <c r="C2196" i="3"/>
  <c r="D2196" i="3"/>
  <c r="E2196" i="3"/>
  <c r="F2196" i="3"/>
  <c r="G2196" i="3"/>
  <c r="A2197" i="3"/>
  <c r="B2197" i="3"/>
  <c r="C2197" i="3"/>
  <c r="D2197" i="3"/>
  <c r="E2197" i="3"/>
  <c r="F2197" i="3"/>
  <c r="G2197" i="3"/>
  <c r="A2198" i="3"/>
  <c r="B2198" i="3"/>
  <c r="C2198" i="3"/>
  <c r="D2198" i="3"/>
  <c r="E2198" i="3"/>
  <c r="F2198" i="3"/>
  <c r="G2198" i="3"/>
  <c r="A2199" i="3"/>
  <c r="B2199" i="3"/>
  <c r="C2199" i="3"/>
  <c r="D2199" i="3"/>
  <c r="E2199" i="3"/>
  <c r="F2199" i="3"/>
  <c r="G2199" i="3"/>
  <c r="A2200" i="3"/>
  <c r="B2200" i="3"/>
  <c r="C2200" i="3"/>
  <c r="D2200" i="3"/>
  <c r="E2200" i="3"/>
  <c r="F2200" i="3"/>
  <c r="G2200" i="3"/>
  <c r="A2201" i="3"/>
  <c r="B2201" i="3"/>
  <c r="C2201" i="3"/>
  <c r="D2201" i="3"/>
  <c r="E2201" i="3"/>
  <c r="F2201" i="3"/>
  <c r="G2201" i="3"/>
  <c r="B2202" i="3"/>
  <c r="A2202" i="3" s="1"/>
  <c r="C2202" i="3"/>
  <c r="D2202" i="3"/>
  <c r="E2202" i="3"/>
  <c r="F2202" i="3"/>
  <c r="G2202" i="3"/>
  <c r="B2203" i="3"/>
  <c r="A2203" i="3" s="1"/>
  <c r="C2203" i="3"/>
  <c r="D2203" i="3"/>
  <c r="E2203" i="3"/>
  <c r="F2203" i="3"/>
  <c r="G2203" i="3"/>
  <c r="B2204" i="3"/>
  <c r="A2204" i="3" s="1"/>
  <c r="C2204" i="3"/>
  <c r="D2204" i="3"/>
  <c r="E2204" i="3"/>
  <c r="F2204" i="3"/>
  <c r="G2204" i="3"/>
  <c r="B2205" i="3"/>
  <c r="A2205" i="3" s="1"/>
  <c r="C2205" i="3"/>
  <c r="D2205" i="3"/>
  <c r="E2205" i="3"/>
  <c r="F2205" i="3"/>
  <c r="G2205" i="3"/>
  <c r="B2206" i="3"/>
  <c r="A2206" i="3" s="1"/>
  <c r="C2206" i="3"/>
  <c r="D2206" i="3"/>
  <c r="E2206" i="3"/>
  <c r="F2206" i="3"/>
  <c r="G2206" i="3"/>
  <c r="B2207" i="3"/>
  <c r="A2207" i="3" s="1"/>
  <c r="C2207" i="3"/>
  <c r="D2207" i="3"/>
  <c r="E2207" i="3"/>
  <c r="F2207" i="3"/>
  <c r="G2207" i="3"/>
  <c r="A2208" i="3"/>
  <c r="B2208" i="3"/>
  <c r="C2208" i="3"/>
  <c r="D2208" i="3"/>
  <c r="E2208" i="3"/>
  <c r="F2208" i="3"/>
  <c r="G2208" i="3"/>
  <c r="A2209" i="3"/>
  <c r="B2209" i="3"/>
  <c r="C2209" i="3"/>
  <c r="D2209" i="3"/>
  <c r="E2209" i="3"/>
  <c r="F2209" i="3"/>
  <c r="G2209" i="3"/>
  <c r="A2210" i="3"/>
  <c r="B2210" i="3"/>
  <c r="C2210" i="3"/>
  <c r="D2210" i="3"/>
  <c r="E2210" i="3"/>
  <c r="F2210" i="3"/>
  <c r="G2210" i="3"/>
  <c r="A2211" i="3"/>
  <c r="B2211" i="3"/>
  <c r="C2211" i="3"/>
  <c r="D2211" i="3"/>
  <c r="E2211" i="3"/>
  <c r="F2211" i="3"/>
  <c r="G2211" i="3"/>
  <c r="A2212" i="3"/>
  <c r="B2212" i="3"/>
  <c r="C2212" i="3"/>
  <c r="D2212" i="3"/>
  <c r="E2212" i="3"/>
  <c r="F2212" i="3"/>
  <c r="G2212" i="3"/>
  <c r="A2213" i="3"/>
  <c r="B2213" i="3"/>
  <c r="C2213" i="3"/>
  <c r="D2213" i="3"/>
  <c r="E2213" i="3"/>
  <c r="F2213" i="3"/>
  <c r="G2213" i="3"/>
  <c r="B2214" i="3"/>
  <c r="A2214" i="3" s="1"/>
  <c r="C2214" i="3"/>
  <c r="D2214" i="3"/>
  <c r="E2214" i="3"/>
  <c r="F2214" i="3"/>
  <c r="G2214" i="3"/>
  <c r="B2215" i="3"/>
  <c r="A2215" i="3" s="1"/>
  <c r="C2215" i="3"/>
  <c r="D2215" i="3"/>
  <c r="E2215" i="3"/>
  <c r="F2215" i="3"/>
  <c r="G2215" i="3"/>
  <c r="B2216" i="3"/>
  <c r="A2216" i="3" s="1"/>
  <c r="C2216" i="3"/>
  <c r="D2216" i="3"/>
  <c r="E2216" i="3"/>
  <c r="F2216" i="3"/>
  <c r="G2216" i="3"/>
  <c r="B2217" i="3"/>
  <c r="A2217" i="3" s="1"/>
  <c r="C2217" i="3"/>
  <c r="D2217" i="3"/>
  <c r="E2217" i="3"/>
  <c r="F2217" i="3"/>
  <c r="G2217" i="3"/>
  <c r="B2218" i="3"/>
  <c r="A2218" i="3" s="1"/>
  <c r="C2218" i="3"/>
  <c r="D2218" i="3"/>
  <c r="E2218" i="3"/>
  <c r="F2218" i="3"/>
  <c r="G2218" i="3"/>
  <c r="B2219" i="3"/>
  <c r="A2219" i="3" s="1"/>
  <c r="C2219" i="3"/>
  <c r="D2219" i="3"/>
  <c r="E2219" i="3"/>
  <c r="F2219" i="3"/>
  <c r="G2219" i="3"/>
  <c r="A2220" i="3"/>
  <c r="B2220" i="3"/>
  <c r="C2220" i="3"/>
  <c r="D2220" i="3"/>
  <c r="E2220" i="3"/>
  <c r="F2220" i="3"/>
  <c r="G2220" i="3"/>
  <c r="A2221" i="3"/>
  <c r="B2221" i="3"/>
  <c r="C2221" i="3"/>
  <c r="D2221" i="3"/>
  <c r="E2221" i="3"/>
  <c r="F2221" i="3"/>
  <c r="G2221" i="3"/>
  <c r="A2222" i="3"/>
  <c r="B2222" i="3"/>
  <c r="C2222" i="3"/>
  <c r="D2222" i="3"/>
  <c r="E2222" i="3"/>
  <c r="F2222" i="3"/>
  <c r="G2222" i="3"/>
  <c r="A2223" i="3"/>
  <c r="B2223" i="3"/>
  <c r="C2223" i="3"/>
  <c r="D2223" i="3"/>
  <c r="E2223" i="3"/>
  <c r="F2223" i="3"/>
  <c r="G2223" i="3"/>
  <c r="A2224" i="3"/>
  <c r="B2224" i="3"/>
  <c r="C2224" i="3"/>
  <c r="D2224" i="3"/>
  <c r="E2224" i="3"/>
  <c r="F2224" i="3"/>
  <c r="G2224" i="3"/>
  <c r="A2225" i="3"/>
  <c r="B2225" i="3"/>
  <c r="C2225" i="3"/>
  <c r="D2225" i="3"/>
  <c r="E2225" i="3"/>
  <c r="F2225" i="3"/>
  <c r="G2225" i="3"/>
  <c r="B2226" i="3"/>
  <c r="A2226" i="3" s="1"/>
  <c r="C2226" i="3"/>
  <c r="D2226" i="3"/>
  <c r="E2226" i="3"/>
  <c r="F2226" i="3"/>
  <c r="G2226" i="3"/>
  <c r="B2227" i="3"/>
  <c r="A2227" i="3" s="1"/>
  <c r="C2227" i="3"/>
  <c r="D2227" i="3"/>
  <c r="E2227" i="3"/>
  <c r="F2227" i="3"/>
  <c r="G2227" i="3"/>
  <c r="B2228" i="3"/>
  <c r="A2228" i="3" s="1"/>
  <c r="C2228" i="3"/>
  <c r="D2228" i="3"/>
  <c r="E2228" i="3"/>
  <c r="F2228" i="3"/>
  <c r="G2228" i="3"/>
  <c r="B2229" i="3"/>
  <c r="A2229" i="3" s="1"/>
  <c r="C2229" i="3"/>
  <c r="D2229" i="3"/>
  <c r="E2229" i="3"/>
  <c r="F2229" i="3"/>
  <c r="G2229" i="3"/>
  <c r="B2230" i="3"/>
  <c r="A2230" i="3" s="1"/>
  <c r="C2230" i="3"/>
  <c r="D2230" i="3"/>
  <c r="E2230" i="3"/>
  <c r="F2230" i="3"/>
  <c r="G2230" i="3"/>
  <c r="B2231" i="3"/>
  <c r="A2231" i="3" s="1"/>
  <c r="C2231" i="3"/>
  <c r="D2231" i="3"/>
  <c r="E2231" i="3"/>
  <c r="F2231" i="3"/>
  <c r="G2231" i="3"/>
  <c r="A2232" i="3"/>
  <c r="B2232" i="3"/>
  <c r="C2232" i="3"/>
  <c r="D2232" i="3"/>
  <c r="E2232" i="3"/>
  <c r="F2232" i="3"/>
  <c r="G2232" i="3"/>
  <c r="A2233" i="3"/>
  <c r="B2233" i="3"/>
  <c r="C2233" i="3"/>
  <c r="D2233" i="3"/>
  <c r="E2233" i="3"/>
  <c r="F2233" i="3"/>
  <c r="G2233" i="3"/>
  <c r="A2234" i="3"/>
  <c r="B2234" i="3"/>
  <c r="C2234" i="3"/>
  <c r="D2234" i="3"/>
  <c r="E2234" i="3"/>
  <c r="F2234" i="3"/>
  <c r="G2234" i="3"/>
  <c r="A2235" i="3"/>
  <c r="B2235" i="3"/>
  <c r="C2235" i="3"/>
  <c r="D2235" i="3"/>
  <c r="E2235" i="3"/>
  <c r="F2235" i="3"/>
  <c r="G2235" i="3"/>
  <c r="A2236" i="3"/>
  <c r="B2236" i="3"/>
  <c r="C2236" i="3"/>
  <c r="D2236" i="3"/>
  <c r="E2236" i="3"/>
  <c r="F2236" i="3"/>
  <c r="G2236" i="3"/>
  <c r="A2237" i="3"/>
  <c r="B2237" i="3"/>
  <c r="C2237" i="3"/>
  <c r="D2237" i="3"/>
  <c r="E2237" i="3"/>
  <c r="F2237" i="3"/>
  <c r="G2237" i="3"/>
  <c r="B2238" i="3"/>
  <c r="A2238" i="3" s="1"/>
  <c r="C2238" i="3"/>
  <c r="D2238" i="3"/>
  <c r="E2238" i="3"/>
  <c r="F2238" i="3"/>
  <c r="G2238" i="3"/>
  <c r="B2239" i="3"/>
  <c r="A2239" i="3" s="1"/>
  <c r="C2239" i="3"/>
  <c r="D2239" i="3"/>
  <c r="E2239" i="3"/>
  <c r="F2239" i="3"/>
  <c r="G2239" i="3"/>
  <c r="B2240" i="3"/>
  <c r="A2240" i="3" s="1"/>
  <c r="C2240" i="3"/>
  <c r="D2240" i="3"/>
  <c r="E2240" i="3"/>
  <c r="F2240" i="3"/>
  <c r="G2240" i="3"/>
  <c r="B2241" i="3"/>
  <c r="A2241" i="3" s="1"/>
  <c r="C2241" i="3"/>
  <c r="D2241" i="3"/>
  <c r="E2241" i="3"/>
  <c r="F2241" i="3"/>
  <c r="G2241" i="3"/>
  <c r="B2242" i="3"/>
  <c r="A2242" i="3" s="1"/>
  <c r="C2242" i="3"/>
  <c r="D2242" i="3"/>
  <c r="E2242" i="3"/>
  <c r="F2242" i="3"/>
  <c r="G2242" i="3"/>
  <c r="B2243" i="3"/>
  <c r="A2243" i="3" s="1"/>
  <c r="C2243" i="3"/>
  <c r="D2243" i="3"/>
  <c r="E2243" i="3"/>
  <c r="F2243" i="3"/>
  <c r="G2243" i="3"/>
  <c r="A2244" i="3"/>
  <c r="B2244" i="3"/>
  <c r="C2244" i="3"/>
  <c r="D2244" i="3"/>
  <c r="E2244" i="3"/>
  <c r="F2244" i="3"/>
  <c r="G2244" i="3"/>
  <c r="A2245" i="3"/>
  <c r="B2245" i="3"/>
  <c r="C2245" i="3"/>
  <c r="D2245" i="3"/>
  <c r="E2245" i="3"/>
  <c r="F2245" i="3"/>
  <c r="G2245" i="3"/>
  <c r="A2246" i="3"/>
  <c r="B2246" i="3"/>
  <c r="C2246" i="3"/>
  <c r="D2246" i="3"/>
  <c r="E2246" i="3"/>
  <c r="F2246" i="3"/>
  <c r="G2246" i="3"/>
  <c r="A2247" i="3"/>
  <c r="B2247" i="3"/>
  <c r="C2247" i="3"/>
  <c r="D2247" i="3"/>
  <c r="E2247" i="3"/>
  <c r="F2247" i="3"/>
  <c r="G2247" i="3"/>
  <c r="A2248" i="3"/>
  <c r="B2248" i="3"/>
  <c r="C2248" i="3"/>
  <c r="D2248" i="3"/>
  <c r="E2248" i="3"/>
  <c r="F2248" i="3"/>
  <c r="G2248" i="3"/>
  <c r="A2249" i="3"/>
  <c r="B2249" i="3"/>
  <c r="C2249" i="3"/>
  <c r="D2249" i="3"/>
  <c r="E2249" i="3"/>
  <c r="F2249" i="3"/>
  <c r="G2249" i="3"/>
  <c r="B2250" i="3"/>
  <c r="A2250" i="3" s="1"/>
  <c r="C2250" i="3"/>
  <c r="D2250" i="3"/>
  <c r="E2250" i="3"/>
  <c r="F2250" i="3"/>
  <c r="G2250" i="3"/>
  <c r="B2251" i="3"/>
  <c r="A2251" i="3" s="1"/>
  <c r="C2251" i="3"/>
  <c r="D2251" i="3"/>
  <c r="E2251" i="3"/>
  <c r="F2251" i="3"/>
  <c r="G2251" i="3"/>
  <c r="B2252" i="3"/>
  <c r="A2252" i="3" s="1"/>
  <c r="C2252" i="3"/>
  <c r="D2252" i="3"/>
  <c r="E2252" i="3"/>
  <c r="F2252" i="3"/>
  <c r="G2252" i="3"/>
  <c r="B2253" i="3"/>
  <c r="A2253" i="3" s="1"/>
  <c r="C2253" i="3"/>
  <c r="D2253" i="3"/>
  <c r="E2253" i="3"/>
  <c r="F2253" i="3"/>
  <c r="G2253" i="3"/>
  <c r="B2254" i="3"/>
  <c r="A2254" i="3" s="1"/>
  <c r="C2254" i="3"/>
  <c r="D2254" i="3"/>
  <c r="E2254" i="3"/>
  <c r="F2254" i="3"/>
  <c r="G2254" i="3"/>
  <c r="B2255" i="3"/>
  <c r="A2255" i="3" s="1"/>
  <c r="C2255" i="3"/>
  <c r="D2255" i="3"/>
  <c r="E2255" i="3"/>
  <c r="F2255" i="3"/>
  <c r="G2255" i="3"/>
  <c r="A2256" i="3"/>
  <c r="B2256" i="3"/>
  <c r="C2256" i="3"/>
  <c r="D2256" i="3"/>
  <c r="E2256" i="3"/>
  <c r="F2256" i="3"/>
  <c r="G2256" i="3"/>
  <c r="A2257" i="3"/>
  <c r="B2257" i="3"/>
  <c r="C2257" i="3"/>
  <c r="D2257" i="3"/>
  <c r="E2257" i="3"/>
  <c r="F2257" i="3"/>
  <c r="G2257" i="3"/>
  <c r="A2258" i="3"/>
  <c r="B2258" i="3"/>
  <c r="C2258" i="3"/>
  <c r="D2258" i="3"/>
  <c r="E2258" i="3"/>
  <c r="F2258" i="3"/>
  <c r="G2258" i="3"/>
  <c r="A2259" i="3"/>
  <c r="B2259" i="3"/>
  <c r="C2259" i="3"/>
  <c r="D2259" i="3"/>
  <c r="E2259" i="3"/>
  <c r="F2259" i="3"/>
  <c r="G2259" i="3"/>
  <c r="A2260" i="3"/>
  <c r="B2260" i="3"/>
  <c r="C2260" i="3"/>
  <c r="D2260" i="3"/>
  <c r="E2260" i="3"/>
  <c r="F2260" i="3"/>
  <c r="G2260" i="3"/>
  <c r="A2261" i="3"/>
  <c r="B2261" i="3"/>
  <c r="C2261" i="3"/>
  <c r="D2261" i="3"/>
  <c r="E2261" i="3"/>
  <c r="F2261" i="3"/>
  <c r="G2261" i="3"/>
  <c r="B2262" i="3"/>
  <c r="A2262" i="3" s="1"/>
  <c r="C2262" i="3"/>
  <c r="D2262" i="3"/>
  <c r="E2262" i="3"/>
  <c r="F2262" i="3"/>
  <c r="G2262" i="3"/>
  <c r="B2263" i="3"/>
  <c r="A2263" i="3" s="1"/>
  <c r="C2263" i="3"/>
  <c r="D2263" i="3"/>
  <c r="E2263" i="3"/>
  <c r="F2263" i="3"/>
  <c r="G2263" i="3"/>
  <c r="B2264" i="3"/>
  <c r="A2264" i="3" s="1"/>
  <c r="C2264" i="3"/>
  <c r="D2264" i="3"/>
  <c r="E2264" i="3"/>
  <c r="F2264" i="3"/>
  <c r="G2264" i="3"/>
  <c r="B2265" i="3"/>
  <c r="A2265" i="3" s="1"/>
  <c r="C2265" i="3"/>
  <c r="D2265" i="3"/>
  <c r="E2265" i="3"/>
  <c r="F2265" i="3"/>
  <c r="G2265" i="3"/>
  <c r="B2266" i="3"/>
  <c r="A2266" i="3" s="1"/>
  <c r="C2266" i="3"/>
  <c r="D2266" i="3"/>
  <c r="E2266" i="3"/>
  <c r="F2266" i="3"/>
  <c r="G2266" i="3"/>
  <c r="B2267" i="3"/>
  <c r="A2267" i="3" s="1"/>
  <c r="C2267" i="3"/>
  <c r="D2267" i="3"/>
  <c r="E2267" i="3"/>
  <c r="F2267" i="3"/>
  <c r="G2267" i="3"/>
  <c r="A2268" i="3"/>
  <c r="B2268" i="3"/>
  <c r="C2268" i="3"/>
  <c r="D2268" i="3"/>
  <c r="E2268" i="3"/>
  <c r="F2268" i="3"/>
  <c r="G2268" i="3"/>
  <c r="A2269" i="3"/>
  <c r="B2269" i="3"/>
  <c r="C2269" i="3"/>
  <c r="D2269" i="3"/>
  <c r="E2269" i="3"/>
  <c r="F2269" i="3"/>
  <c r="G2269" i="3"/>
  <c r="A2270" i="3"/>
  <c r="B2270" i="3"/>
  <c r="C2270" i="3"/>
  <c r="D2270" i="3"/>
  <c r="E2270" i="3"/>
  <c r="F2270" i="3"/>
  <c r="G2270" i="3"/>
  <c r="A2271" i="3"/>
  <c r="B2271" i="3"/>
  <c r="C2271" i="3"/>
  <c r="D2271" i="3"/>
  <c r="E2271" i="3"/>
  <c r="F2271" i="3"/>
  <c r="G2271" i="3"/>
  <c r="A2272" i="3"/>
  <c r="B2272" i="3"/>
  <c r="C2272" i="3"/>
  <c r="D2272" i="3"/>
  <c r="E2272" i="3"/>
  <c r="F2272" i="3"/>
  <c r="G2272" i="3"/>
  <c r="A2273" i="3"/>
  <c r="B2273" i="3"/>
  <c r="C2273" i="3"/>
  <c r="D2273" i="3"/>
  <c r="E2273" i="3"/>
  <c r="F2273" i="3"/>
  <c r="G2273" i="3"/>
  <c r="B2274" i="3"/>
  <c r="A2274" i="3" s="1"/>
  <c r="C2274" i="3"/>
  <c r="D2274" i="3"/>
  <c r="E2274" i="3"/>
  <c r="F2274" i="3"/>
  <c r="G2274" i="3"/>
  <c r="B2275" i="3"/>
  <c r="A2275" i="3" s="1"/>
  <c r="C2275" i="3"/>
  <c r="D2275" i="3"/>
  <c r="E2275" i="3"/>
  <c r="F2275" i="3"/>
  <c r="G2275" i="3"/>
  <c r="B2276" i="3"/>
  <c r="A2276" i="3" s="1"/>
  <c r="C2276" i="3"/>
  <c r="D2276" i="3"/>
  <c r="E2276" i="3"/>
  <c r="F2276" i="3"/>
  <c r="G2276" i="3"/>
  <c r="B2277" i="3"/>
  <c r="A2277" i="3" s="1"/>
  <c r="C2277" i="3"/>
  <c r="D2277" i="3"/>
  <c r="E2277" i="3"/>
  <c r="F2277" i="3"/>
  <c r="G2277" i="3"/>
  <c r="B2278" i="3"/>
  <c r="A2278" i="3" s="1"/>
  <c r="C2278" i="3"/>
  <c r="D2278" i="3"/>
  <c r="E2278" i="3"/>
  <c r="F2278" i="3"/>
  <c r="G2278" i="3"/>
  <c r="B2279" i="3"/>
  <c r="A2279" i="3" s="1"/>
  <c r="C2279" i="3"/>
  <c r="D2279" i="3"/>
  <c r="E2279" i="3"/>
  <c r="F2279" i="3"/>
  <c r="G2279" i="3"/>
  <c r="A2280" i="3"/>
  <c r="B2280" i="3"/>
  <c r="C2280" i="3"/>
  <c r="D2280" i="3"/>
  <c r="E2280" i="3"/>
  <c r="F2280" i="3"/>
  <c r="G2280" i="3"/>
  <c r="A2281" i="3"/>
  <c r="B2281" i="3"/>
  <c r="C2281" i="3"/>
  <c r="D2281" i="3"/>
  <c r="E2281" i="3"/>
  <c r="F2281" i="3"/>
  <c r="G2281" i="3"/>
  <c r="A2282" i="3"/>
  <c r="B2282" i="3"/>
  <c r="C2282" i="3"/>
  <c r="D2282" i="3"/>
  <c r="E2282" i="3"/>
  <c r="F2282" i="3"/>
  <c r="G2282" i="3"/>
  <c r="A2283" i="3"/>
  <c r="B2283" i="3"/>
  <c r="C2283" i="3"/>
  <c r="D2283" i="3"/>
  <c r="E2283" i="3"/>
  <c r="F2283" i="3"/>
  <c r="G2283" i="3"/>
  <c r="A2284" i="3"/>
  <c r="B2284" i="3"/>
  <c r="C2284" i="3"/>
  <c r="D2284" i="3"/>
  <c r="E2284" i="3"/>
  <c r="F2284" i="3"/>
  <c r="G2284" i="3"/>
  <c r="A2285" i="3"/>
  <c r="B2285" i="3"/>
  <c r="C2285" i="3"/>
  <c r="D2285" i="3"/>
  <c r="E2285" i="3"/>
  <c r="F2285" i="3"/>
  <c r="G2285" i="3"/>
  <c r="B2286" i="3"/>
  <c r="A2286" i="3" s="1"/>
  <c r="C2286" i="3"/>
  <c r="D2286" i="3"/>
  <c r="E2286" i="3"/>
  <c r="F2286" i="3"/>
  <c r="G2286" i="3"/>
  <c r="B2287" i="3"/>
  <c r="A2287" i="3" s="1"/>
  <c r="C2287" i="3"/>
  <c r="D2287" i="3"/>
  <c r="E2287" i="3"/>
  <c r="F2287" i="3"/>
  <c r="G2287" i="3"/>
  <c r="B2288" i="3"/>
  <c r="A2288" i="3" s="1"/>
  <c r="C2288" i="3"/>
  <c r="D2288" i="3"/>
  <c r="E2288" i="3"/>
  <c r="F2288" i="3"/>
  <c r="G2288" i="3"/>
  <c r="B2289" i="3"/>
  <c r="A2289" i="3" s="1"/>
  <c r="C2289" i="3"/>
  <c r="D2289" i="3"/>
  <c r="E2289" i="3"/>
  <c r="F2289" i="3"/>
  <c r="G2289" i="3"/>
  <c r="B2290" i="3"/>
  <c r="A2290" i="3" s="1"/>
  <c r="C2290" i="3"/>
  <c r="D2290" i="3"/>
  <c r="E2290" i="3"/>
  <c r="F2290" i="3"/>
  <c r="G2290" i="3"/>
  <c r="B2291" i="3"/>
  <c r="A2291" i="3" s="1"/>
  <c r="C2291" i="3"/>
  <c r="D2291" i="3"/>
  <c r="E2291" i="3"/>
  <c r="F2291" i="3"/>
  <c r="G2291" i="3"/>
  <c r="A2292" i="3"/>
  <c r="B2292" i="3"/>
  <c r="C2292" i="3"/>
  <c r="D2292" i="3"/>
  <c r="E2292" i="3"/>
  <c r="F2292" i="3"/>
  <c r="G2292" i="3"/>
  <c r="A2293" i="3"/>
  <c r="B2293" i="3"/>
  <c r="C2293" i="3"/>
  <c r="D2293" i="3"/>
  <c r="E2293" i="3"/>
  <c r="F2293" i="3"/>
  <c r="G2293" i="3"/>
  <c r="A2294" i="3"/>
  <c r="B2294" i="3"/>
  <c r="C2294" i="3"/>
  <c r="D2294" i="3"/>
  <c r="E2294" i="3"/>
  <c r="F2294" i="3"/>
  <c r="G2294" i="3"/>
  <c r="A2295" i="3"/>
  <c r="B2295" i="3"/>
  <c r="C2295" i="3"/>
  <c r="D2295" i="3"/>
  <c r="E2295" i="3"/>
  <c r="F2295" i="3"/>
  <c r="G2295" i="3"/>
  <c r="A2296" i="3"/>
  <c r="B2296" i="3"/>
  <c r="C2296" i="3"/>
  <c r="D2296" i="3"/>
  <c r="E2296" i="3"/>
  <c r="F2296" i="3"/>
  <c r="G2296" i="3"/>
  <c r="A2297" i="3"/>
  <c r="B2297" i="3"/>
  <c r="C2297" i="3"/>
  <c r="D2297" i="3"/>
  <c r="E2297" i="3"/>
  <c r="F2297" i="3"/>
  <c r="G2297" i="3"/>
  <c r="B2298" i="3"/>
  <c r="A2298" i="3" s="1"/>
  <c r="C2298" i="3"/>
  <c r="D2298" i="3"/>
  <c r="E2298" i="3"/>
  <c r="F2298" i="3"/>
  <c r="G2298" i="3"/>
  <c r="B2299" i="3"/>
  <c r="A2299" i="3" s="1"/>
  <c r="C2299" i="3"/>
  <c r="D2299" i="3"/>
  <c r="E2299" i="3"/>
  <c r="F2299" i="3"/>
  <c r="G2299" i="3"/>
  <c r="B2300" i="3"/>
  <c r="A2300" i="3" s="1"/>
  <c r="C2300" i="3"/>
  <c r="D2300" i="3"/>
  <c r="E2300" i="3"/>
  <c r="F2300" i="3"/>
  <c r="G2300" i="3"/>
  <c r="B2301" i="3"/>
  <c r="A2301" i="3" s="1"/>
  <c r="C2301" i="3"/>
  <c r="D2301" i="3"/>
  <c r="E2301" i="3"/>
  <c r="F2301" i="3"/>
  <c r="G2301" i="3"/>
  <c r="B2302" i="3"/>
  <c r="A2302" i="3" s="1"/>
  <c r="C2302" i="3"/>
  <c r="D2302" i="3"/>
  <c r="E2302" i="3"/>
  <c r="F2302" i="3"/>
  <c r="G2302" i="3"/>
  <c r="B2303" i="3"/>
  <c r="A2303" i="3" s="1"/>
  <c r="C2303" i="3"/>
  <c r="D2303" i="3"/>
  <c r="E2303" i="3"/>
  <c r="F2303" i="3"/>
  <c r="G2303" i="3"/>
  <c r="A2304" i="3"/>
  <c r="B2304" i="3"/>
  <c r="C2304" i="3"/>
  <c r="D2304" i="3"/>
  <c r="E2304" i="3"/>
  <c r="F2304" i="3"/>
  <c r="G2304" i="3"/>
  <c r="A2305" i="3"/>
  <c r="B2305" i="3"/>
  <c r="C2305" i="3"/>
  <c r="D2305" i="3"/>
  <c r="E2305" i="3"/>
  <c r="F2305" i="3"/>
  <c r="G2305" i="3"/>
  <c r="A2306" i="3"/>
  <c r="B2306" i="3"/>
  <c r="C2306" i="3"/>
  <c r="D2306" i="3"/>
  <c r="E2306" i="3"/>
  <c r="F2306" i="3"/>
  <c r="G2306" i="3"/>
  <c r="A2307" i="3"/>
  <c r="B2307" i="3"/>
  <c r="C2307" i="3"/>
  <c r="D2307" i="3"/>
  <c r="E2307" i="3"/>
  <c r="F2307" i="3"/>
  <c r="G2307" i="3"/>
  <c r="A2308" i="3"/>
  <c r="B2308" i="3"/>
  <c r="C2308" i="3"/>
  <c r="D2308" i="3"/>
  <c r="E2308" i="3"/>
  <c r="F2308" i="3"/>
  <c r="G2308" i="3"/>
  <c r="A2309" i="3"/>
  <c r="B2309" i="3"/>
  <c r="C2309" i="3"/>
  <c r="D2309" i="3"/>
  <c r="E2309" i="3"/>
  <c r="F2309" i="3"/>
  <c r="G2309" i="3"/>
  <c r="B2310" i="3"/>
  <c r="A2310" i="3" s="1"/>
  <c r="C2310" i="3"/>
  <c r="D2310" i="3"/>
  <c r="E2310" i="3"/>
  <c r="F2310" i="3"/>
  <c r="G2310" i="3"/>
  <c r="B2311" i="3"/>
  <c r="A2311" i="3" s="1"/>
  <c r="C2311" i="3"/>
  <c r="D2311" i="3"/>
  <c r="E2311" i="3"/>
  <c r="F2311" i="3"/>
  <c r="G2311" i="3"/>
  <c r="B2312" i="3"/>
  <c r="A2312" i="3" s="1"/>
  <c r="C2312" i="3"/>
  <c r="D2312" i="3"/>
  <c r="E2312" i="3"/>
  <c r="F2312" i="3"/>
  <c r="G2312" i="3"/>
  <c r="B2313" i="3"/>
  <c r="A2313" i="3" s="1"/>
  <c r="C2313" i="3"/>
  <c r="D2313" i="3"/>
  <c r="E2313" i="3"/>
  <c r="F2313" i="3"/>
  <c r="G2313" i="3"/>
  <c r="B2314" i="3"/>
  <c r="A2314" i="3" s="1"/>
  <c r="C2314" i="3"/>
  <c r="D2314" i="3"/>
  <c r="E2314" i="3"/>
  <c r="F2314" i="3"/>
  <c r="G2314" i="3"/>
  <c r="B2315" i="3"/>
  <c r="A2315" i="3" s="1"/>
  <c r="C2315" i="3"/>
  <c r="D2315" i="3"/>
  <c r="E2315" i="3"/>
  <c r="F2315" i="3"/>
  <c r="G2315" i="3"/>
  <c r="A2316" i="3"/>
  <c r="B2316" i="3"/>
  <c r="C2316" i="3"/>
  <c r="D2316" i="3"/>
  <c r="E2316" i="3"/>
  <c r="F2316" i="3"/>
  <c r="G2316" i="3"/>
  <c r="A2317" i="3"/>
  <c r="B2317" i="3"/>
  <c r="C2317" i="3"/>
  <c r="D2317" i="3"/>
  <c r="E2317" i="3"/>
  <c r="F2317" i="3"/>
  <c r="G2317" i="3"/>
  <c r="A2318" i="3"/>
  <c r="B2318" i="3"/>
  <c r="C2318" i="3"/>
  <c r="D2318" i="3"/>
  <c r="E2318" i="3"/>
  <c r="F2318" i="3"/>
  <c r="G2318" i="3"/>
  <c r="A2319" i="3"/>
  <c r="B2319" i="3"/>
  <c r="C2319" i="3"/>
  <c r="D2319" i="3"/>
  <c r="E2319" i="3"/>
  <c r="F2319" i="3"/>
  <c r="G2319" i="3"/>
  <c r="A2320" i="3"/>
  <c r="B2320" i="3"/>
  <c r="C2320" i="3"/>
  <c r="D2320" i="3"/>
  <c r="E2320" i="3"/>
  <c r="F2320" i="3"/>
  <c r="G2320" i="3"/>
  <c r="A2321" i="3"/>
  <c r="B2321" i="3"/>
  <c r="C2321" i="3"/>
  <c r="D2321" i="3"/>
  <c r="E2321" i="3"/>
  <c r="F2321" i="3"/>
  <c r="G2321" i="3"/>
  <c r="B2322" i="3"/>
  <c r="A2322" i="3" s="1"/>
  <c r="C2322" i="3"/>
  <c r="D2322" i="3"/>
  <c r="E2322" i="3"/>
  <c r="F2322" i="3"/>
  <c r="G2322" i="3"/>
  <c r="B2323" i="3"/>
  <c r="A2323" i="3" s="1"/>
  <c r="C2323" i="3"/>
  <c r="D2323" i="3"/>
  <c r="E2323" i="3"/>
  <c r="F2323" i="3"/>
  <c r="G2323" i="3"/>
  <c r="B2324" i="3"/>
  <c r="A2324" i="3" s="1"/>
  <c r="C2324" i="3"/>
  <c r="D2324" i="3"/>
  <c r="E2324" i="3"/>
  <c r="F2324" i="3"/>
  <c r="G2324" i="3"/>
  <c r="B2325" i="3"/>
  <c r="A2325" i="3" s="1"/>
  <c r="C2325" i="3"/>
  <c r="D2325" i="3"/>
  <c r="E2325" i="3"/>
  <c r="F2325" i="3"/>
  <c r="G2325" i="3"/>
  <c r="B2326" i="3"/>
  <c r="A2326" i="3" s="1"/>
  <c r="C2326" i="3"/>
  <c r="D2326" i="3"/>
  <c r="E2326" i="3"/>
  <c r="F2326" i="3"/>
  <c r="G2326" i="3"/>
  <c r="B2327" i="3"/>
  <c r="A2327" i="3" s="1"/>
  <c r="C2327" i="3"/>
  <c r="D2327" i="3"/>
  <c r="E2327" i="3"/>
  <c r="F2327" i="3"/>
  <c r="G2327" i="3"/>
  <c r="A2328" i="3"/>
  <c r="B2328" i="3"/>
  <c r="C2328" i="3"/>
  <c r="D2328" i="3"/>
  <c r="E2328" i="3"/>
  <c r="F2328" i="3"/>
  <c r="G2328" i="3"/>
  <c r="A2329" i="3"/>
  <c r="B2329" i="3"/>
  <c r="C2329" i="3"/>
  <c r="D2329" i="3"/>
  <c r="E2329" i="3"/>
  <c r="F2329" i="3"/>
  <c r="G2329" i="3"/>
  <c r="A2330" i="3"/>
  <c r="B2330" i="3"/>
  <c r="C2330" i="3"/>
  <c r="D2330" i="3"/>
  <c r="E2330" i="3"/>
  <c r="F2330" i="3"/>
  <c r="G2330" i="3"/>
  <c r="A2331" i="3"/>
  <c r="B2331" i="3"/>
  <c r="C2331" i="3"/>
  <c r="D2331" i="3"/>
  <c r="E2331" i="3"/>
  <c r="F2331" i="3"/>
  <c r="G2331" i="3"/>
  <c r="A2332" i="3"/>
  <c r="B2332" i="3"/>
  <c r="C2332" i="3"/>
  <c r="D2332" i="3"/>
  <c r="E2332" i="3"/>
  <c r="F2332" i="3"/>
  <c r="G2332" i="3"/>
  <c r="A2333" i="3"/>
  <c r="B2333" i="3"/>
  <c r="C2333" i="3"/>
  <c r="D2333" i="3"/>
  <c r="E2333" i="3"/>
  <c r="F2333" i="3"/>
  <c r="G2333" i="3"/>
  <c r="B2334" i="3"/>
  <c r="A2334" i="3" s="1"/>
  <c r="C2334" i="3"/>
  <c r="D2334" i="3"/>
  <c r="E2334" i="3"/>
  <c r="F2334" i="3"/>
  <c r="G2334" i="3"/>
  <c r="B2335" i="3"/>
  <c r="A2335" i="3" s="1"/>
  <c r="C2335" i="3"/>
  <c r="D2335" i="3"/>
  <c r="E2335" i="3"/>
  <c r="F2335" i="3"/>
  <c r="G2335" i="3"/>
  <c r="B2336" i="3"/>
  <c r="A2336" i="3" s="1"/>
  <c r="C2336" i="3"/>
  <c r="D2336" i="3"/>
  <c r="E2336" i="3"/>
  <c r="F2336" i="3"/>
  <c r="G2336" i="3"/>
  <c r="B2337" i="3"/>
  <c r="A2337" i="3" s="1"/>
  <c r="C2337" i="3"/>
  <c r="D2337" i="3"/>
  <c r="E2337" i="3"/>
  <c r="F2337" i="3"/>
  <c r="G2337" i="3"/>
  <c r="B2338" i="3"/>
  <c r="A2338" i="3" s="1"/>
  <c r="C2338" i="3"/>
  <c r="D2338" i="3"/>
  <c r="E2338" i="3"/>
  <c r="F2338" i="3"/>
  <c r="G2338" i="3"/>
  <c r="B2339" i="3"/>
  <c r="A2339" i="3" s="1"/>
  <c r="C2339" i="3"/>
  <c r="D2339" i="3"/>
  <c r="E2339" i="3"/>
  <c r="F2339" i="3"/>
  <c r="G2339" i="3"/>
  <c r="A2340" i="3"/>
  <c r="B2340" i="3"/>
  <c r="C2340" i="3"/>
  <c r="D2340" i="3"/>
  <c r="E2340" i="3"/>
  <c r="F2340" i="3"/>
  <c r="G2340" i="3"/>
  <c r="A2341" i="3"/>
  <c r="B2341" i="3"/>
  <c r="C2341" i="3"/>
  <c r="D2341" i="3"/>
  <c r="E2341" i="3"/>
  <c r="F2341" i="3"/>
  <c r="G2341" i="3"/>
  <c r="A2342" i="3"/>
  <c r="B2342" i="3"/>
  <c r="C2342" i="3"/>
  <c r="D2342" i="3"/>
  <c r="E2342" i="3"/>
  <c r="F2342" i="3"/>
  <c r="G2342" i="3"/>
  <c r="A2343" i="3"/>
  <c r="B2343" i="3"/>
  <c r="C2343" i="3"/>
  <c r="D2343" i="3"/>
  <c r="E2343" i="3"/>
  <c r="F2343" i="3"/>
  <c r="G2343" i="3"/>
  <c r="A2344" i="3"/>
  <c r="B2344" i="3"/>
  <c r="C2344" i="3"/>
  <c r="D2344" i="3"/>
  <c r="E2344" i="3"/>
  <c r="F2344" i="3"/>
  <c r="G2344" i="3"/>
  <c r="B2345" i="3"/>
  <c r="A2345" i="3" s="1"/>
  <c r="C2345" i="3"/>
  <c r="D2345" i="3"/>
  <c r="E2345" i="3"/>
  <c r="F2345" i="3"/>
  <c r="G2345" i="3"/>
  <c r="B2346" i="3"/>
  <c r="A2346" i="3" s="1"/>
  <c r="C2346" i="3"/>
  <c r="D2346" i="3"/>
  <c r="E2346" i="3"/>
  <c r="F2346" i="3"/>
  <c r="G2346" i="3"/>
  <c r="B2347" i="3"/>
  <c r="A2347" i="3" s="1"/>
  <c r="C2347" i="3"/>
  <c r="D2347" i="3"/>
  <c r="E2347" i="3"/>
  <c r="F2347" i="3"/>
  <c r="G2347" i="3"/>
  <c r="Y37" i="6"/>
  <c r="Y37" i="7"/>
  <c r="Y37" i="8"/>
  <c r="Y37" i="66"/>
  <c r="Y37" i="67"/>
  <c r="Y37" i="5"/>
  <c r="A1320" i="3" l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19" i="3"/>
  <c r="A1254" i="3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191" i="3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059" i="3"/>
  <c r="A1060" i="3" s="1"/>
  <c r="A1061" i="3" s="1"/>
  <c r="A1062" i="3" s="1"/>
  <c r="A1063" i="3" s="1"/>
  <c r="A1064" i="3" s="1"/>
  <c r="A805" i="3"/>
  <c r="A1128" i="3"/>
  <c r="A929" i="3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1129" i="3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997" i="3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65" i="3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734" i="3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928" i="3"/>
  <c r="A806" i="3"/>
  <c r="A412" i="3"/>
  <c r="A351" i="3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219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675" i="3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282" i="3"/>
  <c r="A283" i="3" s="1"/>
  <c r="A284" i="3" s="1"/>
  <c r="A87" i="3"/>
  <c r="A77" i="3"/>
  <c r="A6" i="3"/>
  <c r="A866" i="3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807" i="3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413" i="3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220" i="3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159" i="3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674" i="3"/>
  <c r="A604" i="3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543" i="3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474" i="3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285" i="3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281" i="3"/>
  <c r="A88" i="3"/>
  <c r="A89" i="3" s="1"/>
  <c r="A90" i="3" s="1"/>
  <c r="A78" i="3"/>
  <c r="A79" i="3" s="1"/>
  <c r="A80" i="3" s="1"/>
  <c r="A81" i="3" s="1"/>
  <c r="A82" i="3" s="1"/>
  <c r="C25" i="67"/>
  <c r="C22" i="67"/>
  <c r="C21" i="67"/>
  <c r="C20" i="67"/>
  <c r="C17" i="67"/>
  <c r="C16" i="67"/>
  <c r="C15" i="67"/>
  <c r="C14" i="67"/>
  <c r="C13" i="67"/>
  <c r="C12" i="67"/>
  <c r="C11" i="67"/>
  <c r="C10" i="67"/>
  <c r="C9" i="67"/>
  <c r="C8" i="67"/>
  <c r="T4" i="67"/>
  <c r="P4" i="67"/>
  <c r="L4" i="67"/>
  <c r="H4" i="67"/>
  <c r="D4" i="67"/>
  <c r="B4" i="67"/>
  <c r="Y2" i="67" s="1"/>
  <c r="B2" i="67"/>
  <c r="B1" i="67"/>
  <c r="C25" i="66"/>
  <c r="C22" i="66"/>
  <c r="C21" i="66"/>
  <c r="C20" i="66"/>
  <c r="C17" i="66"/>
  <c r="C16" i="66"/>
  <c r="C15" i="66"/>
  <c r="C14" i="66"/>
  <c r="C13" i="66"/>
  <c r="C12" i="66"/>
  <c r="C11" i="66"/>
  <c r="C10" i="66"/>
  <c r="C9" i="66"/>
  <c r="C8" i="66"/>
  <c r="T4" i="66"/>
  <c r="P4" i="66"/>
  <c r="L4" i="66"/>
  <c r="H4" i="66"/>
  <c r="D4" i="66"/>
  <c r="B2" i="66"/>
  <c r="B1" i="66"/>
  <c r="A7" i="3" l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Y5" i="66"/>
  <c r="Y5" i="67"/>
  <c r="B4" i="66"/>
  <c r="Y2" i="66" s="1"/>
  <c r="B4" i="27"/>
  <c r="B1" i="4"/>
  <c r="D36" i="51" l="1"/>
  <c r="D35" i="51"/>
  <c r="D34" i="51"/>
  <c r="P4" i="6"/>
  <c r="P4" i="7"/>
  <c r="P4" i="8"/>
  <c r="P4" i="9"/>
  <c r="P4" i="10"/>
  <c r="P4" i="11"/>
  <c r="P4" i="12"/>
  <c r="P4" i="13"/>
  <c r="P4" i="14"/>
  <c r="P4" i="15"/>
  <c r="P4" i="16"/>
  <c r="P4" i="17"/>
  <c r="P4" i="18"/>
  <c r="P4" i="19"/>
  <c r="P4" i="20"/>
  <c r="P4" i="21"/>
  <c r="P4" i="22"/>
  <c r="P4" i="23"/>
  <c r="P4" i="24"/>
  <c r="P4" i="25"/>
  <c r="P4" i="26"/>
  <c r="P4" i="27"/>
  <c r="P4" i="28"/>
  <c r="P4" i="29"/>
  <c r="P4" i="30"/>
  <c r="P4" i="31"/>
  <c r="P4" i="32"/>
  <c r="P4" i="33"/>
  <c r="P4" i="35"/>
  <c r="P4" i="36"/>
  <c r="P4" i="37"/>
  <c r="P4" i="38"/>
  <c r="P4" i="39"/>
  <c r="P4" i="40"/>
  <c r="P4" i="41"/>
  <c r="P4" i="42"/>
  <c r="P4" i="43"/>
  <c r="P4" i="44"/>
  <c r="P4" i="45"/>
  <c r="P4" i="46"/>
  <c r="P4" i="47"/>
  <c r="P4" i="48"/>
  <c r="P4" i="49"/>
  <c r="P4" i="50"/>
  <c r="P4" i="51"/>
  <c r="P4" i="52"/>
  <c r="P4" i="53"/>
  <c r="P4" i="54"/>
  <c r="P4" i="55"/>
  <c r="P4" i="56"/>
  <c r="P4" i="57"/>
  <c r="P4" i="58"/>
  <c r="P4" i="5"/>
  <c r="P4" i="4"/>
  <c r="L4" i="4"/>
  <c r="C25" i="58" l="1"/>
  <c r="C22" i="58"/>
  <c r="C21" i="58"/>
  <c r="C20" i="58"/>
  <c r="C17" i="58"/>
  <c r="C16" i="58"/>
  <c r="C15" i="58"/>
  <c r="C14" i="58"/>
  <c r="C13" i="58"/>
  <c r="C12" i="58"/>
  <c r="C11" i="58"/>
  <c r="C10" i="58"/>
  <c r="C9" i="58"/>
  <c r="C8" i="58"/>
  <c r="T4" i="58"/>
  <c r="L4" i="58"/>
  <c r="H4" i="58"/>
  <c r="D4" i="58"/>
  <c r="B4" i="58"/>
  <c r="Y2" i="58" s="1"/>
  <c r="B2" i="58"/>
  <c r="B1" i="58"/>
  <c r="C25" i="57"/>
  <c r="C22" i="57"/>
  <c r="C21" i="57"/>
  <c r="C20" i="57"/>
  <c r="C17" i="57"/>
  <c r="C16" i="57"/>
  <c r="C15" i="57"/>
  <c r="C14" i="57"/>
  <c r="C13" i="57"/>
  <c r="C12" i="57"/>
  <c r="C11" i="57"/>
  <c r="C10" i="57"/>
  <c r="C9" i="57"/>
  <c r="C8" i="57"/>
  <c r="T4" i="57"/>
  <c r="L4" i="57"/>
  <c r="H4" i="57"/>
  <c r="D4" i="57"/>
  <c r="B4" i="57"/>
  <c r="Y2" i="57" s="1"/>
  <c r="B2" i="57"/>
  <c r="B1" i="57"/>
  <c r="C25" i="56"/>
  <c r="C22" i="56"/>
  <c r="C21" i="56"/>
  <c r="C20" i="56"/>
  <c r="C17" i="56"/>
  <c r="C16" i="56"/>
  <c r="C15" i="56"/>
  <c r="C14" i="56"/>
  <c r="C13" i="56"/>
  <c r="C12" i="56"/>
  <c r="C11" i="56"/>
  <c r="C10" i="56"/>
  <c r="C9" i="56"/>
  <c r="C8" i="56"/>
  <c r="T4" i="56"/>
  <c r="L4" i="56"/>
  <c r="Y5" i="56" s="1"/>
  <c r="H4" i="56"/>
  <c r="D4" i="56"/>
  <c r="B4" i="56"/>
  <c r="Y2" i="56" s="1"/>
  <c r="B2" i="56"/>
  <c r="B1" i="56"/>
  <c r="C25" i="55"/>
  <c r="C22" i="55"/>
  <c r="C21" i="55"/>
  <c r="C20" i="55"/>
  <c r="C17" i="55"/>
  <c r="C16" i="55"/>
  <c r="C15" i="55"/>
  <c r="C14" i="55"/>
  <c r="C13" i="55"/>
  <c r="C12" i="55"/>
  <c r="C11" i="55"/>
  <c r="C10" i="55"/>
  <c r="C9" i="55"/>
  <c r="C8" i="55"/>
  <c r="T4" i="55"/>
  <c r="L4" i="55"/>
  <c r="H4" i="55"/>
  <c r="D4" i="55"/>
  <c r="B4" i="55"/>
  <c r="Y2" i="55" s="1"/>
  <c r="B2" i="55"/>
  <c r="B1" i="55"/>
  <c r="C25" i="54"/>
  <c r="C22" i="54"/>
  <c r="C21" i="54"/>
  <c r="C20" i="54"/>
  <c r="C17" i="54"/>
  <c r="C16" i="54"/>
  <c r="C15" i="54"/>
  <c r="C14" i="54"/>
  <c r="C13" i="54"/>
  <c r="C12" i="54"/>
  <c r="C11" i="54"/>
  <c r="C10" i="54"/>
  <c r="C9" i="54"/>
  <c r="C8" i="54"/>
  <c r="T4" i="54"/>
  <c r="L4" i="54"/>
  <c r="H4" i="54"/>
  <c r="D4" i="54"/>
  <c r="B4" i="54"/>
  <c r="Y2" i="54" s="1"/>
  <c r="B2" i="54"/>
  <c r="B1" i="54"/>
  <c r="C25" i="53"/>
  <c r="C22" i="53"/>
  <c r="C21" i="53"/>
  <c r="C20" i="53"/>
  <c r="C17" i="53"/>
  <c r="C16" i="53"/>
  <c r="C15" i="53"/>
  <c r="C14" i="53"/>
  <c r="C13" i="53"/>
  <c r="C12" i="53"/>
  <c r="C11" i="53"/>
  <c r="C10" i="53"/>
  <c r="C9" i="53"/>
  <c r="C8" i="53"/>
  <c r="T4" i="53"/>
  <c r="L4" i="53"/>
  <c r="H4" i="53"/>
  <c r="D4" i="53"/>
  <c r="B4" i="53"/>
  <c r="Y2" i="53" s="1"/>
  <c r="B2" i="53"/>
  <c r="B1" i="53"/>
  <c r="C25" i="52"/>
  <c r="C22" i="52"/>
  <c r="C21" i="52"/>
  <c r="C20" i="52"/>
  <c r="C17" i="52"/>
  <c r="C16" i="52"/>
  <c r="C15" i="52"/>
  <c r="C14" i="52"/>
  <c r="C13" i="52"/>
  <c r="C12" i="52"/>
  <c r="C11" i="52"/>
  <c r="C10" i="52"/>
  <c r="C9" i="52"/>
  <c r="C8" i="52"/>
  <c r="T4" i="52"/>
  <c r="L4" i="52"/>
  <c r="Y5" i="52" s="1"/>
  <c r="H4" i="52"/>
  <c r="D4" i="52"/>
  <c r="B4" i="52"/>
  <c r="Y2" i="52" s="1"/>
  <c r="B2" i="52"/>
  <c r="B1" i="52"/>
  <c r="C25" i="51"/>
  <c r="C22" i="51"/>
  <c r="C21" i="51"/>
  <c r="C20" i="51"/>
  <c r="C17" i="51"/>
  <c r="C16" i="51"/>
  <c r="C15" i="51"/>
  <c r="C14" i="51"/>
  <c r="C13" i="51"/>
  <c r="C12" i="51"/>
  <c r="C11" i="51"/>
  <c r="C10" i="51"/>
  <c r="C9" i="51"/>
  <c r="C8" i="51"/>
  <c r="T4" i="51"/>
  <c r="L4" i="51"/>
  <c r="H4" i="51"/>
  <c r="D4" i="51"/>
  <c r="B4" i="51"/>
  <c r="Y2" i="51" s="1"/>
  <c r="B2" i="51"/>
  <c r="B1" i="51"/>
  <c r="C25" i="50"/>
  <c r="C22" i="50"/>
  <c r="C21" i="50"/>
  <c r="C20" i="50"/>
  <c r="C17" i="50"/>
  <c r="C16" i="50"/>
  <c r="C15" i="50"/>
  <c r="C14" i="50"/>
  <c r="C13" i="50"/>
  <c r="C12" i="50"/>
  <c r="C11" i="50"/>
  <c r="C10" i="50"/>
  <c r="C9" i="50"/>
  <c r="C8" i="50"/>
  <c r="T4" i="50"/>
  <c r="L4" i="50"/>
  <c r="H4" i="50"/>
  <c r="D4" i="50"/>
  <c r="B4" i="50"/>
  <c r="Y2" i="50" s="1"/>
  <c r="B2" i="50"/>
  <c r="B1" i="50"/>
  <c r="C25" i="49"/>
  <c r="C22" i="49"/>
  <c r="C21" i="49"/>
  <c r="C20" i="49"/>
  <c r="C17" i="49"/>
  <c r="C16" i="49"/>
  <c r="C15" i="49"/>
  <c r="C14" i="49"/>
  <c r="C13" i="49"/>
  <c r="C12" i="49"/>
  <c r="C11" i="49"/>
  <c r="C10" i="49"/>
  <c r="C9" i="49"/>
  <c r="C8" i="49"/>
  <c r="T4" i="49"/>
  <c r="L4" i="49"/>
  <c r="H4" i="49"/>
  <c r="D4" i="49"/>
  <c r="B4" i="49"/>
  <c r="Y2" i="49" s="1"/>
  <c r="B2" i="49"/>
  <c r="B1" i="49"/>
  <c r="C25" i="48"/>
  <c r="C22" i="48"/>
  <c r="C21" i="48"/>
  <c r="C20" i="48"/>
  <c r="C17" i="48"/>
  <c r="C16" i="48"/>
  <c r="C15" i="48"/>
  <c r="C14" i="48"/>
  <c r="C13" i="48"/>
  <c r="C12" i="48"/>
  <c r="C11" i="48"/>
  <c r="C10" i="48"/>
  <c r="C9" i="48"/>
  <c r="C8" i="48"/>
  <c r="T4" i="48"/>
  <c r="L4" i="48"/>
  <c r="Y5" i="48" s="1"/>
  <c r="H4" i="48"/>
  <c r="D4" i="48"/>
  <c r="B4" i="48"/>
  <c r="Y2" i="48" s="1"/>
  <c r="B2" i="48"/>
  <c r="B1" i="48"/>
  <c r="C25" i="47"/>
  <c r="C22" i="47"/>
  <c r="C21" i="47"/>
  <c r="C20" i="47"/>
  <c r="C17" i="47"/>
  <c r="C16" i="47"/>
  <c r="C15" i="47"/>
  <c r="C14" i="47"/>
  <c r="C13" i="47"/>
  <c r="C12" i="47"/>
  <c r="C11" i="47"/>
  <c r="C10" i="47"/>
  <c r="C9" i="47"/>
  <c r="C8" i="47"/>
  <c r="T4" i="47"/>
  <c r="L4" i="47"/>
  <c r="H4" i="47"/>
  <c r="D4" i="47"/>
  <c r="B4" i="47"/>
  <c r="Y2" i="47" s="1"/>
  <c r="B2" i="47"/>
  <c r="B1" i="47"/>
  <c r="C25" i="46"/>
  <c r="C22" i="46"/>
  <c r="C21" i="46"/>
  <c r="C20" i="46"/>
  <c r="C17" i="46"/>
  <c r="C16" i="46"/>
  <c r="C15" i="46"/>
  <c r="C14" i="46"/>
  <c r="C13" i="46"/>
  <c r="C12" i="46"/>
  <c r="C11" i="46"/>
  <c r="C10" i="46"/>
  <c r="C9" i="46"/>
  <c r="C8" i="46"/>
  <c r="T4" i="46"/>
  <c r="L4" i="46"/>
  <c r="H4" i="46"/>
  <c r="D4" i="46"/>
  <c r="B4" i="46"/>
  <c r="Y2" i="46" s="1"/>
  <c r="B2" i="46"/>
  <c r="B1" i="46"/>
  <c r="C25" i="45"/>
  <c r="C22" i="45"/>
  <c r="C21" i="45"/>
  <c r="C20" i="45"/>
  <c r="C17" i="45"/>
  <c r="C16" i="45"/>
  <c r="C15" i="45"/>
  <c r="C14" i="45"/>
  <c r="C13" i="45"/>
  <c r="C12" i="45"/>
  <c r="C11" i="45"/>
  <c r="C10" i="45"/>
  <c r="C9" i="45"/>
  <c r="C8" i="45"/>
  <c r="T4" i="45"/>
  <c r="L4" i="45"/>
  <c r="H4" i="45"/>
  <c r="D4" i="45"/>
  <c r="B4" i="45"/>
  <c r="Y2" i="45" s="1"/>
  <c r="B2" i="45"/>
  <c r="B1" i="45"/>
  <c r="Y5" i="54" l="1"/>
  <c r="Y5" i="58"/>
  <c r="Y5" i="45"/>
  <c r="Y5" i="49"/>
  <c r="Y5" i="57"/>
  <c r="Y5" i="46"/>
  <c r="Y5" i="50"/>
  <c r="Y5" i="47"/>
  <c r="Y5" i="51"/>
  <c r="Y5" i="55"/>
  <c r="Y5" i="53"/>
  <c r="C25" i="44"/>
  <c r="C22" i="44"/>
  <c r="C21" i="44"/>
  <c r="C20" i="44"/>
  <c r="C17" i="44"/>
  <c r="C16" i="44"/>
  <c r="C15" i="44"/>
  <c r="C14" i="44"/>
  <c r="C13" i="44"/>
  <c r="C12" i="44"/>
  <c r="C11" i="44"/>
  <c r="C10" i="44"/>
  <c r="C9" i="44"/>
  <c r="C8" i="44"/>
  <c r="T4" i="44"/>
  <c r="L4" i="44"/>
  <c r="H4" i="44"/>
  <c r="D4" i="44"/>
  <c r="B4" i="44"/>
  <c r="Y2" i="44" s="1"/>
  <c r="B2" i="44"/>
  <c r="B1" i="44"/>
  <c r="C25" i="43"/>
  <c r="C22" i="43"/>
  <c r="C21" i="43"/>
  <c r="C20" i="43"/>
  <c r="C17" i="43"/>
  <c r="C16" i="43"/>
  <c r="C15" i="43"/>
  <c r="C14" i="43"/>
  <c r="C13" i="43"/>
  <c r="C12" i="43"/>
  <c r="C11" i="43"/>
  <c r="C10" i="43"/>
  <c r="C9" i="43"/>
  <c r="C8" i="43"/>
  <c r="T4" i="43"/>
  <c r="L4" i="43"/>
  <c r="H4" i="43"/>
  <c r="D4" i="43"/>
  <c r="B4" i="43"/>
  <c r="Y2" i="43" s="1"/>
  <c r="B2" i="43"/>
  <c r="B1" i="43"/>
  <c r="C25" i="42"/>
  <c r="C22" i="42"/>
  <c r="C21" i="42"/>
  <c r="C20" i="42"/>
  <c r="C17" i="42"/>
  <c r="C16" i="42"/>
  <c r="C15" i="42"/>
  <c r="C14" i="42"/>
  <c r="C13" i="42"/>
  <c r="C12" i="42"/>
  <c r="C11" i="42"/>
  <c r="C10" i="42"/>
  <c r="C9" i="42"/>
  <c r="C8" i="42"/>
  <c r="T4" i="42"/>
  <c r="L4" i="42"/>
  <c r="H4" i="42"/>
  <c r="D4" i="42"/>
  <c r="B4" i="42"/>
  <c r="Y2" i="42" s="1"/>
  <c r="B2" i="42"/>
  <c r="B1" i="42"/>
  <c r="C25" i="41"/>
  <c r="C22" i="41"/>
  <c r="C21" i="41"/>
  <c r="C20" i="41"/>
  <c r="C17" i="41"/>
  <c r="C16" i="41"/>
  <c r="C15" i="41"/>
  <c r="C14" i="41"/>
  <c r="C13" i="41"/>
  <c r="C12" i="41"/>
  <c r="C11" i="41"/>
  <c r="C10" i="41"/>
  <c r="C9" i="41"/>
  <c r="C8" i="41"/>
  <c r="T4" i="41"/>
  <c r="L4" i="41"/>
  <c r="H4" i="41"/>
  <c r="D4" i="41"/>
  <c r="B4" i="41"/>
  <c r="Y2" i="41" s="1"/>
  <c r="B2" i="41"/>
  <c r="B1" i="41"/>
  <c r="C25" i="40"/>
  <c r="C22" i="40"/>
  <c r="C21" i="40"/>
  <c r="C20" i="40"/>
  <c r="C17" i="40"/>
  <c r="C16" i="40"/>
  <c r="C15" i="40"/>
  <c r="C14" i="40"/>
  <c r="C13" i="40"/>
  <c r="C12" i="40"/>
  <c r="C11" i="40"/>
  <c r="C10" i="40"/>
  <c r="C9" i="40"/>
  <c r="C8" i="40"/>
  <c r="T4" i="40"/>
  <c r="L4" i="40"/>
  <c r="H4" i="40"/>
  <c r="D4" i="40"/>
  <c r="B4" i="40"/>
  <c r="Y2" i="40" s="1"/>
  <c r="B2" i="40"/>
  <c r="B1" i="40"/>
  <c r="C25" i="39"/>
  <c r="C22" i="39"/>
  <c r="C21" i="39"/>
  <c r="C20" i="39"/>
  <c r="C17" i="39"/>
  <c r="C16" i="39"/>
  <c r="C15" i="39"/>
  <c r="C14" i="39"/>
  <c r="C13" i="39"/>
  <c r="C12" i="39"/>
  <c r="C11" i="39"/>
  <c r="C10" i="39"/>
  <c r="C9" i="39"/>
  <c r="C8" i="39"/>
  <c r="T4" i="39"/>
  <c r="L4" i="39"/>
  <c r="H4" i="39"/>
  <c r="D4" i="39"/>
  <c r="B4" i="39"/>
  <c r="Y2" i="39" s="1"/>
  <c r="B2" i="39"/>
  <c r="B1" i="39"/>
  <c r="C25" i="38"/>
  <c r="C22" i="38"/>
  <c r="C21" i="38"/>
  <c r="C20" i="38"/>
  <c r="C17" i="38"/>
  <c r="C16" i="38"/>
  <c r="C15" i="38"/>
  <c r="C14" i="38"/>
  <c r="C13" i="38"/>
  <c r="C12" i="38"/>
  <c r="C11" i="38"/>
  <c r="C10" i="38"/>
  <c r="C9" i="38"/>
  <c r="C8" i="38"/>
  <c r="T4" i="38"/>
  <c r="L4" i="38"/>
  <c r="H4" i="38"/>
  <c r="D4" i="38"/>
  <c r="B4" i="38"/>
  <c r="Y2" i="38" s="1"/>
  <c r="B2" i="38"/>
  <c r="B1" i="38"/>
  <c r="C25" i="37"/>
  <c r="C22" i="37"/>
  <c r="C21" i="37"/>
  <c r="C20" i="37"/>
  <c r="C17" i="37"/>
  <c r="C16" i="37"/>
  <c r="C15" i="37"/>
  <c r="C14" i="37"/>
  <c r="C13" i="37"/>
  <c r="C12" i="37"/>
  <c r="C11" i="37"/>
  <c r="C10" i="37"/>
  <c r="C9" i="37"/>
  <c r="C8" i="37"/>
  <c r="T4" i="37"/>
  <c r="L4" i="37"/>
  <c r="H4" i="37"/>
  <c r="D4" i="37"/>
  <c r="B4" i="37"/>
  <c r="Y2" i="37" s="1"/>
  <c r="B2" i="37"/>
  <c r="B1" i="37"/>
  <c r="C25" i="36"/>
  <c r="C22" i="36"/>
  <c r="C21" i="36"/>
  <c r="C20" i="36"/>
  <c r="C17" i="36"/>
  <c r="C16" i="36"/>
  <c r="C15" i="36"/>
  <c r="C14" i="36"/>
  <c r="C13" i="36"/>
  <c r="C12" i="36"/>
  <c r="C11" i="36"/>
  <c r="C10" i="36"/>
  <c r="C9" i="36"/>
  <c r="C8" i="36"/>
  <c r="T4" i="36"/>
  <c r="L4" i="36"/>
  <c r="H4" i="36"/>
  <c r="D4" i="36"/>
  <c r="B4" i="36"/>
  <c r="Y2" i="36" s="1"/>
  <c r="B2" i="36"/>
  <c r="B1" i="36"/>
  <c r="C25" i="35"/>
  <c r="C22" i="35"/>
  <c r="C21" i="35"/>
  <c r="C20" i="35"/>
  <c r="C17" i="35"/>
  <c r="C16" i="35"/>
  <c r="C15" i="35"/>
  <c r="C14" i="35"/>
  <c r="C13" i="35"/>
  <c r="C12" i="35"/>
  <c r="C11" i="35"/>
  <c r="C10" i="35"/>
  <c r="C9" i="35"/>
  <c r="C8" i="35"/>
  <c r="T4" i="35"/>
  <c r="L4" i="35"/>
  <c r="H4" i="35"/>
  <c r="D4" i="35"/>
  <c r="B4" i="35"/>
  <c r="Y2" i="35" s="1"/>
  <c r="B2" i="35"/>
  <c r="B1" i="35"/>
  <c r="C25" i="33"/>
  <c r="C22" i="33"/>
  <c r="C21" i="33"/>
  <c r="C20" i="33"/>
  <c r="C17" i="33"/>
  <c r="C16" i="33"/>
  <c r="C15" i="33"/>
  <c r="C14" i="33"/>
  <c r="C13" i="33"/>
  <c r="C12" i="33"/>
  <c r="C11" i="33"/>
  <c r="C10" i="33"/>
  <c r="C9" i="33"/>
  <c r="C8" i="33"/>
  <c r="T4" i="33"/>
  <c r="L4" i="33"/>
  <c r="H4" i="33"/>
  <c r="D4" i="33"/>
  <c r="B4" i="33"/>
  <c r="Y2" i="33" s="1"/>
  <c r="B2" i="33"/>
  <c r="B1" i="33"/>
  <c r="C25" i="32"/>
  <c r="C22" i="32"/>
  <c r="C21" i="32"/>
  <c r="C20" i="32"/>
  <c r="C17" i="32"/>
  <c r="C16" i="32"/>
  <c r="C15" i="32"/>
  <c r="C14" i="32"/>
  <c r="C13" i="32"/>
  <c r="C12" i="32"/>
  <c r="C11" i="32"/>
  <c r="C10" i="32"/>
  <c r="C9" i="32"/>
  <c r="C8" i="32"/>
  <c r="T4" i="32"/>
  <c r="L4" i="32"/>
  <c r="H4" i="32"/>
  <c r="D4" i="32"/>
  <c r="B4" i="32"/>
  <c r="Y2" i="32" s="1"/>
  <c r="B2" i="32"/>
  <c r="B1" i="32"/>
  <c r="C25" i="31"/>
  <c r="C22" i="31"/>
  <c r="C21" i="31"/>
  <c r="C20" i="31"/>
  <c r="C17" i="31"/>
  <c r="C16" i="31"/>
  <c r="C15" i="31"/>
  <c r="C14" i="31"/>
  <c r="C13" i="31"/>
  <c r="C12" i="31"/>
  <c r="C11" i="31"/>
  <c r="C10" i="31"/>
  <c r="C9" i="31"/>
  <c r="C8" i="31"/>
  <c r="T4" i="31"/>
  <c r="L4" i="31"/>
  <c r="H4" i="31"/>
  <c r="D4" i="31"/>
  <c r="B4" i="31"/>
  <c r="Y2" i="31" s="1"/>
  <c r="B2" i="31"/>
  <c r="B1" i="31"/>
  <c r="C25" i="30"/>
  <c r="C22" i="30"/>
  <c r="C21" i="30"/>
  <c r="C20" i="30"/>
  <c r="C17" i="30"/>
  <c r="C16" i="30"/>
  <c r="C15" i="30"/>
  <c r="C14" i="30"/>
  <c r="C13" i="30"/>
  <c r="C12" i="30"/>
  <c r="C11" i="30"/>
  <c r="C10" i="30"/>
  <c r="C9" i="30"/>
  <c r="C8" i="30"/>
  <c r="T4" i="30"/>
  <c r="L4" i="30"/>
  <c r="H4" i="30"/>
  <c r="D4" i="30"/>
  <c r="B4" i="30"/>
  <c r="Y2" i="30" s="1"/>
  <c r="B2" i="30"/>
  <c r="B1" i="30"/>
  <c r="C25" i="29"/>
  <c r="C22" i="29"/>
  <c r="C21" i="29"/>
  <c r="C20" i="29"/>
  <c r="C17" i="29"/>
  <c r="C16" i="29"/>
  <c r="C15" i="29"/>
  <c r="C14" i="29"/>
  <c r="C13" i="29"/>
  <c r="C12" i="29"/>
  <c r="C11" i="29"/>
  <c r="C10" i="29"/>
  <c r="C9" i="29"/>
  <c r="C8" i="29"/>
  <c r="T4" i="29"/>
  <c r="L4" i="29"/>
  <c r="H4" i="29"/>
  <c r="D4" i="29"/>
  <c r="B4" i="29"/>
  <c r="Y2" i="29" s="1"/>
  <c r="B2" i="29"/>
  <c r="B1" i="29"/>
  <c r="C25" i="28"/>
  <c r="C22" i="28"/>
  <c r="C21" i="28"/>
  <c r="C20" i="28"/>
  <c r="C17" i="28"/>
  <c r="C16" i="28"/>
  <c r="C15" i="28"/>
  <c r="C14" i="28"/>
  <c r="C13" i="28"/>
  <c r="C12" i="28"/>
  <c r="C11" i="28"/>
  <c r="C10" i="28"/>
  <c r="C9" i="28"/>
  <c r="C8" i="28"/>
  <c r="T4" i="28"/>
  <c r="L4" i="28"/>
  <c r="H4" i="28"/>
  <c r="D4" i="28"/>
  <c r="B4" i="28"/>
  <c r="Y2" i="28" s="1"/>
  <c r="B2" i="28"/>
  <c r="B1" i="28"/>
  <c r="C25" i="27"/>
  <c r="C22" i="27"/>
  <c r="C21" i="27"/>
  <c r="C20" i="27"/>
  <c r="C17" i="27"/>
  <c r="C16" i="27"/>
  <c r="C15" i="27"/>
  <c r="C14" i="27"/>
  <c r="C13" i="27"/>
  <c r="C12" i="27"/>
  <c r="C11" i="27"/>
  <c r="C10" i="27"/>
  <c r="C9" i="27"/>
  <c r="C8" i="27"/>
  <c r="T4" i="27"/>
  <c r="L4" i="27"/>
  <c r="H4" i="27"/>
  <c r="D4" i="27"/>
  <c r="Y2" i="27"/>
  <c r="B2" i="27"/>
  <c r="B1" i="27"/>
  <c r="C25" i="26"/>
  <c r="C22" i="26"/>
  <c r="C21" i="26"/>
  <c r="C20" i="26"/>
  <c r="C17" i="26"/>
  <c r="C16" i="26"/>
  <c r="C15" i="26"/>
  <c r="C14" i="26"/>
  <c r="C13" i="26"/>
  <c r="C12" i="26"/>
  <c r="C11" i="26"/>
  <c r="C10" i="26"/>
  <c r="C9" i="26"/>
  <c r="C8" i="26"/>
  <c r="T4" i="26"/>
  <c r="L4" i="26"/>
  <c r="H4" i="26"/>
  <c r="D4" i="26"/>
  <c r="B4" i="26"/>
  <c r="Y2" i="26" s="1"/>
  <c r="B2" i="26"/>
  <c r="B1" i="26"/>
  <c r="C25" i="25"/>
  <c r="C22" i="25"/>
  <c r="C21" i="25"/>
  <c r="C20" i="25"/>
  <c r="C17" i="25"/>
  <c r="C16" i="25"/>
  <c r="C15" i="25"/>
  <c r="C14" i="25"/>
  <c r="C13" i="25"/>
  <c r="C12" i="25"/>
  <c r="C11" i="25"/>
  <c r="C10" i="25"/>
  <c r="C9" i="25"/>
  <c r="C8" i="25"/>
  <c r="T4" i="25"/>
  <c r="L4" i="25"/>
  <c r="H4" i="25"/>
  <c r="D4" i="25"/>
  <c r="B4" i="25"/>
  <c r="Y2" i="25" s="1"/>
  <c r="B2" i="25"/>
  <c r="B1" i="25"/>
  <c r="C25" i="24"/>
  <c r="C22" i="24"/>
  <c r="C21" i="24"/>
  <c r="C20" i="24"/>
  <c r="C17" i="24"/>
  <c r="C16" i="24"/>
  <c r="C15" i="24"/>
  <c r="C14" i="24"/>
  <c r="C13" i="24"/>
  <c r="C12" i="24"/>
  <c r="C11" i="24"/>
  <c r="C10" i="24"/>
  <c r="C9" i="24"/>
  <c r="C8" i="24"/>
  <c r="T4" i="24"/>
  <c r="L4" i="24"/>
  <c r="H4" i="24"/>
  <c r="D4" i="24"/>
  <c r="B4" i="24"/>
  <c r="Y2" i="24" s="1"/>
  <c r="B2" i="24"/>
  <c r="B1" i="24"/>
  <c r="C25" i="23"/>
  <c r="C22" i="23"/>
  <c r="C21" i="23"/>
  <c r="C20" i="23"/>
  <c r="C17" i="23"/>
  <c r="C16" i="23"/>
  <c r="C15" i="23"/>
  <c r="C14" i="23"/>
  <c r="C13" i="23"/>
  <c r="C12" i="23"/>
  <c r="C11" i="23"/>
  <c r="C10" i="23"/>
  <c r="C9" i="23"/>
  <c r="C8" i="23"/>
  <c r="T4" i="23"/>
  <c r="L4" i="23"/>
  <c r="H4" i="23"/>
  <c r="D4" i="23"/>
  <c r="B4" i="23"/>
  <c r="Y2" i="23" s="1"/>
  <c r="B2" i="23"/>
  <c r="B1" i="23"/>
  <c r="C25" i="22"/>
  <c r="C22" i="22"/>
  <c r="C21" i="22"/>
  <c r="C20" i="22"/>
  <c r="C17" i="22"/>
  <c r="C16" i="22"/>
  <c r="C15" i="22"/>
  <c r="C14" i="22"/>
  <c r="C13" i="22"/>
  <c r="C12" i="22"/>
  <c r="C11" i="22"/>
  <c r="C10" i="22"/>
  <c r="C9" i="22"/>
  <c r="C8" i="22"/>
  <c r="T4" i="22"/>
  <c r="L4" i="22"/>
  <c r="H4" i="22"/>
  <c r="D4" i="22"/>
  <c r="B4" i="22"/>
  <c r="Y2" i="22" s="1"/>
  <c r="B2" i="22"/>
  <c r="B1" i="22"/>
  <c r="C25" i="21"/>
  <c r="C22" i="21"/>
  <c r="C21" i="21"/>
  <c r="C20" i="21"/>
  <c r="C17" i="21"/>
  <c r="C16" i="21"/>
  <c r="C15" i="21"/>
  <c r="C14" i="21"/>
  <c r="C13" i="21"/>
  <c r="C12" i="21"/>
  <c r="C11" i="21"/>
  <c r="C10" i="21"/>
  <c r="C9" i="21"/>
  <c r="C8" i="21"/>
  <c r="T4" i="21"/>
  <c r="L4" i="21"/>
  <c r="H4" i="21"/>
  <c r="D4" i="21"/>
  <c r="B4" i="21"/>
  <c r="Y2" i="21" s="1"/>
  <c r="B2" i="21"/>
  <c r="B1" i="21"/>
  <c r="C25" i="20"/>
  <c r="C22" i="20"/>
  <c r="C21" i="20"/>
  <c r="C20" i="20"/>
  <c r="C17" i="20"/>
  <c r="C16" i="20"/>
  <c r="C15" i="20"/>
  <c r="C14" i="20"/>
  <c r="C13" i="20"/>
  <c r="C12" i="20"/>
  <c r="C11" i="20"/>
  <c r="C10" i="20"/>
  <c r="C9" i="20"/>
  <c r="C8" i="20"/>
  <c r="T4" i="20"/>
  <c r="L4" i="20"/>
  <c r="H4" i="20"/>
  <c r="D4" i="20"/>
  <c r="B4" i="20"/>
  <c r="Y2" i="20" s="1"/>
  <c r="B2" i="20"/>
  <c r="B1" i="20"/>
  <c r="C25" i="19"/>
  <c r="C22" i="19"/>
  <c r="C21" i="19"/>
  <c r="C20" i="19"/>
  <c r="C17" i="19"/>
  <c r="C16" i="19"/>
  <c r="C15" i="19"/>
  <c r="C14" i="19"/>
  <c r="C13" i="19"/>
  <c r="C12" i="19"/>
  <c r="C11" i="19"/>
  <c r="C10" i="19"/>
  <c r="C9" i="19"/>
  <c r="C8" i="19"/>
  <c r="T4" i="19"/>
  <c r="L4" i="19"/>
  <c r="H4" i="19"/>
  <c r="D4" i="19"/>
  <c r="B4" i="19"/>
  <c r="Y2" i="19" s="1"/>
  <c r="B2" i="19"/>
  <c r="B1" i="19"/>
  <c r="C25" i="18"/>
  <c r="C22" i="18"/>
  <c r="C21" i="18"/>
  <c r="C20" i="18"/>
  <c r="C17" i="18"/>
  <c r="C16" i="18"/>
  <c r="C15" i="18"/>
  <c r="C14" i="18"/>
  <c r="C13" i="18"/>
  <c r="C12" i="18"/>
  <c r="C11" i="18"/>
  <c r="C10" i="18"/>
  <c r="C9" i="18"/>
  <c r="C8" i="18"/>
  <c r="T4" i="18"/>
  <c r="L4" i="18"/>
  <c r="H4" i="18"/>
  <c r="D4" i="18"/>
  <c r="B4" i="18"/>
  <c r="Y2" i="18" s="1"/>
  <c r="B2" i="18"/>
  <c r="B1" i="18"/>
  <c r="C25" i="17"/>
  <c r="C22" i="17"/>
  <c r="C21" i="17"/>
  <c r="C20" i="17"/>
  <c r="C17" i="17"/>
  <c r="C16" i="17"/>
  <c r="C15" i="17"/>
  <c r="C14" i="17"/>
  <c r="C13" i="17"/>
  <c r="C12" i="17"/>
  <c r="C11" i="17"/>
  <c r="C10" i="17"/>
  <c r="C9" i="17"/>
  <c r="C8" i="17"/>
  <c r="T4" i="17"/>
  <c r="L4" i="17"/>
  <c r="H4" i="17"/>
  <c r="D4" i="17"/>
  <c r="B4" i="17"/>
  <c r="Y2" i="17" s="1"/>
  <c r="B2" i="17"/>
  <c r="B1" i="17"/>
  <c r="C25" i="16"/>
  <c r="C22" i="16"/>
  <c r="C21" i="16"/>
  <c r="C20" i="16"/>
  <c r="C17" i="16"/>
  <c r="C16" i="16"/>
  <c r="C15" i="16"/>
  <c r="C14" i="16"/>
  <c r="C13" i="16"/>
  <c r="C12" i="16"/>
  <c r="C11" i="16"/>
  <c r="C10" i="16"/>
  <c r="C9" i="16"/>
  <c r="C8" i="16"/>
  <c r="T4" i="16"/>
  <c r="L4" i="16"/>
  <c r="H4" i="16"/>
  <c r="D4" i="16"/>
  <c r="B4" i="16"/>
  <c r="Y2" i="16" s="1"/>
  <c r="B2" i="16"/>
  <c r="B1" i="16"/>
  <c r="C25" i="15"/>
  <c r="C22" i="15"/>
  <c r="C21" i="15"/>
  <c r="C20" i="15"/>
  <c r="C17" i="15"/>
  <c r="C16" i="15"/>
  <c r="C15" i="15"/>
  <c r="C14" i="15"/>
  <c r="C13" i="15"/>
  <c r="C12" i="15"/>
  <c r="C11" i="15"/>
  <c r="C10" i="15"/>
  <c r="C9" i="15"/>
  <c r="C8" i="15"/>
  <c r="T4" i="15"/>
  <c r="L4" i="15"/>
  <c r="H4" i="15"/>
  <c r="D4" i="15"/>
  <c r="B4" i="15"/>
  <c r="Y2" i="15" s="1"/>
  <c r="B2" i="15"/>
  <c r="B1" i="15"/>
  <c r="C25" i="14"/>
  <c r="C22" i="14"/>
  <c r="C21" i="14"/>
  <c r="C20" i="14"/>
  <c r="C17" i="14"/>
  <c r="C16" i="14"/>
  <c r="C15" i="14"/>
  <c r="C14" i="14"/>
  <c r="C13" i="14"/>
  <c r="C12" i="14"/>
  <c r="C11" i="14"/>
  <c r="C10" i="14"/>
  <c r="C9" i="14"/>
  <c r="C8" i="14"/>
  <c r="T4" i="14"/>
  <c r="L4" i="14"/>
  <c r="H4" i="14"/>
  <c r="D4" i="14"/>
  <c r="B4" i="14"/>
  <c r="Y2" i="14" s="1"/>
  <c r="B2" i="14"/>
  <c r="B1" i="14"/>
  <c r="C25" i="13"/>
  <c r="C22" i="13"/>
  <c r="C21" i="13"/>
  <c r="C20" i="13"/>
  <c r="C17" i="13"/>
  <c r="C16" i="13"/>
  <c r="C15" i="13"/>
  <c r="C14" i="13"/>
  <c r="C13" i="13"/>
  <c r="C12" i="13"/>
  <c r="C11" i="13"/>
  <c r="C10" i="13"/>
  <c r="C9" i="13"/>
  <c r="C8" i="13"/>
  <c r="T4" i="13"/>
  <c r="L4" i="13"/>
  <c r="H4" i="13"/>
  <c r="D4" i="13"/>
  <c r="B4" i="13"/>
  <c r="Y2" i="13" s="1"/>
  <c r="B2" i="13"/>
  <c r="B1" i="13"/>
  <c r="C25" i="12"/>
  <c r="C22" i="12"/>
  <c r="C21" i="12"/>
  <c r="C20" i="12"/>
  <c r="C17" i="12"/>
  <c r="C16" i="12"/>
  <c r="C15" i="12"/>
  <c r="C14" i="12"/>
  <c r="C13" i="12"/>
  <c r="C12" i="12"/>
  <c r="C11" i="12"/>
  <c r="C10" i="12"/>
  <c r="C9" i="12"/>
  <c r="C8" i="12"/>
  <c r="T4" i="12"/>
  <c r="L4" i="12"/>
  <c r="H4" i="12"/>
  <c r="D4" i="12"/>
  <c r="B4" i="12"/>
  <c r="Y2" i="12" s="1"/>
  <c r="B2" i="12"/>
  <c r="B1" i="12"/>
  <c r="C25" i="11"/>
  <c r="C22" i="11"/>
  <c r="C21" i="11"/>
  <c r="C20" i="11"/>
  <c r="C17" i="11"/>
  <c r="C16" i="11"/>
  <c r="C15" i="11"/>
  <c r="C14" i="11"/>
  <c r="C13" i="11"/>
  <c r="C12" i="11"/>
  <c r="C11" i="11"/>
  <c r="C10" i="11"/>
  <c r="C9" i="11"/>
  <c r="C8" i="11"/>
  <c r="T4" i="11"/>
  <c r="L4" i="11"/>
  <c r="H4" i="11"/>
  <c r="D4" i="11"/>
  <c r="B4" i="11"/>
  <c r="Y2" i="11" s="1"/>
  <c r="B2" i="11"/>
  <c r="B1" i="11"/>
  <c r="C25" i="10"/>
  <c r="C22" i="10"/>
  <c r="C21" i="10"/>
  <c r="C20" i="10"/>
  <c r="C17" i="10"/>
  <c r="C16" i="10"/>
  <c r="C15" i="10"/>
  <c r="C14" i="10"/>
  <c r="C13" i="10"/>
  <c r="C12" i="10"/>
  <c r="C11" i="10"/>
  <c r="C10" i="10"/>
  <c r="C9" i="10"/>
  <c r="C8" i="10"/>
  <c r="T4" i="10"/>
  <c r="L4" i="10"/>
  <c r="H4" i="10"/>
  <c r="D4" i="10"/>
  <c r="B4" i="10"/>
  <c r="Y2" i="10" s="1"/>
  <c r="B2" i="10"/>
  <c r="B1" i="10"/>
  <c r="C25" i="9"/>
  <c r="C22" i="9"/>
  <c r="C21" i="9"/>
  <c r="C20" i="9"/>
  <c r="C17" i="9"/>
  <c r="C16" i="9"/>
  <c r="C15" i="9"/>
  <c r="C14" i="9"/>
  <c r="C13" i="9"/>
  <c r="C12" i="9"/>
  <c r="C11" i="9"/>
  <c r="C10" i="9"/>
  <c r="C9" i="9"/>
  <c r="C8" i="9"/>
  <c r="T4" i="9"/>
  <c r="L4" i="9"/>
  <c r="H4" i="9"/>
  <c r="D4" i="9"/>
  <c r="B4" i="9"/>
  <c r="Y2" i="9" s="1"/>
  <c r="B2" i="9"/>
  <c r="B1" i="9"/>
  <c r="C25" i="8"/>
  <c r="C22" i="8"/>
  <c r="C21" i="8"/>
  <c r="C20" i="8"/>
  <c r="C17" i="8"/>
  <c r="C16" i="8"/>
  <c r="C15" i="8"/>
  <c r="C14" i="8"/>
  <c r="C13" i="8"/>
  <c r="C12" i="8"/>
  <c r="C11" i="8"/>
  <c r="C10" i="8"/>
  <c r="C9" i="8"/>
  <c r="C8" i="8"/>
  <c r="T4" i="8"/>
  <c r="L4" i="8"/>
  <c r="H4" i="8"/>
  <c r="D4" i="8"/>
  <c r="B4" i="8"/>
  <c r="Y2" i="8" s="1"/>
  <c r="B2" i="8"/>
  <c r="B1" i="8"/>
  <c r="C25" i="7"/>
  <c r="C22" i="7"/>
  <c r="C21" i="7"/>
  <c r="C20" i="7"/>
  <c r="C17" i="7"/>
  <c r="C16" i="7"/>
  <c r="C15" i="7"/>
  <c r="C14" i="7"/>
  <c r="C13" i="7"/>
  <c r="C12" i="7"/>
  <c r="C11" i="7"/>
  <c r="C10" i="7"/>
  <c r="C9" i="7"/>
  <c r="C8" i="7"/>
  <c r="T4" i="7"/>
  <c r="L4" i="7"/>
  <c r="H4" i="7"/>
  <c r="D4" i="7"/>
  <c r="B4" i="7"/>
  <c r="Y2" i="7" s="1"/>
  <c r="B2" i="7"/>
  <c r="B1" i="7"/>
  <c r="C25" i="6"/>
  <c r="C22" i="6"/>
  <c r="C21" i="6"/>
  <c r="C20" i="6"/>
  <c r="C17" i="6"/>
  <c r="C16" i="6"/>
  <c r="C15" i="6"/>
  <c r="C14" i="6"/>
  <c r="C13" i="6"/>
  <c r="C12" i="6"/>
  <c r="C11" i="6"/>
  <c r="C10" i="6"/>
  <c r="C9" i="6"/>
  <c r="C8" i="6"/>
  <c r="T4" i="6"/>
  <c r="L4" i="6"/>
  <c r="H4" i="6"/>
  <c r="D4" i="6"/>
  <c r="B4" i="6"/>
  <c r="Y2" i="6" s="1"/>
  <c r="B2" i="6"/>
  <c r="B1" i="6"/>
  <c r="B4" i="5"/>
  <c r="Y2" i="5" s="1"/>
  <c r="B4" i="4"/>
  <c r="C25" i="5"/>
  <c r="C22" i="5"/>
  <c r="C21" i="5"/>
  <c r="C20" i="5"/>
  <c r="C17" i="5"/>
  <c r="C16" i="5"/>
  <c r="C15" i="5"/>
  <c r="C14" i="5"/>
  <c r="C13" i="5"/>
  <c r="C12" i="5"/>
  <c r="C11" i="5"/>
  <c r="C10" i="5"/>
  <c r="C9" i="5"/>
  <c r="C8" i="5"/>
  <c r="T4" i="5"/>
  <c r="L4" i="5"/>
  <c r="H4" i="5"/>
  <c r="D4" i="5"/>
  <c r="B2" i="5"/>
  <c r="B1" i="5"/>
  <c r="T4" i="4"/>
  <c r="Y5" i="4" s="1"/>
  <c r="H4" i="4"/>
  <c r="D4" i="4"/>
  <c r="Y5" i="9" l="1"/>
  <c r="Y5" i="13"/>
  <c r="Y5" i="17"/>
  <c r="Y5" i="21"/>
  <c r="Y5" i="38"/>
  <c r="Y5" i="42"/>
  <c r="Y5" i="8"/>
  <c r="Y5" i="12"/>
  <c r="Y5" i="16"/>
  <c r="Y5" i="20"/>
  <c r="Y5" i="24"/>
  <c r="Y5" i="28"/>
  <c r="Y5" i="32"/>
  <c r="Y5" i="37"/>
  <c r="Y5" i="41"/>
  <c r="Y5" i="6"/>
  <c r="Y5" i="10"/>
  <c r="Y5" i="18"/>
  <c r="Y5" i="26"/>
  <c r="Y5" i="30"/>
  <c r="Y5" i="35"/>
  <c r="Y5" i="5"/>
  <c r="Y5" i="7"/>
  <c r="Y5" i="11"/>
  <c r="Y5" i="15"/>
  <c r="Y5" i="19"/>
  <c r="Y5" i="23"/>
  <c r="Y5" i="27"/>
  <c r="Y5" i="31"/>
  <c r="Y5" i="36"/>
  <c r="Y5" i="40"/>
  <c r="Y5" i="44"/>
  <c r="Y5" i="25"/>
  <c r="Y5" i="29"/>
  <c r="Y5" i="33"/>
  <c r="Y5" i="14"/>
  <c r="Y5" i="22"/>
  <c r="Y5" i="39"/>
  <c r="Y5" i="43"/>
  <c r="C25" i="4"/>
  <c r="C22" i="4"/>
  <c r="C21" i="4"/>
  <c r="C20" i="4"/>
  <c r="C17" i="4"/>
  <c r="C16" i="4"/>
  <c r="C15" i="4"/>
  <c r="C14" i="4"/>
  <c r="C13" i="4"/>
  <c r="C12" i="4"/>
  <c r="C11" i="4"/>
  <c r="C10" i="4"/>
  <c r="C9" i="4"/>
  <c r="C8" i="4"/>
  <c r="Y2" i="4"/>
  <c r="B2" i="4"/>
  <c r="G4" i="3"/>
  <c r="F4" i="3"/>
  <c r="E4" i="3"/>
  <c r="D4" i="3"/>
  <c r="C4" i="3"/>
  <c r="B4" i="3"/>
  <c r="A4" i="3" s="1"/>
  <c r="G3" i="3"/>
  <c r="F3" i="3"/>
  <c r="E3" i="3"/>
  <c r="D3" i="3"/>
  <c r="C3" i="3"/>
  <c r="B3" i="3"/>
  <c r="A3" i="3" s="1"/>
  <c r="G2" i="3"/>
  <c r="F2" i="3"/>
  <c r="E2" i="3"/>
  <c r="D2" i="3"/>
  <c r="C2" i="3"/>
  <c r="G1" i="3"/>
  <c r="F1" i="3"/>
  <c r="E1" i="3"/>
  <c r="D1" i="3"/>
  <c r="C1" i="3"/>
  <c r="B1" i="3"/>
  <c r="A1" i="3"/>
  <c r="T11" i="38" l="1"/>
  <c r="D13" i="17"/>
  <c r="L12" i="45"/>
  <c r="L13" i="54"/>
  <c r="H9" i="11"/>
  <c r="P9" i="38"/>
  <c r="L14" i="16"/>
  <c r="H15" i="35"/>
  <c r="T20" i="42"/>
  <c r="H9" i="28"/>
  <c r="D12" i="27"/>
  <c r="L25" i="42"/>
  <c r="H9" i="25"/>
  <c r="P17" i="37"/>
  <c r="T20" i="47"/>
  <c r="T25" i="51"/>
  <c r="P14" i="36"/>
  <c r="T22" i="36"/>
  <c r="H25" i="31"/>
  <c r="D21" i="40"/>
  <c r="H21" i="16"/>
  <c r="L20" i="45"/>
  <c r="T12" i="33"/>
  <c r="D15" i="8"/>
  <c r="T8" i="44"/>
  <c r="T16" i="39"/>
  <c r="L25" i="39"/>
  <c r="D12" i="29"/>
  <c r="T14" i="19"/>
  <c r="T15" i="10"/>
  <c r="T20" i="5"/>
  <c r="H17" i="48"/>
  <c r="L21" i="39"/>
  <c r="L14" i="8"/>
  <c r="P25" i="21"/>
  <c r="H13" i="6"/>
  <c r="L17" i="27"/>
  <c r="P12" i="10"/>
  <c r="L15" i="47"/>
  <c r="L15" i="27"/>
  <c r="D15" i="26"/>
  <c r="L15" i="58"/>
  <c r="T12" i="5"/>
  <c r="H17" i="47"/>
  <c r="L13" i="14"/>
  <c r="H15" i="54"/>
  <c r="P14" i="15"/>
  <c r="T9" i="33"/>
  <c r="P13" i="31"/>
  <c r="H20" i="40"/>
  <c r="L11" i="12"/>
  <c r="T16" i="32"/>
  <c r="P15" i="40"/>
  <c r="T12" i="12"/>
  <c r="T22" i="30"/>
  <c r="P21" i="40"/>
  <c r="H8" i="37"/>
  <c r="D9" i="11"/>
  <c r="L8" i="53"/>
  <c r="L11" i="6"/>
  <c r="H16" i="50"/>
  <c r="D25" i="54"/>
  <c r="H22" i="18"/>
  <c r="H22" i="31"/>
  <c r="L22" i="5"/>
  <c r="D22" i="57"/>
  <c r="T13" i="26"/>
  <c r="H13" i="9"/>
  <c r="D25" i="26"/>
  <c r="T10" i="39"/>
  <c r="P10" i="26"/>
  <c r="D21" i="43"/>
  <c r="H20" i="27"/>
  <c r="H14" i="28"/>
  <c r="H8" i="8"/>
  <c r="D13" i="36"/>
  <c r="H15" i="58"/>
  <c r="L11" i="8"/>
  <c r="P9" i="43"/>
  <c r="D17" i="38"/>
  <c r="T8" i="17"/>
  <c r="H25" i="18"/>
  <c r="D12" i="32"/>
  <c r="T25" i="38"/>
  <c r="L20" i="7"/>
  <c r="H20" i="19"/>
  <c r="T22" i="53"/>
  <c r="T10" i="11"/>
  <c r="D17" i="42"/>
  <c r="P10" i="8"/>
  <c r="P21" i="42"/>
  <c r="L14" i="9"/>
  <c r="P20" i="54"/>
  <c r="D25" i="36"/>
  <c r="T8" i="35"/>
  <c r="L12" i="27"/>
  <c r="D21" i="38"/>
  <c r="T16" i="4"/>
  <c r="P25" i="37"/>
  <c r="P13" i="5"/>
  <c r="P21" i="16"/>
  <c r="H25" i="32"/>
  <c r="T17" i="14"/>
  <c r="H13" i="10"/>
  <c r="D11" i="9"/>
  <c r="D11" i="13"/>
  <c r="T8" i="12"/>
  <c r="L22" i="11"/>
  <c r="H13" i="53"/>
  <c r="L15" i="5"/>
  <c r="H17" i="50"/>
  <c r="D20" i="50"/>
  <c r="P17" i="24"/>
  <c r="P16" i="30"/>
  <c r="T16" i="36"/>
  <c r="D12" i="7"/>
  <c r="P11" i="22"/>
  <c r="L17" i="17"/>
  <c r="P25" i="54"/>
  <c r="D21" i="44"/>
  <c r="T12" i="57"/>
  <c r="D16" i="53"/>
  <c r="D21" i="49"/>
  <c r="D20" i="53"/>
  <c r="L15" i="41"/>
  <c r="T12" i="4"/>
  <c r="T25" i="7"/>
  <c r="H21" i="41"/>
  <c r="L11" i="30"/>
  <c r="P13" i="28"/>
  <c r="L11" i="32"/>
  <c r="P16" i="56"/>
  <c r="D9" i="51"/>
  <c r="H13" i="7"/>
  <c r="P14" i="5"/>
  <c r="D13" i="14"/>
  <c r="P12" i="27"/>
  <c r="H11" i="52"/>
  <c r="D9" i="8"/>
  <c r="D9" i="55"/>
  <c r="L8" i="10"/>
  <c r="P20" i="39"/>
  <c r="H17" i="44"/>
  <c r="P17" i="42"/>
  <c r="T13" i="47"/>
  <c r="L17" i="37"/>
  <c r="P12" i="43"/>
  <c r="P22" i="43"/>
  <c r="D25" i="39"/>
  <c r="L8" i="52"/>
  <c r="D20" i="47"/>
  <c r="H11" i="28"/>
  <c r="L20" i="35"/>
  <c r="H15" i="6"/>
  <c r="D22" i="6"/>
  <c r="D13" i="35"/>
  <c r="D14" i="24"/>
  <c r="T21" i="51"/>
  <c r="P14" i="44"/>
  <c r="L8" i="12"/>
  <c r="H13" i="13"/>
  <c r="D8" i="39"/>
  <c r="T22" i="12"/>
  <c r="L12" i="28"/>
  <c r="H15" i="10"/>
  <c r="H17" i="5"/>
  <c r="P11" i="26"/>
  <c r="T15" i="28"/>
  <c r="P8" i="50"/>
  <c r="H16" i="18"/>
  <c r="H12" i="31"/>
  <c r="P9" i="29"/>
  <c r="P22" i="49"/>
  <c r="H10" i="23"/>
  <c r="T12" i="28"/>
  <c r="P8" i="37"/>
  <c r="L25" i="17"/>
  <c r="D11" i="52"/>
  <c r="T9" i="25"/>
  <c r="H14" i="22"/>
  <c r="T20" i="15"/>
  <c r="L15" i="30"/>
  <c r="L25" i="27"/>
  <c r="L10" i="39"/>
  <c r="D16" i="40"/>
  <c r="L11" i="26"/>
  <c r="L14" i="32"/>
  <c r="T16" i="21"/>
  <c r="T17" i="9"/>
  <c r="D21" i="15"/>
  <c r="P13" i="39"/>
  <c r="P14" i="20"/>
  <c r="H21" i="9"/>
  <c r="D12" i="5"/>
  <c r="D17" i="21"/>
  <c r="D8" i="6"/>
  <c r="L14" i="24"/>
  <c r="D13" i="55"/>
  <c r="T10" i="50"/>
  <c r="D9" i="23"/>
  <c r="T14" i="56"/>
  <c r="H22" i="5"/>
  <c r="P22" i="48"/>
  <c r="H9" i="23"/>
  <c r="H14" i="25"/>
  <c r="H22" i="28"/>
  <c r="H13" i="29"/>
  <c r="P15" i="44"/>
  <c r="P12" i="57"/>
  <c r="D16" i="20"/>
  <c r="L11" i="7"/>
  <c r="L11" i="15"/>
  <c r="T12" i="14"/>
  <c r="L10" i="33"/>
  <c r="P25" i="4"/>
  <c r="P20" i="30"/>
  <c r="D14" i="9"/>
  <c r="T8" i="36"/>
  <c r="L21" i="8"/>
  <c r="D9" i="25"/>
  <c r="L12" i="57"/>
  <c r="D8" i="30"/>
  <c r="H16" i="51"/>
  <c r="D12" i="25"/>
  <c r="T8" i="32"/>
  <c r="H8" i="22"/>
  <c r="P25" i="48"/>
  <c r="D16" i="43"/>
  <c r="P17" i="44"/>
  <c r="H14" i="46"/>
  <c r="D20" i="5"/>
  <c r="H21" i="58"/>
  <c r="L14" i="36"/>
  <c r="D9" i="12"/>
  <c r="P12" i="51"/>
  <c r="L15" i="19"/>
  <c r="L25" i="8"/>
  <c r="T12" i="10"/>
  <c r="L21" i="7"/>
  <c r="L14" i="39"/>
  <c r="H25" i="9"/>
  <c r="P20" i="14"/>
  <c r="D16" i="31"/>
  <c r="D10" i="47"/>
  <c r="T16" i="28"/>
  <c r="H12" i="4"/>
  <c r="D11" i="49"/>
  <c r="D17" i="49"/>
  <c r="H21" i="17"/>
  <c r="D17" i="9"/>
  <c r="D11" i="43"/>
  <c r="P16" i="12"/>
  <c r="P21" i="57"/>
  <c r="T25" i="58"/>
  <c r="D21" i="13"/>
  <c r="D20" i="21"/>
  <c r="L21" i="48"/>
  <c r="H20" i="31"/>
  <c r="T14" i="36"/>
  <c r="L13" i="56"/>
  <c r="P15" i="43"/>
  <c r="H21" i="14"/>
  <c r="H16" i="41"/>
  <c r="T14" i="27"/>
  <c r="T25" i="53"/>
  <c r="L9" i="26"/>
  <c r="D20" i="20"/>
  <c r="P9" i="10"/>
  <c r="D15" i="6"/>
  <c r="H11" i="25"/>
  <c r="L12" i="15"/>
  <c r="T15" i="38"/>
  <c r="T16" i="22"/>
  <c r="H20" i="26"/>
  <c r="D11" i="33"/>
  <c r="H17" i="25"/>
  <c r="T25" i="52"/>
  <c r="T14" i="7"/>
  <c r="T14" i="26"/>
  <c r="H17" i="53"/>
  <c r="L25" i="4"/>
  <c r="P13" i="47"/>
  <c r="H11" i="20"/>
  <c r="L9" i="32"/>
  <c r="L17" i="58"/>
  <c r="L13" i="5"/>
  <c r="P13" i="56"/>
  <c r="P12" i="17"/>
  <c r="H20" i="5"/>
  <c r="T25" i="37"/>
  <c r="P12" i="56"/>
  <c r="D12" i="46"/>
  <c r="P21" i="13"/>
  <c r="D8" i="50"/>
  <c r="P9" i="55"/>
  <c r="D25" i="53"/>
  <c r="P17" i="56"/>
  <c r="T16" i="25"/>
  <c r="H13" i="44"/>
  <c r="L8" i="33"/>
  <c r="H21" i="38"/>
  <c r="T9" i="6"/>
  <c r="T13" i="53"/>
  <c r="H17" i="40"/>
  <c r="D10" i="38"/>
  <c r="P22" i="12"/>
  <c r="T11" i="39"/>
  <c r="T14" i="18"/>
  <c r="P20" i="23"/>
  <c r="L16" i="42"/>
  <c r="T13" i="54"/>
  <c r="P13" i="49"/>
  <c r="D13" i="33"/>
  <c r="T14" i="20"/>
  <c r="H11" i="41"/>
  <c r="T14" i="54"/>
  <c r="H13" i="45"/>
  <c r="T20" i="8"/>
  <c r="L20" i="31"/>
  <c r="H17" i="7"/>
  <c r="H13" i="36"/>
  <c r="P13" i="25"/>
  <c r="L25" i="55"/>
  <c r="T22" i="41"/>
  <c r="L12" i="32"/>
  <c r="H17" i="8"/>
  <c r="H11" i="30"/>
  <c r="T25" i="48"/>
  <c r="D12" i="48"/>
  <c r="H25" i="5"/>
  <c r="H21" i="30"/>
  <c r="P13" i="11"/>
  <c r="P17" i="41"/>
  <c r="D17" i="11"/>
  <c r="P21" i="33"/>
  <c r="H10" i="51"/>
  <c r="L20" i="43"/>
  <c r="T22" i="23"/>
  <c r="T10" i="22"/>
  <c r="T22" i="51"/>
  <c r="L9" i="46"/>
  <c r="L15" i="33"/>
  <c r="P21" i="24"/>
  <c r="H14" i="6"/>
  <c r="T17" i="37"/>
  <c r="D9" i="48"/>
  <c r="H14" i="31"/>
  <c r="L22" i="49"/>
  <c r="H21" i="20"/>
  <c r="P11" i="33"/>
  <c r="L21" i="31"/>
  <c r="D25" i="50"/>
  <c r="P11" i="32"/>
  <c r="H11" i="31"/>
  <c r="P9" i="40"/>
  <c r="P12" i="11"/>
  <c r="T20" i="26"/>
  <c r="L13" i="40"/>
  <c r="L8" i="38"/>
  <c r="H25" i="56"/>
  <c r="L12" i="13"/>
  <c r="L25" i="30"/>
  <c r="L21" i="10"/>
  <c r="L8" i="47"/>
  <c r="T8" i="39"/>
  <c r="T10" i="26"/>
  <c r="H14" i="44"/>
  <c r="H10" i="58"/>
  <c r="P12" i="24"/>
  <c r="D25" i="31"/>
  <c r="D15" i="23"/>
  <c r="H25" i="30"/>
  <c r="L22" i="35"/>
  <c r="L22" i="15"/>
  <c r="H9" i="19"/>
  <c r="P25" i="25"/>
  <c r="T15" i="41"/>
  <c r="H15" i="38"/>
  <c r="D12" i="39"/>
  <c r="D10" i="53"/>
  <c r="T14" i="32"/>
  <c r="P11" i="14"/>
  <c r="P13" i="29"/>
  <c r="L15" i="40"/>
  <c r="D9" i="5"/>
  <c r="P21" i="18"/>
  <c r="D22" i="23"/>
  <c r="P10" i="13"/>
  <c r="P22" i="57"/>
  <c r="L11" i="50"/>
  <c r="T12" i="13"/>
  <c r="P22" i="21"/>
  <c r="T13" i="23"/>
  <c r="L14" i="20"/>
  <c r="P21" i="51"/>
  <c r="H8" i="42"/>
  <c r="H8" i="49"/>
  <c r="L22" i="24"/>
  <c r="L9" i="17"/>
  <c r="L12" i="41"/>
  <c r="T14" i="11"/>
  <c r="D16" i="47"/>
  <c r="H14" i="11"/>
  <c r="P25" i="10"/>
  <c r="D21" i="26"/>
  <c r="L9" i="39"/>
  <c r="D17" i="19"/>
  <c r="D13" i="28"/>
  <c r="D11" i="12"/>
  <c r="L9" i="24"/>
  <c r="L16" i="12"/>
  <c r="P11" i="51"/>
  <c r="L12" i="29"/>
  <c r="L10" i="52"/>
  <c r="T16" i="16"/>
  <c r="T15" i="23"/>
  <c r="P25" i="45"/>
  <c r="L14" i="37"/>
  <c r="H21" i="19"/>
  <c r="H13" i="17"/>
  <c r="D21" i="51"/>
  <c r="T13" i="32"/>
  <c r="L21" i="17"/>
  <c r="P11" i="49"/>
  <c r="T15" i="33"/>
  <c r="T20" i="38"/>
  <c r="D20" i="57"/>
  <c r="P21" i="48"/>
  <c r="P21" i="29"/>
  <c r="P10" i="5"/>
  <c r="D11" i="30"/>
  <c r="H11" i="55"/>
  <c r="L25" i="16"/>
  <c r="P14" i="35"/>
  <c r="P25" i="41"/>
  <c r="L8" i="6"/>
  <c r="H15" i="32"/>
  <c r="P15" i="9"/>
  <c r="L12" i="51"/>
  <c r="H21" i="51"/>
  <c r="D20" i="10"/>
  <c r="H13" i="40"/>
  <c r="D16" i="10"/>
  <c r="T16" i="48"/>
  <c r="T9" i="24"/>
  <c r="L8" i="29"/>
  <c r="L21" i="26"/>
  <c r="P15" i="37"/>
  <c r="L10" i="8"/>
  <c r="T14" i="39"/>
  <c r="P12" i="41"/>
  <c r="T20" i="40"/>
  <c r="L10" i="26"/>
  <c r="P14" i="56"/>
  <c r="P9" i="51"/>
  <c r="T17" i="16"/>
  <c r="T14" i="17"/>
  <c r="T12" i="49"/>
  <c r="P16" i="55"/>
  <c r="T9" i="18"/>
  <c r="T22" i="7"/>
  <c r="H22" i="32"/>
  <c r="H20" i="45"/>
  <c r="D9" i="32"/>
  <c r="D17" i="5"/>
  <c r="P15" i="5"/>
  <c r="D8" i="25"/>
  <c r="D13" i="50"/>
  <c r="D12" i="45"/>
  <c r="H11" i="37"/>
  <c r="H17" i="33"/>
  <c r="D11" i="40"/>
  <c r="T13" i="22"/>
  <c r="H22" i="43"/>
  <c r="P21" i="45"/>
  <c r="T9" i="26"/>
  <c r="D11" i="50"/>
  <c r="L11" i="23"/>
  <c r="T9" i="15"/>
  <c r="T16" i="38"/>
  <c r="T11" i="37"/>
  <c r="L20" i="47"/>
  <c r="Y20" i="47" s="1"/>
  <c r="H13" i="33"/>
  <c r="L25" i="54"/>
  <c r="D10" i="11"/>
  <c r="D22" i="5"/>
  <c r="L10" i="35"/>
  <c r="P17" i="13"/>
  <c r="T8" i="25"/>
  <c r="T25" i="47"/>
  <c r="L10" i="9"/>
  <c r="H11" i="38"/>
  <c r="L21" i="55"/>
  <c r="T8" i="42"/>
  <c r="T20" i="13"/>
  <c r="L13" i="48"/>
  <c r="P11" i="4"/>
  <c r="L14" i="51"/>
  <c r="D16" i="48"/>
  <c r="L21" i="52"/>
  <c r="P25" i="38"/>
  <c r="H22" i="37"/>
  <c r="T12" i="19"/>
  <c r="H21" i="54"/>
  <c r="L25" i="35"/>
  <c r="L22" i="26"/>
  <c r="D15" i="46"/>
  <c r="L12" i="39"/>
  <c r="D9" i="26"/>
  <c r="D10" i="13"/>
  <c r="L10" i="42"/>
  <c r="H12" i="11"/>
  <c r="L9" i="38"/>
  <c r="L20" i="37"/>
  <c r="H16" i="56"/>
  <c r="T20" i="44"/>
  <c r="T21" i="21"/>
  <c r="D11" i="51"/>
  <c r="T11" i="8"/>
  <c r="H13" i="50"/>
  <c r="L9" i="14"/>
  <c r="H25" i="35"/>
  <c r="H8" i="30"/>
  <c r="D13" i="13"/>
  <c r="H11" i="44"/>
  <c r="H16" i="26"/>
  <c r="T22" i="49"/>
  <c r="P16" i="15"/>
  <c r="T17" i="38"/>
  <c r="H20" i="9"/>
  <c r="D8" i="53"/>
  <c r="L20" i="18"/>
  <c r="D20" i="27"/>
  <c r="T12" i="48"/>
  <c r="T10" i="40"/>
  <c r="D21" i="24"/>
  <c r="D10" i="30"/>
  <c r="P22" i="22"/>
  <c r="L16" i="44"/>
  <c r="L12" i="54"/>
  <c r="T15" i="56"/>
  <c r="T11" i="17"/>
  <c r="T8" i="40"/>
  <c r="T20" i="37"/>
  <c r="T11" i="26"/>
  <c r="L14" i="50"/>
  <c r="D13" i="38"/>
  <c r="H10" i="26"/>
  <c r="T15" i="15"/>
  <c r="H12" i="40"/>
  <c r="H20" i="57"/>
  <c r="P10" i="24"/>
  <c r="L20" i="22"/>
  <c r="D22" i="30"/>
  <c r="L22" i="43"/>
  <c r="P10" i="16"/>
  <c r="T13" i="20"/>
  <c r="D25" i="8"/>
  <c r="P16" i="25"/>
  <c r="P25" i="47"/>
  <c r="T10" i="10"/>
  <c r="L9" i="33"/>
  <c r="Y9" i="33" s="1"/>
  <c r="H17" i="45"/>
  <c r="L22" i="41"/>
  <c r="Y22" i="41" s="1"/>
  <c r="H14" i="54"/>
  <c r="D25" i="17"/>
  <c r="H12" i="33"/>
  <c r="H10" i="22"/>
  <c r="T9" i="8"/>
  <c r="P20" i="11"/>
  <c r="D11" i="21"/>
  <c r="T15" i="7"/>
  <c r="L21" i="29"/>
  <c r="L11" i="11"/>
  <c r="L20" i="29"/>
  <c r="P11" i="39"/>
  <c r="H12" i="8"/>
  <c r="H14" i="50"/>
  <c r="P16" i="54"/>
  <c r="H20" i="15"/>
  <c r="P14" i="42"/>
  <c r="L25" i="50"/>
  <c r="H9" i="5"/>
  <c r="P11" i="38"/>
  <c r="P13" i="15"/>
  <c r="L25" i="31"/>
  <c r="P13" i="27"/>
  <c r="P25" i="19"/>
  <c r="P17" i="47"/>
  <c r="T8" i="5"/>
  <c r="P8" i="31"/>
  <c r="P14" i="43"/>
  <c r="P25" i="15"/>
  <c r="D25" i="58"/>
  <c r="H11" i="29"/>
  <c r="D25" i="14"/>
  <c r="D16" i="33"/>
  <c r="T21" i="55"/>
  <c r="L13" i="23"/>
  <c r="D8" i="12"/>
  <c r="D17" i="32"/>
  <c r="T21" i="10"/>
  <c r="L20" i="41"/>
  <c r="D15" i="12"/>
  <c r="L25" i="36"/>
  <c r="T11" i="31"/>
  <c r="D12" i="31"/>
  <c r="T13" i="27"/>
  <c r="P11" i="50"/>
  <c r="T13" i="30"/>
  <c r="P8" i="36"/>
  <c r="P16" i="46"/>
  <c r="L10" i="30"/>
  <c r="T13" i="33"/>
  <c r="P17" i="26"/>
  <c r="H15" i="43"/>
  <c r="L12" i="23"/>
  <c r="P15" i="13"/>
  <c r="D22" i="44"/>
  <c r="T9" i="53"/>
  <c r="H17" i="4"/>
  <c r="L12" i="11"/>
  <c r="L20" i="33"/>
  <c r="P15" i="23"/>
  <c r="P16" i="9"/>
  <c r="D16" i="27"/>
  <c r="L8" i="8"/>
  <c r="T21" i="35"/>
  <c r="P8" i="20"/>
  <c r="P15" i="46"/>
  <c r="L20" i="20"/>
  <c r="T16" i="8"/>
  <c r="T25" i="6"/>
  <c r="H21" i="56"/>
  <c r="T21" i="25"/>
  <c r="L16" i="40"/>
  <c r="H20" i="52"/>
  <c r="T12" i="52"/>
  <c r="T16" i="54"/>
  <c r="D17" i="13"/>
  <c r="H21" i="26"/>
  <c r="H10" i="17"/>
  <c r="D14" i="49"/>
  <c r="L13" i="31"/>
  <c r="H10" i="9"/>
  <c r="L22" i="45"/>
  <c r="L13" i="52"/>
  <c r="T10" i="16"/>
  <c r="D17" i="24"/>
  <c r="L13" i="41"/>
  <c r="L15" i="6"/>
  <c r="T17" i="48"/>
  <c r="D16" i="15"/>
  <c r="L15" i="50"/>
  <c r="T22" i="5"/>
  <c r="T20" i="35"/>
  <c r="H8" i="47"/>
  <c r="P12" i="29"/>
  <c r="L10" i="32"/>
  <c r="L20" i="50"/>
  <c r="T13" i="42"/>
  <c r="L15" i="23"/>
  <c r="D16" i="42"/>
  <c r="H21" i="23"/>
  <c r="T10" i="18"/>
  <c r="L13" i="4"/>
  <c r="T9" i="58"/>
  <c r="H16" i="55"/>
  <c r="L17" i="26"/>
  <c r="H8" i="15"/>
  <c r="L17" i="53"/>
  <c r="D16" i="57"/>
  <c r="D8" i="54"/>
  <c r="D20" i="36"/>
  <c r="D8" i="7"/>
  <c r="D10" i="10"/>
  <c r="H14" i="15"/>
  <c r="D15" i="44"/>
  <c r="P22" i="23"/>
  <c r="T22" i="50"/>
  <c r="D15" i="22"/>
  <c r="L12" i="47"/>
  <c r="P12" i="46"/>
  <c r="L14" i="38"/>
  <c r="L17" i="42"/>
  <c r="T14" i="29"/>
  <c r="L8" i="45"/>
  <c r="T22" i="48"/>
  <c r="H10" i="5"/>
  <c r="T16" i="42"/>
  <c r="D21" i="31"/>
  <c r="L17" i="52"/>
  <c r="H10" i="41"/>
  <c r="T9" i="48"/>
  <c r="L13" i="18"/>
  <c r="P16" i="19"/>
  <c r="T10" i="21"/>
  <c r="P22" i="15"/>
  <c r="T15" i="27"/>
  <c r="L16" i="36"/>
  <c r="Y16" i="36" s="1"/>
  <c r="T25" i="45"/>
  <c r="H10" i="28"/>
  <c r="H12" i="32"/>
  <c r="L25" i="40"/>
  <c r="H9" i="9"/>
  <c r="P15" i="45"/>
  <c r="T20" i="57"/>
  <c r="L9" i="12"/>
  <c r="L25" i="52"/>
  <c r="Y25" i="52" s="1"/>
  <c r="H11" i="36"/>
  <c r="L12" i="53"/>
  <c r="T8" i="28"/>
  <c r="P9" i="6"/>
  <c r="L14" i="35"/>
  <c r="T13" i="28"/>
  <c r="P25" i="16"/>
  <c r="H14" i="57"/>
  <c r="L10" i="24"/>
  <c r="D10" i="9"/>
  <c r="L11" i="10"/>
  <c r="L12" i="48"/>
  <c r="P15" i="15"/>
  <c r="L8" i="55"/>
  <c r="T10" i="25"/>
  <c r="H13" i="47"/>
  <c r="P22" i="8"/>
  <c r="D8" i="36"/>
  <c r="D25" i="47"/>
  <c r="H25" i="19"/>
  <c r="H9" i="38"/>
  <c r="H25" i="46"/>
  <c r="L9" i="10"/>
  <c r="D22" i="10"/>
  <c r="D17" i="37"/>
  <c r="L17" i="18"/>
  <c r="D16" i="35"/>
  <c r="L14" i="4"/>
  <c r="L14" i="52"/>
  <c r="P12" i="37"/>
  <c r="L10" i="31"/>
  <c r="D16" i="26"/>
  <c r="L9" i="40"/>
  <c r="H14" i="14"/>
  <c r="H8" i="53"/>
  <c r="H14" i="12"/>
  <c r="P20" i="46"/>
  <c r="H25" i="10"/>
  <c r="L20" i="5"/>
  <c r="Y20" i="5" s="1"/>
  <c r="D21" i="33"/>
  <c r="T25" i="14"/>
  <c r="H16" i="8"/>
  <c r="T9" i="30"/>
  <c r="L11" i="31"/>
  <c r="T12" i="47"/>
  <c r="T21" i="28"/>
  <c r="T25" i="56"/>
  <c r="H14" i="37"/>
  <c r="P10" i="43"/>
  <c r="P9" i="7"/>
  <c r="H12" i="6"/>
  <c r="D11" i="38"/>
  <c r="P25" i="23"/>
  <c r="D16" i="46"/>
  <c r="L21" i="49"/>
  <c r="P17" i="11"/>
  <c r="L20" i="32"/>
  <c r="D22" i="37"/>
  <c r="T10" i="17"/>
  <c r="T20" i="36"/>
  <c r="L15" i="25"/>
  <c r="H14" i="52"/>
  <c r="L13" i="50"/>
  <c r="D21" i="25"/>
  <c r="P10" i="39"/>
  <c r="P21" i="32"/>
  <c r="T21" i="8"/>
  <c r="D11" i="53"/>
  <c r="D20" i="37"/>
  <c r="D13" i="53"/>
  <c r="L22" i="4"/>
  <c r="T22" i="32"/>
  <c r="P11" i="5"/>
  <c r="P8" i="47"/>
  <c r="D25" i="23"/>
  <c r="H16" i="28"/>
  <c r="H25" i="48"/>
  <c r="D20" i="23"/>
  <c r="T25" i="30"/>
  <c r="P13" i="21"/>
  <c r="P15" i="38"/>
  <c r="T12" i="44"/>
  <c r="H15" i="9"/>
  <c r="T17" i="23"/>
  <c r="D16" i="9"/>
  <c r="T11" i="7"/>
  <c r="H12" i="28"/>
  <c r="L13" i="42"/>
  <c r="D16" i="6"/>
  <c r="T20" i="31"/>
  <c r="D14" i="31"/>
  <c r="T15" i="52"/>
  <c r="T9" i="19"/>
  <c r="D20" i="42"/>
  <c r="D9" i="41"/>
  <c r="T16" i="17"/>
  <c r="T8" i="29"/>
  <c r="L11" i="17"/>
  <c r="D15" i="45"/>
  <c r="P16" i="36"/>
  <c r="P14" i="24"/>
  <c r="D12" i="13"/>
  <c r="P10" i="38"/>
  <c r="H14" i="26"/>
  <c r="T15" i="13"/>
  <c r="D8" i="41"/>
  <c r="T15" i="44"/>
  <c r="T9" i="44"/>
  <c r="T10" i="55"/>
  <c r="D22" i="8"/>
  <c r="H16" i="10"/>
  <c r="T21" i="30"/>
  <c r="T9" i="43"/>
  <c r="D16" i="55"/>
  <c r="D14" i="37"/>
  <c r="D16" i="24"/>
  <c r="L13" i="17"/>
  <c r="T16" i="57"/>
  <c r="H9" i="55"/>
  <c r="D25" i="44"/>
  <c r="D20" i="33"/>
  <c r="T16" i="49"/>
  <c r="L25" i="9"/>
  <c r="H9" i="35"/>
  <c r="L12" i="36"/>
  <c r="T9" i="29"/>
  <c r="L11" i="33"/>
  <c r="D11" i="39"/>
  <c r="T11" i="5"/>
  <c r="L20" i="8"/>
  <c r="D15" i="56"/>
  <c r="T16" i="31"/>
  <c r="H22" i="6"/>
  <c r="D25" i="29"/>
  <c r="P22" i="38"/>
  <c r="T22" i="31"/>
  <c r="L16" i="25"/>
  <c r="Y16" i="25" s="1"/>
  <c r="D13" i="49"/>
  <c r="D15" i="18"/>
  <c r="D8" i="28"/>
  <c r="H14" i="21"/>
  <c r="L14" i="30"/>
  <c r="P17" i="54"/>
  <c r="L15" i="57"/>
  <c r="H10" i="11"/>
  <c r="P20" i="57"/>
  <c r="P17" i="9"/>
  <c r="H16" i="47"/>
  <c r="T17" i="18"/>
  <c r="T9" i="7"/>
  <c r="L20" i="54"/>
  <c r="T25" i="55"/>
  <c r="T8" i="38"/>
  <c r="T10" i="38"/>
  <c r="L21" i="56"/>
  <c r="D9" i="36"/>
  <c r="T17" i="47"/>
  <c r="P21" i="19"/>
  <c r="H11" i="47"/>
  <c r="P17" i="20"/>
  <c r="H15" i="4"/>
  <c r="P17" i="19"/>
  <c r="H12" i="9"/>
  <c r="T12" i="21"/>
  <c r="T14" i="21"/>
  <c r="P22" i="46"/>
  <c r="T22" i="55"/>
  <c r="D21" i="12"/>
  <c r="L21" i="23"/>
  <c r="P20" i="19"/>
  <c r="P16" i="29"/>
  <c r="P11" i="13"/>
  <c r="D17" i="31"/>
  <c r="D11" i="37"/>
  <c r="P17" i="7"/>
  <c r="T22" i="14"/>
  <c r="T16" i="24"/>
  <c r="L20" i="26"/>
  <c r="P20" i="5"/>
  <c r="D9" i="43"/>
  <c r="L13" i="12"/>
  <c r="L10" i="46"/>
  <c r="P21" i="9"/>
  <c r="T15" i="16"/>
  <c r="T8" i="41"/>
  <c r="H8" i="33"/>
  <c r="H22" i="47"/>
  <c r="P15" i="6"/>
  <c r="P15" i="48"/>
  <c r="T17" i="30"/>
  <c r="H8" i="50"/>
  <c r="D11" i="11"/>
  <c r="D12" i="52"/>
  <c r="D16" i="16"/>
  <c r="D21" i="46"/>
  <c r="L21" i="24"/>
  <c r="H12" i="42"/>
  <c r="H8" i="11"/>
  <c r="P14" i="16"/>
  <c r="D17" i="43"/>
  <c r="D13" i="30"/>
  <c r="D10" i="33"/>
  <c r="T25" i="13"/>
  <c r="P21" i="38"/>
  <c r="P15" i="31"/>
  <c r="H17" i="57"/>
  <c r="H12" i="37"/>
  <c r="H14" i="48"/>
  <c r="H21" i="13"/>
  <c r="P10" i="6"/>
  <c r="H9" i="44"/>
  <c r="T13" i="17"/>
  <c r="D13" i="45"/>
  <c r="H15" i="28"/>
  <c r="L25" i="33"/>
  <c r="P15" i="8"/>
  <c r="D14" i="30"/>
  <c r="L10" i="36"/>
  <c r="D13" i="51"/>
  <c r="H12" i="47"/>
  <c r="D15" i="55"/>
  <c r="P14" i="38"/>
  <c r="H12" i="30"/>
  <c r="L16" i="18"/>
  <c r="H22" i="21"/>
  <c r="H16" i="17"/>
  <c r="H21" i="39"/>
  <c r="L13" i="20"/>
  <c r="Y13" i="20" s="1"/>
  <c r="T10" i="33"/>
  <c r="T22" i="18"/>
  <c r="D14" i="27"/>
  <c r="H22" i="23"/>
  <c r="L12" i="22"/>
  <c r="L15" i="17"/>
  <c r="H8" i="57"/>
  <c r="P13" i="48"/>
  <c r="H8" i="17"/>
  <c r="T9" i="10"/>
  <c r="T14" i="31"/>
  <c r="T16" i="55"/>
  <c r="L11" i="28"/>
  <c r="H25" i="40"/>
  <c r="P22" i="37"/>
  <c r="D10" i="17"/>
  <c r="D12" i="51"/>
  <c r="H17" i="32"/>
  <c r="P8" i="56"/>
  <c r="D10" i="44"/>
  <c r="D15" i="37"/>
  <c r="T21" i="54"/>
  <c r="P17" i="55"/>
  <c r="H8" i="36"/>
  <c r="H9" i="57"/>
  <c r="D10" i="23"/>
  <c r="D17" i="40"/>
  <c r="T12" i="56"/>
  <c r="L13" i="33"/>
  <c r="T15" i="37"/>
  <c r="P9" i="31"/>
  <c r="D10" i="12"/>
  <c r="D22" i="35"/>
  <c r="L15" i="32"/>
  <c r="D10" i="49"/>
  <c r="D8" i="20"/>
  <c r="P9" i="4"/>
  <c r="L17" i="16"/>
  <c r="H21" i="21"/>
  <c r="P8" i="21"/>
  <c r="D16" i="18"/>
  <c r="T11" i="35"/>
  <c r="H21" i="33"/>
  <c r="H21" i="48"/>
  <c r="P8" i="43"/>
  <c r="H13" i="15"/>
  <c r="D25" i="13"/>
  <c r="P17" i="16"/>
  <c r="H8" i="19"/>
  <c r="T16" i="58"/>
  <c r="T25" i="27"/>
  <c r="P11" i="9"/>
  <c r="D21" i="47"/>
  <c r="H12" i="23"/>
  <c r="P17" i="27"/>
  <c r="H8" i="43"/>
  <c r="D8" i="47"/>
  <c r="D20" i="9"/>
  <c r="H10" i="20"/>
  <c r="T17" i="15"/>
  <c r="D8" i="46"/>
  <c r="D20" i="46"/>
  <c r="L15" i="4"/>
  <c r="P13" i="54"/>
  <c r="D14" i="15"/>
  <c r="T13" i="36"/>
  <c r="H13" i="35"/>
  <c r="H10" i="19"/>
  <c r="T11" i="36"/>
  <c r="H8" i="58"/>
  <c r="P22" i="24"/>
  <c r="P9" i="21"/>
  <c r="H8" i="44"/>
  <c r="L14" i="44"/>
  <c r="P25" i="27"/>
  <c r="T11" i="18"/>
  <c r="L9" i="28"/>
  <c r="D13" i="21"/>
  <c r="D15" i="29"/>
  <c r="D14" i="32"/>
  <c r="L8" i="5"/>
  <c r="H12" i="41"/>
  <c r="T21" i="36"/>
  <c r="D12" i="4"/>
  <c r="T16" i="41"/>
  <c r="L21" i="38"/>
  <c r="H9" i="47"/>
  <c r="H15" i="25"/>
  <c r="P10" i="29"/>
  <c r="D15" i="47"/>
  <c r="L25" i="44"/>
  <c r="P25" i="33"/>
  <c r="L10" i="27"/>
  <c r="D20" i="38"/>
  <c r="T14" i="42"/>
  <c r="T14" i="9"/>
  <c r="H9" i="22"/>
  <c r="P15" i="35"/>
  <c r="D22" i="45"/>
  <c r="T16" i="51"/>
  <c r="H20" i="55"/>
  <c r="H13" i="24"/>
  <c r="D9" i="19"/>
  <c r="D21" i="55"/>
  <c r="L13" i="38"/>
  <c r="D13" i="18"/>
  <c r="D10" i="15"/>
  <c r="P21" i="58"/>
  <c r="H15" i="30"/>
  <c r="H9" i="49"/>
  <c r="H10" i="54"/>
  <c r="L12" i="50"/>
  <c r="D20" i="48"/>
  <c r="T16" i="19"/>
  <c r="D13" i="58"/>
  <c r="L14" i="27"/>
  <c r="H20" i="50"/>
  <c r="H14" i="35"/>
  <c r="P10" i="56"/>
  <c r="L22" i="6"/>
  <c r="D20" i="7"/>
  <c r="L9" i="35"/>
  <c r="P13" i="45"/>
  <c r="H12" i="16"/>
  <c r="P9" i="41"/>
  <c r="H20" i="38"/>
  <c r="T25" i="57"/>
  <c r="L11" i="27"/>
  <c r="P11" i="54"/>
  <c r="D17" i="18"/>
  <c r="P14" i="41"/>
  <c r="P16" i="48"/>
  <c r="L10" i="41"/>
  <c r="P17" i="57"/>
  <c r="P10" i="27"/>
  <c r="T14" i="4"/>
  <c r="D20" i="56"/>
  <c r="H15" i="45"/>
  <c r="D20" i="25"/>
  <c r="L21" i="15"/>
  <c r="L10" i="38"/>
  <c r="Y10" i="38" s="1"/>
  <c r="H13" i="28"/>
  <c r="P11" i="40"/>
  <c r="L10" i="16"/>
  <c r="T11" i="11"/>
  <c r="D8" i="4"/>
  <c r="T22" i="15"/>
  <c r="D12" i="49"/>
  <c r="P21" i="55"/>
  <c r="T15" i="14"/>
  <c r="H10" i="53"/>
  <c r="T11" i="29"/>
  <c r="P10" i="15"/>
  <c r="P12" i="40"/>
  <c r="T8" i="50"/>
  <c r="P8" i="35"/>
  <c r="P16" i="7"/>
  <c r="H11" i="48"/>
  <c r="D17" i="27"/>
  <c r="H14" i="53"/>
  <c r="H11" i="9"/>
  <c r="P20" i="51"/>
  <c r="P25" i="43"/>
  <c r="T12" i="24"/>
  <c r="L15" i="16"/>
  <c r="T15" i="42"/>
  <c r="P22" i="19"/>
  <c r="P20" i="33"/>
  <c r="H16" i="45"/>
  <c r="H21" i="29"/>
  <c r="D9" i="45"/>
  <c r="P22" i="28"/>
  <c r="P14" i="17"/>
  <c r="P25" i="51"/>
  <c r="T17" i="13"/>
  <c r="P8" i="33"/>
  <c r="L12" i="5"/>
  <c r="Y12" i="5" s="1"/>
  <c r="D13" i="40"/>
  <c r="L11" i="54"/>
  <c r="P13" i="16"/>
  <c r="H12" i="17"/>
  <c r="H25" i="7"/>
  <c r="T14" i="49"/>
  <c r="P14" i="39"/>
  <c r="H11" i="26"/>
  <c r="P11" i="56"/>
  <c r="P15" i="26"/>
  <c r="D14" i="44"/>
  <c r="P8" i="7"/>
  <c r="D17" i="28"/>
  <c r="P20" i="56"/>
  <c r="L11" i="55"/>
  <c r="D17" i="55"/>
  <c r="T20" i="52"/>
  <c r="T12" i="35"/>
  <c r="L25" i="5"/>
  <c r="L10" i="58"/>
  <c r="T12" i="51"/>
  <c r="L17" i="54"/>
  <c r="T25" i="39"/>
  <c r="D25" i="46"/>
  <c r="T13" i="49"/>
  <c r="P16" i="18"/>
  <c r="T8" i="4"/>
  <c r="H16" i="25"/>
  <c r="D20" i="51"/>
  <c r="D12" i="50"/>
  <c r="T10" i="5"/>
  <c r="T11" i="52"/>
  <c r="P10" i="55"/>
  <c r="H25" i="53"/>
  <c r="D14" i="36"/>
  <c r="D22" i="11"/>
  <c r="D9" i="53"/>
  <c r="T16" i="27"/>
  <c r="L16" i="23"/>
  <c r="D22" i="24"/>
  <c r="D8" i="51"/>
  <c r="D13" i="23"/>
  <c r="L17" i="38"/>
  <c r="L22" i="37"/>
  <c r="D15" i="14"/>
  <c r="H15" i="47"/>
  <c r="D22" i="28"/>
  <c r="L13" i="58"/>
  <c r="P11" i="55"/>
  <c r="P20" i="40"/>
  <c r="H20" i="36"/>
  <c r="H15" i="46"/>
  <c r="T20" i="24"/>
  <c r="L20" i="56"/>
  <c r="D17" i="7"/>
  <c r="T11" i="23"/>
  <c r="H14" i="23"/>
  <c r="P22" i="33"/>
  <c r="T17" i="26"/>
  <c r="D11" i="5"/>
  <c r="D9" i="52"/>
  <c r="D11" i="19"/>
  <c r="P8" i="55"/>
  <c r="D14" i="51"/>
  <c r="T11" i="57"/>
  <c r="L13" i="22"/>
  <c r="P13" i="30"/>
  <c r="T17" i="11"/>
  <c r="T17" i="53"/>
  <c r="H15" i="37"/>
  <c r="H12" i="36"/>
  <c r="P8" i="39"/>
  <c r="H22" i="36"/>
  <c r="H8" i="31"/>
  <c r="P9" i="26"/>
  <c r="H22" i="25"/>
  <c r="L20" i="4"/>
  <c r="L8" i="49"/>
  <c r="D11" i="41"/>
  <c r="H16" i="4"/>
  <c r="H13" i="11"/>
  <c r="P17" i="46"/>
  <c r="H15" i="16"/>
  <c r="T8" i="51"/>
  <c r="T21" i="23"/>
  <c r="T9" i="16"/>
  <c r="T21" i="41"/>
  <c r="P12" i="58"/>
  <c r="D10" i="57"/>
  <c r="L14" i="31"/>
  <c r="D15" i="13"/>
  <c r="P10" i="37"/>
  <c r="H13" i="16"/>
  <c r="D9" i="50"/>
  <c r="H11" i="21"/>
  <c r="T20" i="20"/>
  <c r="D11" i="18"/>
  <c r="D13" i="32"/>
  <c r="T10" i="32"/>
  <c r="H9" i="42"/>
  <c r="P10" i="47"/>
  <c r="L16" i="27"/>
  <c r="L21" i="50"/>
  <c r="H10" i="30"/>
  <c r="L12" i="21"/>
  <c r="D16" i="38"/>
  <c r="T10" i="46"/>
  <c r="T14" i="55"/>
  <c r="L16" i="41"/>
  <c r="T9" i="38"/>
  <c r="P22" i="25"/>
  <c r="H21" i="11"/>
  <c r="D17" i="44"/>
  <c r="L8" i="46"/>
  <c r="L16" i="28"/>
  <c r="Y16" i="28" s="1"/>
  <c r="T25" i="9"/>
  <c r="L10" i="47"/>
  <c r="H16" i="43"/>
  <c r="L13" i="24"/>
  <c r="D20" i="54"/>
  <c r="D25" i="30"/>
  <c r="P14" i="25"/>
  <c r="P22" i="20"/>
  <c r="P11" i="6"/>
  <c r="L16" i="55"/>
  <c r="D22" i="47"/>
  <c r="T11" i="13"/>
  <c r="D8" i="9"/>
  <c r="L15" i="8"/>
  <c r="L25" i="10"/>
  <c r="H22" i="55"/>
  <c r="H12" i="29"/>
  <c r="L22" i="52"/>
  <c r="D11" i="6"/>
  <c r="H17" i="16"/>
  <c r="H8" i="18"/>
  <c r="P22" i="45"/>
  <c r="P9" i="8"/>
  <c r="P14" i="23"/>
  <c r="P8" i="4"/>
  <c r="D11" i="26"/>
  <c r="P16" i="39"/>
  <c r="L14" i="19"/>
  <c r="Y14" i="19" s="1"/>
  <c r="T11" i="9"/>
  <c r="P10" i="46"/>
  <c r="H12" i="24"/>
  <c r="H9" i="39"/>
  <c r="H8" i="39"/>
  <c r="P11" i="16"/>
  <c r="H25" i="38"/>
  <c r="P22" i="56"/>
  <c r="L9" i="22"/>
  <c r="T20" i="30"/>
  <c r="H20" i="12"/>
  <c r="L20" i="39"/>
  <c r="D25" i="5"/>
  <c r="D17" i="50"/>
  <c r="L17" i="29"/>
  <c r="D14" i="55"/>
  <c r="H21" i="22"/>
  <c r="D15" i="40"/>
  <c r="H8" i="54"/>
  <c r="D17" i="12"/>
  <c r="D22" i="52"/>
  <c r="D9" i="46"/>
  <c r="D13" i="47"/>
  <c r="H9" i="56"/>
  <c r="T14" i="50"/>
  <c r="T13" i="44"/>
  <c r="L10" i="18"/>
  <c r="L16" i="5"/>
  <c r="D22" i="43"/>
  <c r="T22" i="21"/>
  <c r="L8" i="25"/>
  <c r="T13" i="25"/>
  <c r="D16" i="29"/>
  <c r="T17" i="55"/>
  <c r="H20" i="14"/>
  <c r="L13" i="11"/>
  <c r="P15" i="22"/>
  <c r="L12" i="52"/>
  <c r="D21" i="37"/>
  <c r="T11" i="58"/>
  <c r="P25" i="18"/>
  <c r="T13" i="43"/>
  <c r="P20" i="9"/>
  <c r="T15" i="50"/>
  <c r="P8" i="19"/>
  <c r="P21" i="31"/>
  <c r="T15" i="54"/>
  <c r="D8" i="33"/>
  <c r="T13" i="38"/>
  <c r="P12" i="18"/>
  <c r="D14" i="18"/>
  <c r="L17" i="47"/>
  <c r="L11" i="13"/>
  <c r="P12" i="23"/>
  <c r="H22" i="46"/>
  <c r="D20" i="40"/>
  <c r="H12" i="35"/>
  <c r="D14" i="56"/>
  <c r="H15" i="22"/>
  <c r="P21" i="54"/>
  <c r="D15" i="57"/>
  <c r="T22" i="47"/>
  <c r="T17" i="27"/>
  <c r="L25" i="23"/>
  <c r="H20" i="17"/>
  <c r="T12" i="53"/>
  <c r="L21" i="37"/>
  <c r="D25" i="27"/>
  <c r="H8" i="38"/>
  <c r="L14" i="7"/>
  <c r="H22" i="16"/>
  <c r="T9" i="42"/>
  <c r="H17" i="19"/>
  <c r="T15" i="48"/>
  <c r="T12" i="26"/>
  <c r="L10" i="6"/>
  <c r="T13" i="4"/>
  <c r="H9" i="21"/>
  <c r="L21" i="28"/>
  <c r="Y21" i="28" s="1"/>
  <c r="L15" i="36"/>
  <c r="L15" i="46"/>
  <c r="L10" i="11"/>
  <c r="Y10" i="11" s="1"/>
  <c r="T25" i="22"/>
  <c r="T25" i="54"/>
  <c r="H9" i="48"/>
  <c r="H17" i="29"/>
  <c r="H13" i="20"/>
  <c r="P16" i="43"/>
  <c r="D17" i="45"/>
  <c r="L14" i="11"/>
  <c r="Y14" i="11" s="1"/>
  <c r="P16" i="49"/>
  <c r="H10" i="32"/>
  <c r="D10" i="25"/>
  <c r="T16" i="12"/>
  <c r="L25" i="48"/>
  <c r="Y25" i="48" s="1"/>
  <c r="T21" i="14"/>
  <c r="L9" i="41"/>
  <c r="D25" i="38"/>
  <c r="T8" i="31"/>
  <c r="T9" i="9"/>
  <c r="D22" i="7"/>
  <c r="D9" i="20"/>
  <c r="D9" i="24"/>
  <c r="P16" i="16"/>
  <c r="H16" i="53"/>
  <c r="T21" i="31"/>
  <c r="T20" i="14"/>
  <c r="T25" i="24"/>
  <c r="L22" i="38"/>
  <c r="T14" i="35"/>
  <c r="L17" i="28"/>
  <c r="L11" i="19"/>
  <c r="L21" i="46"/>
  <c r="H21" i="49"/>
  <c r="D10" i="22"/>
  <c r="P25" i="57"/>
  <c r="D17" i="10"/>
  <c r="L13" i="47"/>
  <c r="D20" i="11"/>
  <c r="L22" i="29"/>
  <c r="T10" i="42"/>
  <c r="P14" i="13"/>
  <c r="T25" i="20"/>
  <c r="L22" i="30"/>
  <c r="Y22" i="30" s="1"/>
  <c r="H11" i="45"/>
  <c r="D16" i="39"/>
  <c r="D11" i="17"/>
  <c r="D8" i="45"/>
  <c r="P10" i="18"/>
  <c r="D8" i="27"/>
  <c r="T17" i="5"/>
  <c r="H22" i="20"/>
  <c r="P11" i="28"/>
  <c r="H12" i="55"/>
  <c r="T15" i="29"/>
  <c r="D20" i="41"/>
  <c r="P17" i="49"/>
  <c r="T8" i="24"/>
  <c r="T12" i="36"/>
  <c r="P12" i="5"/>
  <c r="D20" i="8"/>
  <c r="T13" i="39"/>
  <c r="P8" i="46"/>
  <c r="P14" i="53"/>
  <c r="D15" i="38"/>
  <c r="H11" i="13"/>
  <c r="T16" i="18"/>
  <c r="D15" i="48"/>
  <c r="P15" i="18"/>
  <c r="P25" i="39"/>
  <c r="P8" i="52"/>
  <c r="H25" i="44"/>
  <c r="T12" i="15"/>
  <c r="P15" i="47"/>
  <c r="D25" i="43"/>
  <c r="P10" i="48"/>
  <c r="P14" i="55"/>
  <c r="D10" i="41"/>
  <c r="D8" i="19"/>
  <c r="H13" i="19"/>
  <c r="L21" i="19"/>
  <c r="H14" i="43"/>
  <c r="L9" i="25"/>
  <c r="Y9" i="25" s="1"/>
  <c r="T20" i="45"/>
  <c r="H15" i="55"/>
  <c r="L25" i="26"/>
  <c r="H21" i="10"/>
  <c r="T13" i="35"/>
  <c r="H16" i="27"/>
  <c r="T10" i="28"/>
  <c r="L10" i="28"/>
  <c r="L22" i="40"/>
  <c r="L22" i="42"/>
  <c r="H9" i="32"/>
  <c r="D10" i="18"/>
  <c r="D15" i="58"/>
  <c r="L11" i="48"/>
  <c r="T16" i="9"/>
  <c r="P15" i="33"/>
  <c r="H13" i="57"/>
  <c r="H16" i="40"/>
  <c r="T15" i="22"/>
  <c r="P15" i="10"/>
  <c r="D16" i="41"/>
  <c r="H15" i="52"/>
  <c r="P20" i="28"/>
  <c r="L17" i="8"/>
  <c r="H25" i="33"/>
  <c r="T9" i="11"/>
  <c r="D17" i="23"/>
  <c r="L15" i="38"/>
  <c r="Y15" i="38" s="1"/>
  <c r="H12" i="45"/>
  <c r="L15" i="49"/>
  <c r="P22" i="4"/>
  <c r="D8" i="14"/>
  <c r="T13" i="56"/>
  <c r="D16" i="52"/>
  <c r="L22" i="27"/>
  <c r="H10" i="42"/>
  <c r="P25" i="12"/>
  <c r="L13" i="36"/>
  <c r="T9" i="54"/>
  <c r="H12" i="52"/>
  <c r="T12" i="18"/>
  <c r="P8" i="27"/>
  <c r="P12" i="55"/>
  <c r="D14" i="53"/>
  <c r="L9" i="15"/>
  <c r="Y9" i="15" s="1"/>
  <c r="D21" i="17"/>
  <c r="L20" i="28"/>
  <c r="D15" i="54"/>
  <c r="T9" i="57"/>
  <c r="D25" i="35"/>
  <c r="L22" i="28"/>
  <c r="P15" i="56"/>
  <c r="T17" i="44"/>
  <c r="T11" i="54"/>
  <c r="P10" i="57"/>
  <c r="P13" i="35"/>
  <c r="P13" i="50"/>
  <c r="H16" i="20"/>
  <c r="D11" i="4"/>
  <c r="H10" i="14"/>
  <c r="L16" i="46"/>
  <c r="L15" i="22"/>
  <c r="P10" i="58"/>
  <c r="L10" i="4"/>
  <c r="T14" i="44"/>
  <c r="P8" i="26"/>
  <c r="H16" i="7"/>
  <c r="H12" i="56"/>
  <c r="L8" i="27"/>
  <c r="D17" i="52"/>
  <c r="H9" i="26"/>
  <c r="D25" i="19"/>
  <c r="L10" i="45"/>
  <c r="D22" i="33"/>
  <c r="H8" i="21"/>
  <c r="P10" i="44"/>
  <c r="T15" i="12"/>
  <c r="H8" i="41"/>
  <c r="D14" i="14"/>
  <c r="D10" i="54"/>
  <c r="T9" i="55"/>
  <c r="D21" i="9"/>
  <c r="L10" i="5"/>
  <c r="L22" i="25"/>
  <c r="H12" i="10"/>
  <c r="T14" i="25"/>
  <c r="P14" i="52"/>
  <c r="L17" i="11"/>
  <c r="P11" i="10"/>
  <c r="T21" i="4"/>
  <c r="P11" i="42"/>
  <c r="T14" i="58"/>
  <c r="P22" i="54"/>
  <c r="H25" i="20"/>
  <c r="L17" i="49"/>
  <c r="T12" i="42"/>
  <c r="P17" i="5"/>
  <c r="D13" i="48"/>
  <c r="T17" i="54"/>
  <c r="T11" i="49"/>
  <c r="P20" i="20"/>
  <c r="P22" i="35"/>
  <c r="D14" i="39"/>
  <c r="H17" i="28"/>
  <c r="T9" i="5"/>
  <c r="D14" i="21"/>
  <c r="D12" i="28"/>
  <c r="L20" i="11"/>
  <c r="T21" i="33"/>
  <c r="P21" i="35"/>
  <c r="D9" i="58"/>
  <c r="D10" i="43"/>
  <c r="P8" i="58"/>
  <c r="P9" i="15"/>
  <c r="D13" i="6"/>
  <c r="D21" i="30"/>
  <c r="H22" i="42"/>
  <c r="L13" i="46"/>
  <c r="H25" i="26"/>
  <c r="L15" i="56"/>
  <c r="P9" i="39"/>
  <c r="D14" i="19"/>
  <c r="P10" i="49"/>
  <c r="H11" i="43"/>
  <c r="L9" i="48"/>
  <c r="L8" i="4"/>
  <c r="H13" i="22"/>
  <c r="L25" i="20"/>
  <c r="Y25" i="20" s="1"/>
  <c r="L21" i="27"/>
  <c r="L12" i="58"/>
  <c r="H16" i="32"/>
  <c r="T14" i="53"/>
  <c r="D12" i="26"/>
  <c r="T14" i="33"/>
  <c r="D25" i="24"/>
  <c r="T15" i="26"/>
  <c r="T25" i="28"/>
  <c r="P17" i="29"/>
  <c r="P20" i="6"/>
  <c r="L15" i="24"/>
  <c r="P8" i="42"/>
  <c r="H20" i="35"/>
  <c r="L25" i="41"/>
  <c r="H11" i="17"/>
  <c r="L17" i="21"/>
  <c r="T8" i="45"/>
  <c r="L21" i="57"/>
  <c r="L8" i="31"/>
  <c r="L25" i="25"/>
  <c r="P10" i="32"/>
  <c r="D25" i="41"/>
  <c r="P17" i="30"/>
  <c r="T12" i="29"/>
  <c r="H20" i="11"/>
  <c r="T11" i="19"/>
  <c r="D11" i="31"/>
  <c r="D10" i="6"/>
  <c r="L20" i="25"/>
  <c r="T15" i="57"/>
  <c r="H25" i="51"/>
  <c r="H11" i="15"/>
  <c r="D25" i="52"/>
  <c r="D16" i="51"/>
  <c r="P17" i="12"/>
  <c r="P13" i="20"/>
  <c r="H11" i="54"/>
  <c r="L15" i="13"/>
  <c r="L22" i="10"/>
  <c r="H13" i="30"/>
  <c r="L22" i="44"/>
  <c r="L16" i="50"/>
  <c r="P14" i="45"/>
  <c r="P20" i="25"/>
  <c r="P20" i="16"/>
  <c r="H10" i="21"/>
  <c r="P21" i="44"/>
  <c r="L16" i="29"/>
  <c r="H15" i="12"/>
  <c r="T17" i="56"/>
  <c r="P16" i="42"/>
  <c r="P12" i="14"/>
  <c r="P17" i="50"/>
  <c r="H11" i="12"/>
  <c r="L11" i="39"/>
  <c r="Y11" i="39" s="1"/>
  <c r="T8" i="49"/>
  <c r="H8" i="48"/>
  <c r="P15" i="57"/>
  <c r="L20" i="9"/>
  <c r="P13" i="57"/>
  <c r="P10" i="52"/>
  <c r="H25" i="12"/>
  <c r="D14" i="50"/>
  <c r="T11" i="10"/>
  <c r="D10" i="45"/>
  <c r="H17" i="31"/>
  <c r="H13" i="55"/>
  <c r="H22" i="53"/>
  <c r="D16" i="22"/>
  <c r="T25" i="10"/>
  <c r="H8" i="51"/>
  <c r="T16" i="30"/>
  <c r="D11" i="55"/>
  <c r="L14" i="22"/>
  <c r="H13" i="38"/>
  <c r="D17" i="35"/>
  <c r="H21" i="57"/>
  <c r="P16" i="51"/>
  <c r="T25" i="31"/>
  <c r="P21" i="36"/>
  <c r="L9" i="36"/>
  <c r="T15" i="46"/>
  <c r="T8" i="9"/>
  <c r="D14" i="10"/>
  <c r="H17" i="26"/>
  <c r="P9" i="48"/>
  <c r="H11" i="4"/>
  <c r="D12" i="22"/>
  <c r="T20" i="10"/>
  <c r="D22" i="19"/>
  <c r="D20" i="52"/>
  <c r="H25" i="11"/>
  <c r="L12" i="55"/>
  <c r="D11" i="42"/>
  <c r="H10" i="8"/>
  <c r="D8" i="48"/>
  <c r="T13" i="57"/>
  <c r="L9" i="30"/>
  <c r="Y9" i="30" s="1"/>
  <c r="P16" i="6"/>
  <c r="P17" i="14"/>
  <c r="D14" i="52"/>
  <c r="T25" i="8"/>
  <c r="L16" i="48"/>
  <c r="Y16" i="48" s="1"/>
  <c r="T9" i="23"/>
  <c r="P22" i="53"/>
  <c r="D25" i="45"/>
  <c r="D20" i="26"/>
  <c r="L17" i="57"/>
  <c r="D12" i="57"/>
  <c r="L17" i="35"/>
  <c r="D22" i="42"/>
  <c r="P12" i="21"/>
  <c r="L8" i="26"/>
  <c r="D13" i="27"/>
  <c r="H16" i="30"/>
  <c r="P22" i="36"/>
  <c r="H8" i="12"/>
  <c r="H20" i="7"/>
  <c r="L16" i="6"/>
  <c r="L11" i="40"/>
  <c r="D20" i="45"/>
  <c r="D17" i="36"/>
  <c r="L11" i="24"/>
  <c r="T15" i="25"/>
  <c r="D22" i="54"/>
  <c r="L17" i="56"/>
  <c r="Y17" i="56" s="1"/>
  <c r="L21" i="32"/>
  <c r="P20" i="37"/>
  <c r="T13" i="14"/>
  <c r="H12" i="46"/>
  <c r="T10" i="31"/>
  <c r="H8" i="10"/>
  <c r="H14" i="16"/>
  <c r="P13" i="6"/>
  <c r="L20" i="14"/>
  <c r="Y20" i="14" s="1"/>
  <c r="T9" i="47"/>
  <c r="L21" i="14"/>
  <c r="L16" i="54"/>
  <c r="Y16" i="54" s="1"/>
  <c r="L15" i="15"/>
  <c r="T12" i="23"/>
  <c r="T15" i="49"/>
  <c r="T13" i="37"/>
  <c r="H22" i="57"/>
  <c r="L17" i="5"/>
  <c r="P11" i="52"/>
  <c r="P20" i="45"/>
  <c r="L17" i="32"/>
  <c r="P17" i="40"/>
  <c r="L12" i="6"/>
  <c r="T21" i="57"/>
  <c r="P16" i="52"/>
  <c r="D17" i="29"/>
  <c r="H10" i="31"/>
  <c r="T16" i="50"/>
  <c r="D21" i="28"/>
  <c r="T14" i="23"/>
  <c r="P21" i="10"/>
  <c r="D22" i="38"/>
  <c r="P17" i="58"/>
  <c r="H8" i="13"/>
  <c r="T25" i="41"/>
  <c r="H12" i="18"/>
  <c r="L17" i="51"/>
  <c r="L12" i="38"/>
  <c r="T20" i="41"/>
  <c r="T13" i="18"/>
  <c r="D13" i="57"/>
  <c r="D14" i="25"/>
  <c r="H21" i="25"/>
  <c r="P8" i="24"/>
  <c r="H10" i="48"/>
  <c r="P9" i="9"/>
  <c r="T11" i="44"/>
  <c r="L22" i="7"/>
  <c r="Y22" i="7" s="1"/>
  <c r="T9" i="14"/>
  <c r="T8" i="19"/>
  <c r="P9" i="27"/>
  <c r="D9" i="44"/>
  <c r="H17" i="24"/>
  <c r="L22" i="47"/>
  <c r="L11" i="35"/>
  <c r="Y11" i="35" s="1"/>
  <c r="T22" i="57"/>
  <c r="P12" i="50"/>
  <c r="P15" i="58"/>
  <c r="H12" i="13"/>
  <c r="P14" i="27"/>
  <c r="T8" i="26"/>
  <c r="L12" i="33"/>
  <c r="Y12" i="33" s="1"/>
  <c r="H16" i="58"/>
  <c r="H14" i="24"/>
  <c r="P10" i="20"/>
  <c r="P13" i="43"/>
  <c r="T14" i="51"/>
  <c r="P16" i="23"/>
  <c r="D12" i="33"/>
  <c r="L10" i="22"/>
  <c r="Y10" i="22" s="1"/>
  <c r="L22" i="19"/>
  <c r="P14" i="22"/>
  <c r="L9" i="37"/>
  <c r="P15" i="25"/>
  <c r="D8" i="37"/>
  <c r="H21" i="15"/>
  <c r="T13" i="11"/>
  <c r="D21" i="6"/>
  <c r="D20" i="29"/>
  <c r="L8" i="44"/>
  <c r="D14" i="57"/>
  <c r="H25" i="50"/>
  <c r="T25" i="50"/>
  <c r="T8" i="47"/>
  <c r="T17" i="39"/>
  <c r="P16" i="41"/>
  <c r="T15" i="55"/>
  <c r="H20" i="33"/>
  <c r="H21" i="8"/>
  <c r="D14" i="28"/>
  <c r="P12" i="19"/>
  <c r="H9" i="40"/>
  <c r="L15" i="37"/>
  <c r="L11" i="22"/>
  <c r="D14" i="43"/>
  <c r="P22" i="16"/>
  <c r="D16" i="25"/>
  <c r="T8" i="52"/>
  <c r="H11" i="14"/>
  <c r="P13" i="26"/>
  <c r="D10" i="24"/>
  <c r="L20" i="30"/>
  <c r="H20" i="49"/>
  <c r="P10" i="22"/>
  <c r="T8" i="14"/>
  <c r="D22" i="22"/>
  <c r="D25" i="33"/>
  <c r="L25" i="12"/>
  <c r="H8" i="35"/>
  <c r="H9" i="8"/>
  <c r="P15" i="14"/>
  <c r="D8" i="43"/>
  <c r="D21" i="7"/>
  <c r="T13" i="41"/>
  <c r="P17" i="39"/>
  <c r="D22" i="49"/>
  <c r="D17" i="33"/>
  <c r="P21" i="15"/>
  <c r="P16" i="37"/>
  <c r="D16" i="23"/>
  <c r="P22" i="10"/>
  <c r="P21" i="20"/>
  <c r="H8" i="14"/>
  <c r="T21" i="13"/>
  <c r="P12" i="39"/>
  <c r="T16" i="43"/>
  <c r="D8" i="24"/>
  <c r="H16" i="36"/>
  <c r="L10" i="43"/>
  <c r="D10" i="29"/>
  <c r="D10" i="26"/>
  <c r="P14" i="18"/>
  <c r="T22" i="56"/>
  <c r="H17" i="20"/>
  <c r="T10" i="24"/>
  <c r="L16" i="52"/>
  <c r="D14" i="40"/>
  <c r="D15" i="51"/>
  <c r="H22" i="26"/>
  <c r="L8" i="43"/>
  <c r="D17" i="47"/>
  <c r="P20" i="49"/>
  <c r="H9" i="16"/>
  <c r="D10" i="35"/>
  <c r="H22" i="22"/>
  <c r="H12" i="27"/>
  <c r="T8" i="53"/>
  <c r="D14" i="22"/>
  <c r="D13" i="7"/>
  <c r="D22" i="27"/>
  <c r="P21" i="4"/>
  <c r="T11" i="45"/>
  <c r="T9" i="35"/>
  <c r="D14" i="54"/>
  <c r="D8" i="40"/>
  <c r="L21" i="4"/>
  <c r="D20" i="31"/>
  <c r="D13" i="16"/>
  <c r="L16" i="45"/>
  <c r="T21" i="39"/>
  <c r="P10" i="21"/>
  <c r="L25" i="57"/>
  <c r="H9" i="36"/>
  <c r="T8" i="23"/>
  <c r="L16" i="20"/>
  <c r="H11" i="5"/>
  <c r="T12" i="20"/>
  <c r="D25" i="28"/>
  <c r="H14" i="51"/>
  <c r="D20" i="28"/>
  <c r="L21" i="5"/>
  <c r="H10" i="40"/>
  <c r="L20" i="10"/>
  <c r="L15" i="52"/>
  <c r="T16" i="47"/>
  <c r="H14" i="38"/>
  <c r="P17" i="15"/>
  <c r="H8" i="29"/>
  <c r="T13" i="13"/>
  <c r="L16" i="30"/>
  <c r="P13" i="37"/>
  <c r="T9" i="13"/>
  <c r="P14" i="11"/>
  <c r="H17" i="41"/>
  <c r="H22" i="27"/>
  <c r="L14" i="5"/>
  <c r="T17" i="41"/>
  <c r="L12" i="19"/>
  <c r="Y12" i="19" s="1"/>
  <c r="L14" i="56"/>
  <c r="P8" i="14"/>
  <c r="T10" i="54"/>
  <c r="T22" i="35"/>
  <c r="L22" i="57"/>
  <c r="L15" i="51"/>
  <c r="P12" i="30"/>
  <c r="D16" i="19"/>
  <c r="L8" i="30"/>
  <c r="T8" i="46"/>
  <c r="T11" i="48"/>
  <c r="T13" i="16"/>
  <c r="H22" i="10"/>
  <c r="H25" i="8"/>
  <c r="H15" i="40"/>
  <c r="L8" i="40"/>
  <c r="L10" i="48"/>
  <c r="L20" i="48"/>
  <c r="H15" i="42"/>
  <c r="H11" i="6"/>
  <c r="H22" i="39"/>
  <c r="T22" i="46"/>
  <c r="T10" i="6"/>
  <c r="P11" i="31"/>
  <c r="P25" i="58"/>
  <c r="P14" i="57"/>
  <c r="T25" i="46"/>
  <c r="H14" i="10"/>
  <c r="T8" i="30"/>
  <c r="P14" i="29"/>
  <c r="D22" i="4"/>
  <c r="D22" i="29"/>
  <c r="L21" i="53"/>
  <c r="T10" i="37"/>
  <c r="T8" i="22"/>
  <c r="P11" i="20"/>
  <c r="P25" i="53"/>
  <c r="D9" i="21"/>
  <c r="D17" i="15"/>
  <c r="L15" i="20"/>
  <c r="H13" i="39"/>
  <c r="L21" i="16"/>
  <c r="L11" i="53"/>
  <c r="D13" i="11"/>
  <c r="T11" i="6"/>
  <c r="H16" i="54"/>
  <c r="D12" i="43"/>
  <c r="D8" i="8"/>
  <c r="H15" i="56"/>
  <c r="L8" i="57"/>
  <c r="L9" i="27"/>
  <c r="T9" i="20"/>
  <c r="T22" i="44"/>
  <c r="T15" i="31"/>
  <c r="D13" i="56"/>
  <c r="L25" i="22"/>
  <c r="Y25" i="22" s="1"/>
  <c r="H12" i="19"/>
  <c r="H13" i="23"/>
  <c r="D21" i="18"/>
  <c r="D17" i="39"/>
  <c r="L9" i="20"/>
  <c r="P11" i="48"/>
  <c r="H22" i="29"/>
  <c r="D13" i="52"/>
  <c r="H21" i="37"/>
  <c r="D14" i="12"/>
  <c r="L9" i="53"/>
  <c r="Y9" i="53" s="1"/>
  <c r="L8" i="58"/>
  <c r="D14" i="29"/>
  <c r="L25" i="56"/>
  <c r="Y25" i="56" s="1"/>
  <c r="T20" i="19"/>
  <c r="L11" i="49"/>
  <c r="L22" i="12"/>
  <c r="Y22" i="12" s="1"/>
  <c r="L22" i="46"/>
  <c r="T10" i="47"/>
  <c r="D16" i="7"/>
  <c r="H16" i="49"/>
  <c r="L21" i="41"/>
  <c r="T13" i="7"/>
  <c r="L11" i="5"/>
  <c r="H12" i="21"/>
  <c r="D11" i="24"/>
  <c r="T17" i="50"/>
  <c r="L13" i="35"/>
  <c r="T11" i="56"/>
  <c r="H10" i="29"/>
  <c r="D21" i="32"/>
  <c r="L13" i="45"/>
  <c r="D14" i="48"/>
  <c r="T22" i="16"/>
  <c r="H8" i="52"/>
  <c r="L25" i="45"/>
  <c r="Y25" i="45" s="1"/>
  <c r="H9" i="45"/>
  <c r="H13" i="5"/>
  <c r="H8" i="46"/>
  <c r="D11" i="48"/>
  <c r="H14" i="32"/>
  <c r="P20" i="12"/>
  <c r="D10" i="40"/>
  <c r="P9" i="57"/>
  <c r="P12" i="32"/>
  <c r="L25" i="6"/>
  <c r="Y25" i="6" s="1"/>
  <c r="H10" i="49"/>
  <c r="P13" i="13"/>
  <c r="H21" i="32"/>
  <c r="H25" i="13"/>
  <c r="D16" i="45"/>
  <c r="H12" i="15"/>
  <c r="P16" i="33"/>
  <c r="D10" i="42"/>
  <c r="L21" i="35"/>
  <c r="Y21" i="35" s="1"/>
  <c r="T21" i="29"/>
  <c r="H17" i="9"/>
  <c r="D13" i="43"/>
  <c r="L13" i="43"/>
  <c r="Y13" i="43" s="1"/>
  <c r="L22" i="56"/>
  <c r="T13" i="15"/>
  <c r="D11" i="36"/>
  <c r="D8" i="18"/>
  <c r="P21" i="49"/>
  <c r="P14" i="10"/>
  <c r="D11" i="15"/>
  <c r="H15" i="53"/>
  <c r="H11" i="11"/>
  <c r="D8" i="55"/>
  <c r="H16" i="14"/>
  <c r="T16" i="11"/>
  <c r="D25" i="22"/>
  <c r="D9" i="29"/>
  <c r="H9" i="14"/>
  <c r="D13" i="25"/>
  <c r="D13" i="44"/>
  <c r="L25" i="51"/>
  <c r="Y25" i="51" s="1"/>
  <c r="T21" i="19"/>
  <c r="L14" i="17"/>
  <c r="P10" i="4"/>
  <c r="T21" i="46"/>
  <c r="T10" i="51"/>
  <c r="P15" i="28"/>
  <c r="H13" i="8"/>
  <c r="L13" i="15"/>
  <c r="Y13" i="15" s="1"/>
  <c r="T25" i="29"/>
  <c r="P12" i="36"/>
  <c r="P12" i="33"/>
  <c r="P21" i="41"/>
  <c r="D10" i="8"/>
  <c r="L16" i="26"/>
  <c r="L16" i="11"/>
  <c r="D16" i="50"/>
  <c r="P17" i="17"/>
  <c r="P16" i="31"/>
  <c r="P8" i="41"/>
  <c r="D11" i="29"/>
  <c r="H9" i="53"/>
  <c r="L15" i="11"/>
  <c r="D10" i="39"/>
  <c r="D11" i="35"/>
  <c r="H25" i="36"/>
  <c r="T10" i="57"/>
  <c r="T22" i="17"/>
  <c r="D22" i="31"/>
  <c r="P14" i="46"/>
  <c r="D25" i="40"/>
  <c r="P21" i="21"/>
  <c r="T11" i="50"/>
  <c r="L20" i="17"/>
  <c r="L9" i="57"/>
  <c r="Y9" i="57" s="1"/>
  <c r="T13" i="9"/>
  <c r="P22" i="27"/>
  <c r="L16" i="35"/>
  <c r="L11" i="57"/>
  <c r="Y11" i="57" s="1"/>
  <c r="D14" i="4"/>
  <c r="D15" i="25"/>
  <c r="D9" i="22"/>
  <c r="L21" i="33"/>
  <c r="Y21" i="33" s="1"/>
  <c r="H9" i="33"/>
  <c r="D21" i="39"/>
  <c r="T22" i="29"/>
  <c r="H15" i="51"/>
  <c r="P25" i="7"/>
  <c r="T16" i="33"/>
  <c r="H20" i="48"/>
  <c r="P22" i="50"/>
  <c r="P20" i="4"/>
  <c r="L10" i="40"/>
  <c r="Y10" i="40" s="1"/>
  <c r="T16" i="7"/>
  <c r="T10" i="29"/>
  <c r="P12" i="20"/>
  <c r="P17" i="53"/>
  <c r="T9" i="28"/>
  <c r="L21" i="58"/>
  <c r="L10" i="23"/>
  <c r="H16" i="23"/>
  <c r="H20" i="47"/>
  <c r="P16" i="38"/>
  <c r="P20" i="22"/>
  <c r="L21" i="13"/>
  <c r="D25" i="51"/>
  <c r="H14" i="19"/>
  <c r="P8" i="54"/>
  <c r="D21" i="48"/>
  <c r="D21" i="58"/>
  <c r="L15" i="55"/>
  <c r="D14" i="58"/>
  <c r="T8" i="55"/>
  <c r="L25" i="32"/>
  <c r="H20" i="4"/>
  <c r="P13" i="44"/>
  <c r="T9" i="41"/>
  <c r="H17" i="15"/>
  <c r="L8" i="11"/>
  <c r="D16" i="54"/>
  <c r="L9" i="6"/>
  <c r="P22" i="9"/>
  <c r="H14" i="9"/>
  <c r="L22" i="20"/>
  <c r="D15" i="20"/>
  <c r="L8" i="51"/>
  <c r="L11" i="25"/>
  <c r="L12" i="8"/>
  <c r="D9" i="54"/>
  <c r="D22" i="21"/>
  <c r="L12" i="14"/>
  <c r="L20" i="38"/>
  <c r="D22" i="16"/>
  <c r="D25" i="49"/>
  <c r="H11" i="35"/>
  <c r="P20" i="8"/>
  <c r="P21" i="26"/>
  <c r="T15" i="35"/>
  <c r="P20" i="38"/>
  <c r="D15" i="7"/>
  <c r="T10" i="13"/>
  <c r="L8" i="7"/>
  <c r="T22" i="4"/>
  <c r="T9" i="12"/>
  <c r="P15" i="54"/>
  <c r="P16" i="13"/>
  <c r="H12" i="20"/>
  <c r="L10" i="55"/>
  <c r="H11" i="18"/>
  <c r="P21" i="46"/>
  <c r="T21" i="22"/>
  <c r="D12" i="19"/>
  <c r="P21" i="53"/>
  <c r="D10" i="4"/>
  <c r="D8" i="26"/>
  <c r="P22" i="40"/>
  <c r="H25" i="41"/>
  <c r="L13" i="29"/>
  <c r="P25" i="13"/>
  <c r="H17" i="6"/>
  <c r="D10" i="14"/>
  <c r="L13" i="25"/>
  <c r="Y13" i="25" s="1"/>
  <c r="H22" i="38"/>
  <c r="P17" i="28"/>
  <c r="P16" i="44"/>
  <c r="P10" i="36"/>
  <c r="L21" i="25"/>
  <c r="Y21" i="25" s="1"/>
  <c r="D20" i="17"/>
  <c r="D15" i="31"/>
  <c r="D16" i="58"/>
  <c r="P25" i="14"/>
  <c r="T16" i="6"/>
  <c r="D11" i="28"/>
  <c r="H16" i="46"/>
  <c r="P13" i="52"/>
  <c r="D15" i="16"/>
  <c r="H11" i="32"/>
  <c r="T25" i="17"/>
  <c r="T10" i="56"/>
  <c r="D20" i="18"/>
  <c r="D10" i="56"/>
  <c r="D8" i="31"/>
  <c r="P25" i="56"/>
  <c r="P17" i="22"/>
  <c r="P20" i="31"/>
  <c r="L14" i="18"/>
  <c r="Y14" i="18" s="1"/>
  <c r="H20" i="58"/>
  <c r="H10" i="27"/>
  <c r="D25" i="32"/>
  <c r="D21" i="56"/>
  <c r="L14" i="54"/>
  <c r="Y14" i="54" s="1"/>
  <c r="L9" i="50"/>
  <c r="L12" i="10"/>
  <c r="Y12" i="10" s="1"/>
  <c r="P13" i="38"/>
  <c r="L22" i="32"/>
  <c r="T21" i="42"/>
  <c r="L12" i="46"/>
  <c r="L13" i="53"/>
  <c r="Y13" i="53" s="1"/>
  <c r="L21" i="51"/>
  <c r="H8" i="16"/>
  <c r="D21" i="27"/>
  <c r="T25" i="36"/>
  <c r="D21" i="20"/>
  <c r="T8" i="56"/>
  <c r="P12" i="42"/>
  <c r="P13" i="23"/>
  <c r="L8" i="23"/>
  <c r="T20" i="27"/>
  <c r="T12" i="50"/>
  <c r="D21" i="45"/>
  <c r="T12" i="6"/>
  <c r="P11" i="29"/>
  <c r="T21" i="58"/>
  <c r="H20" i="6"/>
  <c r="P22" i="6"/>
  <c r="P13" i="42"/>
  <c r="L15" i="10"/>
  <c r="Y15" i="10" s="1"/>
  <c r="L17" i="39"/>
  <c r="T12" i="46"/>
  <c r="H22" i="24"/>
  <c r="D22" i="56"/>
  <c r="P13" i="55"/>
  <c r="L8" i="42"/>
  <c r="L20" i="53"/>
  <c r="T13" i="58"/>
  <c r="D21" i="22"/>
  <c r="L20" i="51"/>
  <c r="H21" i="5"/>
  <c r="L21" i="54"/>
  <c r="Y21" i="54" s="1"/>
  <c r="T11" i="51"/>
  <c r="D13" i="15"/>
  <c r="H15" i="24"/>
  <c r="D20" i="15"/>
  <c r="D9" i="28"/>
  <c r="H14" i="17"/>
  <c r="L14" i="45"/>
  <c r="D20" i="58"/>
  <c r="H12" i="48"/>
  <c r="D25" i="25"/>
  <c r="P10" i="23"/>
  <c r="D15" i="33"/>
  <c r="L11" i="51"/>
  <c r="P12" i="8"/>
  <c r="T17" i="42"/>
  <c r="T12" i="7"/>
  <c r="T15" i="43"/>
  <c r="H16" i="29"/>
  <c r="T13" i="52"/>
  <c r="L25" i="43"/>
  <c r="T9" i="52"/>
  <c r="T21" i="24"/>
  <c r="L25" i="37"/>
  <c r="P14" i="4"/>
  <c r="P13" i="4"/>
  <c r="L16" i="39"/>
  <c r="Y16" i="39" s="1"/>
  <c r="T16" i="13"/>
  <c r="T15" i="45"/>
  <c r="D14" i="45"/>
  <c r="D20" i="24"/>
  <c r="H15" i="50"/>
  <c r="D13" i="31"/>
  <c r="D20" i="39"/>
  <c r="P11" i="27"/>
  <c r="H20" i="30"/>
  <c r="P10" i="9"/>
  <c r="T21" i="44"/>
  <c r="P8" i="48"/>
  <c r="P13" i="40"/>
  <c r="D15" i="21"/>
  <c r="H21" i="53"/>
  <c r="T10" i="44"/>
  <c r="T11" i="42"/>
  <c r="L21" i="22"/>
  <c r="H9" i="13"/>
  <c r="P14" i="54"/>
  <c r="P16" i="27"/>
  <c r="L13" i="44"/>
  <c r="Y13" i="44" s="1"/>
  <c r="T10" i="52"/>
  <c r="T8" i="15"/>
  <c r="L20" i="58"/>
  <c r="P9" i="11"/>
  <c r="P15" i="19"/>
  <c r="H11" i="39"/>
  <c r="H25" i="58"/>
  <c r="T22" i="39"/>
  <c r="D20" i="6"/>
  <c r="P16" i="50"/>
  <c r="P16" i="45"/>
  <c r="P9" i="46"/>
  <c r="H25" i="23"/>
  <c r="T25" i="21"/>
  <c r="P13" i="8"/>
  <c r="H12" i="22"/>
  <c r="L9" i="29"/>
  <c r="Y9" i="29" s="1"/>
  <c r="L21" i="40"/>
  <c r="H15" i="57"/>
  <c r="P9" i="58"/>
  <c r="H9" i="37"/>
  <c r="P17" i="38"/>
  <c r="P17" i="31"/>
  <c r="H9" i="29"/>
  <c r="H17" i="55"/>
  <c r="P10" i="28"/>
  <c r="D16" i="49"/>
  <c r="P13" i="22"/>
  <c r="P15" i="52"/>
  <c r="L22" i="58"/>
  <c r="H16" i="31"/>
  <c r="H25" i="15"/>
  <c r="D22" i="26"/>
  <c r="T17" i="17"/>
  <c r="T10" i="58"/>
  <c r="D11" i="57"/>
  <c r="L8" i="13"/>
  <c r="D22" i="15"/>
  <c r="T10" i="45"/>
  <c r="D17" i="25"/>
  <c r="D10" i="58"/>
  <c r="P15" i="29"/>
  <c r="T9" i="46"/>
  <c r="D13" i="4"/>
  <c r="P10" i="41"/>
  <c r="L8" i="54"/>
  <c r="D9" i="31"/>
  <c r="H8" i="6"/>
  <c r="H25" i="42"/>
  <c r="T22" i="11"/>
  <c r="H20" i="56"/>
  <c r="L14" i="29"/>
  <c r="D12" i="56"/>
  <c r="T17" i="45"/>
  <c r="L14" i="25"/>
  <c r="D16" i="17"/>
  <c r="H17" i="22"/>
  <c r="D9" i="47"/>
  <c r="T17" i="40"/>
  <c r="D12" i="21"/>
  <c r="H22" i="52"/>
  <c r="P13" i="24"/>
  <c r="L20" i="16"/>
  <c r="T17" i="57"/>
  <c r="H13" i="41"/>
  <c r="D22" i="51"/>
  <c r="T10" i="15"/>
  <c r="T17" i="31"/>
  <c r="H17" i="39"/>
  <c r="H9" i="15"/>
  <c r="D13" i="41"/>
  <c r="H10" i="36"/>
  <c r="D10" i="20"/>
  <c r="L10" i="29"/>
  <c r="P9" i="32"/>
  <c r="L21" i="43"/>
  <c r="D9" i="39"/>
  <c r="H8" i="25"/>
  <c r="H11" i="50"/>
  <c r="L12" i="40"/>
  <c r="D15" i="5"/>
  <c r="H16" i="37"/>
  <c r="P13" i="33"/>
  <c r="D8" i="16"/>
  <c r="D9" i="6"/>
  <c r="P16" i="32"/>
  <c r="P14" i="8"/>
  <c r="H10" i="35"/>
  <c r="L22" i="50"/>
  <c r="Y22" i="50" s="1"/>
  <c r="D22" i="39"/>
  <c r="D22" i="55"/>
  <c r="P16" i="17"/>
  <c r="P9" i="53"/>
  <c r="D13" i="54"/>
  <c r="P8" i="38"/>
  <c r="L25" i="29"/>
  <c r="H13" i="42"/>
  <c r="H10" i="52"/>
  <c r="L16" i="19"/>
  <c r="Y16" i="19" s="1"/>
  <c r="H25" i="17"/>
  <c r="T20" i="55"/>
  <c r="D8" i="21"/>
  <c r="T10" i="7"/>
  <c r="T25" i="26"/>
  <c r="T15" i="58"/>
  <c r="T20" i="16"/>
  <c r="T15" i="32"/>
  <c r="P13" i="53"/>
  <c r="T17" i="4"/>
  <c r="D9" i="4"/>
  <c r="D14" i="41"/>
  <c r="H16" i="52"/>
  <c r="T20" i="29"/>
  <c r="H9" i="31"/>
  <c r="L8" i="37"/>
  <c r="H9" i="58"/>
  <c r="T20" i="4"/>
  <c r="L16" i="7"/>
  <c r="P25" i="29"/>
  <c r="H12" i="39"/>
  <c r="P21" i="39"/>
  <c r="D21" i="41"/>
  <c r="T17" i="49"/>
  <c r="L11" i="36"/>
  <c r="D17" i="14"/>
  <c r="H14" i="56"/>
  <c r="T10" i="49"/>
  <c r="P13" i="36"/>
  <c r="P25" i="55"/>
  <c r="H11" i="57"/>
  <c r="P20" i="27"/>
  <c r="P13" i="51"/>
  <c r="T15" i="18"/>
  <c r="T10" i="36"/>
  <c r="L13" i="55"/>
  <c r="P21" i="30"/>
  <c r="P8" i="49"/>
  <c r="H21" i="4"/>
  <c r="P12" i="45"/>
  <c r="P16" i="24"/>
  <c r="P20" i="58"/>
  <c r="D11" i="45"/>
  <c r="T17" i="35"/>
  <c r="H22" i="30"/>
  <c r="D12" i="53"/>
  <c r="T9" i="21"/>
  <c r="L17" i="15"/>
  <c r="D22" i="12"/>
  <c r="H17" i="42"/>
  <c r="L12" i="24"/>
  <c r="T10" i="35"/>
  <c r="L16" i="58"/>
  <c r="T17" i="28"/>
  <c r="L13" i="6"/>
  <c r="D14" i="23"/>
  <c r="D22" i="32"/>
  <c r="H10" i="46"/>
  <c r="L8" i="15"/>
  <c r="P12" i="48"/>
  <c r="T12" i="25"/>
  <c r="D16" i="56"/>
  <c r="T16" i="35"/>
  <c r="T15" i="17"/>
  <c r="P17" i="33"/>
  <c r="P15" i="49"/>
  <c r="P12" i="9"/>
  <c r="D17" i="54"/>
  <c r="H22" i="40"/>
  <c r="H10" i="10"/>
  <c r="P11" i="37"/>
  <c r="P21" i="22"/>
  <c r="P8" i="23"/>
  <c r="P17" i="45"/>
  <c r="D12" i="12"/>
  <c r="P16" i="40"/>
  <c r="D10" i="46"/>
  <c r="P12" i="52"/>
  <c r="H21" i="31"/>
  <c r="D21" i="8"/>
  <c r="H20" i="42"/>
  <c r="L15" i="18"/>
  <c r="L17" i="10"/>
  <c r="T21" i="37"/>
  <c r="D13" i="39"/>
  <c r="D17" i="56"/>
  <c r="T25" i="40"/>
  <c r="D16" i="21"/>
  <c r="T21" i="20"/>
  <c r="D20" i="22"/>
  <c r="D25" i="37"/>
  <c r="L17" i="25"/>
  <c r="D15" i="15"/>
  <c r="L8" i="35"/>
  <c r="D11" i="14"/>
  <c r="L22" i="39"/>
  <c r="P22" i="17"/>
  <c r="T25" i="49"/>
  <c r="L12" i="35"/>
  <c r="Y12" i="35" s="1"/>
  <c r="P17" i="51"/>
  <c r="L21" i="36"/>
  <c r="Y21" i="36" s="1"/>
  <c r="P14" i="28"/>
  <c r="T11" i="22"/>
  <c r="H11" i="58"/>
  <c r="L13" i="32"/>
  <c r="P14" i="40"/>
  <c r="T9" i="49"/>
  <c r="P10" i="14"/>
  <c r="H21" i="55"/>
  <c r="D16" i="30"/>
  <c r="P11" i="58"/>
  <c r="L11" i="58"/>
  <c r="H12" i="50"/>
  <c r="L9" i="43"/>
  <c r="H22" i="49"/>
  <c r="D20" i="4"/>
  <c r="T25" i="15"/>
  <c r="H15" i="7"/>
  <c r="H8" i="24"/>
  <c r="T20" i="9"/>
  <c r="H15" i="44"/>
  <c r="T22" i="38"/>
  <c r="D25" i="57"/>
  <c r="P25" i="17"/>
  <c r="T12" i="54"/>
  <c r="T14" i="47"/>
  <c r="H22" i="11"/>
  <c r="L15" i="35"/>
  <c r="H10" i="24"/>
  <c r="H17" i="36"/>
  <c r="P10" i="45"/>
  <c r="L10" i="7"/>
  <c r="P20" i="26"/>
  <c r="P8" i="18"/>
  <c r="H11" i="23"/>
  <c r="T13" i="5"/>
  <c r="P22" i="51"/>
  <c r="T20" i="23"/>
  <c r="T12" i="55"/>
  <c r="T13" i="29"/>
  <c r="P10" i="7"/>
  <c r="T17" i="8"/>
  <c r="T15" i="53"/>
  <c r="H22" i="44"/>
  <c r="H9" i="7"/>
  <c r="L15" i="39"/>
  <c r="T8" i="57"/>
  <c r="L25" i="24"/>
  <c r="D9" i="27"/>
  <c r="H20" i="44"/>
  <c r="L15" i="45"/>
  <c r="Y15" i="45" s="1"/>
  <c r="L17" i="9"/>
  <c r="H12" i="58"/>
  <c r="P20" i="24"/>
  <c r="P9" i="54"/>
  <c r="D17" i="4"/>
  <c r="P20" i="55"/>
  <c r="D21" i="11"/>
  <c r="D11" i="22"/>
  <c r="P9" i="25"/>
  <c r="H25" i="47"/>
  <c r="P25" i="31"/>
  <c r="P9" i="20"/>
  <c r="T11" i="27"/>
  <c r="L16" i="9"/>
  <c r="Y16" i="9" s="1"/>
  <c r="D11" i="32"/>
  <c r="D9" i="35"/>
  <c r="H21" i="24"/>
  <c r="L10" i="51"/>
  <c r="H20" i="28"/>
  <c r="H15" i="48"/>
  <c r="H21" i="28"/>
  <c r="T11" i="14"/>
  <c r="D13" i="5"/>
  <c r="D16" i="37"/>
  <c r="T21" i="40"/>
  <c r="P14" i="47"/>
  <c r="H8" i="27"/>
  <c r="L25" i="19"/>
  <c r="D14" i="26"/>
  <c r="T8" i="27"/>
  <c r="P12" i="4"/>
  <c r="L16" i="14"/>
  <c r="H15" i="26"/>
  <c r="D20" i="49"/>
  <c r="L14" i="12"/>
  <c r="P10" i="31"/>
  <c r="L21" i="47"/>
  <c r="P15" i="55"/>
  <c r="P25" i="44"/>
  <c r="T17" i="33"/>
  <c r="H25" i="54"/>
  <c r="H15" i="20"/>
  <c r="D11" i="27"/>
  <c r="H9" i="46"/>
  <c r="H8" i="20"/>
  <c r="H11" i="19"/>
  <c r="D22" i="58"/>
  <c r="P17" i="52"/>
  <c r="D22" i="46"/>
  <c r="L8" i="16"/>
  <c r="H16" i="39"/>
  <c r="H13" i="46"/>
  <c r="H10" i="4"/>
  <c r="H10" i="57"/>
  <c r="D16" i="8"/>
  <c r="D21" i="53"/>
  <c r="D10" i="28"/>
  <c r="L17" i="43"/>
  <c r="D9" i="40"/>
  <c r="H25" i="16"/>
  <c r="H10" i="12"/>
  <c r="H12" i="43"/>
  <c r="P9" i="23"/>
  <c r="T14" i="43"/>
  <c r="L9" i="19"/>
  <c r="P20" i="53"/>
  <c r="D9" i="16"/>
  <c r="H17" i="56"/>
  <c r="L11" i="21"/>
  <c r="H25" i="28"/>
  <c r="P25" i="46"/>
  <c r="P25" i="24"/>
  <c r="P17" i="35"/>
  <c r="L10" i="13"/>
  <c r="P25" i="35"/>
  <c r="D20" i="44"/>
  <c r="H17" i="49"/>
  <c r="L11" i="14"/>
  <c r="T13" i="51"/>
  <c r="H25" i="25"/>
  <c r="H11" i="51"/>
  <c r="T25" i="42"/>
  <c r="P11" i="18"/>
  <c r="L15" i="29"/>
  <c r="Y15" i="29" s="1"/>
  <c r="P8" i="40"/>
  <c r="D15" i="19"/>
  <c r="H17" i="17"/>
  <c r="D21" i="16"/>
  <c r="T25" i="23"/>
  <c r="P17" i="32"/>
  <c r="P8" i="29"/>
  <c r="D14" i="33"/>
  <c r="P9" i="52"/>
  <c r="D25" i="9"/>
  <c r="D9" i="49"/>
  <c r="D17" i="26"/>
  <c r="D14" i="20"/>
  <c r="P10" i="53"/>
  <c r="T21" i="27"/>
  <c r="L21" i="42"/>
  <c r="Y21" i="42" s="1"/>
  <c r="D12" i="41"/>
  <c r="P11" i="21"/>
  <c r="H21" i="42"/>
  <c r="H15" i="19"/>
  <c r="H17" i="37"/>
  <c r="L12" i="4"/>
  <c r="Y12" i="4" s="1"/>
  <c r="H10" i="33"/>
  <c r="H15" i="17"/>
  <c r="T11" i="28"/>
  <c r="H16" i="42"/>
  <c r="H17" i="35"/>
  <c r="T11" i="40"/>
  <c r="P25" i="52"/>
  <c r="H13" i="18"/>
  <c r="H11" i="16"/>
  <c r="P25" i="32"/>
  <c r="D16" i="14"/>
  <c r="L10" i="54"/>
  <c r="T20" i="39"/>
  <c r="T25" i="43"/>
  <c r="P10" i="11"/>
  <c r="H14" i="41"/>
  <c r="L17" i="44"/>
  <c r="L10" i="10"/>
  <c r="D10" i="52"/>
  <c r="L10" i="49"/>
  <c r="H20" i="46"/>
  <c r="H12" i="7"/>
  <c r="P11" i="24"/>
  <c r="T9" i="39"/>
  <c r="H25" i="55"/>
  <c r="P12" i="47"/>
  <c r="H20" i="25"/>
  <c r="L14" i="28"/>
  <c r="P8" i="15"/>
  <c r="D9" i="57"/>
  <c r="P17" i="23"/>
  <c r="H10" i="15"/>
  <c r="T17" i="21"/>
  <c r="T16" i="37"/>
  <c r="P14" i="19"/>
  <c r="T11" i="47"/>
  <c r="L8" i="39"/>
  <c r="D25" i="7"/>
  <c r="T22" i="43"/>
  <c r="L13" i="9"/>
  <c r="Y13" i="9" s="1"/>
  <c r="P13" i="17"/>
  <c r="H11" i="24"/>
  <c r="D12" i="14"/>
  <c r="P20" i="42"/>
  <c r="P21" i="56"/>
  <c r="T15" i="21"/>
  <c r="T20" i="46"/>
  <c r="D12" i="47"/>
  <c r="H16" i="15"/>
  <c r="L20" i="15"/>
  <c r="D14" i="16"/>
  <c r="T9" i="51"/>
  <c r="P22" i="41"/>
  <c r="T12" i="30"/>
  <c r="P21" i="50"/>
  <c r="H11" i="22"/>
  <c r="L16" i="49"/>
  <c r="Y16" i="49" s="1"/>
  <c r="P14" i="50"/>
  <c r="T21" i="16"/>
  <c r="H8" i="55"/>
  <c r="L15" i="43"/>
  <c r="P13" i="19"/>
  <c r="P8" i="45"/>
  <c r="H15" i="5"/>
  <c r="H21" i="35"/>
  <c r="D11" i="56"/>
  <c r="H13" i="26"/>
  <c r="L14" i="47"/>
  <c r="H21" i="45"/>
  <c r="L9" i="55"/>
  <c r="D12" i="20"/>
  <c r="D17" i="53"/>
  <c r="D22" i="25"/>
  <c r="H22" i="12"/>
  <c r="H20" i="29"/>
  <c r="D20" i="30"/>
  <c r="T15" i="11"/>
  <c r="P15" i="27"/>
  <c r="P11" i="53"/>
  <c r="L13" i="28"/>
  <c r="Y13" i="28" s="1"/>
  <c r="T9" i="32"/>
  <c r="P12" i="12"/>
  <c r="L8" i="24"/>
  <c r="L22" i="22"/>
  <c r="H17" i="27"/>
  <c r="L14" i="46"/>
  <c r="H20" i="37"/>
  <c r="T13" i="19"/>
  <c r="P10" i="51"/>
  <c r="D12" i="35"/>
  <c r="H14" i="8"/>
  <c r="H11" i="53"/>
  <c r="H25" i="37"/>
  <c r="T17" i="46"/>
  <c r="L20" i="42"/>
  <c r="D12" i="36"/>
  <c r="D8" i="38"/>
  <c r="D25" i="16"/>
  <c r="T15" i="8"/>
  <c r="P13" i="58"/>
  <c r="D11" i="58"/>
  <c r="L10" i="44"/>
  <c r="Y10" i="44" s="1"/>
  <c r="P20" i="44"/>
  <c r="T17" i="19"/>
  <c r="D10" i="19"/>
  <c r="T14" i="57"/>
  <c r="L25" i="18"/>
  <c r="D20" i="19"/>
  <c r="P8" i="17"/>
  <c r="P20" i="29"/>
  <c r="D17" i="57"/>
  <c r="P9" i="35"/>
  <c r="L9" i="13"/>
  <c r="P25" i="6"/>
  <c r="L12" i="30"/>
  <c r="H14" i="49"/>
  <c r="T15" i="51"/>
  <c r="D11" i="47"/>
  <c r="H20" i="20"/>
  <c r="L17" i="6"/>
  <c r="L15" i="21"/>
  <c r="P16" i="35"/>
  <c r="D15" i="9"/>
  <c r="T11" i="12"/>
  <c r="H22" i="45"/>
  <c r="P13" i="41"/>
  <c r="L17" i="30"/>
  <c r="Y17" i="30" s="1"/>
  <c r="L11" i="47"/>
  <c r="H22" i="14"/>
  <c r="L13" i="39"/>
  <c r="Y13" i="39" s="1"/>
  <c r="T17" i="12"/>
  <c r="P20" i="13"/>
  <c r="L22" i="21"/>
  <c r="Y22" i="21" s="1"/>
  <c r="P22" i="39"/>
  <c r="T8" i="48"/>
  <c r="T16" i="45"/>
  <c r="P21" i="12"/>
  <c r="P15" i="39"/>
  <c r="T22" i="28"/>
  <c r="T14" i="46"/>
  <c r="L22" i="53"/>
  <c r="Y22" i="53" s="1"/>
  <c r="D15" i="4"/>
  <c r="H8" i="40"/>
  <c r="L10" i="56"/>
  <c r="P11" i="41"/>
  <c r="H8" i="28"/>
  <c r="D10" i="55"/>
  <c r="P11" i="7"/>
  <c r="L21" i="12"/>
  <c r="P22" i="42"/>
  <c r="L16" i="47"/>
  <c r="P14" i="26"/>
  <c r="H21" i="44"/>
  <c r="H16" i="16"/>
  <c r="D10" i="5"/>
  <c r="T13" i="31"/>
  <c r="P11" i="46"/>
  <c r="H25" i="57"/>
  <c r="L14" i="42"/>
  <c r="Y14" i="42" s="1"/>
  <c r="T22" i="33"/>
  <c r="H17" i="10"/>
  <c r="H25" i="39"/>
  <c r="T10" i="4"/>
  <c r="H20" i="24"/>
  <c r="H10" i="39"/>
  <c r="T21" i="56"/>
  <c r="H17" i="23"/>
  <c r="T20" i="18"/>
  <c r="L16" i="8"/>
  <c r="Y16" i="8" s="1"/>
  <c r="D8" i="49"/>
  <c r="T17" i="43"/>
  <c r="T21" i="47"/>
  <c r="H13" i="37"/>
  <c r="L15" i="31"/>
  <c r="L16" i="31"/>
  <c r="T8" i="7"/>
  <c r="L22" i="14"/>
  <c r="T15" i="24"/>
  <c r="D13" i="42"/>
  <c r="P12" i="49"/>
  <c r="T12" i="58"/>
  <c r="T14" i="24"/>
  <c r="L12" i="9"/>
  <c r="L15" i="48"/>
  <c r="Y15" i="48" s="1"/>
  <c r="T20" i="25"/>
  <c r="L17" i="12"/>
  <c r="P20" i="47"/>
  <c r="L15" i="7"/>
  <c r="Y15" i="7" s="1"/>
  <c r="P14" i="58"/>
  <c r="P9" i="47"/>
  <c r="H17" i="46"/>
  <c r="H13" i="31"/>
  <c r="H11" i="42"/>
  <c r="T9" i="17"/>
  <c r="T11" i="33"/>
  <c r="H20" i="54"/>
  <c r="D9" i="15"/>
  <c r="D25" i="11"/>
  <c r="T21" i="17"/>
  <c r="P12" i="22"/>
  <c r="T13" i="48"/>
  <c r="D10" i="36"/>
  <c r="P20" i="10"/>
  <c r="L20" i="52"/>
  <c r="Y20" i="52" s="1"/>
  <c r="L21" i="30"/>
  <c r="Y21" i="30" s="1"/>
  <c r="H9" i="6"/>
  <c r="H10" i="6"/>
  <c r="H25" i="27"/>
  <c r="L21" i="44"/>
  <c r="P17" i="18"/>
  <c r="T17" i="7"/>
  <c r="L20" i="44"/>
  <c r="Y20" i="44" s="1"/>
  <c r="P17" i="10"/>
  <c r="L20" i="21"/>
  <c r="P13" i="18"/>
  <c r="T16" i="26"/>
  <c r="P13" i="46"/>
  <c r="T10" i="43"/>
  <c r="T14" i="40"/>
  <c r="D14" i="46"/>
  <c r="H12" i="25"/>
  <c r="L11" i="42"/>
  <c r="Y11" i="42" s="1"/>
  <c r="T16" i="40"/>
  <c r="D20" i="14"/>
  <c r="L11" i="29"/>
  <c r="L16" i="24"/>
  <c r="Y16" i="24" s="1"/>
  <c r="H13" i="21"/>
  <c r="L17" i="46"/>
  <c r="H10" i="47"/>
  <c r="H15" i="39"/>
  <c r="D8" i="29"/>
  <c r="L10" i="50"/>
  <c r="Y10" i="50" s="1"/>
  <c r="L15" i="44"/>
  <c r="Y15" i="44" s="1"/>
  <c r="T9" i="4"/>
  <c r="T20" i="32"/>
  <c r="H15" i="11"/>
  <c r="T21" i="48"/>
  <c r="P9" i="16"/>
  <c r="L9" i="44"/>
  <c r="H21" i="43"/>
  <c r="L13" i="8"/>
  <c r="P21" i="37"/>
  <c r="H16" i="21"/>
  <c r="P16" i="10"/>
  <c r="L10" i="21"/>
  <c r="Y10" i="21" s="1"/>
  <c r="L21" i="9"/>
  <c r="H13" i="51"/>
  <c r="L25" i="49"/>
  <c r="H25" i="6"/>
  <c r="P13" i="14"/>
  <c r="T8" i="21"/>
  <c r="H16" i="35"/>
  <c r="T25" i="11"/>
  <c r="T14" i="12"/>
  <c r="T13" i="45"/>
  <c r="H9" i="52"/>
  <c r="T12" i="41"/>
  <c r="D12" i="42"/>
  <c r="P14" i="21"/>
  <c r="T20" i="43"/>
  <c r="T10" i="41"/>
  <c r="T15" i="47"/>
  <c r="P12" i="38"/>
  <c r="T8" i="58"/>
  <c r="P14" i="7"/>
  <c r="T13" i="40"/>
  <c r="P14" i="12"/>
  <c r="D15" i="41"/>
  <c r="P14" i="14"/>
  <c r="L12" i="18"/>
  <c r="H13" i="56"/>
  <c r="T25" i="32"/>
  <c r="H13" i="49"/>
  <c r="D21" i="50"/>
  <c r="H10" i="56"/>
  <c r="D10" i="31"/>
  <c r="P16" i="58"/>
  <c r="H10" i="38"/>
  <c r="L17" i="41"/>
  <c r="P10" i="40"/>
  <c r="L9" i="9"/>
  <c r="Y9" i="9" s="1"/>
  <c r="D17" i="17"/>
  <c r="D14" i="47"/>
  <c r="H10" i="18"/>
  <c r="L15" i="42"/>
  <c r="Y15" i="42" s="1"/>
  <c r="L16" i="56"/>
  <c r="L10" i="19"/>
  <c r="T17" i="52"/>
  <c r="L17" i="36"/>
  <c r="D21" i="10"/>
  <c r="D25" i="48"/>
  <c r="L25" i="58"/>
  <c r="P11" i="11"/>
  <c r="D17" i="41"/>
  <c r="P8" i="22"/>
  <c r="H10" i="37"/>
  <c r="P21" i="5"/>
  <c r="H14" i="47"/>
  <c r="H20" i="32"/>
  <c r="H22" i="33"/>
  <c r="D12" i="8"/>
  <c r="P8" i="53"/>
  <c r="L25" i="28"/>
  <c r="T20" i="56"/>
  <c r="H16" i="22"/>
  <c r="L13" i="30"/>
  <c r="Y13" i="30" s="1"/>
  <c r="P21" i="43"/>
  <c r="P11" i="36"/>
  <c r="D10" i="48"/>
  <c r="T9" i="50"/>
  <c r="T22" i="13"/>
  <c r="L12" i="37"/>
  <c r="H16" i="12"/>
  <c r="H10" i="25"/>
  <c r="P22" i="30"/>
  <c r="P16" i="5"/>
  <c r="T14" i="52"/>
  <c r="T17" i="25"/>
  <c r="D9" i="37"/>
  <c r="L12" i="26"/>
  <c r="Y12" i="26" s="1"/>
  <c r="T11" i="55"/>
  <c r="P25" i="36"/>
  <c r="P15" i="53"/>
  <c r="D21" i="57"/>
  <c r="H17" i="11"/>
  <c r="L17" i="23"/>
  <c r="D21" i="29"/>
  <c r="H16" i="44"/>
  <c r="T22" i="54"/>
  <c r="P17" i="48"/>
  <c r="H21" i="7"/>
  <c r="L13" i="51"/>
  <c r="T22" i="52"/>
  <c r="P22" i="29"/>
  <c r="D15" i="11"/>
  <c r="D10" i="51"/>
  <c r="D10" i="21"/>
  <c r="P9" i="36"/>
  <c r="L9" i="8"/>
  <c r="Y9" i="8" s="1"/>
  <c r="T16" i="23"/>
  <c r="H17" i="38"/>
  <c r="H16" i="38"/>
  <c r="T14" i="14"/>
  <c r="H15" i="41"/>
  <c r="P12" i="28"/>
  <c r="P21" i="23"/>
  <c r="D25" i="18"/>
  <c r="T25" i="35"/>
  <c r="H11" i="7"/>
  <c r="P20" i="43"/>
  <c r="P17" i="43"/>
  <c r="T20" i="58"/>
  <c r="T12" i="40"/>
  <c r="P12" i="35"/>
  <c r="H9" i="12"/>
  <c r="H25" i="45"/>
  <c r="H15" i="31"/>
  <c r="L17" i="33"/>
  <c r="L15" i="12"/>
  <c r="L9" i="45"/>
  <c r="P17" i="8"/>
  <c r="P16" i="20"/>
  <c r="P14" i="6"/>
  <c r="H12" i="53"/>
  <c r="P12" i="15"/>
  <c r="H12" i="38"/>
  <c r="D25" i="56"/>
  <c r="H14" i="27"/>
  <c r="P9" i="28"/>
  <c r="L22" i="54"/>
  <c r="L11" i="44"/>
  <c r="D15" i="27"/>
  <c r="P21" i="14"/>
  <c r="D21" i="5"/>
  <c r="H22" i="56"/>
  <c r="H13" i="12"/>
  <c r="L20" i="19"/>
  <c r="T8" i="16"/>
  <c r="D21" i="4"/>
  <c r="T11" i="32"/>
  <c r="P25" i="26"/>
  <c r="D12" i="37"/>
  <c r="P11" i="23"/>
  <c r="T11" i="24"/>
  <c r="D15" i="43"/>
  <c r="H10" i="44"/>
  <c r="P22" i="47"/>
  <c r="P9" i="49"/>
  <c r="L20" i="57"/>
  <c r="P12" i="26"/>
  <c r="D16" i="32"/>
  <c r="T13" i="55"/>
  <c r="T15" i="40"/>
  <c r="D12" i="24"/>
  <c r="D12" i="30"/>
  <c r="D15" i="17"/>
  <c r="L17" i="48"/>
  <c r="Y17" i="48" s="1"/>
  <c r="P8" i="32"/>
  <c r="P20" i="17"/>
  <c r="T8" i="43"/>
  <c r="L14" i="58"/>
  <c r="H9" i="10"/>
  <c r="T8" i="13"/>
  <c r="P22" i="13"/>
  <c r="T11" i="20"/>
  <c r="D8" i="22"/>
  <c r="L16" i="32"/>
  <c r="Y16" i="32" s="1"/>
  <c r="H22" i="19"/>
  <c r="L8" i="41"/>
  <c r="D22" i="17"/>
  <c r="P20" i="41"/>
  <c r="L21" i="18"/>
  <c r="D12" i="38"/>
  <c r="D9" i="30"/>
  <c r="P22" i="31"/>
  <c r="D14" i="7"/>
  <c r="P10" i="42"/>
  <c r="H16" i="33"/>
  <c r="T25" i="18"/>
  <c r="D12" i="44"/>
  <c r="H17" i="58"/>
  <c r="D15" i="30"/>
  <c r="D17" i="46"/>
  <c r="D16" i="44"/>
  <c r="P16" i="26"/>
  <c r="D13" i="26"/>
  <c r="H22" i="15"/>
  <c r="D21" i="14"/>
  <c r="T22" i="19"/>
  <c r="D15" i="32"/>
  <c r="L14" i="40"/>
  <c r="P14" i="51"/>
  <c r="D11" i="7"/>
  <c r="L16" i="33"/>
  <c r="Y16" i="33" s="1"/>
  <c r="P21" i="25"/>
  <c r="L25" i="53"/>
  <c r="Y25" i="53" s="1"/>
  <c r="H22" i="50"/>
  <c r="D20" i="32"/>
  <c r="H20" i="51"/>
  <c r="L16" i="57"/>
  <c r="Y16" i="57" s="1"/>
  <c r="D12" i="11"/>
  <c r="P14" i="30"/>
  <c r="D20" i="16"/>
  <c r="D10" i="32"/>
  <c r="L22" i="55"/>
  <c r="Y22" i="55" s="1"/>
  <c r="L17" i="14"/>
  <c r="Y17" i="14" s="1"/>
  <c r="T22" i="37"/>
  <c r="H20" i="10"/>
  <c r="T14" i="41"/>
  <c r="L8" i="22"/>
  <c r="H25" i="29"/>
  <c r="L22" i="13"/>
  <c r="H17" i="43"/>
  <c r="H11" i="8"/>
  <c r="H14" i="18"/>
  <c r="P15" i="41"/>
  <c r="T14" i="22"/>
  <c r="L11" i="43"/>
  <c r="T10" i="14"/>
  <c r="L16" i="21"/>
  <c r="Y16" i="21" s="1"/>
  <c r="L25" i="38"/>
  <c r="Y25" i="38" s="1"/>
  <c r="L22" i="51"/>
  <c r="Y22" i="51" s="1"/>
  <c r="H14" i="33"/>
  <c r="H10" i="45"/>
  <c r="T17" i="22"/>
  <c r="P17" i="21"/>
  <c r="T16" i="44"/>
  <c r="L16" i="37"/>
  <c r="D25" i="42"/>
  <c r="P10" i="25"/>
  <c r="T16" i="46"/>
  <c r="T12" i="9"/>
  <c r="H9" i="43"/>
  <c r="P10" i="30"/>
  <c r="H9" i="24"/>
  <c r="T22" i="26"/>
  <c r="L21" i="21"/>
  <c r="T22" i="22"/>
  <c r="H12" i="54"/>
  <c r="P20" i="7"/>
  <c r="T12" i="43"/>
  <c r="L16" i="43"/>
  <c r="P9" i="42"/>
  <c r="L10" i="53"/>
  <c r="T16" i="53"/>
  <c r="P10" i="19"/>
  <c r="P10" i="33"/>
  <c r="T22" i="8"/>
  <c r="D22" i="50"/>
  <c r="L10" i="20"/>
  <c r="L20" i="40"/>
  <c r="Y20" i="40" s="1"/>
  <c r="H10" i="50"/>
  <c r="H12" i="14"/>
  <c r="T14" i="6"/>
  <c r="H15" i="23"/>
  <c r="T10" i="53"/>
  <c r="H15" i="49"/>
  <c r="H14" i="40"/>
  <c r="T21" i="50"/>
  <c r="T16" i="29"/>
  <c r="H17" i="13"/>
  <c r="L16" i="51"/>
  <c r="Y16" i="51" s="1"/>
  <c r="P11" i="45"/>
  <c r="H13" i="27"/>
  <c r="T21" i="38"/>
  <c r="D21" i="42"/>
  <c r="D9" i="42"/>
  <c r="H17" i="14"/>
  <c r="T20" i="21"/>
  <c r="P25" i="28"/>
  <c r="H16" i="48"/>
  <c r="L9" i="23"/>
  <c r="H14" i="36"/>
  <c r="H25" i="14"/>
  <c r="D9" i="33"/>
  <c r="T17" i="32"/>
  <c r="P12" i="6"/>
  <c r="P22" i="32"/>
  <c r="P20" i="32"/>
  <c r="L12" i="17"/>
  <c r="T9" i="36"/>
  <c r="H21" i="52"/>
  <c r="P15" i="30"/>
  <c r="D13" i="37"/>
  <c r="H11" i="33"/>
  <c r="P8" i="16"/>
  <c r="P11" i="15"/>
  <c r="T8" i="11"/>
  <c r="P16" i="8"/>
  <c r="L22" i="16"/>
  <c r="H14" i="58"/>
  <c r="H25" i="24"/>
  <c r="P15" i="51"/>
  <c r="D14" i="6"/>
  <c r="P22" i="55"/>
  <c r="P13" i="10"/>
  <c r="T14" i="28"/>
  <c r="P10" i="17"/>
  <c r="P9" i="33"/>
  <c r="H25" i="49"/>
  <c r="P8" i="28"/>
  <c r="T22" i="58"/>
  <c r="L22" i="17"/>
  <c r="Y22" i="17" s="1"/>
  <c r="D8" i="52"/>
  <c r="D20" i="55"/>
  <c r="D14" i="38"/>
  <c r="P9" i="18"/>
  <c r="P25" i="30"/>
  <c r="H17" i="21"/>
  <c r="D12" i="58"/>
  <c r="L20" i="23"/>
  <c r="T20" i="54"/>
  <c r="T11" i="53"/>
  <c r="D13" i="46"/>
  <c r="P15" i="50"/>
  <c r="T21" i="43"/>
  <c r="H25" i="21"/>
  <c r="T14" i="13"/>
  <c r="T11" i="16"/>
  <c r="T13" i="8"/>
  <c r="L11" i="38"/>
  <c r="T12" i="27"/>
  <c r="P15" i="36"/>
  <c r="T15" i="30"/>
  <c r="P11" i="44"/>
  <c r="P17" i="36"/>
  <c r="P15" i="17"/>
  <c r="T20" i="51"/>
  <c r="T20" i="48"/>
  <c r="H21" i="50"/>
  <c r="P9" i="44"/>
  <c r="P20" i="18"/>
  <c r="L14" i="41"/>
  <c r="T11" i="46"/>
  <c r="L15" i="9"/>
  <c r="T21" i="15"/>
  <c r="D10" i="16"/>
  <c r="T21" i="5"/>
  <c r="P9" i="30"/>
  <c r="H11" i="10"/>
  <c r="P14" i="49"/>
  <c r="D8" i="44"/>
  <c r="H21" i="6"/>
  <c r="T12" i="31"/>
  <c r="P11" i="43"/>
  <c r="L15" i="28"/>
  <c r="Y15" i="28" s="1"/>
  <c r="D8" i="35"/>
  <c r="D9" i="14"/>
  <c r="T8" i="37"/>
  <c r="T25" i="16"/>
  <c r="H9" i="54"/>
  <c r="T16" i="15"/>
  <c r="P25" i="49"/>
  <c r="H9" i="51"/>
  <c r="H14" i="45"/>
  <c r="P16" i="57"/>
  <c r="T17" i="6"/>
  <c r="L20" i="46"/>
  <c r="T12" i="8"/>
  <c r="T15" i="9"/>
  <c r="H21" i="27"/>
  <c r="D12" i="16"/>
  <c r="T17" i="29"/>
  <c r="H22" i="54"/>
  <c r="D17" i="58"/>
  <c r="L16" i="10"/>
  <c r="L9" i="58"/>
  <c r="Y9" i="58" s="1"/>
  <c r="P10" i="54"/>
  <c r="P9" i="12"/>
  <c r="L8" i="50"/>
  <c r="P10" i="50"/>
  <c r="P12" i="53"/>
  <c r="L20" i="13"/>
  <c r="Y20" i="13" s="1"/>
  <c r="L8" i="56"/>
  <c r="L8" i="48"/>
  <c r="H17" i="54"/>
  <c r="H14" i="5"/>
  <c r="L20" i="55"/>
  <c r="Y20" i="55" s="1"/>
  <c r="P20" i="48"/>
  <c r="L11" i="37"/>
  <c r="P14" i="9"/>
  <c r="H13" i="43"/>
  <c r="L14" i="53"/>
  <c r="Y14" i="53" s="1"/>
  <c r="T8" i="54"/>
  <c r="D25" i="12"/>
  <c r="T10" i="27"/>
  <c r="L25" i="47"/>
  <c r="D10" i="27"/>
  <c r="L14" i="13"/>
  <c r="L9" i="47"/>
  <c r="Y9" i="47" s="1"/>
  <c r="L20" i="27"/>
  <c r="Y20" i="27" s="1"/>
  <c r="P10" i="35"/>
  <c r="T16" i="52"/>
  <c r="P14" i="32"/>
  <c r="D12" i="9"/>
  <c r="L21" i="20"/>
  <c r="Y21" i="20" s="1"/>
  <c r="D25" i="21"/>
  <c r="P20" i="21"/>
  <c r="H22" i="51"/>
  <c r="T10" i="19"/>
  <c r="L12" i="31"/>
  <c r="P22" i="7"/>
  <c r="T11" i="41"/>
  <c r="P12" i="13"/>
  <c r="T22" i="45"/>
  <c r="H14" i="4"/>
  <c r="H10" i="55"/>
  <c r="T11" i="4"/>
  <c r="H15" i="18"/>
  <c r="T9" i="22"/>
  <c r="H14" i="42"/>
  <c r="P11" i="25"/>
  <c r="H20" i="23"/>
  <c r="L15" i="53"/>
  <c r="Y15" i="53" s="1"/>
  <c r="H13" i="58"/>
  <c r="H12" i="26"/>
  <c r="H20" i="43"/>
  <c r="L16" i="17"/>
  <c r="D11" i="44"/>
  <c r="T22" i="25"/>
  <c r="D12" i="55"/>
  <c r="D13" i="22"/>
  <c r="T21" i="26"/>
  <c r="P11" i="35"/>
  <c r="H9" i="4"/>
  <c r="L10" i="37"/>
  <c r="H14" i="55"/>
  <c r="D17" i="20"/>
  <c r="H9" i="50"/>
  <c r="L10" i="57"/>
  <c r="Y10" i="57" s="1"/>
  <c r="H22" i="41"/>
  <c r="H22" i="35"/>
  <c r="D11" i="54"/>
  <c r="L17" i="22"/>
  <c r="D21" i="36"/>
  <c r="D9" i="7"/>
  <c r="L16" i="22"/>
  <c r="H25" i="22"/>
  <c r="P25" i="42"/>
  <c r="L16" i="16"/>
  <c r="Y16" i="16" s="1"/>
  <c r="H22" i="4"/>
  <c r="D17" i="22"/>
  <c r="L14" i="55"/>
  <c r="T17" i="24"/>
  <c r="H13" i="32"/>
  <c r="T15" i="39"/>
  <c r="T22" i="27"/>
  <c r="P8" i="9"/>
  <c r="H20" i="21"/>
  <c r="H14" i="29"/>
  <c r="L17" i="19"/>
  <c r="D14" i="5"/>
  <c r="P9" i="13"/>
  <c r="L20" i="12"/>
  <c r="H11" i="56"/>
  <c r="P16" i="28"/>
  <c r="D12" i="54"/>
  <c r="T15" i="20"/>
  <c r="L16" i="38"/>
  <c r="Y16" i="38" s="1"/>
  <c r="D8" i="32"/>
  <c r="T11" i="21"/>
  <c r="P25" i="22"/>
  <c r="T10" i="48"/>
  <c r="D11" i="10"/>
  <c r="D8" i="13"/>
  <c r="D21" i="54"/>
  <c r="T21" i="32"/>
  <c r="T12" i="37"/>
  <c r="T17" i="51"/>
  <c r="T8" i="33"/>
  <c r="P14" i="31"/>
  <c r="P15" i="21"/>
  <c r="H12" i="57"/>
  <c r="D8" i="15"/>
  <c r="D13" i="29"/>
  <c r="P12" i="54"/>
  <c r="T14" i="48"/>
  <c r="H8" i="26"/>
  <c r="T20" i="49"/>
  <c r="T15" i="19"/>
  <c r="D9" i="38"/>
  <c r="H9" i="30"/>
  <c r="L25" i="21"/>
  <c r="L13" i="13"/>
  <c r="D10" i="37"/>
  <c r="D14" i="13"/>
  <c r="P15" i="24"/>
  <c r="D12" i="15"/>
  <c r="P8" i="44"/>
  <c r="D15" i="53"/>
  <c r="H13" i="4"/>
  <c r="L25" i="15"/>
  <c r="P17" i="6"/>
  <c r="D25" i="55"/>
  <c r="T20" i="28"/>
  <c r="P9" i="56"/>
  <c r="T12" i="16"/>
  <c r="T22" i="40"/>
  <c r="T9" i="27"/>
  <c r="D10" i="50"/>
  <c r="L9" i="51"/>
  <c r="P22" i="26"/>
  <c r="T20" i="53"/>
  <c r="T17" i="36"/>
  <c r="D13" i="10"/>
  <c r="P10" i="12"/>
  <c r="L13" i="37"/>
  <c r="Y13" i="37" s="1"/>
  <c r="H22" i="58"/>
  <c r="H12" i="44"/>
  <c r="L14" i="23"/>
  <c r="L13" i="49"/>
  <c r="Y13" i="49" s="1"/>
  <c r="H17" i="30"/>
  <c r="L14" i="33"/>
  <c r="Y14" i="40" l="1"/>
  <c r="Y11" i="49"/>
  <c r="Y15" i="23"/>
  <c r="D22" i="20"/>
  <c r="Y17" i="19"/>
  <c r="Y22" i="39"/>
  <c r="P20" i="52"/>
  <c r="Y10" i="29"/>
  <c r="Y15" i="55"/>
  <c r="P22" i="18"/>
  <c r="P14" i="33"/>
  <c r="Y10" i="13"/>
  <c r="T14" i="45"/>
  <c r="Y14" i="45" s="1"/>
  <c r="Y22" i="56"/>
  <c r="D22" i="41"/>
  <c r="L22" i="8"/>
  <c r="Y17" i="38"/>
  <c r="Y16" i="17"/>
  <c r="Y20" i="46"/>
  <c r="Y21" i="21"/>
  <c r="Y11" i="37"/>
  <c r="Y11" i="47"/>
  <c r="Y15" i="37"/>
  <c r="Y15" i="56"/>
  <c r="Y16" i="31"/>
  <c r="Y17" i="15"/>
  <c r="Y14" i="23"/>
  <c r="Y10" i="37"/>
  <c r="Y22" i="32"/>
  <c r="Y11" i="51"/>
  <c r="Y21" i="44"/>
  <c r="Y16" i="43"/>
  <c r="Y17" i="23"/>
  <c r="Y20" i="15"/>
  <c r="Y21" i="41"/>
  <c r="Y21" i="13"/>
  <c r="Y15" i="18"/>
  <c r="Y9" i="44"/>
  <c r="Y11" i="58"/>
  <c r="Y13" i="47"/>
  <c r="Y9" i="55"/>
  <c r="Y14" i="17"/>
  <c r="Y13" i="36"/>
  <c r="Y13" i="51"/>
  <c r="Y25" i="49"/>
  <c r="Y11" i="14"/>
  <c r="Y10" i="7"/>
  <c r="Y10" i="5"/>
  <c r="Y25" i="58"/>
  <c r="Y15" i="35"/>
  <c r="Y15" i="16"/>
  <c r="Y15" i="43"/>
  <c r="Y21" i="51"/>
  <c r="Y11" i="29"/>
  <c r="Y22" i="14"/>
  <c r="Y9" i="23"/>
  <c r="Y10" i="51"/>
  <c r="Y14" i="56"/>
  <c r="Y13" i="35"/>
  <c r="Y12" i="18"/>
  <c r="Y9" i="13"/>
  <c r="Y17" i="44"/>
  <c r="Y15" i="52"/>
  <c r="Y10" i="10"/>
  <c r="Y16" i="22"/>
  <c r="Y25" i="28"/>
  <c r="Y17" i="9"/>
  <c r="Y20" i="26"/>
  <c r="Y15" i="31"/>
  <c r="Y17" i="22"/>
  <c r="Y22" i="16"/>
  <c r="Y16" i="7"/>
  <c r="Y12" i="14"/>
  <c r="Y15" i="15"/>
  <c r="Y20" i="23"/>
  <c r="Y15" i="12"/>
  <c r="Y20" i="42"/>
  <c r="Y25" i="24"/>
  <c r="Y12" i="21"/>
  <c r="Y12" i="24"/>
  <c r="Y21" i="14"/>
  <c r="Y14" i="41"/>
  <c r="Y22" i="46"/>
  <c r="Y13" i="42"/>
  <c r="Y12" i="57"/>
  <c r="Y16" i="27"/>
  <c r="Y14" i="31"/>
  <c r="Y17" i="16"/>
  <c r="Y14" i="20"/>
  <c r="Y14" i="27"/>
  <c r="Y25" i="15"/>
  <c r="Y17" i="33"/>
  <c r="Y13" i="33"/>
  <c r="D16" i="28"/>
  <c r="P25" i="9"/>
  <c r="P9" i="5"/>
  <c r="L14" i="48"/>
  <c r="T14" i="30"/>
  <c r="Y14" i="30" s="1"/>
  <c r="L17" i="20"/>
  <c r="P22" i="11"/>
  <c r="T20" i="22"/>
  <c r="Y20" i="22" s="1"/>
  <c r="P9" i="45"/>
  <c r="T20" i="50"/>
  <c r="Y20" i="50" s="1"/>
  <c r="Y11" i="13"/>
  <c r="H16" i="57"/>
  <c r="H14" i="30"/>
  <c r="T21" i="7"/>
  <c r="Y21" i="7" s="1"/>
  <c r="H22" i="8"/>
  <c r="D25" i="10"/>
  <c r="L8" i="21"/>
  <c r="T13" i="12"/>
  <c r="Y13" i="12" s="1"/>
  <c r="H12" i="51"/>
  <c r="L12" i="12"/>
  <c r="Y12" i="12" s="1"/>
  <c r="L8" i="32"/>
  <c r="H21" i="47"/>
  <c r="H15" i="33"/>
  <c r="Y9" i="51"/>
  <c r="Y17" i="39"/>
  <c r="Y20" i="30"/>
  <c r="Y22" i="47"/>
  <c r="Y17" i="5"/>
  <c r="Y10" i="16"/>
  <c r="Y8" i="50"/>
  <c r="Y8" i="23"/>
  <c r="Y20" i="19"/>
  <c r="Y8" i="39"/>
  <c r="Y9" i="43"/>
  <c r="Y8" i="35"/>
  <c r="Y8" i="51"/>
  <c r="Y9" i="48"/>
  <c r="Y17" i="47"/>
  <c r="Y8" i="22"/>
  <c r="Y8" i="42"/>
  <c r="Y8" i="4"/>
  <c r="Y8" i="5"/>
  <c r="Y14" i="33"/>
  <c r="Y8" i="41"/>
  <c r="Y13" i="13"/>
  <c r="Y22" i="13"/>
  <c r="Y10" i="49"/>
  <c r="Y10" i="54"/>
  <c r="Y13" i="32"/>
  <c r="Y11" i="36"/>
  <c r="Y14" i="29"/>
  <c r="Y9" i="6"/>
  <c r="Y8" i="31"/>
  <c r="H8" i="23"/>
  <c r="Y8" i="56"/>
  <c r="Y8" i="15"/>
  <c r="Y25" i="21"/>
  <c r="Y14" i="55"/>
  <c r="Y25" i="47"/>
  <c r="Y8" i="48"/>
  <c r="Y11" i="44"/>
  <c r="Y17" i="41"/>
  <c r="Y16" i="47"/>
  <c r="Y8" i="24"/>
  <c r="Y9" i="19"/>
  <c r="Y14" i="25"/>
  <c r="Y25" i="37"/>
  <c r="Y10" i="55"/>
  <c r="Y20" i="38"/>
  <c r="Y11" i="5"/>
  <c r="Y8" i="40"/>
  <c r="Y8" i="44"/>
  <c r="Y15" i="13"/>
  <c r="Y14" i="7"/>
  <c r="Y12" i="52"/>
  <c r="T10" i="30"/>
  <c r="Y10" i="30" s="1"/>
  <c r="Y16" i="55"/>
  <c r="Y16" i="41"/>
  <c r="Y20" i="8"/>
  <c r="Y11" i="17"/>
  <c r="Y13" i="23"/>
  <c r="P8" i="30"/>
  <c r="Y11" i="31"/>
  <c r="Y12" i="48"/>
  <c r="Y10" i="26"/>
  <c r="Y11" i="38"/>
  <c r="Y14" i="47"/>
  <c r="Y25" i="29"/>
  <c r="Y17" i="11"/>
  <c r="Y8" i="25"/>
  <c r="Y10" i="18"/>
  <c r="Y13" i="22"/>
  <c r="Y10" i="39"/>
  <c r="H8" i="32"/>
  <c r="T11" i="25"/>
  <c r="Y11" i="25" s="1"/>
  <c r="H13" i="48"/>
  <c r="Y12" i="31"/>
  <c r="Y14" i="13"/>
  <c r="Y15" i="21"/>
  <c r="D20" i="43"/>
  <c r="D15" i="52"/>
  <c r="H8" i="45"/>
  <c r="H22" i="48"/>
  <c r="Y16" i="37"/>
  <c r="Y10" i="56"/>
  <c r="Y20" i="10"/>
  <c r="D25" i="20"/>
  <c r="D13" i="19"/>
  <c r="Y15" i="9"/>
  <c r="Y21" i="4"/>
  <c r="D37" i="5"/>
  <c r="D28" i="4"/>
  <c r="P28" i="4"/>
  <c r="H28" i="4"/>
  <c r="T28" i="4"/>
  <c r="L28" i="4"/>
  <c r="Y14" i="58"/>
  <c r="Y20" i="57"/>
  <c r="Y25" i="57"/>
  <c r="Y16" i="58"/>
  <c r="Y22" i="57"/>
  <c r="Y16" i="30"/>
  <c r="Y12" i="28"/>
  <c r="Y8" i="12"/>
  <c r="H25" i="43"/>
  <c r="Y22" i="54"/>
  <c r="Y17" i="12"/>
  <c r="Y14" i="46"/>
  <c r="Y21" i="58"/>
  <c r="Y8" i="26"/>
  <c r="Y15" i="22"/>
  <c r="Y20" i="37"/>
  <c r="L8" i="28"/>
  <c r="Y12" i="13"/>
  <c r="Y17" i="36"/>
  <c r="Y13" i="8"/>
  <c r="Y14" i="12"/>
  <c r="Y15" i="39"/>
  <c r="Y10" i="53"/>
  <c r="Y12" i="37"/>
  <c r="Y17" i="46"/>
  <c r="Y17" i="6"/>
  <c r="Y22" i="22"/>
  <c r="Y14" i="28"/>
  <c r="Y17" i="43"/>
  <c r="Y8" i="16"/>
  <c r="Y10" i="19"/>
  <c r="Y12" i="9"/>
  <c r="Y12" i="30"/>
  <c r="Y25" i="18"/>
  <c r="Y11" i="21"/>
  <c r="Y21" i="47"/>
  <c r="Y17" i="25"/>
  <c r="Y20" i="21"/>
  <c r="Y13" i="55"/>
  <c r="Y8" i="37"/>
  <c r="Y20" i="16"/>
  <c r="Y20" i="58"/>
  <c r="Y20" i="53"/>
  <c r="Y9" i="50"/>
  <c r="Y12" i="8"/>
  <c r="Y16" i="11"/>
  <c r="Y13" i="45"/>
  <c r="Y8" i="58"/>
  <c r="Y15" i="20"/>
  <c r="Y8" i="43"/>
  <c r="Y16" i="52"/>
  <c r="Y17" i="35"/>
  <c r="Y14" i="22"/>
  <c r="Y16" i="50"/>
  <c r="Y21" i="57"/>
  <c r="Y25" i="41"/>
  <c r="Y17" i="49"/>
  <c r="Y22" i="28"/>
  <c r="Y20" i="28"/>
  <c r="Y22" i="27"/>
  <c r="Y25" i="26"/>
  <c r="Y22" i="52"/>
  <c r="Y15" i="8"/>
  <c r="Y10" i="47"/>
  <c r="Y20" i="4"/>
  <c r="Y9" i="35"/>
  <c r="Y21" i="38"/>
  <c r="Y14" i="44"/>
  <c r="Y15" i="32"/>
  <c r="Y15" i="17"/>
  <c r="Y10" i="36"/>
  <c r="Y10" i="46"/>
  <c r="Y17" i="18"/>
  <c r="Y8" i="55"/>
  <c r="Y12" i="53"/>
  <c r="Y13" i="18"/>
  <c r="Y8" i="45"/>
  <c r="Y17" i="53"/>
  <c r="Y10" i="32"/>
  <c r="Y13" i="52"/>
  <c r="Y20" i="20"/>
  <c r="Y20" i="41"/>
  <c r="Y20" i="29"/>
  <c r="Y22" i="43"/>
  <c r="Y16" i="44"/>
  <c r="Y10" i="42"/>
  <c r="Y10" i="35"/>
  <c r="Y21" i="26"/>
  <c r="Y12" i="51"/>
  <c r="Y21" i="17"/>
  <c r="Y16" i="12"/>
  <c r="Y9" i="17"/>
  <c r="Y21" i="10"/>
  <c r="Y8" i="38"/>
  <c r="Y21" i="31"/>
  <c r="Y25" i="55"/>
  <c r="Y20" i="31"/>
  <c r="Y12" i="15"/>
  <c r="Y21" i="8"/>
  <c r="Y11" i="7"/>
  <c r="Y14" i="32"/>
  <c r="Y25" i="27"/>
  <c r="Y11" i="32"/>
  <c r="Y8" i="53"/>
  <c r="Y11" i="12"/>
  <c r="Y15" i="47"/>
  <c r="Y25" i="39"/>
  <c r="L11" i="52"/>
  <c r="Y11" i="52" s="1"/>
  <c r="L8" i="17"/>
  <c r="D16" i="36"/>
  <c r="Y8" i="54"/>
  <c r="Y22" i="58"/>
  <c r="Y21" i="40"/>
  <c r="Y20" i="51"/>
  <c r="Y8" i="11"/>
  <c r="Y15" i="11"/>
  <c r="Y16" i="26"/>
  <c r="Y9" i="27"/>
  <c r="Y11" i="53"/>
  <c r="Y21" i="5"/>
  <c r="Y16" i="45"/>
  <c r="Y22" i="19"/>
  <c r="Y12" i="6"/>
  <c r="Y12" i="55"/>
  <c r="Y9" i="36"/>
  <c r="Y22" i="44"/>
  <c r="Y20" i="25"/>
  <c r="Y12" i="58"/>
  <c r="Y15" i="49"/>
  <c r="Y11" i="48"/>
  <c r="Y21" i="19"/>
  <c r="Y21" i="46"/>
  <c r="Y22" i="38"/>
  <c r="Y9" i="41"/>
  <c r="Y15" i="46"/>
  <c r="Y9" i="22"/>
  <c r="Y13" i="58"/>
  <c r="Y22" i="37"/>
  <c r="Y10" i="58"/>
  <c r="Y10" i="41"/>
  <c r="Y13" i="38"/>
  <c r="Y10" i="27"/>
  <c r="Y9" i="28"/>
  <c r="Y11" i="28"/>
  <c r="Y21" i="23"/>
  <c r="Y12" i="36"/>
  <c r="Y13" i="17"/>
  <c r="Y15" i="25"/>
  <c r="Y20" i="32"/>
  <c r="Y14" i="52"/>
  <c r="Y10" i="24"/>
  <c r="Y14" i="35"/>
  <c r="Y12" i="47"/>
  <c r="Y13" i="4"/>
  <c r="Y15" i="50"/>
  <c r="Y13" i="41"/>
  <c r="Y22" i="45"/>
  <c r="Y25" i="31"/>
  <c r="Y25" i="50"/>
  <c r="Y11" i="11"/>
  <c r="Y14" i="50"/>
  <c r="Y22" i="26"/>
  <c r="Y14" i="51"/>
  <c r="Y11" i="23"/>
  <c r="Y8" i="29"/>
  <c r="Y10" i="52"/>
  <c r="Y9" i="24"/>
  <c r="Y9" i="39"/>
  <c r="Y11" i="50"/>
  <c r="Y22" i="15"/>
  <c r="Y25" i="30"/>
  <c r="Y13" i="40"/>
  <c r="Y15" i="33"/>
  <c r="Y16" i="42"/>
  <c r="Y13" i="5"/>
  <c r="Y9" i="26"/>
  <c r="Y10" i="33"/>
  <c r="Y11" i="26"/>
  <c r="Y15" i="30"/>
  <c r="Y8" i="52"/>
  <c r="Y17" i="37"/>
  <c r="Y17" i="17"/>
  <c r="Y11" i="8"/>
  <c r="Y15" i="58"/>
  <c r="Y20" i="45"/>
  <c r="Y13" i="54"/>
  <c r="Y14" i="48"/>
  <c r="D13" i="24"/>
  <c r="Y8" i="13"/>
  <c r="Y13" i="29"/>
  <c r="Y8" i="7"/>
  <c r="Y25" i="32"/>
  <c r="Y16" i="35"/>
  <c r="Y8" i="57"/>
  <c r="Y21" i="16"/>
  <c r="Y20" i="48"/>
  <c r="Y15" i="51"/>
  <c r="Y11" i="22"/>
  <c r="Y11" i="40"/>
  <c r="Y17" i="57"/>
  <c r="Y16" i="29"/>
  <c r="Y17" i="21"/>
  <c r="Y21" i="27"/>
  <c r="Y10" i="45"/>
  <c r="Y8" i="27"/>
  <c r="Y16" i="46"/>
  <c r="Y22" i="40"/>
  <c r="Y22" i="29"/>
  <c r="Y11" i="19"/>
  <c r="Y10" i="6"/>
  <c r="Y25" i="23"/>
  <c r="Y13" i="11"/>
  <c r="Y20" i="39"/>
  <c r="Y21" i="50"/>
  <c r="Y16" i="23"/>
  <c r="Y11" i="55"/>
  <c r="Y21" i="15"/>
  <c r="Y11" i="27"/>
  <c r="Y12" i="50"/>
  <c r="Y16" i="18"/>
  <c r="Y21" i="24"/>
  <c r="Y15" i="57"/>
  <c r="Y14" i="4"/>
  <c r="Y17" i="42"/>
  <c r="Y17" i="26"/>
  <c r="Y12" i="23"/>
  <c r="Y25" i="36"/>
  <c r="Y21" i="29"/>
  <c r="Y9" i="14"/>
  <c r="Y9" i="38"/>
  <c r="Y25" i="35"/>
  <c r="Y21" i="55"/>
  <c r="Y25" i="16"/>
  <c r="Y12" i="29"/>
  <c r="Y22" i="35"/>
  <c r="Y9" i="46"/>
  <c r="Y20" i="43"/>
  <c r="Y21" i="48"/>
  <c r="Y25" i="8"/>
  <c r="Y14" i="36"/>
  <c r="Y14" i="24"/>
  <c r="Y25" i="17"/>
  <c r="Y20" i="35"/>
  <c r="Y15" i="41"/>
  <c r="Y22" i="5"/>
  <c r="Y13" i="14"/>
  <c r="Y17" i="27"/>
  <c r="Y21" i="39"/>
  <c r="L21" i="45"/>
  <c r="Y12" i="40"/>
  <c r="Y21" i="43"/>
  <c r="Y21" i="22"/>
  <c r="Y25" i="43"/>
  <c r="Y12" i="46"/>
  <c r="Y9" i="20"/>
  <c r="Y10" i="48"/>
  <c r="Y8" i="30"/>
  <c r="Y10" i="43"/>
  <c r="Y17" i="51"/>
  <c r="Y17" i="32"/>
  <c r="Y21" i="32"/>
  <c r="Y11" i="24"/>
  <c r="Y16" i="6"/>
  <c r="Y20" i="9"/>
  <c r="Y15" i="24"/>
  <c r="Y22" i="25"/>
  <c r="Y10" i="4"/>
  <c r="Y17" i="8"/>
  <c r="Y10" i="28"/>
  <c r="Y17" i="28"/>
  <c r="Y21" i="37"/>
  <c r="Y17" i="29"/>
  <c r="Y25" i="10"/>
  <c r="Y8" i="46"/>
  <c r="Y8" i="49"/>
  <c r="Y20" i="56"/>
  <c r="Y17" i="54"/>
  <c r="Y11" i="54"/>
  <c r="Y21" i="56"/>
  <c r="Y20" i="54"/>
  <c r="Y11" i="33"/>
  <c r="Y25" i="9"/>
  <c r="Y22" i="4"/>
  <c r="Y10" i="31"/>
  <c r="Y9" i="10"/>
  <c r="Y11" i="10"/>
  <c r="Y9" i="12"/>
  <c r="Y25" i="40"/>
  <c r="Y17" i="52"/>
  <c r="Y13" i="31"/>
  <c r="Y16" i="40"/>
  <c r="Y12" i="54"/>
  <c r="Y20" i="18"/>
  <c r="Y13" i="48"/>
  <c r="Y25" i="54"/>
  <c r="Y12" i="41"/>
  <c r="Y15" i="40"/>
  <c r="Y8" i="47"/>
  <c r="Y22" i="49"/>
  <c r="Y8" i="33"/>
  <c r="Y9" i="32"/>
  <c r="Y13" i="56"/>
  <c r="Y14" i="39"/>
  <c r="Y15" i="19"/>
  <c r="Y22" i="11"/>
  <c r="Y12" i="27"/>
  <c r="Y14" i="9"/>
  <c r="Y11" i="6"/>
  <c r="Y15" i="27"/>
  <c r="Y25" i="42"/>
  <c r="Y22" i="8"/>
  <c r="P12" i="44"/>
  <c r="H11" i="40"/>
  <c r="H10" i="16"/>
  <c r="D17" i="48"/>
  <c r="L10" i="14"/>
  <c r="Y10" i="14" s="1"/>
  <c r="T9" i="45"/>
  <c r="Y9" i="45" s="1"/>
  <c r="T12" i="39"/>
  <c r="Y12" i="39" s="1"/>
  <c r="T16" i="56"/>
  <c r="Y16" i="56" s="1"/>
  <c r="L17" i="24"/>
  <c r="Y17" i="24" s="1"/>
  <c r="T21" i="49"/>
  <c r="Y21" i="49" s="1"/>
  <c r="D11" i="46"/>
  <c r="D15" i="50"/>
  <c r="P25" i="40"/>
  <c r="H9" i="27"/>
  <c r="L11" i="46"/>
  <c r="Y11" i="46" s="1"/>
  <c r="L14" i="57"/>
  <c r="Y14" i="57" s="1"/>
  <c r="D14" i="42"/>
  <c r="T25" i="33"/>
  <c r="Y25" i="33" s="1"/>
  <c r="L11" i="56"/>
  <c r="Y11" i="56" s="1"/>
  <c r="H16" i="9"/>
  <c r="D22" i="40"/>
  <c r="P15" i="32"/>
  <c r="L22" i="23"/>
  <c r="Y22" i="23" s="1"/>
  <c r="D15" i="39"/>
  <c r="T25" i="12"/>
  <c r="Y25" i="12" s="1"/>
  <c r="H15" i="27"/>
  <c r="P22" i="44"/>
  <c r="P14" i="48"/>
  <c r="R16" i="48" s="1"/>
  <c r="P11" i="57"/>
  <c r="T25" i="44"/>
  <c r="Y25" i="44" s="1"/>
  <c r="L9" i="56"/>
  <c r="T9" i="31"/>
  <c r="T11" i="30"/>
  <c r="Y11" i="30" s="1"/>
  <c r="P8" i="6"/>
  <c r="D9" i="56"/>
  <c r="D33" i="58"/>
  <c r="L36" i="67"/>
  <c r="P10" i="66"/>
  <c r="T25" i="67"/>
  <c r="H34" i="67"/>
  <c r="L21" i="67"/>
  <c r="H13" i="67"/>
  <c r="H15" i="67"/>
  <c r="L15" i="67"/>
  <c r="H11" i="67"/>
  <c r="P36" i="67"/>
  <c r="H37" i="66"/>
  <c r="P13" i="66"/>
  <c r="H22" i="67"/>
  <c r="D11" i="66"/>
  <c r="L25" i="67"/>
  <c r="Y25" i="67" s="1"/>
  <c r="P36" i="66"/>
  <c r="L14" i="67"/>
  <c r="P28" i="67"/>
  <c r="D14" i="67"/>
  <c r="H34" i="66"/>
  <c r="P12" i="67"/>
  <c r="H20" i="67"/>
  <c r="L37" i="66"/>
  <c r="T36" i="67"/>
  <c r="Y36" i="67" s="1"/>
  <c r="L33" i="67"/>
  <c r="P14" i="67"/>
  <c r="H25" i="66"/>
  <c r="L34" i="67"/>
  <c r="P11" i="66"/>
  <c r="D37" i="67"/>
  <c r="L10" i="66"/>
  <c r="D34" i="66"/>
  <c r="D38" i="67"/>
  <c r="P10" i="67"/>
  <c r="D20" i="66"/>
  <c r="T38" i="66"/>
  <c r="T22" i="66"/>
  <c r="L11" i="67"/>
  <c r="D17" i="66"/>
  <c r="H16" i="67"/>
  <c r="D35" i="67"/>
  <c r="L16" i="67"/>
  <c r="T16" i="67"/>
  <c r="D9" i="67"/>
  <c r="T28" i="66"/>
  <c r="P12" i="66"/>
  <c r="P34" i="67"/>
  <c r="D38" i="66"/>
  <c r="P8" i="67"/>
  <c r="T21" i="67"/>
  <c r="L28" i="66"/>
  <c r="H9" i="67"/>
  <c r="D12" i="67"/>
  <c r="D33" i="67"/>
  <c r="D8" i="67"/>
  <c r="L22" i="66"/>
  <c r="P16" i="66"/>
  <c r="D25" i="66"/>
  <c r="P33" i="66"/>
  <c r="T14" i="66"/>
  <c r="T15" i="67"/>
  <c r="P9" i="67"/>
  <c r="L16" i="66"/>
  <c r="D35" i="66"/>
  <c r="L20" i="67"/>
  <c r="T8" i="66"/>
  <c r="H12" i="67"/>
  <c r="D34" i="67"/>
  <c r="D21" i="66"/>
  <c r="T12" i="67"/>
  <c r="D14" i="66"/>
  <c r="T11" i="66"/>
  <c r="D15" i="67"/>
  <c r="H14" i="67"/>
  <c r="D13" i="67"/>
  <c r="P38" i="66"/>
  <c r="H8" i="66"/>
  <c r="T17" i="66"/>
  <c r="H14" i="66"/>
  <c r="D21" i="67"/>
  <c r="P25" i="66"/>
  <c r="L38" i="67"/>
  <c r="T34" i="67"/>
  <c r="Y34" i="67" s="1"/>
  <c r="D12" i="66"/>
  <c r="L11" i="66"/>
  <c r="D20" i="67"/>
  <c r="T33" i="67"/>
  <c r="Y33" i="67" s="1"/>
  <c r="T10" i="66"/>
  <c r="H37" i="67"/>
  <c r="T35" i="66"/>
  <c r="Y35" i="66" s="1"/>
  <c r="P20" i="67"/>
  <c r="T9" i="66"/>
  <c r="P35" i="66"/>
  <c r="L10" i="67"/>
  <c r="T34" i="66"/>
  <c r="Y34" i="66" s="1"/>
  <c r="L36" i="66"/>
  <c r="L17" i="67"/>
  <c r="L12" i="66"/>
  <c r="H10" i="66"/>
  <c r="T21" i="66"/>
  <c r="T33" i="66"/>
  <c r="Y33" i="66" s="1"/>
  <c r="L9" i="66"/>
  <c r="D28" i="66"/>
  <c r="D10" i="67"/>
  <c r="L13" i="67"/>
  <c r="T20" i="67"/>
  <c r="H20" i="66"/>
  <c r="T11" i="67"/>
  <c r="H12" i="66"/>
  <c r="P22" i="67"/>
  <c r="T14" i="67"/>
  <c r="T20" i="66"/>
  <c r="P16" i="67"/>
  <c r="L28" i="67"/>
  <c r="L13" i="66"/>
  <c r="H15" i="66"/>
  <c r="T10" i="67"/>
  <c r="L37" i="67"/>
  <c r="T36" i="66"/>
  <c r="Y36" i="66" s="1"/>
  <c r="L17" i="66"/>
  <c r="L22" i="67"/>
  <c r="T38" i="67"/>
  <c r="T22" i="67"/>
  <c r="P9" i="66"/>
  <c r="T9" i="67"/>
  <c r="T28" i="67"/>
  <c r="H35" i="66"/>
  <c r="P33" i="67"/>
  <c r="H38" i="66"/>
  <c r="X38" i="66" s="1"/>
  <c r="D17" i="67"/>
  <c r="H36" i="67"/>
  <c r="P15" i="67"/>
  <c r="P8" i="66"/>
  <c r="H38" i="67"/>
  <c r="X38" i="67" s="1"/>
  <c r="D8" i="66"/>
  <c r="H17" i="66"/>
  <c r="D13" i="66"/>
  <c r="D25" i="67"/>
  <c r="H21" i="66"/>
  <c r="H25" i="67"/>
  <c r="L35" i="67"/>
  <c r="P15" i="66"/>
  <c r="D9" i="66"/>
  <c r="P38" i="67"/>
  <c r="L15" i="66"/>
  <c r="H8" i="67"/>
  <c r="D22" i="66"/>
  <c r="P28" i="66"/>
  <c r="L25" i="66"/>
  <c r="P11" i="67"/>
  <c r="L9" i="67"/>
  <c r="L21" i="66"/>
  <c r="P17" i="66"/>
  <c r="D11" i="67"/>
  <c r="L12" i="67"/>
  <c r="Y12" i="67" s="1"/>
  <c r="P22" i="66"/>
  <c r="H9" i="66"/>
  <c r="P25" i="67"/>
  <c r="L35" i="66"/>
  <c r="H28" i="67"/>
  <c r="P17" i="67"/>
  <c r="H13" i="66"/>
  <c r="H33" i="66"/>
  <c r="D33" i="66"/>
  <c r="D36" i="66"/>
  <c r="H10" i="67"/>
  <c r="H22" i="66"/>
  <c r="H17" i="67"/>
  <c r="P21" i="67"/>
  <c r="P20" i="66"/>
  <c r="H16" i="66"/>
  <c r="L8" i="67"/>
  <c r="D36" i="67"/>
  <c r="L33" i="66"/>
  <c r="L8" i="66"/>
  <c r="P21" i="66"/>
  <c r="T16" i="66"/>
  <c r="H28" i="66"/>
  <c r="D10" i="66"/>
  <c r="T12" i="66"/>
  <c r="L14" i="66"/>
  <c r="Y14" i="66" s="1"/>
  <c r="D37" i="66"/>
  <c r="H11" i="66"/>
  <c r="T13" i="67"/>
  <c r="H36" i="66"/>
  <c r="P35" i="67"/>
  <c r="P34" i="66"/>
  <c r="T35" i="67"/>
  <c r="Y35" i="67" s="1"/>
  <c r="D15" i="66"/>
  <c r="L20" i="66"/>
  <c r="T13" i="66"/>
  <c r="T8" i="67"/>
  <c r="T25" i="66"/>
  <c r="P13" i="67"/>
  <c r="H35" i="67"/>
  <c r="T15" i="66"/>
  <c r="D16" i="67"/>
  <c r="P14" i="66"/>
  <c r="L34" i="66"/>
  <c r="D22" i="67"/>
  <c r="H33" i="67"/>
  <c r="T17" i="67"/>
  <c r="H21" i="67"/>
  <c r="D16" i="66"/>
  <c r="D28" i="67"/>
  <c r="L38" i="66"/>
  <c r="Y38" i="66" s="1"/>
  <c r="P16" i="47"/>
  <c r="T25" i="25"/>
  <c r="Y25" i="25" s="1"/>
  <c r="D21" i="23"/>
  <c r="D15" i="35"/>
  <c r="T16" i="20"/>
  <c r="Y16" i="20" s="1"/>
  <c r="T15" i="36"/>
  <c r="Y15" i="36" s="1"/>
  <c r="L8" i="36"/>
  <c r="P21" i="17"/>
  <c r="D15" i="24"/>
  <c r="D15" i="49"/>
  <c r="H11" i="46"/>
  <c r="L11" i="20"/>
  <c r="Y11" i="20" s="1"/>
  <c r="D22" i="48"/>
  <c r="H20" i="53"/>
  <c r="H20" i="22"/>
  <c r="L12" i="43"/>
  <c r="Y12" i="43" s="1"/>
  <c r="L22" i="33"/>
  <c r="Y22" i="33" s="1"/>
  <c r="L12" i="56"/>
  <c r="Y12" i="56" s="1"/>
  <c r="L20" i="36"/>
  <c r="Y20" i="36" s="1"/>
  <c r="P21" i="47"/>
  <c r="T13" i="10"/>
  <c r="H8" i="9"/>
  <c r="P15" i="7"/>
  <c r="H9" i="17"/>
  <c r="P8" i="51"/>
  <c r="T21" i="18"/>
  <c r="Y21" i="18" s="1"/>
  <c r="T21" i="45"/>
  <c r="D14" i="8"/>
  <c r="P38" i="38"/>
  <c r="T38" i="14"/>
  <c r="L37" i="25"/>
  <c r="P38" i="54"/>
  <c r="D37" i="32"/>
  <c r="T37" i="40"/>
  <c r="Y37" i="40" s="1"/>
  <c r="H38" i="43"/>
  <c r="D37" i="39"/>
  <c r="D37" i="24"/>
  <c r="P38" i="42"/>
  <c r="L37" i="21"/>
  <c r="H37" i="7"/>
  <c r="T37" i="19"/>
  <c r="Y37" i="19" s="1"/>
  <c r="T38" i="21"/>
  <c r="T37" i="55"/>
  <c r="Y37" i="55" s="1"/>
  <c r="D37" i="41"/>
  <c r="D38" i="56"/>
  <c r="H37" i="24"/>
  <c r="T37" i="15"/>
  <c r="Y37" i="15" s="1"/>
  <c r="P37" i="45"/>
  <c r="L37" i="6"/>
  <c r="D38" i="18"/>
  <c r="D37" i="6"/>
  <c r="T38" i="25"/>
  <c r="L38" i="57"/>
  <c r="D37" i="50"/>
  <c r="T37" i="31"/>
  <c r="Y37" i="31" s="1"/>
  <c r="H38" i="17"/>
  <c r="P38" i="32"/>
  <c r="P38" i="45"/>
  <c r="L37" i="12"/>
  <c r="L37" i="37"/>
  <c r="L37" i="35"/>
  <c r="T38" i="39"/>
  <c r="T38" i="53"/>
  <c r="P38" i="56"/>
  <c r="H37" i="42"/>
  <c r="H37" i="25"/>
  <c r="H37" i="22"/>
  <c r="H37" i="46"/>
  <c r="L38" i="27"/>
  <c r="L38" i="35"/>
  <c r="D38" i="43"/>
  <c r="D37" i="36"/>
  <c r="L38" i="14"/>
  <c r="D38" i="31"/>
  <c r="D37" i="57"/>
  <c r="H38" i="9"/>
  <c r="L38" i="19"/>
  <c r="H38" i="41"/>
  <c r="L37" i="48"/>
  <c r="T37" i="16"/>
  <c r="Y37" i="16" s="1"/>
  <c r="H38" i="14"/>
  <c r="T38" i="26"/>
  <c r="L36" i="21"/>
  <c r="T38" i="13"/>
  <c r="H37" i="40"/>
  <c r="P37" i="23"/>
  <c r="D37" i="19"/>
  <c r="L38" i="37"/>
  <c r="T38" i="52"/>
  <c r="H37" i="16"/>
  <c r="P37" i="42"/>
  <c r="D37" i="28"/>
  <c r="P38" i="25"/>
  <c r="P38" i="23"/>
  <c r="P37" i="11"/>
  <c r="H37" i="38"/>
  <c r="D38" i="25"/>
  <c r="D37" i="35"/>
  <c r="D38" i="47"/>
  <c r="T38" i="44"/>
  <c r="L37" i="8"/>
  <c r="L37" i="42"/>
  <c r="P37" i="41"/>
  <c r="L38" i="45"/>
  <c r="H37" i="32"/>
  <c r="D37" i="9"/>
  <c r="H37" i="45"/>
  <c r="L38" i="22"/>
  <c r="L38" i="44"/>
  <c r="L38" i="33"/>
  <c r="P38" i="10"/>
  <c r="L37" i="23"/>
  <c r="D37" i="40"/>
  <c r="L37" i="45"/>
  <c r="T38" i="43"/>
  <c r="L37" i="16"/>
  <c r="H37" i="53"/>
  <c r="H37" i="54"/>
  <c r="P37" i="35"/>
  <c r="P37" i="26"/>
  <c r="T37" i="45"/>
  <c r="Y37" i="45" s="1"/>
  <c r="D38" i="16"/>
  <c r="T37" i="37"/>
  <c r="Y37" i="37" s="1"/>
  <c r="P38" i="24"/>
  <c r="H38" i="35"/>
  <c r="L38" i="8"/>
  <c r="L38" i="52"/>
  <c r="H38" i="31"/>
  <c r="L38" i="13"/>
  <c r="Y38" i="13" s="1"/>
  <c r="P38" i="16"/>
  <c r="P37" i="14"/>
  <c r="P38" i="18"/>
  <c r="T37" i="17"/>
  <c r="Y37" i="17" s="1"/>
  <c r="L38" i="15"/>
  <c r="H37" i="50"/>
  <c r="L38" i="30"/>
  <c r="H37" i="20"/>
  <c r="L37" i="24"/>
  <c r="L38" i="23"/>
  <c r="H38" i="56"/>
  <c r="L38" i="56"/>
  <c r="D37" i="30"/>
  <c r="L38" i="21"/>
  <c r="D38" i="19"/>
  <c r="L38" i="48"/>
  <c r="H38" i="45"/>
  <c r="L37" i="51"/>
  <c r="D37" i="27"/>
  <c r="L37" i="30"/>
  <c r="H37" i="18"/>
  <c r="P38" i="47"/>
  <c r="P37" i="56"/>
  <c r="T37" i="26"/>
  <c r="Y37" i="26" s="1"/>
  <c r="L38" i="38"/>
  <c r="T37" i="13"/>
  <c r="Y37" i="13" s="1"/>
  <c r="P36" i="9"/>
  <c r="L38" i="17"/>
  <c r="L38" i="11"/>
  <c r="L38" i="31"/>
  <c r="T37" i="21"/>
  <c r="Y37" i="21" s="1"/>
  <c r="P37" i="25"/>
  <c r="D38" i="58"/>
  <c r="D38" i="50"/>
  <c r="T37" i="47"/>
  <c r="Y37" i="47" s="1"/>
  <c r="P38" i="21"/>
  <c r="P38" i="53"/>
  <c r="P38" i="44"/>
  <c r="L38" i="29"/>
  <c r="P38" i="48"/>
  <c r="T37" i="50"/>
  <c r="Y37" i="50" s="1"/>
  <c r="L38" i="58"/>
  <c r="D37" i="31"/>
  <c r="D37" i="49"/>
  <c r="H38" i="23"/>
  <c r="L38" i="25"/>
  <c r="D38" i="45"/>
  <c r="L38" i="53"/>
  <c r="Y38" i="53" s="1"/>
  <c r="L38" i="24"/>
  <c r="L37" i="18"/>
  <c r="P38" i="13"/>
  <c r="D36" i="21"/>
  <c r="H38" i="29"/>
  <c r="L36" i="33"/>
  <c r="T37" i="30"/>
  <c r="Y37" i="30" s="1"/>
  <c r="H36" i="9"/>
  <c r="P37" i="15"/>
  <c r="P37" i="54"/>
  <c r="D38" i="24"/>
  <c r="H37" i="52"/>
  <c r="H37" i="47"/>
  <c r="H38" i="36"/>
  <c r="H38" i="27"/>
  <c r="H37" i="12"/>
  <c r="L38" i="55"/>
  <c r="P37" i="28"/>
  <c r="T37" i="53"/>
  <c r="Y37" i="53" s="1"/>
  <c r="D37" i="26"/>
  <c r="P38" i="50"/>
  <c r="T37" i="10"/>
  <c r="Y37" i="10" s="1"/>
  <c r="P37" i="21"/>
  <c r="T37" i="4"/>
  <c r="Y37" i="4" s="1"/>
  <c r="P38" i="29"/>
  <c r="L38" i="54"/>
  <c r="T37" i="28"/>
  <c r="Y37" i="28" s="1"/>
  <c r="L38" i="32"/>
  <c r="T36" i="9"/>
  <c r="Y36" i="9" s="1"/>
  <c r="T36" i="21"/>
  <c r="Y36" i="21" s="1"/>
  <c r="P38" i="19"/>
  <c r="P37" i="39"/>
  <c r="L38" i="49"/>
  <c r="L37" i="14"/>
  <c r="P36" i="33"/>
  <c r="T37" i="25"/>
  <c r="Y37" i="25" s="1"/>
  <c r="D38" i="20"/>
  <c r="D37" i="52"/>
  <c r="D38" i="30"/>
  <c r="P38" i="36"/>
  <c r="P38" i="39"/>
  <c r="H37" i="10"/>
  <c r="P37" i="46"/>
  <c r="D37" i="14"/>
  <c r="T38" i="46"/>
  <c r="L37" i="49"/>
  <c r="T38" i="16"/>
  <c r="H38" i="39"/>
  <c r="L38" i="41"/>
  <c r="H37" i="8"/>
  <c r="T38" i="56"/>
  <c r="H38" i="55"/>
  <c r="T37" i="38"/>
  <c r="Y37" i="38" s="1"/>
  <c r="L38" i="40"/>
  <c r="D38" i="10"/>
  <c r="H37" i="26"/>
  <c r="H37" i="51"/>
  <c r="P38" i="41"/>
  <c r="T37" i="58"/>
  <c r="Y37" i="58" s="1"/>
  <c r="D38" i="49"/>
  <c r="H37" i="27"/>
  <c r="T37" i="33"/>
  <c r="Y37" i="33" s="1"/>
  <c r="H37" i="57"/>
  <c r="D37" i="53"/>
  <c r="H38" i="49"/>
  <c r="H38" i="8"/>
  <c r="H38" i="18"/>
  <c r="T37" i="52"/>
  <c r="Y37" i="52" s="1"/>
  <c r="D38" i="39"/>
  <c r="L37" i="29"/>
  <c r="L37" i="26"/>
  <c r="T38" i="40"/>
  <c r="T37" i="9"/>
  <c r="Y37" i="9" s="1"/>
  <c r="P38" i="40"/>
  <c r="P38" i="26"/>
  <c r="D38" i="37"/>
  <c r="H38" i="53"/>
  <c r="L37" i="17"/>
  <c r="P38" i="52"/>
  <c r="H38" i="28"/>
  <c r="D38" i="21"/>
  <c r="L38" i="50"/>
  <c r="T38" i="31"/>
  <c r="D38" i="26"/>
  <c r="T37" i="22"/>
  <c r="Y37" i="22" s="1"/>
  <c r="L38" i="18"/>
  <c r="P38" i="51"/>
  <c r="D37" i="37"/>
  <c r="P37" i="36"/>
  <c r="T37" i="20"/>
  <c r="Y37" i="20" s="1"/>
  <c r="L37" i="7"/>
  <c r="P38" i="58"/>
  <c r="L37" i="27"/>
  <c r="L38" i="43"/>
  <c r="Y38" i="43" s="1"/>
  <c r="T37" i="35"/>
  <c r="Y37" i="35" s="1"/>
  <c r="P37" i="47"/>
  <c r="P38" i="55"/>
  <c r="H38" i="51"/>
  <c r="D37" i="38"/>
  <c r="T37" i="12"/>
  <c r="Y37" i="12" s="1"/>
  <c r="H37" i="41"/>
  <c r="P36" i="21"/>
  <c r="L38" i="7"/>
  <c r="L37" i="41"/>
  <c r="H38" i="16"/>
  <c r="L38" i="6"/>
  <c r="D37" i="56"/>
  <c r="P37" i="44"/>
  <c r="L37" i="38"/>
  <c r="T38" i="37"/>
  <c r="D38" i="44"/>
  <c r="L37" i="46"/>
  <c r="P37" i="32"/>
  <c r="L38" i="9"/>
  <c r="D37" i="44"/>
  <c r="H37" i="31"/>
  <c r="T38" i="32"/>
  <c r="P38" i="31"/>
  <c r="P38" i="28"/>
  <c r="P37" i="38"/>
  <c r="T37" i="43"/>
  <c r="Y37" i="43" s="1"/>
  <c r="D37" i="13"/>
  <c r="P38" i="12"/>
  <c r="D38" i="14"/>
  <c r="P37" i="37"/>
  <c r="P37" i="9"/>
  <c r="H38" i="46"/>
  <c r="T38" i="33"/>
  <c r="L37" i="28"/>
  <c r="T38" i="49"/>
  <c r="D37" i="25"/>
  <c r="H38" i="44"/>
  <c r="T38" i="54"/>
  <c r="T38" i="9"/>
  <c r="D38" i="32"/>
  <c r="H37" i="39"/>
  <c r="T38" i="55"/>
  <c r="D37" i="51"/>
  <c r="L38" i="47"/>
  <c r="L37" i="44"/>
  <c r="H38" i="58"/>
  <c r="H37" i="17"/>
  <c r="P37" i="20"/>
  <c r="H38" i="37"/>
  <c r="H38" i="33"/>
  <c r="H38" i="48"/>
  <c r="D37" i="15"/>
  <c r="H38" i="42"/>
  <c r="P38" i="17"/>
  <c r="T38" i="35"/>
  <c r="P37" i="19"/>
  <c r="D36" i="33"/>
  <c r="L37" i="53"/>
  <c r="P37" i="48"/>
  <c r="D37" i="18"/>
  <c r="T38" i="58"/>
  <c r="P37" i="49"/>
  <c r="H38" i="50"/>
  <c r="H38" i="54"/>
  <c r="H38" i="38"/>
  <c r="L37" i="52"/>
  <c r="P38" i="33"/>
  <c r="H37" i="23"/>
  <c r="L37" i="32"/>
  <c r="P38" i="35"/>
  <c r="P37" i="57"/>
  <c r="D37" i="48"/>
  <c r="D38" i="22"/>
  <c r="L37" i="58"/>
  <c r="H37" i="28"/>
  <c r="D38" i="27"/>
  <c r="H37" i="13"/>
  <c r="H37" i="4"/>
  <c r="T38" i="57"/>
  <c r="H38" i="20"/>
  <c r="P38" i="22"/>
  <c r="H38" i="52"/>
  <c r="D37" i="22"/>
  <c r="T36" i="33"/>
  <c r="Y36" i="33" s="1"/>
  <c r="L37" i="36"/>
  <c r="T37" i="14"/>
  <c r="Y37" i="14" s="1"/>
  <c r="H38" i="40"/>
  <c r="H38" i="13"/>
  <c r="T38" i="30"/>
  <c r="H38" i="32"/>
  <c r="P37" i="29"/>
  <c r="D38" i="38"/>
  <c r="T37" i="54"/>
  <c r="Y37" i="54" s="1"/>
  <c r="H37" i="49"/>
  <c r="D38" i="54"/>
  <c r="P37" i="52"/>
  <c r="H37" i="36"/>
  <c r="P38" i="37"/>
  <c r="T38" i="51"/>
  <c r="H38" i="12"/>
  <c r="D37" i="45"/>
  <c r="T38" i="47"/>
  <c r="H38" i="19"/>
  <c r="H37" i="44"/>
  <c r="H36" i="21"/>
  <c r="T38" i="41"/>
  <c r="T38" i="12"/>
  <c r="T38" i="28"/>
  <c r="P37" i="13"/>
  <c r="D38" i="36"/>
  <c r="P37" i="50"/>
  <c r="T37" i="24"/>
  <c r="Y37" i="24" s="1"/>
  <c r="T37" i="27"/>
  <c r="Y37" i="27" s="1"/>
  <c r="P37" i="24"/>
  <c r="D38" i="6"/>
  <c r="T38" i="23"/>
  <c r="L38" i="39"/>
  <c r="T37" i="42"/>
  <c r="Y37" i="42" s="1"/>
  <c r="H37" i="56"/>
  <c r="H37" i="55"/>
  <c r="H38" i="7"/>
  <c r="X38" i="7" s="1"/>
  <c r="L37" i="50"/>
  <c r="D36" i="9"/>
  <c r="H37" i="14"/>
  <c r="L37" i="13"/>
  <c r="D37" i="54"/>
  <c r="D38" i="48"/>
  <c r="H38" i="15"/>
  <c r="T38" i="48"/>
  <c r="H38" i="30"/>
  <c r="L37" i="11"/>
  <c r="H37" i="43"/>
  <c r="D37" i="12"/>
  <c r="T38" i="27"/>
  <c r="D38" i="11"/>
  <c r="T37" i="49"/>
  <c r="Y37" i="49" s="1"/>
  <c r="L37" i="47"/>
  <c r="T38" i="24"/>
  <c r="T38" i="18"/>
  <c r="H37" i="30"/>
  <c r="H37" i="21"/>
  <c r="T37" i="32"/>
  <c r="Y37" i="32" s="1"/>
  <c r="P37" i="16"/>
  <c r="H38" i="25"/>
  <c r="L37" i="20"/>
  <c r="P38" i="57"/>
  <c r="D38" i="41"/>
  <c r="L37" i="39"/>
  <c r="P38" i="14"/>
  <c r="L38" i="42"/>
  <c r="P38" i="15"/>
  <c r="L38" i="46"/>
  <c r="T37" i="11"/>
  <c r="Y37" i="11" s="1"/>
  <c r="L37" i="31"/>
  <c r="T37" i="39"/>
  <c r="Y37" i="39" s="1"/>
  <c r="L37" i="56"/>
  <c r="T37" i="48"/>
  <c r="Y37" i="48" s="1"/>
  <c r="T38" i="20"/>
  <c r="D38" i="57"/>
  <c r="H38" i="11"/>
  <c r="T38" i="17"/>
  <c r="L37" i="15"/>
  <c r="L37" i="4"/>
  <c r="T37" i="36"/>
  <c r="Y37" i="36" s="1"/>
  <c r="T38" i="36"/>
  <c r="D38" i="33"/>
  <c r="T37" i="23"/>
  <c r="Y37" i="23" s="1"/>
  <c r="T38" i="50"/>
  <c r="D38" i="40"/>
  <c r="P37" i="27"/>
  <c r="D38" i="35"/>
  <c r="D37" i="46"/>
  <c r="P37" i="58"/>
  <c r="H37" i="37"/>
  <c r="T38" i="45"/>
  <c r="T37" i="29"/>
  <c r="Y37" i="29" s="1"/>
  <c r="D38" i="46"/>
  <c r="P38" i="43"/>
  <c r="T38" i="38"/>
  <c r="T37" i="41"/>
  <c r="Y37" i="41" s="1"/>
  <c r="D38" i="12"/>
  <c r="D37" i="16"/>
  <c r="L37" i="55"/>
  <c r="D37" i="33"/>
  <c r="D38" i="55"/>
  <c r="D37" i="47"/>
  <c r="T37" i="44"/>
  <c r="Y37" i="44" s="1"/>
  <c r="D38" i="52"/>
  <c r="T37" i="46"/>
  <c r="Y37" i="46" s="1"/>
  <c r="P38" i="27"/>
  <c r="P38" i="49"/>
  <c r="L37" i="33"/>
  <c r="H37" i="58"/>
  <c r="D38" i="23"/>
  <c r="P37" i="55"/>
  <c r="H37" i="35"/>
  <c r="H38" i="47"/>
  <c r="D37" i="55"/>
  <c r="D38" i="42"/>
  <c r="P38" i="46"/>
  <c r="P37" i="17"/>
  <c r="L38" i="28"/>
  <c r="L37" i="19"/>
  <c r="T37" i="56"/>
  <c r="Y37" i="56" s="1"/>
  <c r="P38" i="7"/>
  <c r="H37" i="48"/>
  <c r="D37" i="42"/>
  <c r="T37" i="57"/>
  <c r="Y37" i="57" s="1"/>
  <c r="P37" i="33"/>
  <c r="L37" i="43"/>
  <c r="T37" i="18"/>
  <c r="Y37" i="18" s="1"/>
  <c r="T38" i="29"/>
  <c r="P38" i="30"/>
  <c r="D37" i="11"/>
  <c r="T37" i="51"/>
  <c r="Y37" i="51" s="1"/>
  <c r="D38" i="29"/>
  <c r="L37" i="9"/>
  <c r="P37" i="40"/>
  <c r="L37" i="57"/>
  <c r="P37" i="51"/>
  <c r="P37" i="53"/>
  <c r="L37" i="54"/>
  <c r="P37" i="30"/>
  <c r="L37" i="22"/>
  <c r="T38" i="42"/>
  <c r="T38" i="10"/>
  <c r="H37" i="29"/>
  <c r="H37" i="33"/>
  <c r="D37" i="58"/>
  <c r="D38" i="28"/>
  <c r="H38" i="57"/>
  <c r="L38" i="51"/>
  <c r="D38" i="51"/>
  <c r="P37" i="43"/>
  <c r="L38" i="36"/>
  <c r="H38" i="24"/>
  <c r="P37" i="22"/>
  <c r="D37" i="29"/>
  <c r="H36" i="33"/>
  <c r="P38" i="11"/>
  <c r="D37" i="10"/>
  <c r="D37" i="20"/>
  <c r="H38" i="26"/>
  <c r="P38" i="20"/>
  <c r="D38" i="53"/>
  <c r="L38" i="26"/>
  <c r="Y38" i="26" s="1"/>
  <c r="D37" i="23"/>
  <c r="H37" i="15"/>
  <c r="D37" i="21"/>
  <c r="P37" i="31"/>
  <c r="P37" i="12"/>
  <c r="H37" i="9"/>
  <c r="L36" i="9"/>
  <c r="L38" i="20"/>
  <c r="Y38" i="20" s="1"/>
  <c r="L38" i="10"/>
  <c r="P37" i="18"/>
  <c r="D38" i="17"/>
  <c r="H37" i="6"/>
  <c r="T38" i="11"/>
  <c r="D37" i="8"/>
  <c r="T38" i="22"/>
  <c r="D37" i="4"/>
  <c r="H38" i="10"/>
  <c r="D38" i="15"/>
  <c r="D38" i="9"/>
  <c r="L38" i="16"/>
  <c r="Y38" i="16" s="1"/>
  <c r="P37" i="4"/>
  <c r="D38" i="7"/>
  <c r="T38" i="19"/>
  <c r="D37" i="17"/>
  <c r="L38" i="12"/>
  <c r="D37" i="7"/>
  <c r="H37" i="11"/>
  <c r="H38" i="6"/>
  <c r="P37" i="10"/>
  <c r="L37" i="40"/>
  <c r="D37" i="43"/>
  <c r="H38" i="21"/>
  <c r="T38" i="15"/>
  <c r="P38" i="9"/>
  <c r="H38" i="22"/>
  <c r="H37" i="19"/>
  <c r="L37" i="10"/>
  <c r="D38" i="8"/>
  <c r="D38" i="13"/>
  <c r="P37" i="7"/>
  <c r="L16" i="53"/>
  <c r="Y16" i="53" s="1"/>
  <c r="P22" i="52"/>
  <c r="L12" i="42"/>
  <c r="Y12" i="42" s="1"/>
  <c r="T12" i="45"/>
  <c r="Y12" i="45" s="1"/>
  <c r="T22" i="6"/>
  <c r="Y22" i="6" s="1"/>
  <c r="P16" i="53"/>
  <c r="L9" i="52"/>
  <c r="Y9" i="52" s="1"/>
  <c r="D8" i="57"/>
  <c r="T21" i="9"/>
  <c r="Y21" i="9" s="1"/>
  <c r="D16" i="11"/>
  <c r="H14" i="7"/>
  <c r="D15" i="28"/>
  <c r="P8" i="25"/>
  <c r="D14" i="17"/>
  <c r="H16" i="6"/>
  <c r="T17" i="58"/>
  <c r="Y17" i="58" s="1"/>
  <c r="L12" i="49"/>
  <c r="Y12" i="49" s="1"/>
  <c r="T9" i="40"/>
  <c r="Y9" i="40" s="1"/>
  <c r="T20" i="12"/>
  <c r="Y20" i="12" s="1"/>
  <c r="P15" i="16"/>
  <c r="P9" i="24"/>
  <c r="L9" i="49"/>
  <c r="Y9" i="49" s="1"/>
  <c r="H21" i="36"/>
  <c r="H17" i="52"/>
  <c r="D12" i="40"/>
  <c r="P20" i="35"/>
  <c r="D14" i="35"/>
  <c r="T11" i="43"/>
  <c r="Y11" i="43" s="1"/>
  <c r="T9" i="37"/>
  <c r="Y9" i="37" s="1"/>
  <c r="T22" i="42"/>
  <c r="Y22" i="42" s="1"/>
  <c r="D14" i="11"/>
  <c r="T20" i="33"/>
  <c r="Y20" i="33" s="1"/>
  <c r="H34" i="8"/>
  <c r="H28" i="23"/>
  <c r="T34" i="47"/>
  <c r="Y34" i="47" s="1"/>
  <c r="T36" i="36"/>
  <c r="Y36" i="36" s="1"/>
  <c r="P33" i="6"/>
  <c r="H36" i="13"/>
  <c r="H36" i="45"/>
  <c r="H28" i="52"/>
  <c r="D34" i="57"/>
  <c r="D34" i="58"/>
  <c r="P34" i="43"/>
  <c r="T33" i="15"/>
  <c r="Y33" i="15" s="1"/>
  <c r="P33" i="40"/>
  <c r="H33" i="17"/>
  <c r="L33" i="35"/>
  <c r="H36" i="12"/>
  <c r="H33" i="38"/>
  <c r="P34" i="38"/>
  <c r="H36" i="19"/>
  <c r="P35" i="17"/>
  <c r="L28" i="47"/>
  <c r="D34" i="15"/>
  <c r="D33" i="33"/>
  <c r="D35" i="57"/>
  <c r="P28" i="14"/>
  <c r="D35" i="6"/>
  <c r="H28" i="7"/>
  <c r="L28" i="55"/>
  <c r="H35" i="57"/>
  <c r="T35" i="29"/>
  <c r="Y35" i="29" s="1"/>
  <c r="D34" i="25"/>
  <c r="L35" i="39"/>
  <c r="T33" i="6"/>
  <c r="Y33" i="6" s="1"/>
  <c r="L33" i="19"/>
  <c r="L36" i="45"/>
  <c r="P33" i="37"/>
  <c r="T28" i="48"/>
  <c r="H36" i="42"/>
  <c r="P36" i="28"/>
  <c r="D35" i="55"/>
  <c r="D35" i="47"/>
  <c r="D34" i="35"/>
  <c r="D38" i="4"/>
  <c r="P35" i="30"/>
  <c r="L34" i="24"/>
  <c r="H28" i="24"/>
  <c r="T28" i="41"/>
  <c r="L35" i="21"/>
  <c r="H28" i="30"/>
  <c r="T35" i="7"/>
  <c r="Y35" i="7" s="1"/>
  <c r="P34" i="55"/>
  <c r="T35" i="4"/>
  <c r="Y35" i="4" s="1"/>
  <c r="L35" i="4"/>
  <c r="T36" i="8"/>
  <c r="Y36" i="8" s="1"/>
  <c r="P28" i="22"/>
  <c r="L36" i="26"/>
  <c r="D34" i="36"/>
  <c r="D33" i="23"/>
  <c r="H35" i="47"/>
  <c r="H33" i="10"/>
  <c r="T35" i="25"/>
  <c r="Y35" i="25" s="1"/>
  <c r="T33" i="29"/>
  <c r="Y33" i="29" s="1"/>
  <c r="L35" i="38"/>
  <c r="P34" i="37"/>
  <c r="P28" i="50"/>
  <c r="D35" i="28"/>
  <c r="D36" i="26"/>
  <c r="P28" i="58"/>
  <c r="P33" i="4"/>
  <c r="D35" i="18"/>
  <c r="D36" i="38"/>
  <c r="T35" i="51"/>
  <c r="Y35" i="51" s="1"/>
  <c r="L36" i="47"/>
  <c r="P36" i="10"/>
  <c r="D28" i="45"/>
  <c r="L28" i="37"/>
  <c r="T35" i="6"/>
  <c r="Y35" i="6" s="1"/>
  <c r="L35" i="35"/>
  <c r="H33" i="18"/>
  <c r="D35" i="20"/>
  <c r="H28" i="47"/>
  <c r="H36" i="58"/>
  <c r="D36" i="54"/>
  <c r="P28" i="24"/>
  <c r="D33" i="24"/>
  <c r="D34" i="54"/>
  <c r="D34" i="26"/>
  <c r="H34" i="27"/>
  <c r="L34" i="29"/>
  <c r="L36" i="15"/>
  <c r="L28" i="56"/>
  <c r="L28" i="53"/>
  <c r="D28" i="12"/>
  <c r="L28" i="38"/>
  <c r="D35" i="19"/>
  <c r="H28" i="44"/>
  <c r="L35" i="20"/>
  <c r="H36" i="37"/>
  <c r="T33" i="22"/>
  <c r="Y33" i="22" s="1"/>
  <c r="D36" i="36"/>
  <c r="T36" i="5"/>
  <c r="Y36" i="5" s="1"/>
  <c r="L35" i="5"/>
  <c r="L34" i="18"/>
  <c r="T35" i="56"/>
  <c r="Y35" i="56" s="1"/>
  <c r="D35" i="48"/>
  <c r="P35" i="18"/>
  <c r="H36" i="36"/>
  <c r="L33" i="7"/>
  <c r="X38" i="8"/>
  <c r="H28" i="20"/>
  <c r="H35" i="44"/>
  <c r="P35" i="32"/>
  <c r="H34" i="32"/>
  <c r="D35" i="11"/>
  <c r="P28" i="48"/>
  <c r="H33" i="42"/>
  <c r="T33" i="44"/>
  <c r="Y33" i="44" s="1"/>
  <c r="H35" i="23"/>
  <c r="P36" i="47"/>
  <c r="D36" i="56"/>
  <c r="L33" i="36"/>
  <c r="H34" i="15"/>
  <c r="T36" i="29"/>
  <c r="Y36" i="29" s="1"/>
  <c r="H36" i="51"/>
  <c r="D35" i="42"/>
  <c r="P36" i="23"/>
  <c r="D34" i="47"/>
  <c r="T35" i="24"/>
  <c r="Y35" i="24" s="1"/>
  <c r="P35" i="42"/>
  <c r="T34" i="53"/>
  <c r="Y34" i="53" s="1"/>
  <c r="P28" i="35"/>
  <c r="L28" i="26"/>
  <c r="P36" i="26"/>
  <c r="D35" i="53"/>
  <c r="P35" i="6"/>
  <c r="P34" i="23"/>
  <c r="P34" i="20"/>
  <c r="H28" i="29"/>
  <c r="H36" i="17"/>
  <c r="P33" i="12"/>
  <c r="L35" i="46"/>
  <c r="T33" i="42"/>
  <c r="Y33" i="42" s="1"/>
  <c r="H35" i="20"/>
  <c r="P36" i="39"/>
  <c r="T35" i="32"/>
  <c r="Y35" i="32" s="1"/>
  <c r="P33" i="23"/>
  <c r="T28" i="9"/>
  <c r="T35" i="27"/>
  <c r="Y35" i="27" s="1"/>
  <c r="D28" i="22"/>
  <c r="L34" i="52"/>
  <c r="P35" i="56"/>
  <c r="H34" i="22"/>
  <c r="D35" i="39"/>
  <c r="L34" i="36"/>
  <c r="L33" i="26"/>
  <c r="L36" i="43"/>
  <c r="L34" i="20"/>
  <c r="D34" i="44"/>
  <c r="H28" i="15"/>
  <c r="D34" i="33"/>
  <c r="H33" i="14"/>
  <c r="T34" i="16"/>
  <c r="Y34" i="16" s="1"/>
  <c r="D33" i="12"/>
  <c r="T28" i="14"/>
  <c r="L33" i="17"/>
  <c r="T34" i="40"/>
  <c r="Y34" i="40" s="1"/>
  <c r="T28" i="53"/>
  <c r="D28" i="11"/>
  <c r="T35" i="16"/>
  <c r="Y35" i="16" s="1"/>
  <c r="P34" i="15"/>
  <c r="L28" i="9"/>
  <c r="T34" i="50"/>
  <c r="Y34" i="50" s="1"/>
  <c r="D35" i="13"/>
  <c r="T36" i="30"/>
  <c r="Y36" i="30" s="1"/>
  <c r="D36" i="15"/>
  <c r="L36" i="13"/>
  <c r="L35" i="58"/>
  <c r="D36" i="27"/>
  <c r="P34" i="11"/>
  <c r="T35" i="8"/>
  <c r="Y35" i="8" s="1"/>
  <c r="L28" i="15"/>
  <c r="D34" i="42"/>
  <c r="H35" i="33"/>
  <c r="P36" i="52"/>
  <c r="P33" i="56"/>
  <c r="D33" i="7"/>
  <c r="H28" i="55"/>
  <c r="T34" i="57"/>
  <c r="Y34" i="57" s="1"/>
  <c r="T36" i="31"/>
  <c r="Y36" i="31" s="1"/>
  <c r="L28" i="31"/>
  <c r="L34" i="55"/>
  <c r="D28" i="47"/>
  <c r="D36" i="52"/>
  <c r="X38" i="6"/>
  <c r="T33" i="26"/>
  <c r="Y33" i="26" s="1"/>
  <c r="D33" i="35"/>
  <c r="P36" i="42"/>
  <c r="P33" i="57"/>
  <c r="T33" i="18"/>
  <c r="Y33" i="18" s="1"/>
  <c r="L28" i="33"/>
  <c r="L34" i="25"/>
  <c r="P28" i="43"/>
  <c r="H35" i="38"/>
  <c r="P28" i="46"/>
  <c r="T34" i="22"/>
  <c r="Y34" i="22" s="1"/>
  <c r="P35" i="10"/>
  <c r="D35" i="23"/>
  <c r="L33" i="22"/>
  <c r="T34" i="24"/>
  <c r="Y34" i="24" s="1"/>
  <c r="L35" i="30"/>
  <c r="T28" i="43"/>
  <c r="T34" i="48"/>
  <c r="Y34" i="48" s="1"/>
  <c r="D33" i="4"/>
  <c r="D34" i="18"/>
  <c r="L35" i="6"/>
  <c r="T35" i="58"/>
  <c r="Y35" i="58" s="1"/>
  <c r="L36" i="35"/>
  <c r="L35" i="29"/>
  <c r="D35" i="45"/>
  <c r="L36" i="55"/>
  <c r="T38" i="7"/>
  <c r="L35" i="14"/>
  <c r="D34" i="20"/>
  <c r="D34" i="8"/>
  <c r="P28" i="42"/>
  <c r="P28" i="23"/>
  <c r="P34" i="33"/>
  <c r="T34" i="31"/>
  <c r="Y34" i="31" s="1"/>
  <c r="D28" i="25"/>
  <c r="H28" i="39"/>
  <c r="L28" i="19"/>
  <c r="T36" i="16"/>
  <c r="Y36" i="16" s="1"/>
  <c r="P35" i="22"/>
  <c r="T35" i="21"/>
  <c r="Y35" i="21" s="1"/>
  <c r="L34" i="46"/>
  <c r="P36" i="55"/>
  <c r="T35" i="17"/>
  <c r="Y35" i="17" s="1"/>
  <c r="P38" i="8"/>
  <c r="H28" i="16"/>
  <c r="H34" i="57"/>
  <c r="H36" i="44"/>
  <c r="L35" i="42"/>
  <c r="D35" i="25"/>
  <c r="H36" i="46"/>
  <c r="T33" i="13"/>
  <c r="Y33" i="13" s="1"/>
  <c r="L34" i="19"/>
  <c r="T38" i="6"/>
  <c r="T36" i="10"/>
  <c r="Y36" i="10" s="1"/>
  <c r="P33" i="47"/>
  <c r="H28" i="58"/>
  <c r="L34" i="56"/>
  <c r="D33" i="31"/>
  <c r="L36" i="5"/>
  <c r="H28" i="48"/>
  <c r="P34" i="36"/>
  <c r="H35" i="22"/>
  <c r="T33" i="58"/>
  <c r="Y33" i="58" s="1"/>
  <c r="D36" i="37"/>
  <c r="H35" i="13"/>
  <c r="D28" i="7"/>
  <c r="P28" i="17"/>
  <c r="T35" i="14"/>
  <c r="Y35" i="14" s="1"/>
  <c r="D33" i="21"/>
  <c r="L35" i="11"/>
  <c r="L28" i="40"/>
  <c r="T33" i="54"/>
  <c r="Y33" i="54" s="1"/>
  <c r="L28" i="46"/>
  <c r="T34" i="41"/>
  <c r="Y34" i="41" s="1"/>
  <c r="L33" i="39"/>
  <c r="X38" i="29"/>
  <c r="D34" i="50"/>
  <c r="L36" i="18"/>
  <c r="L34" i="5"/>
  <c r="T36" i="11"/>
  <c r="Y36" i="11" s="1"/>
  <c r="T33" i="43"/>
  <c r="Y33" i="43" s="1"/>
  <c r="L33" i="51"/>
  <c r="H28" i="11"/>
  <c r="T34" i="8"/>
  <c r="Y34" i="8" s="1"/>
  <c r="T36" i="35"/>
  <c r="Y36" i="35" s="1"/>
  <c r="P34" i="54"/>
  <c r="D35" i="9"/>
  <c r="D34" i="56"/>
  <c r="T36" i="45"/>
  <c r="Y36" i="45" s="1"/>
  <c r="P28" i="18"/>
  <c r="P35" i="43"/>
  <c r="L34" i="13"/>
  <c r="L35" i="40"/>
  <c r="L28" i="18"/>
  <c r="D28" i="41"/>
  <c r="T28" i="10"/>
  <c r="P36" i="22"/>
  <c r="P28" i="26"/>
  <c r="P34" i="53"/>
  <c r="P34" i="7"/>
  <c r="D36" i="35"/>
  <c r="P33" i="28"/>
  <c r="T28" i="16"/>
  <c r="P35" i="33"/>
  <c r="L34" i="30"/>
  <c r="H28" i="40"/>
  <c r="T34" i="12"/>
  <c r="Y34" i="12" s="1"/>
  <c r="L35" i="56"/>
  <c r="T33" i="4"/>
  <c r="T28" i="15"/>
  <c r="P35" i="48"/>
  <c r="H28" i="10"/>
  <c r="T34" i="56"/>
  <c r="Y34" i="56" s="1"/>
  <c r="L33" i="53"/>
  <c r="L28" i="24"/>
  <c r="D28" i="16"/>
  <c r="T33" i="5"/>
  <c r="Y33" i="5" s="1"/>
  <c r="L33" i="42"/>
  <c r="T36" i="18"/>
  <c r="Y36" i="18" s="1"/>
  <c r="P35" i="19"/>
  <c r="P33" i="50"/>
  <c r="P35" i="37"/>
  <c r="H35" i="12"/>
  <c r="P34" i="42"/>
  <c r="T34" i="58"/>
  <c r="Y34" i="58" s="1"/>
  <c r="P33" i="7"/>
  <c r="H36" i="23"/>
  <c r="T35" i="38"/>
  <c r="Y35" i="38" s="1"/>
  <c r="H36" i="22"/>
  <c r="P33" i="30"/>
  <c r="T33" i="23"/>
  <c r="Y33" i="23" s="1"/>
  <c r="T28" i="28"/>
  <c r="D28" i="15"/>
  <c r="H28" i="31"/>
  <c r="H36" i="16"/>
  <c r="T35" i="10"/>
  <c r="Y35" i="10" s="1"/>
  <c r="P28" i="36"/>
  <c r="D34" i="40"/>
  <c r="L33" i="44"/>
  <c r="L36" i="58"/>
  <c r="H33" i="11"/>
  <c r="H36" i="38"/>
  <c r="P33" i="19"/>
  <c r="D34" i="53"/>
  <c r="D36" i="57"/>
  <c r="D34" i="37"/>
  <c r="T36" i="14"/>
  <c r="Y36" i="14" s="1"/>
  <c r="L28" i="29"/>
  <c r="P33" i="35"/>
  <c r="T36" i="52"/>
  <c r="Y36" i="52" s="1"/>
  <c r="D28" i="20"/>
  <c r="H34" i="36"/>
  <c r="H34" i="13"/>
  <c r="L33" i="52"/>
  <c r="P35" i="46"/>
  <c r="D35" i="43"/>
  <c r="H28" i="43"/>
  <c r="H35" i="4"/>
  <c r="L36" i="20"/>
  <c r="T36" i="55"/>
  <c r="Y36" i="55" s="1"/>
  <c r="H33" i="54"/>
  <c r="L35" i="50"/>
  <c r="P36" i="12"/>
  <c r="H35" i="54"/>
  <c r="P34" i="35"/>
  <c r="D35" i="16"/>
  <c r="P36" i="53"/>
  <c r="T33" i="38"/>
  <c r="Y33" i="38" s="1"/>
  <c r="P33" i="13"/>
  <c r="H35" i="49"/>
  <c r="P35" i="45"/>
  <c r="L33" i="55"/>
  <c r="T28" i="57"/>
  <c r="T34" i="26"/>
  <c r="Y34" i="26" s="1"/>
  <c r="T36" i="28"/>
  <c r="Y36" i="28" s="1"/>
  <c r="D36" i="28"/>
  <c r="T34" i="10"/>
  <c r="Y34" i="10" s="1"/>
  <c r="T33" i="51"/>
  <c r="Y33" i="51" s="1"/>
  <c r="L36" i="50"/>
  <c r="T35" i="20"/>
  <c r="Y35" i="20" s="1"/>
  <c r="T36" i="40"/>
  <c r="Y36" i="40" s="1"/>
  <c r="H33" i="37"/>
  <c r="L33" i="10"/>
  <c r="T34" i="43"/>
  <c r="Y34" i="43" s="1"/>
  <c r="P34" i="9"/>
  <c r="T36" i="13"/>
  <c r="Y36" i="13" s="1"/>
  <c r="D28" i="14"/>
  <c r="H35" i="39"/>
  <c r="P36" i="30"/>
  <c r="P33" i="14"/>
  <c r="T35" i="15"/>
  <c r="Y35" i="15" s="1"/>
  <c r="D35" i="21"/>
  <c r="L34" i="7"/>
  <c r="L36" i="6"/>
  <c r="T35" i="18"/>
  <c r="Y35" i="18" s="1"/>
  <c r="D28" i="38"/>
  <c r="P28" i="44"/>
  <c r="T35" i="49"/>
  <c r="Y35" i="49" s="1"/>
  <c r="H35" i="35"/>
  <c r="P35" i="15"/>
  <c r="P33" i="26"/>
  <c r="D28" i="19"/>
  <c r="P34" i="22"/>
  <c r="P36" i="32"/>
  <c r="H36" i="53"/>
  <c r="L35" i="36"/>
  <c r="D36" i="4"/>
  <c r="P36" i="13"/>
  <c r="D36" i="31"/>
  <c r="L38" i="5"/>
  <c r="L35" i="23"/>
  <c r="T36" i="25"/>
  <c r="Y36" i="25" s="1"/>
  <c r="L36" i="42"/>
  <c r="L36" i="51"/>
  <c r="L35" i="19"/>
  <c r="T36" i="19"/>
  <c r="Y36" i="19" s="1"/>
  <c r="T33" i="53"/>
  <c r="Y33" i="53" s="1"/>
  <c r="P33" i="22"/>
  <c r="H33" i="7"/>
  <c r="D28" i="31"/>
  <c r="T33" i="7"/>
  <c r="Y33" i="7" s="1"/>
  <c r="P34" i="30"/>
  <c r="H34" i="54"/>
  <c r="P28" i="27"/>
  <c r="L28" i="42"/>
  <c r="T36" i="38"/>
  <c r="Y36" i="38" s="1"/>
  <c r="T34" i="25"/>
  <c r="Y34" i="25" s="1"/>
  <c r="H33" i="33"/>
  <c r="L36" i="32"/>
  <c r="D36" i="25"/>
  <c r="D36" i="39"/>
  <c r="L33" i="56"/>
  <c r="T38" i="5"/>
  <c r="D35" i="33"/>
  <c r="L28" i="50"/>
  <c r="D34" i="46"/>
  <c r="P28" i="13"/>
  <c r="D35" i="44"/>
  <c r="L36" i="31"/>
  <c r="P35" i="51"/>
  <c r="D33" i="50"/>
  <c r="T28" i="12"/>
  <c r="H35" i="51"/>
  <c r="H34" i="52"/>
  <c r="D28" i="32"/>
  <c r="P34" i="29"/>
  <c r="H28" i="53"/>
  <c r="T38" i="4"/>
  <c r="T33" i="45"/>
  <c r="Y33" i="45" s="1"/>
  <c r="D36" i="55"/>
  <c r="P35" i="5"/>
  <c r="P35" i="13"/>
  <c r="L34" i="49"/>
  <c r="D34" i="22"/>
  <c r="T33" i="27"/>
  <c r="Y33" i="27" s="1"/>
  <c r="P33" i="45"/>
  <c r="H28" i="25"/>
  <c r="L35" i="12"/>
  <c r="T36" i="23"/>
  <c r="Y36" i="23" s="1"/>
  <c r="D36" i="12"/>
  <c r="P36" i="48"/>
  <c r="L34" i="50"/>
  <c r="L34" i="15"/>
  <c r="H35" i="30"/>
  <c r="D34" i="19"/>
  <c r="L35" i="49"/>
  <c r="L33" i="33"/>
  <c r="H28" i="49"/>
  <c r="T33" i="8"/>
  <c r="Y33" i="8" s="1"/>
  <c r="H33" i="45"/>
  <c r="T34" i="54"/>
  <c r="Y34" i="54" s="1"/>
  <c r="L36" i="44"/>
  <c r="L28" i="22"/>
  <c r="H33" i="5"/>
  <c r="P35" i="41"/>
  <c r="D34" i="7"/>
  <c r="D35" i="29"/>
  <c r="T28" i="8"/>
  <c r="H35" i="9"/>
  <c r="L36" i="49"/>
  <c r="D28" i="30"/>
  <c r="T33" i="33"/>
  <c r="Y33" i="33" s="1"/>
  <c r="D34" i="49"/>
  <c r="P33" i="54"/>
  <c r="H28" i="46"/>
  <c r="L33" i="23"/>
  <c r="D33" i="36"/>
  <c r="T33" i="55"/>
  <c r="Y33" i="55" s="1"/>
  <c r="L33" i="31"/>
  <c r="P34" i="8"/>
  <c r="L36" i="16"/>
  <c r="L35" i="27"/>
  <c r="T34" i="28"/>
  <c r="Y34" i="28" s="1"/>
  <c r="T33" i="9"/>
  <c r="Y33" i="9" s="1"/>
  <c r="T28" i="19"/>
  <c r="D35" i="41"/>
  <c r="D35" i="32"/>
  <c r="H36" i="24"/>
  <c r="P28" i="15"/>
  <c r="H35" i="26"/>
  <c r="D28" i="42"/>
  <c r="L35" i="44"/>
  <c r="T33" i="37"/>
  <c r="Y33" i="37" s="1"/>
  <c r="D34" i="41"/>
  <c r="D36" i="46"/>
  <c r="H33" i="36"/>
  <c r="P33" i="42"/>
  <c r="H34" i="23"/>
  <c r="T36" i="37"/>
  <c r="Y36" i="37" s="1"/>
  <c r="L35" i="24"/>
  <c r="P35" i="57"/>
  <c r="T36" i="15"/>
  <c r="Y36" i="15" s="1"/>
  <c r="D34" i="39"/>
  <c r="D28" i="39"/>
  <c r="P28" i="30"/>
  <c r="T28" i="32"/>
  <c r="L28" i="44"/>
  <c r="H34" i="49"/>
  <c r="L36" i="23"/>
  <c r="T28" i="54"/>
  <c r="D35" i="22"/>
  <c r="T36" i="51"/>
  <c r="Y36" i="51" s="1"/>
  <c r="P36" i="20"/>
  <c r="T36" i="53"/>
  <c r="Y36" i="53" s="1"/>
  <c r="P34" i="48"/>
  <c r="T33" i="12"/>
  <c r="Y33" i="12" s="1"/>
  <c r="L33" i="43"/>
  <c r="T33" i="36"/>
  <c r="Y33" i="36" s="1"/>
  <c r="P33" i="25"/>
  <c r="P35" i="16"/>
  <c r="H34" i="16"/>
  <c r="H28" i="26"/>
  <c r="L28" i="39"/>
  <c r="D34" i="29"/>
  <c r="P34" i="19"/>
  <c r="P28" i="9"/>
  <c r="T33" i="11"/>
  <c r="Y33" i="11" s="1"/>
  <c r="D33" i="22"/>
  <c r="L34" i="57"/>
  <c r="T35" i="5"/>
  <c r="Y35" i="5" s="1"/>
  <c r="D33" i="40"/>
  <c r="D28" i="48"/>
  <c r="P28" i="31"/>
  <c r="T35" i="39"/>
  <c r="Y35" i="39" s="1"/>
  <c r="T33" i="21"/>
  <c r="Y33" i="21" s="1"/>
  <c r="L36" i="53"/>
  <c r="L35" i="57"/>
  <c r="D35" i="27"/>
  <c r="H28" i="13"/>
  <c r="T28" i="33"/>
  <c r="H35" i="45"/>
  <c r="D28" i="49"/>
  <c r="P35" i="21"/>
  <c r="L34" i="23"/>
  <c r="H33" i="20"/>
  <c r="D35" i="4"/>
  <c r="T28" i="5"/>
  <c r="L35" i="47"/>
  <c r="P34" i="45"/>
  <c r="T34" i="13"/>
  <c r="Y34" i="13" s="1"/>
  <c r="T34" i="29"/>
  <c r="Y34" i="29" s="1"/>
  <c r="T28" i="56"/>
  <c r="D36" i="23"/>
  <c r="L35" i="10"/>
  <c r="L28" i="49"/>
  <c r="P33" i="55"/>
  <c r="P35" i="31"/>
  <c r="T35" i="53"/>
  <c r="Y35" i="53" s="1"/>
  <c r="T35" i="37"/>
  <c r="Y35" i="37" s="1"/>
  <c r="H34" i="50"/>
  <c r="P33" i="29"/>
  <c r="L33" i="24"/>
  <c r="H28" i="21"/>
  <c r="H33" i="19"/>
  <c r="L35" i="25"/>
  <c r="D35" i="24"/>
  <c r="T35" i="26"/>
  <c r="Y35" i="26" s="1"/>
  <c r="H34" i="21"/>
  <c r="L28" i="45"/>
  <c r="P33" i="31"/>
  <c r="T34" i="20"/>
  <c r="Y34" i="20" s="1"/>
  <c r="T35" i="9"/>
  <c r="Y35" i="9" s="1"/>
  <c r="D33" i="46"/>
  <c r="H35" i="31"/>
  <c r="D33" i="20"/>
  <c r="L35" i="7"/>
  <c r="P35" i="8"/>
  <c r="D33" i="26"/>
  <c r="H34" i="39"/>
  <c r="T28" i="39"/>
  <c r="D36" i="44"/>
  <c r="L34" i="41"/>
  <c r="D35" i="14"/>
  <c r="D28" i="6"/>
  <c r="D33" i="56"/>
  <c r="L28" i="32"/>
  <c r="L33" i="54"/>
  <c r="T36" i="32"/>
  <c r="Y36" i="32" s="1"/>
  <c r="T28" i="36"/>
  <c r="L34" i="47"/>
  <c r="H35" i="18"/>
  <c r="T35" i="19"/>
  <c r="Y35" i="19" s="1"/>
  <c r="L36" i="39"/>
  <c r="L34" i="31"/>
  <c r="H33" i="40"/>
  <c r="D34" i="27"/>
  <c r="L28" i="21"/>
  <c r="P35" i="50"/>
  <c r="L28" i="41"/>
  <c r="D35" i="54"/>
  <c r="T35" i="42"/>
  <c r="Y35" i="42" s="1"/>
  <c r="T28" i="18"/>
  <c r="D36" i="47"/>
  <c r="P34" i="14"/>
  <c r="T36" i="49"/>
  <c r="Y36" i="49" s="1"/>
  <c r="T36" i="57"/>
  <c r="Y36" i="57" s="1"/>
  <c r="P33" i="41"/>
  <c r="H34" i="58"/>
  <c r="D34" i="21"/>
  <c r="H33" i="56"/>
  <c r="L28" i="52"/>
  <c r="L33" i="8"/>
  <c r="H34" i="11"/>
  <c r="T35" i="46"/>
  <c r="Y35" i="46" s="1"/>
  <c r="D33" i="30"/>
  <c r="P28" i="57"/>
  <c r="P28" i="37"/>
  <c r="T34" i="33"/>
  <c r="Y34" i="33" s="1"/>
  <c r="T28" i="47"/>
  <c r="H34" i="37"/>
  <c r="L33" i="14"/>
  <c r="T28" i="55"/>
  <c r="P33" i="8"/>
  <c r="H33" i="8"/>
  <c r="L35" i="22"/>
  <c r="L33" i="46"/>
  <c r="L33" i="30"/>
  <c r="P36" i="46"/>
  <c r="D36" i="11"/>
  <c r="P34" i="26"/>
  <c r="L36" i="37"/>
  <c r="D36" i="18"/>
  <c r="H28" i="38"/>
  <c r="L28" i="58"/>
  <c r="H34" i="48"/>
  <c r="D36" i="14"/>
  <c r="P36" i="11"/>
  <c r="D33" i="28"/>
  <c r="T34" i="36"/>
  <c r="Y34" i="36" s="1"/>
  <c r="D34" i="32"/>
  <c r="T35" i="11"/>
  <c r="Y35" i="11" s="1"/>
  <c r="T35" i="57"/>
  <c r="Y35" i="57" s="1"/>
  <c r="P33" i="32"/>
  <c r="L35" i="51"/>
  <c r="H34" i="20"/>
  <c r="L35" i="8"/>
  <c r="T28" i="24"/>
  <c r="T36" i="42"/>
  <c r="Y36" i="42" s="1"/>
  <c r="H33" i="41"/>
  <c r="T35" i="23"/>
  <c r="Y35" i="23" s="1"/>
  <c r="L33" i="38"/>
  <c r="D33" i="52"/>
  <c r="L28" i="28"/>
  <c r="T36" i="50"/>
  <c r="Y36" i="50" s="1"/>
  <c r="L28" i="7"/>
  <c r="T28" i="42"/>
  <c r="P28" i="29"/>
  <c r="L33" i="12"/>
  <c r="H35" i="8"/>
  <c r="L34" i="21"/>
  <c r="T36" i="20"/>
  <c r="Y36" i="20" s="1"/>
  <c r="P36" i="5"/>
  <c r="H34" i="30"/>
  <c r="L34" i="22"/>
  <c r="L35" i="15"/>
  <c r="H33" i="12"/>
  <c r="T35" i="55"/>
  <c r="Y35" i="55" s="1"/>
  <c r="H28" i="56"/>
  <c r="H28" i="50"/>
  <c r="H35" i="52"/>
  <c r="H33" i="6"/>
  <c r="H34" i="4"/>
  <c r="H28" i="19"/>
  <c r="P35" i="35"/>
  <c r="L28" i="17"/>
  <c r="T33" i="52"/>
  <c r="Y33" i="52" s="1"/>
  <c r="T28" i="35"/>
  <c r="D35" i="49"/>
  <c r="H33" i="47"/>
  <c r="P36" i="56"/>
  <c r="P33" i="20"/>
  <c r="D36" i="7"/>
  <c r="D36" i="8"/>
  <c r="T28" i="37"/>
  <c r="P28" i="10"/>
  <c r="T34" i="44"/>
  <c r="Y34" i="44" s="1"/>
  <c r="H28" i="6"/>
  <c r="H33" i="39"/>
  <c r="T36" i="4"/>
  <c r="Y36" i="4" s="1"/>
  <c r="D28" i="44"/>
  <c r="P33" i="17"/>
  <c r="P36" i="16"/>
  <c r="P28" i="20"/>
  <c r="L34" i="16"/>
  <c r="T34" i="52"/>
  <c r="Y34" i="52" s="1"/>
  <c r="L35" i="45"/>
  <c r="P36" i="19"/>
  <c r="H33" i="43"/>
  <c r="T34" i="27"/>
  <c r="Y34" i="27" s="1"/>
  <c r="D33" i="51"/>
  <c r="P36" i="24"/>
  <c r="D34" i="28"/>
  <c r="P36" i="43"/>
  <c r="T28" i="38"/>
  <c r="L28" i="54"/>
  <c r="D28" i="40"/>
  <c r="L28" i="13"/>
  <c r="L35" i="13"/>
  <c r="P36" i="36"/>
  <c r="T28" i="29"/>
  <c r="T35" i="13"/>
  <c r="Y35" i="13" s="1"/>
  <c r="P36" i="14"/>
  <c r="T34" i="49"/>
  <c r="Y34" i="49" s="1"/>
  <c r="T36" i="47"/>
  <c r="Y36" i="47" s="1"/>
  <c r="P35" i="9"/>
  <c r="T28" i="50"/>
  <c r="P33" i="15"/>
  <c r="P33" i="38"/>
  <c r="H35" i="19"/>
  <c r="L36" i="25"/>
  <c r="H36" i="25"/>
  <c r="P28" i="45"/>
  <c r="L34" i="42"/>
  <c r="T34" i="46"/>
  <c r="Y34" i="46" s="1"/>
  <c r="H35" i="42"/>
  <c r="H38" i="5"/>
  <c r="X38" i="5" s="1"/>
  <c r="H36" i="11"/>
  <c r="L36" i="12"/>
  <c r="H34" i="19"/>
  <c r="H33" i="55"/>
  <c r="P36" i="58"/>
  <c r="P35" i="7"/>
  <c r="H34" i="10"/>
  <c r="T33" i="30"/>
  <c r="Y33" i="30" s="1"/>
  <c r="H34" i="31"/>
  <c r="H34" i="55"/>
  <c r="H34" i="44"/>
  <c r="L33" i="29"/>
  <c r="T28" i="22"/>
  <c r="H34" i="7"/>
  <c r="T34" i="11"/>
  <c r="Y34" i="11" s="1"/>
  <c r="L35" i="28"/>
  <c r="L34" i="10"/>
  <c r="H36" i="47"/>
  <c r="H36" i="41"/>
  <c r="L35" i="37"/>
  <c r="H33" i="24"/>
  <c r="P35" i="58"/>
  <c r="H33" i="9"/>
  <c r="D33" i="37"/>
  <c r="H33" i="58"/>
  <c r="T28" i="23"/>
  <c r="P34" i="28"/>
  <c r="T34" i="32"/>
  <c r="Y34" i="32" s="1"/>
  <c r="P34" i="18"/>
  <c r="L36" i="28"/>
  <c r="H35" i="58"/>
  <c r="H35" i="14"/>
  <c r="T33" i="50"/>
  <c r="Y33" i="50" s="1"/>
  <c r="D33" i="15"/>
  <c r="L28" i="6"/>
  <c r="L35" i="17"/>
  <c r="H35" i="15"/>
  <c r="D36" i="30"/>
  <c r="L36" i="48"/>
  <c r="P33" i="24"/>
  <c r="H35" i="37"/>
  <c r="P35" i="25"/>
  <c r="T35" i="41"/>
  <c r="Y35" i="41" s="1"/>
  <c r="L33" i="15"/>
  <c r="P36" i="17"/>
  <c r="H34" i="41"/>
  <c r="P36" i="41"/>
  <c r="D35" i="46"/>
  <c r="T35" i="50"/>
  <c r="Y35" i="50" s="1"/>
  <c r="D34" i="17"/>
  <c r="P33" i="46"/>
  <c r="P35" i="49"/>
  <c r="T36" i="6"/>
  <c r="Y36" i="6" s="1"/>
  <c r="P33" i="11"/>
  <c r="P28" i="19"/>
  <c r="D33" i="19"/>
  <c r="P36" i="51"/>
  <c r="H34" i="38"/>
  <c r="D33" i="14"/>
  <c r="L33" i="48"/>
  <c r="D35" i="31"/>
  <c r="D33" i="18"/>
  <c r="H34" i="45"/>
  <c r="H33" i="52"/>
  <c r="D34" i="24"/>
  <c r="T34" i="37"/>
  <c r="Y34" i="37" s="1"/>
  <c r="H28" i="5"/>
  <c r="P28" i="40"/>
  <c r="T28" i="6"/>
  <c r="P35" i="38"/>
  <c r="H28" i="37"/>
  <c r="P34" i="46"/>
  <c r="T36" i="58"/>
  <c r="Y36" i="58" s="1"/>
  <c r="L36" i="29"/>
  <c r="D35" i="36"/>
  <c r="L34" i="40"/>
  <c r="D33" i="42"/>
  <c r="T28" i="52"/>
  <c r="L33" i="57"/>
  <c r="T33" i="32"/>
  <c r="Y33" i="32" s="1"/>
  <c r="D36" i="19"/>
  <c r="L36" i="22"/>
  <c r="L36" i="27"/>
  <c r="P28" i="28"/>
  <c r="P28" i="55"/>
  <c r="H36" i="5"/>
  <c r="L35" i="41"/>
  <c r="L34" i="26"/>
  <c r="P34" i="27"/>
  <c r="T34" i="17"/>
  <c r="Y34" i="17" s="1"/>
  <c r="D35" i="56"/>
  <c r="H35" i="6"/>
  <c r="D36" i="29"/>
  <c r="H35" i="5"/>
  <c r="L35" i="43"/>
  <c r="P35" i="20"/>
  <c r="D28" i="24"/>
  <c r="D28" i="52"/>
  <c r="L34" i="4"/>
  <c r="T28" i="13"/>
  <c r="P36" i="6"/>
  <c r="L28" i="16"/>
  <c r="P34" i="56"/>
  <c r="D35" i="7"/>
  <c r="P36" i="8"/>
  <c r="D36" i="5"/>
  <c r="P34" i="41"/>
  <c r="D33" i="57"/>
  <c r="H28" i="8"/>
  <c r="T36" i="46"/>
  <c r="Y36" i="46" s="1"/>
  <c r="L28" i="20"/>
  <c r="L33" i="47"/>
  <c r="D33" i="44"/>
  <c r="T35" i="33"/>
  <c r="Y35" i="33" s="1"/>
  <c r="L34" i="45"/>
  <c r="P34" i="4"/>
  <c r="P33" i="16"/>
  <c r="T34" i="5"/>
  <c r="Y34" i="5" s="1"/>
  <c r="D36" i="24"/>
  <c r="P33" i="33"/>
  <c r="T36" i="39"/>
  <c r="Y36" i="39" s="1"/>
  <c r="H28" i="36"/>
  <c r="H28" i="18"/>
  <c r="D34" i="31"/>
  <c r="T33" i="19"/>
  <c r="Y33" i="19" s="1"/>
  <c r="L35" i="9"/>
  <c r="T28" i="40"/>
  <c r="L34" i="28"/>
  <c r="P33" i="44"/>
  <c r="D35" i="26"/>
  <c r="T28" i="25"/>
  <c r="H28" i="35"/>
  <c r="L28" i="12"/>
  <c r="P28" i="32"/>
  <c r="T35" i="48"/>
  <c r="Y35" i="48" s="1"/>
  <c r="T33" i="35"/>
  <c r="Y33" i="35" s="1"/>
  <c r="T33" i="17"/>
  <c r="Y33" i="17" s="1"/>
  <c r="P36" i="4"/>
  <c r="L33" i="4"/>
  <c r="Y33" i="4" s="1"/>
  <c r="D33" i="25"/>
  <c r="H35" i="32"/>
  <c r="H36" i="8"/>
  <c r="P34" i="39"/>
  <c r="L36" i="8"/>
  <c r="P36" i="40"/>
  <c r="L35" i="32"/>
  <c r="L33" i="20"/>
  <c r="T35" i="44"/>
  <c r="Y35" i="44" s="1"/>
  <c r="T28" i="46"/>
  <c r="T28" i="49"/>
  <c r="H36" i="52"/>
  <c r="D35" i="58"/>
  <c r="T35" i="28"/>
  <c r="Y35" i="28" s="1"/>
  <c r="H33" i="49"/>
  <c r="L33" i="41"/>
  <c r="P34" i="50"/>
  <c r="H28" i="33"/>
  <c r="D33" i="11"/>
  <c r="L33" i="27"/>
  <c r="H34" i="5"/>
  <c r="T35" i="31"/>
  <c r="Y35" i="31" s="1"/>
  <c r="H33" i="13"/>
  <c r="T36" i="27"/>
  <c r="Y36" i="27" s="1"/>
  <c r="D36" i="17"/>
  <c r="L34" i="12"/>
  <c r="H34" i="43"/>
  <c r="P35" i="36"/>
  <c r="L34" i="9"/>
  <c r="H38" i="4"/>
  <c r="P34" i="5"/>
  <c r="H33" i="29"/>
  <c r="H28" i="22"/>
  <c r="D34" i="13"/>
  <c r="D33" i="6"/>
  <c r="P28" i="16"/>
  <c r="D28" i="18"/>
  <c r="L33" i="40"/>
  <c r="P34" i="13"/>
  <c r="D35" i="17"/>
  <c r="T36" i="17"/>
  <c r="Y36" i="17" s="1"/>
  <c r="H33" i="27"/>
  <c r="L33" i="58"/>
  <c r="H34" i="25"/>
  <c r="P33" i="58"/>
  <c r="H36" i="18"/>
  <c r="L36" i="46"/>
  <c r="P36" i="25"/>
  <c r="L35" i="55"/>
  <c r="T33" i="40"/>
  <c r="Y33" i="40" s="1"/>
  <c r="L34" i="44"/>
  <c r="D28" i="36"/>
  <c r="P36" i="57"/>
  <c r="D34" i="11"/>
  <c r="P28" i="51"/>
  <c r="D34" i="10"/>
  <c r="P35" i="11"/>
  <c r="L28" i="23"/>
  <c r="T28" i="21"/>
  <c r="P34" i="58"/>
  <c r="T28" i="20"/>
  <c r="D34" i="45"/>
  <c r="D34" i="55"/>
  <c r="L35" i="54"/>
  <c r="P33" i="49"/>
  <c r="D34" i="6"/>
  <c r="T33" i="24"/>
  <c r="Y33" i="24" s="1"/>
  <c r="L33" i="11"/>
  <c r="L34" i="53"/>
  <c r="T28" i="11"/>
  <c r="L36" i="36"/>
  <c r="P35" i="28"/>
  <c r="P34" i="51"/>
  <c r="H35" i="55"/>
  <c r="L28" i="48"/>
  <c r="T35" i="36"/>
  <c r="Y35" i="36" s="1"/>
  <c r="H35" i="36"/>
  <c r="T35" i="47"/>
  <c r="Y35" i="47" s="1"/>
  <c r="D36" i="48"/>
  <c r="P35" i="44"/>
  <c r="H35" i="43"/>
  <c r="D33" i="39"/>
  <c r="D28" i="26"/>
  <c r="P28" i="41"/>
  <c r="P33" i="39"/>
  <c r="D33" i="32"/>
  <c r="T28" i="7"/>
  <c r="L34" i="54"/>
  <c r="L28" i="57"/>
  <c r="H34" i="46"/>
  <c r="H36" i="27"/>
  <c r="P34" i="44"/>
  <c r="H33" i="44"/>
  <c r="D33" i="53"/>
  <c r="T36" i="48"/>
  <c r="Y36" i="48" s="1"/>
  <c r="H35" i="21"/>
  <c r="H35" i="48"/>
  <c r="L28" i="27"/>
  <c r="P28" i="8"/>
  <c r="D34" i="9"/>
  <c r="T34" i="35"/>
  <c r="Y34" i="35" s="1"/>
  <c r="D35" i="12"/>
  <c r="P35" i="23"/>
  <c r="H28" i="9"/>
  <c r="D34" i="23"/>
  <c r="T28" i="44"/>
  <c r="H34" i="12"/>
  <c r="P28" i="49"/>
  <c r="P28" i="25"/>
  <c r="T33" i="48"/>
  <c r="Y33" i="48" s="1"/>
  <c r="H36" i="7"/>
  <c r="L28" i="43"/>
  <c r="P36" i="7"/>
  <c r="P36" i="15"/>
  <c r="P36" i="18"/>
  <c r="L33" i="5"/>
  <c r="H34" i="33"/>
  <c r="T33" i="10"/>
  <c r="Y33" i="10" s="1"/>
  <c r="P35" i="26"/>
  <c r="P36" i="29"/>
  <c r="H34" i="29"/>
  <c r="H36" i="29"/>
  <c r="D35" i="15"/>
  <c r="P28" i="54"/>
  <c r="P35" i="24"/>
  <c r="T28" i="58"/>
  <c r="P34" i="16"/>
  <c r="T33" i="16"/>
  <c r="Y33" i="16" s="1"/>
  <c r="L33" i="28"/>
  <c r="D34" i="14"/>
  <c r="L28" i="35"/>
  <c r="L34" i="51"/>
  <c r="T34" i="18"/>
  <c r="Y34" i="18" s="1"/>
  <c r="H33" i="57"/>
  <c r="D28" i="5"/>
  <c r="D33" i="9"/>
  <c r="T34" i="23"/>
  <c r="Y34" i="23" s="1"/>
  <c r="D28" i="51"/>
  <c r="P33" i="18"/>
  <c r="L33" i="49"/>
  <c r="H34" i="47"/>
  <c r="H33" i="25"/>
  <c r="T33" i="49"/>
  <c r="Y33" i="49" s="1"/>
  <c r="T34" i="39"/>
  <c r="Y34" i="39" s="1"/>
  <c r="T35" i="54"/>
  <c r="Y35" i="54" s="1"/>
  <c r="H33" i="21"/>
  <c r="H36" i="32"/>
  <c r="H33" i="15"/>
  <c r="T38" i="8"/>
  <c r="P28" i="47"/>
  <c r="H35" i="27"/>
  <c r="P36" i="44"/>
  <c r="H34" i="26"/>
  <c r="D35" i="40"/>
  <c r="L28" i="8"/>
  <c r="L35" i="26"/>
  <c r="D28" i="29"/>
  <c r="L35" i="18"/>
  <c r="D34" i="38"/>
  <c r="T36" i="12"/>
  <c r="Y36" i="12" s="1"/>
  <c r="T34" i="55"/>
  <c r="Y34" i="55" s="1"/>
  <c r="L36" i="11"/>
  <c r="L33" i="18"/>
  <c r="L34" i="17"/>
  <c r="T33" i="56"/>
  <c r="Y33" i="56" s="1"/>
  <c r="T34" i="38"/>
  <c r="Y34" i="38" s="1"/>
  <c r="H34" i="35"/>
  <c r="L34" i="58"/>
  <c r="D35" i="10"/>
  <c r="H36" i="55"/>
  <c r="T35" i="40"/>
  <c r="Y35" i="40" s="1"/>
  <c r="D36" i="50"/>
  <c r="D28" i="35"/>
  <c r="L28" i="11"/>
  <c r="P33" i="27"/>
  <c r="H33" i="22"/>
  <c r="P36" i="38"/>
  <c r="D28" i="46"/>
  <c r="P34" i="6"/>
  <c r="P33" i="10"/>
  <c r="P28" i="6"/>
  <c r="P33" i="52"/>
  <c r="L36" i="10"/>
  <c r="L34" i="8"/>
  <c r="D33" i="45"/>
  <c r="P33" i="21"/>
  <c r="H36" i="50"/>
  <c r="P34" i="31"/>
  <c r="P33" i="36"/>
  <c r="T34" i="30"/>
  <c r="Y34" i="30" s="1"/>
  <c r="P34" i="25"/>
  <c r="L34" i="39"/>
  <c r="T28" i="17"/>
  <c r="H36" i="15"/>
  <c r="T33" i="28"/>
  <c r="Y33" i="28" s="1"/>
  <c r="T33" i="31"/>
  <c r="Y33" i="31" s="1"/>
  <c r="H36" i="26"/>
  <c r="D36" i="40"/>
  <c r="T34" i="15"/>
  <c r="Y34" i="15" s="1"/>
  <c r="H35" i="46"/>
  <c r="H36" i="10"/>
  <c r="H35" i="7"/>
  <c r="L36" i="57"/>
  <c r="T34" i="45"/>
  <c r="Y34" i="45" s="1"/>
  <c r="T36" i="56"/>
  <c r="Y36" i="56" s="1"/>
  <c r="P35" i="29"/>
  <c r="T28" i="51"/>
  <c r="D36" i="6"/>
  <c r="L34" i="27"/>
  <c r="D34" i="30"/>
  <c r="T28" i="31"/>
  <c r="D28" i="57"/>
  <c r="H36" i="57"/>
  <c r="T35" i="12"/>
  <c r="Y35" i="12" s="1"/>
  <c r="P36" i="50"/>
  <c r="H34" i="18"/>
  <c r="D34" i="48"/>
  <c r="D35" i="52"/>
  <c r="D36" i="13"/>
  <c r="L28" i="25"/>
  <c r="H36" i="56"/>
  <c r="H36" i="43"/>
  <c r="H33" i="16"/>
  <c r="L33" i="13"/>
  <c r="L28" i="5"/>
  <c r="T35" i="35"/>
  <c r="Y35" i="35" s="1"/>
  <c r="D33" i="47"/>
  <c r="D28" i="27"/>
  <c r="L36" i="52"/>
  <c r="P34" i="40"/>
  <c r="T36" i="44"/>
  <c r="Y36" i="44" s="1"/>
  <c r="L35" i="53"/>
  <c r="T33" i="39"/>
  <c r="Y33" i="39" s="1"/>
  <c r="P28" i="5"/>
  <c r="D33" i="29"/>
  <c r="T34" i="9"/>
  <c r="Y34" i="9" s="1"/>
  <c r="L36" i="38"/>
  <c r="P35" i="52"/>
  <c r="P38" i="6"/>
  <c r="D28" i="58"/>
  <c r="P36" i="27"/>
  <c r="L33" i="25"/>
  <c r="P28" i="39"/>
  <c r="P34" i="24"/>
  <c r="H36" i="49"/>
  <c r="H33" i="50"/>
  <c r="H36" i="14"/>
  <c r="T34" i="42"/>
  <c r="Y34" i="42" s="1"/>
  <c r="D36" i="20"/>
  <c r="H33" i="46"/>
  <c r="H36" i="48"/>
  <c r="P36" i="49"/>
  <c r="H34" i="9"/>
  <c r="L38" i="4"/>
  <c r="H28" i="42"/>
  <c r="L34" i="11"/>
  <c r="H28" i="45"/>
  <c r="H34" i="42"/>
  <c r="T28" i="45"/>
  <c r="H33" i="28"/>
  <c r="P33" i="53"/>
  <c r="H36" i="28"/>
  <c r="H34" i="40"/>
  <c r="L34" i="48"/>
  <c r="D28" i="56"/>
  <c r="D35" i="50"/>
  <c r="D33" i="38"/>
  <c r="H35" i="56"/>
  <c r="H34" i="24"/>
  <c r="H34" i="6"/>
  <c r="H35" i="16"/>
  <c r="H33" i="53"/>
  <c r="H34" i="14"/>
  <c r="D33" i="13"/>
  <c r="H35" i="41"/>
  <c r="L34" i="6"/>
  <c r="L28" i="14"/>
  <c r="T33" i="57"/>
  <c r="Y33" i="57" s="1"/>
  <c r="H33" i="4"/>
  <c r="X33" i="4" s="1"/>
  <c r="H34" i="17"/>
  <c r="D28" i="28"/>
  <c r="P35" i="40"/>
  <c r="D36" i="58"/>
  <c r="D33" i="48"/>
  <c r="P36" i="35"/>
  <c r="P28" i="7"/>
  <c r="P35" i="54"/>
  <c r="P34" i="57"/>
  <c r="H28" i="32"/>
  <c r="T33" i="41"/>
  <c r="Y33" i="41" s="1"/>
  <c r="P34" i="21"/>
  <c r="D33" i="17"/>
  <c r="H33" i="30"/>
  <c r="H35" i="40"/>
  <c r="D33" i="54"/>
  <c r="D34" i="52"/>
  <c r="L36" i="14"/>
  <c r="H33" i="48"/>
  <c r="H35" i="28"/>
  <c r="L34" i="43"/>
  <c r="P35" i="14"/>
  <c r="L34" i="37"/>
  <c r="D33" i="5"/>
  <c r="L35" i="52"/>
  <c r="D33" i="41"/>
  <c r="T33" i="47"/>
  <c r="Y33" i="47" s="1"/>
  <c r="H28" i="14"/>
  <c r="L28" i="10"/>
  <c r="L28" i="51"/>
  <c r="D34" i="43"/>
  <c r="T36" i="24"/>
  <c r="Y36" i="24" s="1"/>
  <c r="H35" i="50"/>
  <c r="T28" i="26"/>
  <c r="H28" i="28"/>
  <c r="D28" i="37"/>
  <c r="D35" i="37"/>
  <c r="L33" i="16"/>
  <c r="T34" i="6"/>
  <c r="Y34" i="6" s="1"/>
  <c r="T34" i="14"/>
  <c r="Y34" i="14" s="1"/>
  <c r="P36" i="45"/>
  <c r="T28" i="27"/>
  <c r="T35" i="22"/>
  <c r="Y35" i="22" s="1"/>
  <c r="H35" i="10"/>
  <c r="H36" i="35"/>
  <c r="H35" i="17"/>
  <c r="T35" i="43"/>
  <c r="Y35" i="43" s="1"/>
  <c r="H33" i="32"/>
  <c r="D28" i="17"/>
  <c r="P35" i="12"/>
  <c r="D28" i="10"/>
  <c r="H35" i="29"/>
  <c r="L34" i="32"/>
  <c r="P38" i="4"/>
  <c r="D33" i="27"/>
  <c r="P34" i="10"/>
  <c r="H36" i="54"/>
  <c r="D36" i="10"/>
  <c r="D36" i="45"/>
  <c r="P28" i="53"/>
  <c r="H35" i="25"/>
  <c r="L35" i="16"/>
  <c r="D33" i="16"/>
  <c r="D35" i="35"/>
  <c r="H36" i="40"/>
  <c r="P36" i="31"/>
  <c r="L35" i="31"/>
  <c r="L36" i="4"/>
  <c r="D28" i="53"/>
  <c r="P38" i="5"/>
  <c r="D36" i="32"/>
  <c r="P33" i="9"/>
  <c r="D35" i="30"/>
  <c r="H28" i="17"/>
  <c r="P35" i="27"/>
  <c r="L36" i="7"/>
  <c r="D38" i="5"/>
  <c r="H28" i="41"/>
  <c r="H33" i="23"/>
  <c r="P35" i="39"/>
  <c r="T33" i="46"/>
  <c r="Y33" i="46" s="1"/>
  <c r="L33" i="32"/>
  <c r="T35" i="45"/>
  <c r="Y35" i="45" s="1"/>
  <c r="D35" i="5"/>
  <c r="D33" i="43"/>
  <c r="T33" i="14"/>
  <c r="Y33" i="14" s="1"/>
  <c r="L34" i="14"/>
  <c r="P34" i="12"/>
  <c r="P36" i="37"/>
  <c r="P28" i="11"/>
  <c r="L33" i="6"/>
  <c r="D36" i="16"/>
  <c r="P28" i="21"/>
  <c r="L34" i="35"/>
  <c r="H33" i="35"/>
  <c r="D33" i="55"/>
  <c r="H28" i="12"/>
  <c r="P28" i="12"/>
  <c r="P28" i="56"/>
  <c r="D28" i="33"/>
  <c r="H34" i="28"/>
  <c r="H33" i="51"/>
  <c r="P33" i="51"/>
  <c r="L28" i="36"/>
  <c r="L36" i="54"/>
  <c r="H35" i="53"/>
  <c r="H28" i="57"/>
  <c r="T36" i="43"/>
  <c r="Y36" i="43" s="1"/>
  <c r="H34" i="53"/>
  <c r="D28" i="23"/>
  <c r="P34" i="32"/>
  <c r="T36" i="41"/>
  <c r="Y36" i="41" s="1"/>
  <c r="L36" i="17"/>
  <c r="D36" i="22"/>
  <c r="L36" i="30"/>
  <c r="D34" i="4"/>
  <c r="T28" i="30"/>
  <c r="H34" i="56"/>
  <c r="L36" i="24"/>
  <c r="H36" i="31"/>
  <c r="L28" i="30"/>
  <c r="D36" i="42"/>
  <c r="L35" i="48"/>
  <c r="T34" i="19"/>
  <c r="Y34" i="19" s="1"/>
  <c r="D28" i="8"/>
  <c r="H35" i="24"/>
  <c r="T34" i="7"/>
  <c r="Y34" i="7" s="1"/>
  <c r="L33" i="45"/>
  <c r="H36" i="20"/>
  <c r="H36" i="39"/>
  <c r="P35" i="55"/>
  <c r="D33" i="10"/>
  <c r="L35" i="33"/>
  <c r="L33" i="21"/>
  <c r="L33" i="50"/>
  <c r="P28" i="52"/>
  <c r="D33" i="49"/>
  <c r="P35" i="47"/>
  <c r="H28" i="27"/>
  <c r="L33" i="9"/>
  <c r="D28" i="50"/>
  <c r="L34" i="38"/>
  <c r="H36" i="4"/>
  <c r="P35" i="4"/>
  <c r="P33" i="43"/>
  <c r="D28" i="9"/>
  <c r="T35" i="52"/>
  <c r="Y35" i="52" s="1"/>
  <c r="H28" i="54"/>
  <c r="D36" i="43"/>
  <c r="D36" i="41"/>
  <c r="P34" i="49"/>
  <c r="L36" i="40"/>
  <c r="D28" i="13"/>
  <c r="L36" i="41"/>
  <c r="P36" i="54"/>
  <c r="L34" i="33"/>
  <c r="H33" i="31"/>
  <c r="T33" i="20"/>
  <c r="Y33" i="20" s="1"/>
  <c r="D35" i="38"/>
  <c r="P33" i="48"/>
  <c r="H33" i="26"/>
  <c r="T33" i="25"/>
  <c r="Y33" i="25" s="1"/>
  <c r="D36" i="53"/>
  <c r="D28" i="54"/>
  <c r="P34" i="17"/>
  <c r="P35" i="53"/>
  <c r="T36" i="26"/>
  <c r="Y36" i="26" s="1"/>
  <c r="T34" i="4"/>
  <c r="T35" i="30"/>
  <c r="Y35" i="30" s="1"/>
  <c r="D35" i="8"/>
  <c r="H36" i="30"/>
  <c r="D34" i="16"/>
  <c r="T36" i="22"/>
  <c r="Y36" i="22" s="1"/>
  <c r="D28" i="43"/>
  <c r="T34" i="21"/>
  <c r="Y34" i="21" s="1"/>
  <c r="P34" i="47"/>
  <c r="H36" i="6"/>
  <c r="D28" i="55"/>
  <c r="D34" i="12"/>
  <c r="T36" i="54"/>
  <c r="Y36" i="54" s="1"/>
  <c r="P28" i="33"/>
  <c r="P28" i="38"/>
  <c r="D33" i="8"/>
  <c r="P34" i="52"/>
  <c r="H28" i="51"/>
  <c r="D28" i="21"/>
  <c r="P33" i="5"/>
  <c r="L36" i="19"/>
  <c r="L33" i="37"/>
  <c r="T34" i="51"/>
  <c r="Y34" i="51" s="1"/>
  <c r="H35" i="11"/>
  <c r="H34" i="51"/>
  <c r="D34" i="5"/>
  <c r="L36" i="56"/>
  <c r="D36" i="49"/>
  <c r="T36" i="7"/>
  <c r="Y36" i="7" s="1"/>
  <c r="K22" i="58"/>
  <c r="J22" i="58"/>
  <c r="R12" i="54"/>
  <c r="S12" i="54"/>
  <c r="Q12" i="54"/>
  <c r="G8" i="32"/>
  <c r="D30" i="32"/>
  <c r="F8" i="32"/>
  <c r="E8" i="32"/>
  <c r="F13" i="29"/>
  <c r="G13" i="29"/>
  <c r="E13" i="29"/>
  <c r="O14" i="23"/>
  <c r="N14" i="23"/>
  <c r="M14" i="23"/>
  <c r="R22" i="26"/>
  <c r="S22" i="26"/>
  <c r="D29" i="55"/>
  <c r="G25" i="55"/>
  <c r="M14" i="33"/>
  <c r="N14" i="33"/>
  <c r="O14" i="33"/>
  <c r="K12" i="44"/>
  <c r="J12" i="44"/>
  <c r="I12" i="44"/>
  <c r="N9" i="51"/>
  <c r="M9" i="51"/>
  <c r="O9" i="51"/>
  <c r="R17" i="6"/>
  <c r="P30" i="44"/>
  <c r="R8" i="44"/>
  <c r="S8" i="44"/>
  <c r="Q8" i="44"/>
  <c r="F10" i="37"/>
  <c r="E10" i="37"/>
  <c r="G10" i="37"/>
  <c r="F9" i="38"/>
  <c r="E9" i="38"/>
  <c r="G9" i="38"/>
  <c r="U14" i="48"/>
  <c r="V14" i="48"/>
  <c r="W14" i="48"/>
  <c r="J12" i="57"/>
  <c r="I12" i="57"/>
  <c r="K12" i="57"/>
  <c r="W17" i="51"/>
  <c r="V17" i="51"/>
  <c r="G12" i="54"/>
  <c r="E12" i="54"/>
  <c r="F12" i="54"/>
  <c r="J20" i="21"/>
  <c r="I13" i="32"/>
  <c r="J13" i="32"/>
  <c r="K13" i="32"/>
  <c r="J22" i="4"/>
  <c r="O16" i="22"/>
  <c r="N16" i="22"/>
  <c r="F11" i="54"/>
  <c r="G11" i="54"/>
  <c r="E11" i="54"/>
  <c r="K9" i="50"/>
  <c r="I9" i="50"/>
  <c r="J9" i="50"/>
  <c r="E12" i="55"/>
  <c r="F12" i="55"/>
  <c r="G12" i="55"/>
  <c r="J20" i="43"/>
  <c r="K20" i="23"/>
  <c r="J20" i="23"/>
  <c r="W22" i="45"/>
  <c r="V22" i="45"/>
  <c r="V16" i="52"/>
  <c r="M14" i="13"/>
  <c r="N20" i="13"/>
  <c r="J21" i="27"/>
  <c r="P29" i="49"/>
  <c r="S25" i="49"/>
  <c r="R11" i="43"/>
  <c r="Q11" i="43"/>
  <c r="S11" i="43"/>
  <c r="S14" i="49"/>
  <c r="R14" i="49"/>
  <c r="Q14" i="49"/>
  <c r="V20" i="48"/>
  <c r="W20" i="48"/>
  <c r="Q11" i="44"/>
  <c r="R11" i="44"/>
  <c r="S11" i="44"/>
  <c r="M11" i="38"/>
  <c r="N11" i="38"/>
  <c r="O11" i="38"/>
  <c r="U11" i="53"/>
  <c r="V11" i="53"/>
  <c r="G20" i="55"/>
  <c r="F20" i="55"/>
  <c r="P30" i="28"/>
  <c r="Q8" i="28"/>
  <c r="R8" i="28"/>
  <c r="W14" i="28"/>
  <c r="U14" i="28"/>
  <c r="V14" i="28"/>
  <c r="Q15" i="51"/>
  <c r="R15" i="51"/>
  <c r="S15" i="51"/>
  <c r="I11" i="33"/>
  <c r="J11" i="33"/>
  <c r="K11" i="33"/>
  <c r="U9" i="36"/>
  <c r="V9" i="36"/>
  <c r="W9" i="36"/>
  <c r="R12" i="6"/>
  <c r="Q12" i="6"/>
  <c r="V21" i="21"/>
  <c r="V20" i="21"/>
  <c r="V21" i="38"/>
  <c r="F22" i="50"/>
  <c r="G22" i="50"/>
  <c r="V16" i="53"/>
  <c r="W12" i="43"/>
  <c r="U12" i="43"/>
  <c r="V12" i="43"/>
  <c r="N21" i="21"/>
  <c r="L29" i="38"/>
  <c r="O25" i="38"/>
  <c r="W14" i="41"/>
  <c r="U14" i="41"/>
  <c r="V14" i="41"/>
  <c r="N22" i="55"/>
  <c r="K22" i="50"/>
  <c r="J22" i="50"/>
  <c r="V22" i="19"/>
  <c r="R16" i="26"/>
  <c r="S16" i="26"/>
  <c r="K17" i="58"/>
  <c r="J17" i="58"/>
  <c r="F12" i="38"/>
  <c r="G12" i="38"/>
  <c r="E12" i="38"/>
  <c r="O14" i="58"/>
  <c r="N14" i="58"/>
  <c r="M14" i="58"/>
  <c r="N17" i="48"/>
  <c r="V15" i="40"/>
  <c r="U15" i="40"/>
  <c r="W15" i="40"/>
  <c r="N20" i="57"/>
  <c r="F15" i="43"/>
  <c r="E15" i="43"/>
  <c r="G15" i="43"/>
  <c r="P29" i="26"/>
  <c r="S25" i="26"/>
  <c r="N20" i="19"/>
  <c r="R9" i="28"/>
  <c r="Q9" i="28"/>
  <c r="Q12" i="15"/>
  <c r="R12" i="15"/>
  <c r="I15" i="31"/>
  <c r="K15" i="31"/>
  <c r="J15" i="31"/>
  <c r="V12" i="40"/>
  <c r="W12" i="40"/>
  <c r="U12" i="40"/>
  <c r="R12" i="28"/>
  <c r="Q12" i="28"/>
  <c r="K17" i="38"/>
  <c r="J17" i="38"/>
  <c r="E10" i="21"/>
  <c r="F10" i="21"/>
  <c r="W22" i="54"/>
  <c r="V22" i="54"/>
  <c r="W11" i="55"/>
  <c r="U11" i="55"/>
  <c r="V11" i="55"/>
  <c r="V14" i="52"/>
  <c r="U14" i="52"/>
  <c r="G10" i="48"/>
  <c r="F10" i="48"/>
  <c r="E10" i="48"/>
  <c r="J16" i="22"/>
  <c r="K16" i="22"/>
  <c r="N17" i="36"/>
  <c r="R16" i="58"/>
  <c r="U10" i="41"/>
  <c r="V10" i="41"/>
  <c r="W10" i="41"/>
  <c r="U12" i="41"/>
  <c r="W12" i="41"/>
  <c r="V12" i="41"/>
  <c r="H29" i="6"/>
  <c r="K25" i="6"/>
  <c r="N13" i="8"/>
  <c r="O13" i="8"/>
  <c r="M13" i="8"/>
  <c r="V21" i="48"/>
  <c r="W21" i="48"/>
  <c r="K10" i="47"/>
  <c r="J10" i="47"/>
  <c r="I10" i="47"/>
  <c r="N11" i="29"/>
  <c r="O11" i="29"/>
  <c r="M11" i="29"/>
  <c r="S13" i="46"/>
  <c r="R13" i="46"/>
  <c r="Q13" i="46"/>
  <c r="N21" i="44"/>
  <c r="N21" i="30"/>
  <c r="O21" i="30"/>
  <c r="U13" i="48"/>
  <c r="V13" i="48"/>
  <c r="W13" i="48"/>
  <c r="E9" i="15"/>
  <c r="F9" i="15"/>
  <c r="I11" i="42"/>
  <c r="J11" i="42"/>
  <c r="K11" i="42"/>
  <c r="R14" i="58"/>
  <c r="Q14" i="58"/>
  <c r="W20" i="25"/>
  <c r="V20" i="25"/>
  <c r="V12" i="58"/>
  <c r="U12" i="58"/>
  <c r="N22" i="14"/>
  <c r="J13" i="37"/>
  <c r="K13" i="37"/>
  <c r="I13" i="37"/>
  <c r="O16" i="8"/>
  <c r="N16" i="8"/>
  <c r="J17" i="10"/>
  <c r="K17" i="10"/>
  <c r="Q11" i="46"/>
  <c r="S11" i="46"/>
  <c r="R11" i="46"/>
  <c r="J21" i="44"/>
  <c r="K21" i="44"/>
  <c r="N21" i="12"/>
  <c r="R11" i="41"/>
  <c r="S11" i="41"/>
  <c r="Q11" i="41"/>
  <c r="O22" i="53"/>
  <c r="N22" i="53"/>
  <c r="R21" i="12"/>
  <c r="N22" i="21"/>
  <c r="J22" i="14"/>
  <c r="J22" i="45"/>
  <c r="K22" i="45"/>
  <c r="W15" i="51"/>
  <c r="U15" i="51"/>
  <c r="V15" i="51"/>
  <c r="M9" i="13"/>
  <c r="F10" i="19"/>
  <c r="E10" i="19"/>
  <c r="E8" i="38"/>
  <c r="F8" i="38"/>
  <c r="D30" i="38"/>
  <c r="G8" i="38"/>
  <c r="H29" i="37"/>
  <c r="K25" i="37"/>
  <c r="R10" i="51"/>
  <c r="S10" i="51"/>
  <c r="Q10" i="51"/>
  <c r="F22" i="25"/>
  <c r="K21" i="45"/>
  <c r="J21" i="45"/>
  <c r="K21" i="35"/>
  <c r="J21" i="35"/>
  <c r="R22" i="41"/>
  <c r="S22" i="41"/>
  <c r="R21" i="56"/>
  <c r="S21" i="56"/>
  <c r="L30" i="39"/>
  <c r="M8" i="39"/>
  <c r="N8" i="39"/>
  <c r="O8" i="39"/>
  <c r="P30" i="15"/>
  <c r="Q8" i="15"/>
  <c r="R8" i="15"/>
  <c r="K25" i="55"/>
  <c r="H29" i="55"/>
  <c r="V20" i="39"/>
  <c r="W20" i="39"/>
  <c r="I11" i="16"/>
  <c r="J11" i="16"/>
  <c r="K17" i="35"/>
  <c r="J17" i="35"/>
  <c r="I10" i="33"/>
  <c r="K10" i="33"/>
  <c r="J10" i="33"/>
  <c r="J21" i="42"/>
  <c r="K21" i="42"/>
  <c r="V21" i="27"/>
  <c r="W21" i="27"/>
  <c r="E9" i="49"/>
  <c r="F9" i="49"/>
  <c r="G9" i="49"/>
  <c r="R8" i="29"/>
  <c r="P30" i="29"/>
  <c r="Q8" i="29"/>
  <c r="S8" i="29"/>
  <c r="J17" i="17"/>
  <c r="R11" i="18"/>
  <c r="S11" i="18"/>
  <c r="Q11" i="18"/>
  <c r="U13" i="51"/>
  <c r="V13" i="51"/>
  <c r="W13" i="51"/>
  <c r="S25" i="35"/>
  <c r="P29" i="35"/>
  <c r="P29" i="46"/>
  <c r="S25" i="46"/>
  <c r="Q9" i="23"/>
  <c r="S9" i="23"/>
  <c r="R9" i="23"/>
  <c r="F9" i="40"/>
  <c r="E9" i="40"/>
  <c r="G9" i="40"/>
  <c r="F22" i="58"/>
  <c r="F11" i="27"/>
  <c r="G11" i="27"/>
  <c r="E11" i="27"/>
  <c r="P29" i="44"/>
  <c r="S25" i="44"/>
  <c r="K20" i="28"/>
  <c r="J20" i="28"/>
  <c r="F11" i="32"/>
  <c r="E11" i="32"/>
  <c r="G11" i="32"/>
  <c r="F21" i="11"/>
  <c r="R20" i="24"/>
  <c r="S20" i="24"/>
  <c r="J20" i="44"/>
  <c r="K20" i="44"/>
  <c r="N15" i="39"/>
  <c r="M15" i="39"/>
  <c r="O15" i="39"/>
  <c r="V20" i="23"/>
  <c r="P30" i="18"/>
  <c r="R8" i="18"/>
  <c r="Q8" i="18"/>
  <c r="S8" i="18"/>
  <c r="V14" i="47"/>
  <c r="W14" i="47"/>
  <c r="U14" i="47"/>
  <c r="V22" i="38"/>
  <c r="R14" i="40"/>
  <c r="S14" i="40"/>
  <c r="Q14" i="40"/>
  <c r="Q14" i="28"/>
  <c r="R14" i="28"/>
  <c r="T29" i="49"/>
  <c r="W25" i="49"/>
  <c r="L30" i="35"/>
  <c r="M8" i="35"/>
  <c r="O8" i="35"/>
  <c r="N8" i="35"/>
  <c r="G20" i="22"/>
  <c r="F20" i="22"/>
  <c r="Q12" i="52"/>
  <c r="R12" i="52"/>
  <c r="S17" i="45"/>
  <c r="R17" i="45"/>
  <c r="J10" i="10"/>
  <c r="I10" i="10"/>
  <c r="K10" i="10"/>
  <c r="R15" i="49"/>
  <c r="Q15" i="49"/>
  <c r="S15" i="49"/>
  <c r="I10" i="46"/>
  <c r="J10" i="46"/>
  <c r="W17" i="28"/>
  <c r="V17" i="28"/>
  <c r="J17" i="42"/>
  <c r="K17" i="42"/>
  <c r="F12" i="53"/>
  <c r="E12" i="53"/>
  <c r="P30" i="49"/>
  <c r="R8" i="49"/>
  <c r="S8" i="49"/>
  <c r="Q8" i="49"/>
  <c r="P29" i="55"/>
  <c r="S25" i="55"/>
  <c r="F17" i="14"/>
  <c r="R21" i="39"/>
  <c r="S21" i="39"/>
  <c r="V20" i="4"/>
  <c r="W20" i="29"/>
  <c r="V20" i="29"/>
  <c r="W15" i="58"/>
  <c r="V15" i="58"/>
  <c r="U15" i="58"/>
  <c r="V20" i="55"/>
  <c r="W20" i="55"/>
  <c r="I13" i="42"/>
  <c r="J13" i="42"/>
  <c r="K13" i="42"/>
  <c r="R9" i="53"/>
  <c r="S9" i="53"/>
  <c r="Q9" i="53"/>
  <c r="N22" i="50"/>
  <c r="G9" i="39"/>
  <c r="E9" i="39"/>
  <c r="F9" i="39"/>
  <c r="J22" i="52"/>
  <c r="K17" i="22"/>
  <c r="J17" i="22"/>
  <c r="H29" i="42"/>
  <c r="K25" i="42"/>
  <c r="Q10" i="41"/>
  <c r="R10" i="41"/>
  <c r="S10" i="41"/>
  <c r="L30" i="13"/>
  <c r="M8" i="13"/>
  <c r="G22" i="26"/>
  <c r="F22" i="26"/>
  <c r="Q15" i="52"/>
  <c r="R15" i="52"/>
  <c r="K17" i="55"/>
  <c r="J17" i="55"/>
  <c r="J9" i="37"/>
  <c r="I9" i="37"/>
  <c r="K9" i="37"/>
  <c r="M9" i="29"/>
  <c r="O9" i="29"/>
  <c r="N9" i="29"/>
  <c r="K25" i="23"/>
  <c r="H29" i="23"/>
  <c r="F20" i="6"/>
  <c r="V10" i="52"/>
  <c r="U10" i="52"/>
  <c r="J21" i="53"/>
  <c r="K21" i="53"/>
  <c r="V21" i="44"/>
  <c r="W21" i="44"/>
  <c r="G20" i="39"/>
  <c r="F20" i="39"/>
  <c r="E14" i="45"/>
  <c r="F14" i="45"/>
  <c r="G14" i="45"/>
  <c r="U9" i="52"/>
  <c r="V9" i="52"/>
  <c r="U15" i="43"/>
  <c r="W15" i="43"/>
  <c r="V15" i="43"/>
  <c r="O11" i="51"/>
  <c r="N11" i="51"/>
  <c r="M11" i="51"/>
  <c r="I12" i="48"/>
  <c r="K12" i="48"/>
  <c r="J12" i="48"/>
  <c r="G9" i="28"/>
  <c r="F9" i="28"/>
  <c r="E9" i="28"/>
  <c r="U11" i="51"/>
  <c r="W11" i="51"/>
  <c r="V11" i="51"/>
  <c r="G21" i="22"/>
  <c r="F21" i="22"/>
  <c r="R13" i="55"/>
  <c r="S13" i="55"/>
  <c r="Q13" i="55"/>
  <c r="O17" i="39"/>
  <c r="N17" i="39"/>
  <c r="K20" i="6"/>
  <c r="J20" i="6"/>
  <c r="G21" i="45"/>
  <c r="F21" i="45"/>
  <c r="R13" i="23"/>
  <c r="Q13" i="23"/>
  <c r="S13" i="23"/>
  <c r="T29" i="36"/>
  <c r="W25" i="36"/>
  <c r="M13" i="53"/>
  <c r="O13" i="53"/>
  <c r="N13" i="53"/>
  <c r="S13" i="38"/>
  <c r="R13" i="38"/>
  <c r="Q13" i="38"/>
  <c r="F21" i="56"/>
  <c r="D30" i="31"/>
  <c r="F8" i="31"/>
  <c r="E8" i="31"/>
  <c r="G8" i="31"/>
  <c r="J16" i="46"/>
  <c r="Q10" i="36"/>
  <c r="R10" i="36"/>
  <c r="M13" i="29"/>
  <c r="N13" i="29"/>
  <c r="O13" i="29"/>
  <c r="E10" i="4"/>
  <c r="S21" i="46"/>
  <c r="R21" i="46"/>
  <c r="W15" i="35"/>
  <c r="U15" i="35"/>
  <c r="V15" i="35"/>
  <c r="D29" i="49"/>
  <c r="G25" i="49"/>
  <c r="L30" i="51"/>
  <c r="O8" i="51"/>
  <c r="N8" i="51"/>
  <c r="M8" i="51"/>
  <c r="R22" i="9"/>
  <c r="L29" i="32"/>
  <c r="O25" i="32"/>
  <c r="F21" i="58"/>
  <c r="K20" i="47"/>
  <c r="J20" i="47"/>
  <c r="U9" i="28"/>
  <c r="V9" i="28"/>
  <c r="W9" i="28"/>
  <c r="V16" i="7"/>
  <c r="K20" i="48"/>
  <c r="J20" i="48"/>
  <c r="V22" i="29"/>
  <c r="W22" i="29"/>
  <c r="G9" i="22"/>
  <c r="F9" i="22"/>
  <c r="E9" i="22"/>
  <c r="N16" i="35"/>
  <c r="O16" i="35"/>
  <c r="N20" i="17"/>
  <c r="S14" i="46"/>
  <c r="R14" i="46"/>
  <c r="Q14" i="46"/>
  <c r="J9" i="53"/>
  <c r="I9" i="53"/>
  <c r="K9" i="53"/>
  <c r="T29" i="29"/>
  <c r="W25" i="29"/>
  <c r="W10" i="51"/>
  <c r="V10" i="51"/>
  <c r="U10" i="51"/>
  <c r="V21" i="19"/>
  <c r="E11" i="15"/>
  <c r="F11" i="15"/>
  <c r="F13" i="43"/>
  <c r="G13" i="43"/>
  <c r="E13" i="43"/>
  <c r="R20" i="12"/>
  <c r="V22" i="16"/>
  <c r="E11" i="24"/>
  <c r="F11" i="24"/>
  <c r="G11" i="24"/>
  <c r="N21" i="41"/>
  <c r="N22" i="46"/>
  <c r="L29" i="56"/>
  <c r="O25" i="56"/>
  <c r="Q11" i="48"/>
  <c r="K13" i="23"/>
  <c r="I13" i="23"/>
  <c r="J13" i="23"/>
  <c r="V15" i="31"/>
  <c r="U15" i="31"/>
  <c r="W15" i="31"/>
  <c r="N21" i="16"/>
  <c r="E9" i="21"/>
  <c r="F9" i="21"/>
  <c r="S14" i="29"/>
  <c r="R14" i="29"/>
  <c r="Q14" i="29"/>
  <c r="V22" i="46"/>
  <c r="N15" i="51"/>
  <c r="M15" i="51"/>
  <c r="O15" i="51"/>
  <c r="U9" i="13"/>
  <c r="W9" i="13"/>
  <c r="V9" i="13"/>
  <c r="N15" i="52"/>
  <c r="O15" i="52"/>
  <c r="M15" i="52"/>
  <c r="G20" i="28"/>
  <c r="F20" i="28"/>
  <c r="E14" i="54"/>
  <c r="F14" i="54"/>
  <c r="G14" i="54"/>
  <c r="F22" i="27"/>
  <c r="G22" i="27"/>
  <c r="R20" i="49"/>
  <c r="S20" i="49"/>
  <c r="E15" i="51"/>
  <c r="F10" i="29"/>
  <c r="G10" i="29"/>
  <c r="E10" i="29"/>
  <c r="W16" i="43"/>
  <c r="V16" i="43"/>
  <c r="R21" i="20"/>
  <c r="W13" i="41"/>
  <c r="V13" i="41"/>
  <c r="U13" i="41"/>
  <c r="F22" i="22"/>
  <c r="G22" i="22"/>
  <c r="O20" i="30"/>
  <c r="N20" i="30"/>
  <c r="T30" i="52"/>
  <c r="U8" i="52"/>
  <c r="V8" i="52"/>
  <c r="O11" i="22"/>
  <c r="M11" i="22"/>
  <c r="N11" i="22"/>
  <c r="G14" i="28"/>
  <c r="E14" i="28"/>
  <c r="F14" i="28"/>
  <c r="R16" i="41"/>
  <c r="S16" i="41"/>
  <c r="H29" i="50"/>
  <c r="K25" i="50"/>
  <c r="F21" i="6"/>
  <c r="N10" i="22"/>
  <c r="M10" i="22"/>
  <c r="O10" i="22"/>
  <c r="S13" i="43"/>
  <c r="Q13" i="43"/>
  <c r="R13" i="43"/>
  <c r="N12" i="33"/>
  <c r="M12" i="33"/>
  <c r="O12" i="33"/>
  <c r="R15" i="58"/>
  <c r="Q15" i="58"/>
  <c r="N22" i="47"/>
  <c r="O22" i="47"/>
  <c r="T30" i="19"/>
  <c r="U8" i="19"/>
  <c r="V8" i="19"/>
  <c r="O12" i="38"/>
  <c r="M12" i="38"/>
  <c r="N12" i="38"/>
  <c r="G17" i="29"/>
  <c r="F17" i="29"/>
  <c r="S17" i="40"/>
  <c r="R17" i="40"/>
  <c r="U9" i="47"/>
  <c r="W9" i="47"/>
  <c r="V9" i="47"/>
  <c r="H30" i="10"/>
  <c r="K8" i="10"/>
  <c r="I8" i="10"/>
  <c r="J8" i="10"/>
  <c r="R20" i="37"/>
  <c r="W15" i="25"/>
  <c r="U15" i="25"/>
  <c r="V15" i="25"/>
  <c r="M11" i="40"/>
  <c r="Q12" i="21"/>
  <c r="G8" i="48"/>
  <c r="E8" i="48"/>
  <c r="D30" i="48"/>
  <c r="F8" i="48"/>
  <c r="E12" i="22"/>
  <c r="F12" i="22"/>
  <c r="G12" i="22"/>
  <c r="F17" i="35"/>
  <c r="W16" i="30"/>
  <c r="J22" i="53"/>
  <c r="K22" i="53"/>
  <c r="T30" i="49"/>
  <c r="W8" i="49"/>
  <c r="V8" i="49"/>
  <c r="U8" i="49"/>
  <c r="N16" i="29"/>
  <c r="O16" i="29"/>
  <c r="R20" i="25"/>
  <c r="J13" i="30"/>
  <c r="I13" i="30"/>
  <c r="K13" i="30"/>
  <c r="W12" i="29"/>
  <c r="V12" i="29"/>
  <c r="U12" i="29"/>
  <c r="T29" i="28"/>
  <c r="W25" i="28"/>
  <c r="E12" i="26"/>
  <c r="G12" i="26"/>
  <c r="F12" i="26"/>
  <c r="N21" i="27"/>
  <c r="N9" i="48"/>
  <c r="M9" i="48"/>
  <c r="Q9" i="39"/>
  <c r="S9" i="39"/>
  <c r="R9" i="39"/>
  <c r="K22" i="42"/>
  <c r="J22" i="42"/>
  <c r="P30" i="58"/>
  <c r="R8" i="58"/>
  <c r="Q8" i="58"/>
  <c r="V21" i="33"/>
  <c r="W21" i="33"/>
  <c r="R20" i="20"/>
  <c r="R22" i="54"/>
  <c r="S22" i="54"/>
  <c r="K12" i="10"/>
  <c r="I12" i="10"/>
  <c r="J12" i="10"/>
  <c r="W9" i="55"/>
  <c r="U9" i="55"/>
  <c r="V9" i="55"/>
  <c r="U14" i="44"/>
  <c r="W14" i="44"/>
  <c r="V14" i="44"/>
  <c r="N16" i="46"/>
  <c r="W17" i="44"/>
  <c r="V17" i="44"/>
  <c r="U9" i="57"/>
  <c r="W9" i="57"/>
  <c r="V9" i="57"/>
  <c r="I12" i="45"/>
  <c r="J12" i="45"/>
  <c r="K12" i="45"/>
  <c r="K25" i="33"/>
  <c r="H29" i="33"/>
  <c r="F16" i="41"/>
  <c r="G16" i="41"/>
  <c r="I13" i="57"/>
  <c r="K13" i="57"/>
  <c r="J13" i="57"/>
  <c r="N22" i="40"/>
  <c r="U13" i="35"/>
  <c r="V13" i="35"/>
  <c r="W13" i="35"/>
  <c r="W20" i="45"/>
  <c r="V20" i="45"/>
  <c r="I13" i="19"/>
  <c r="H29" i="44"/>
  <c r="K25" i="44"/>
  <c r="G15" i="48"/>
  <c r="E15" i="48"/>
  <c r="F15" i="48"/>
  <c r="S14" i="53"/>
  <c r="R14" i="53"/>
  <c r="Q14" i="53"/>
  <c r="F20" i="41"/>
  <c r="G20" i="41"/>
  <c r="J22" i="20"/>
  <c r="F8" i="45"/>
  <c r="D30" i="45"/>
  <c r="G8" i="45"/>
  <c r="E8" i="45"/>
  <c r="N22" i="30"/>
  <c r="O22" i="30"/>
  <c r="N22" i="29"/>
  <c r="O22" i="29"/>
  <c r="V21" i="14"/>
  <c r="J10" i="32"/>
  <c r="K10" i="32"/>
  <c r="I10" i="32"/>
  <c r="R16" i="43"/>
  <c r="S16" i="43"/>
  <c r="W25" i="54"/>
  <c r="T29" i="54"/>
  <c r="M15" i="36"/>
  <c r="N15" i="36"/>
  <c r="U9" i="42"/>
  <c r="W9" i="42"/>
  <c r="V9" i="42"/>
  <c r="D29" i="27"/>
  <c r="G25" i="27"/>
  <c r="L29" i="23"/>
  <c r="O25" i="23"/>
  <c r="R21" i="54"/>
  <c r="S21" i="54"/>
  <c r="G20" i="40"/>
  <c r="F20" i="40"/>
  <c r="O17" i="47"/>
  <c r="N17" i="47"/>
  <c r="D30" i="33"/>
  <c r="G8" i="33"/>
  <c r="E8" i="33"/>
  <c r="F8" i="33"/>
  <c r="W11" i="58"/>
  <c r="U11" i="58"/>
  <c r="V11" i="58"/>
  <c r="V13" i="25"/>
  <c r="W13" i="25"/>
  <c r="U13" i="25"/>
  <c r="G14" i="55"/>
  <c r="F14" i="55"/>
  <c r="E14" i="55"/>
  <c r="N20" i="39"/>
  <c r="O20" i="39"/>
  <c r="R22" i="56"/>
  <c r="S22" i="56"/>
  <c r="Q14" i="23"/>
  <c r="S14" i="23"/>
  <c r="R14" i="23"/>
  <c r="J17" i="16"/>
  <c r="K22" i="55"/>
  <c r="J22" i="55"/>
  <c r="V11" i="13"/>
  <c r="W11" i="13"/>
  <c r="U11" i="13"/>
  <c r="R22" i="20"/>
  <c r="M13" i="24"/>
  <c r="N13" i="24"/>
  <c r="O16" i="28"/>
  <c r="N16" i="28"/>
  <c r="R22" i="25"/>
  <c r="N21" i="50"/>
  <c r="W21" i="41"/>
  <c r="V21" i="41"/>
  <c r="I15" i="16"/>
  <c r="J15" i="16"/>
  <c r="G11" i="41"/>
  <c r="F11" i="41"/>
  <c r="E11" i="41"/>
  <c r="S9" i="26"/>
  <c r="Q9" i="26"/>
  <c r="R9" i="26"/>
  <c r="P30" i="55"/>
  <c r="Q8" i="55"/>
  <c r="S8" i="55"/>
  <c r="R8" i="55"/>
  <c r="V17" i="26"/>
  <c r="W17" i="26"/>
  <c r="J20" i="36"/>
  <c r="F22" i="28"/>
  <c r="G22" i="28"/>
  <c r="O17" i="38"/>
  <c r="N17" i="38"/>
  <c r="O16" i="23"/>
  <c r="N16" i="23"/>
  <c r="T29" i="39"/>
  <c r="W25" i="39"/>
  <c r="M11" i="55"/>
  <c r="G14" i="44"/>
  <c r="E14" i="44"/>
  <c r="F14" i="44"/>
  <c r="R14" i="39"/>
  <c r="S14" i="39"/>
  <c r="Q14" i="39"/>
  <c r="P30" i="33"/>
  <c r="S8" i="33"/>
  <c r="R8" i="33"/>
  <c r="Q8" i="33"/>
  <c r="R20" i="33"/>
  <c r="S20" i="33"/>
  <c r="I14" i="53"/>
  <c r="K14" i="53"/>
  <c r="J14" i="53"/>
  <c r="P30" i="35"/>
  <c r="S8" i="35"/>
  <c r="Q8" i="35"/>
  <c r="R8" i="35"/>
  <c r="V11" i="29"/>
  <c r="U11" i="29"/>
  <c r="W11" i="29"/>
  <c r="E12" i="49"/>
  <c r="F12" i="49"/>
  <c r="G12" i="49"/>
  <c r="N21" i="15"/>
  <c r="I12" i="16"/>
  <c r="J12" i="16"/>
  <c r="M12" i="50"/>
  <c r="G21" i="55"/>
  <c r="F21" i="55"/>
  <c r="W16" i="51"/>
  <c r="V16" i="51"/>
  <c r="S25" i="33"/>
  <c r="P29" i="33"/>
  <c r="E12" i="4"/>
  <c r="E14" i="32"/>
  <c r="F14" i="32"/>
  <c r="G14" i="32"/>
  <c r="Q9" i="21"/>
  <c r="I10" i="19"/>
  <c r="S13" i="54"/>
  <c r="R13" i="54"/>
  <c r="Q13" i="54"/>
  <c r="J21" i="48"/>
  <c r="K21" i="48"/>
  <c r="P30" i="21"/>
  <c r="Q8" i="21"/>
  <c r="E10" i="44"/>
  <c r="G10" i="44"/>
  <c r="F10" i="44"/>
  <c r="V16" i="55"/>
  <c r="W16" i="55"/>
  <c r="R13" i="48"/>
  <c r="J22" i="23"/>
  <c r="K22" i="23"/>
  <c r="J12" i="47"/>
  <c r="I12" i="47"/>
  <c r="K12" i="47"/>
  <c r="J14" i="48"/>
  <c r="K14" i="48"/>
  <c r="I14" i="48"/>
  <c r="S21" i="38"/>
  <c r="R21" i="38"/>
  <c r="G17" i="43"/>
  <c r="F17" i="43"/>
  <c r="Q15" i="6"/>
  <c r="R15" i="6"/>
  <c r="E9" i="43"/>
  <c r="F9" i="43"/>
  <c r="G9" i="43"/>
  <c r="V22" i="14"/>
  <c r="T29" i="55"/>
  <c r="W25" i="55"/>
  <c r="J16" i="47"/>
  <c r="K16" i="47"/>
  <c r="G8" i="28"/>
  <c r="E8" i="28"/>
  <c r="D30" i="28"/>
  <c r="F8" i="28"/>
  <c r="V22" i="31"/>
  <c r="W22" i="31"/>
  <c r="W16" i="31"/>
  <c r="V16" i="31"/>
  <c r="E11" i="39"/>
  <c r="F11" i="39"/>
  <c r="G11" i="39"/>
  <c r="K9" i="35"/>
  <c r="J9" i="35"/>
  <c r="I9" i="35"/>
  <c r="D29" i="44"/>
  <c r="G25" i="44"/>
  <c r="G16" i="24"/>
  <c r="F16" i="24"/>
  <c r="V21" i="30"/>
  <c r="W9" i="44"/>
  <c r="V9" i="44"/>
  <c r="U9" i="44"/>
  <c r="K14" i="26"/>
  <c r="I14" i="26"/>
  <c r="J14" i="26"/>
  <c r="R16" i="36"/>
  <c r="V15" i="52"/>
  <c r="U15" i="52"/>
  <c r="Q13" i="21"/>
  <c r="J16" i="28"/>
  <c r="K16" i="28"/>
  <c r="V22" i="32"/>
  <c r="E11" i="53"/>
  <c r="F11" i="53"/>
  <c r="F21" i="25"/>
  <c r="V20" i="36"/>
  <c r="W20" i="36"/>
  <c r="E11" i="38"/>
  <c r="G11" i="38"/>
  <c r="F11" i="38"/>
  <c r="J14" i="37"/>
  <c r="I14" i="37"/>
  <c r="K14" i="37"/>
  <c r="G21" i="33"/>
  <c r="F21" i="33"/>
  <c r="F16" i="26"/>
  <c r="G16" i="26"/>
  <c r="F22" i="10"/>
  <c r="J13" i="47"/>
  <c r="I13" i="47"/>
  <c r="K13" i="47"/>
  <c r="M12" i="48"/>
  <c r="N12" i="48"/>
  <c r="I14" i="57"/>
  <c r="K14" i="57"/>
  <c r="J14" i="57"/>
  <c r="Q9" i="6"/>
  <c r="R9" i="6"/>
  <c r="L29" i="52"/>
  <c r="O25" i="52"/>
  <c r="J9" i="9"/>
  <c r="I9" i="9"/>
  <c r="W25" i="45"/>
  <c r="F15" i="22"/>
  <c r="E15" i="22"/>
  <c r="G15" i="22"/>
  <c r="D30" i="54"/>
  <c r="F8" i="54"/>
  <c r="G8" i="54"/>
  <c r="E8" i="54"/>
  <c r="W13" i="42"/>
  <c r="U13" i="42"/>
  <c r="V13" i="42"/>
  <c r="H30" i="47"/>
  <c r="K8" i="47"/>
  <c r="I8" i="47"/>
  <c r="J8" i="47"/>
  <c r="F16" i="15"/>
  <c r="F17" i="24"/>
  <c r="G17" i="24"/>
  <c r="I10" i="9"/>
  <c r="J10" i="9"/>
  <c r="K21" i="26"/>
  <c r="J21" i="26"/>
  <c r="J20" i="52"/>
  <c r="O12" i="23"/>
  <c r="N12" i="23"/>
  <c r="M12" i="23"/>
  <c r="O10" i="30"/>
  <c r="N10" i="30"/>
  <c r="M10" i="30"/>
  <c r="G17" i="32"/>
  <c r="F17" i="32"/>
  <c r="F16" i="33"/>
  <c r="G16" i="33"/>
  <c r="R13" i="15"/>
  <c r="Q13" i="15"/>
  <c r="O21" i="29"/>
  <c r="N21" i="29"/>
  <c r="N20" i="22"/>
  <c r="O20" i="22"/>
  <c r="V11" i="26"/>
  <c r="U11" i="26"/>
  <c r="W11" i="26"/>
  <c r="E10" i="30"/>
  <c r="G20" i="27"/>
  <c r="F20" i="27"/>
  <c r="J11" i="44"/>
  <c r="K11" i="44"/>
  <c r="I11" i="44"/>
  <c r="M9" i="38"/>
  <c r="O9" i="38"/>
  <c r="N9" i="38"/>
  <c r="F9" i="26"/>
  <c r="E9" i="26"/>
  <c r="G9" i="26"/>
  <c r="L29" i="35"/>
  <c r="O25" i="35"/>
  <c r="P29" i="38"/>
  <c r="S25" i="38"/>
  <c r="N21" i="55"/>
  <c r="T30" i="25"/>
  <c r="V8" i="25"/>
  <c r="U8" i="25"/>
  <c r="W8" i="25"/>
  <c r="F11" i="50"/>
  <c r="E11" i="50"/>
  <c r="G11" i="50"/>
  <c r="E12" i="45"/>
  <c r="G12" i="45"/>
  <c r="F12" i="45"/>
  <c r="N10" i="8"/>
  <c r="O10" i="8"/>
  <c r="M10" i="8"/>
  <c r="F20" i="10"/>
  <c r="J15" i="32"/>
  <c r="I15" i="32"/>
  <c r="K15" i="32"/>
  <c r="R21" i="29"/>
  <c r="S21" i="29"/>
  <c r="W15" i="33"/>
  <c r="V15" i="33"/>
  <c r="U15" i="33"/>
  <c r="F21" i="51"/>
  <c r="S25" i="45"/>
  <c r="P29" i="45"/>
  <c r="M12" i="29"/>
  <c r="N12" i="29"/>
  <c r="O12" i="29"/>
  <c r="G21" i="26"/>
  <c r="F21" i="26"/>
  <c r="R22" i="57"/>
  <c r="U15" i="41"/>
  <c r="W15" i="41"/>
  <c r="V15" i="41"/>
  <c r="O22" i="35"/>
  <c r="N22" i="35"/>
  <c r="S12" i="24"/>
  <c r="R12" i="24"/>
  <c r="Q12" i="24"/>
  <c r="V8" i="39"/>
  <c r="T30" i="39"/>
  <c r="U8" i="39"/>
  <c r="W8" i="39"/>
  <c r="M12" i="13"/>
  <c r="V20" i="26"/>
  <c r="W20" i="26"/>
  <c r="J21" i="20"/>
  <c r="M9" i="46"/>
  <c r="N9" i="46"/>
  <c r="N20" i="43"/>
  <c r="R17" i="41"/>
  <c r="S17" i="41"/>
  <c r="G12" i="48"/>
  <c r="E12" i="48"/>
  <c r="F12" i="48"/>
  <c r="M12" i="32"/>
  <c r="O12" i="32"/>
  <c r="N12" i="32"/>
  <c r="K13" i="45"/>
  <c r="I13" i="45"/>
  <c r="J13" i="45"/>
  <c r="G13" i="33"/>
  <c r="E13" i="33"/>
  <c r="F13" i="33"/>
  <c r="S20" i="23"/>
  <c r="R20" i="23"/>
  <c r="G10" i="38"/>
  <c r="E10" i="38"/>
  <c r="F10" i="38"/>
  <c r="K21" i="38"/>
  <c r="J21" i="38"/>
  <c r="S17" i="56"/>
  <c r="R17" i="56"/>
  <c r="R21" i="13"/>
  <c r="J20" i="5"/>
  <c r="O17" i="58"/>
  <c r="N17" i="58"/>
  <c r="Q15" i="43"/>
  <c r="S15" i="43"/>
  <c r="R15" i="43"/>
  <c r="R21" i="57"/>
  <c r="W16" i="28"/>
  <c r="V16" i="28"/>
  <c r="L29" i="8"/>
  <c r="O25" i="8"/>
  <c r="M14" i="36"/>
  <c r="N14" i="36"/>
  <c r="S17" i="44"/>
  <c r="R17" i="44"/>
  <c r="U12" i="14"/>
  <c r="N14" i="24"/>
  <c r="M14" i="24"/>
  <c r="F16" i="40"/>
  <c r="G16" i="40"/>
  <c r="V20" i="15"/>
  <c r="S22" i="49"/>
  <c r="R22" i="49"/>
  <c r="J15" i="10"/>
  <c r="I15" i="10"/>
  <c r="K15" i="10"/>
  <c r="G14" i="24"/>
  <c r="E14" i="24"/>
  <c r="F14" i="24"/>
  <c r="O20" i="35"/>
  <c r="N20" i="35"/>
  <c r="D29" i="39"/>
  <c r="G25" i="39"/>
  <c r="V13" i="47"/>
  <c r="W13" i="47"/>
  <c r="U13" i="47"/>
  <c r="R12" i="27"/>
  <c r="Q12" i="27"/>
  <c r="E9" i="51"/>
  <c r="M11" i="30"/>
  <c r="O11" i="30"/>
  <c r="N11" i="30"/>
  <c r="U12" i="57"/>
  <c r="W12" i="57"/>
  <c r="V12" i="57"/>
  <c r="S17" i="24"/>
  <c r="R17" i="24"/>
  <c r="I13" i="53"/>
  <c r="K13" i="53"/>
  <c r="J13" i="53"/>
  <c r="R21" i="16"/>
  <c r="F21" i="38"/>
  <c r="G21" i="38"/>
  <c r="R20" i="54"/>
  <c r="S20" i="54"/>
  <c r="N20" i="7"/>
  <c r="I15" i="58"/>
  <c r="K15" i="58"/>
  <c r="J15" i="58"/>
  <c r="J20" i="27"/>
  <c r="D29" i="26"/>
  <c r="G25" i="26"/>
  <c r="N22" i="5"/>
  <c r="K16" i="50"/>
  <c r="J16" i="50"/>
  <c r="I8" i="37"/>
  <c r="H30" i="37"/>
  <c r="K8" i="37"/>
  <c r="J8" i="37"/>
  <c r="R15" i="40"/>
  <c r="Q15" i="40"/>
  <c r="S15" i="40"/>
  <c r="F15" i="26"/>
  <c r="E15" i="26"/>
  <c r="G15" i="26"/>
  <c r="N21" i="39"/>
  <c r="O21" i="39"/>
  <c r="V14" i="19"/>
  <c r="U14" i="19"/>
  <c r="T30" i="44"/>
  <c r="U8" i="44"/>
  <c r="W8" i="44"/>
  <c r="V8" i="44"/>
  <c r="Q14" i="36"/>
  <c r="R14" i="36"/>
  <c r="W20" i="42"/>
  <c r="V20" i="42"/>
  <c r="I9" i="11"/>
  <c r="G22" i="41"/>
  <c r="F22" i="41"/>
  <c r="J21" i="47"/>
  <c r="K21" i="47"/>
  <c r="G20" i="43"/>
  <c r="F20" i="43"/>
  <c r="F15" i="52"/>
  <c r="E15" i="52"/>
  <c r="H30" i="45"/>
  <c r="J8" i="45"/>
  <c r="I8" i="45"/>
  <c r="K8" i="45"/>
  <c r="I13" i="48"/>
  <c r="J13" i="48"/>
  <c r="K13" i="48"/>
  <c r="E13" i="19"/>
  <c r="F13" i="19"/>
  <c r="F17" i="48"/>
  <c r="G17" i="48"/>
  <c r="V21" i="49"/>
  <c r="W21" i="49"/>
  <c r="G11" i="46"/>
  <c r="F11" i="46"/>
  <c r="E11" i="46"/>
  <c r="G15" i="50"/>
  <c r="E15" i="50"/>
  <c r="F15" i="50"/>
  <c r="F15" i="39"/>
  <c r="G15" i="39"/>
  <c r="E15" i="39"/>
  <c r="J16" i="9"/>
  <c r="L30" i="36"/>
  <c r="M8" i="36"/>
  <c r="N8" i="36"/>
  <c r="F15" i="35"/>
  <c r="E15" i="35"/>
  <c r="M12" i="56"/>
  <c r="O12" i="56"/>
  <c r="N12" i="56"/>
  <c r="O16" i="53"/>
  <c r="N16" i="53"/>
  <c r="S16" i="53"/>
  <c r="R16" i="53"/>
  <c r="D30" i="57"/>
  <c r="G8" i="57"/>
  <c r="F8" i="57"/>
  <c r="E8" i="57"/>
  <c r="W17" i="58"/>
  <c r="V17" i="58"/>
  <c r="J16" i="6"/>
  <c r="K16" i="6"/>
  <c r="J21" i="36"/>
  <c r="L11" i="41"/>
  <c r="Y11" i="41" s="1"/>
  <c r="G10" i="50"/>
  <c r="E10" i="50"/>
  <c r="F10" i="50"/>
  <c r="M13" i="13"/>
  <c r="J22" i="35"/>
  <c r="K22" i="35"/>
  <c r="S11" i="35"/>
  <c r="Q11" i="35"/>
  <c r="R11" i="35"/>
  <c r="V22" i="25"/>
  <c r="W22" i="25"/>
  <c r="K12" i="26"/>
  <c r="I12" i="26"/>
  <c r="J12" i="26"/>
  <c r="V10" i="19"/>
  <c r="U10" i="19"/>
  <c r="N21" i="20"/>
  <c r="S10" i="35"/>
  <c r="R10" i="35"/>
  <c r="Q10" i="35"/>
  <c r="F10" i="27"/>
  <c r="G10" i="27"/>
  <c r="E10" i="27"/>
  <c r="T30" i="54"/>
  <c r="W8" i="54"/>
  <c r="U8" i="54"/>
  <c r="V8" i="54"/>
  <c r="N11" i="37"/>
  <c r="M11" i="37"/>
  <c r="O11" i="37"/>
  <c r="R12" i="53"/>
  <c r="Q12" i="53"/>
  <c r="S12" i="53"/>
  <c r="R10" i="54"/>
  <c r="S10" i="54"/>
  <c r="Q10" i="54"/>
  <c r="J22" i="54"/>
  <c r="F9" i="14"/>
  <c r="E9" i="14"/>
  <c r="U12" i="31"/>
  <c r="W12" i="31"/>
  <c r="V12" i="31"/>
  <c r="J11" i="10"/>
  <c r="I11" i="10"/>
  <c r="K11" i="10"/>
  <c r="V21" i="15"/>
  <c r="R20" i="18"/>
  <c r="S20" i="18"/>
  <c r="V20" i="51"/>
  <c r="W20" i="51"/>
  <c r="V21" i="43"/>
  <c r="W21" i="43"/>
  <c r="V20" i="54"/>
  <c r="W20" i="54"/>
  <c r="D30" i="52"/>
  <c r="F8" i="52"/>
  <c r="E8" i="52"/>
  <c r="F13" i="37"/>
  <c r="E13" i="37"/>
  <c r="G13" i="37"/>
  <c r="O9" i="23"/>
  <c r="M9" i="23"/>
  <c r="N9" i="23"/>
  <c r="W16" i="29"/>
  <c r="V16" i="29"/>
  <c r="V10" i="53"/>
  <c r="U10" i="53"/>
  <c r="I10" i="50"/>
  <c r="K10" i="50"/>
  <c r="J10" i="50"/>
  <c r="V22" i="8"/>
  <c r="M10" i="53"/>
  <c r="O10" i="53"/>
  <c r="N10" i="53"/>
  <c r="V22" i="26"/>
  <c r="W22" i="26"/>
  <c r="O16" i="37"/>
  <c r="N16" i="37"/>
  <c r="K10" i="45"/>
  <c r="I10" i="45"/>
  <c r="J10" i="45"/>
  <c r="S15" i="41"/>
  <c r="Q15" i="41"/>
  <c r="R15" i="41"/>
  <c r="N22" i="13"/>
  <c r="K20" i="10"/>
  <c r="J20" i="10"/>
  <c r="E10" i="32"/>
  <c r="F10" i="32"/>
  <c r="G10" i="32"/>
  <c r="L29" i="53"/>
  <c r="O25" i="53"/>
  <c r="Q14" i="51"/>
  <c r="R14" i="51"/>
  <c r="S14" i="51"/>
  <c r="F16" i="44"/>
  <c r="G16" i="44"/>
  <c r="G12" i="44"/>
  <c r="E12" i="44"/>
  <c r="F12" i="44"/>
  <c r="J22" i="19"/>
  <c r="R22" i="13"/>
  <c r="T30" i="43"/>
  <c r="V8" i="43"/>
  <c r="W8" i="43"/>
  <c r="U8" i="43"/>
  <c r="V13" i="55"/>
  <c r="W13" i="55"/>
  <c r="U13" i="55"/>
  <c r="S9" i="49"/>
  <c r="Q9" i="49"/>
  <c r="R9" i="49"/>
  <c r="G15" i="27"/>
  <c r="E15" i="27"/>
  <c r="F15" i="27"/>
  <c r="J12" i="53"/>
  <c r="I12" i="53"/>
  <c r="K12" i="53"/>
  <c r="H29" i="45"/>
  <c r="K25" i="45"/>
  <c r="V20" i="58"/>
  <c r="T29" i="35"/>
  <c r="W25" i="35"/>
  <c r="E10" i="51"/>
  <c r="M13" i="51"/>
  <c r="O13" i="51"/>
  <c r="N13" i="51"/>
  <c r="J16" i="44"/>
  <c r="K16" i="44"/>
  <c r="G21" i="57"/>
  <c r="F21" i="57"/>
  <c r="O12" i="37"/>
  <c r="M12" i="37"/>
  <c r="N12" i="37"/>
  <c r="Q11" i="36"/>
  <c r="R11" i="36"/>
  <c r="V20" i="56"/>
  <c r="J22" i="33"/>
  <c r="K22" i="33"/>
  <c r="K10" i="37"/>
  <c r="I10" i="37"/>
  <c r="J10" i="37"/>
  <c r="L29" i="58"/>
  <c r="O25" i="58"/>
  <c r="V17" i="52"/>
  <c r="R10" i="40"/>
  <c r="Q10" i="40"/>
  <c r="S10" i="40"/>
  <c r="F10" i="31"/>
  <c r="G10" i="31"/>
  <c r="E10" i="31"/>
  <c r="E15" i="41"/>
  <c r="F15" i="41"/>
  <c r="G15" i="41"/>
  <c r="T30" i="58"/>
  <c r="U8" i="58"/>
  <c r="W8" i="58"/>
  <c r="W20" i="43"/>
  <c r="V20" i="43"/>
  <c r="K16" i="35"/>
  <c r="J16" i="35"/>
  <c r="J21" i="43"/>
  <c r="I15" i="11"/>
  <c r="M10" i="50"/>
  <c r="N17" i="46"/>
  <c r="E14" i="46"/>
  <c r="G14" i="46"/>
  <c r="F14" i="46"/>
  <c r="W16" i="26"/>
  <c r="V16" i="26"/>
  <c r="N20" i="44"/>
  <c r="N20" i="52"/>
  <c r="O20" i="52"/>
  <c r="J20" i="54"/>
  <c r="I13" i="31"/>
  <c r="J13" i="31"/>
  <c r="K13" i="31"/>
  <c r="M15" i="48"/>
  <c r="N15" i="48"/>
  <c r="R12" i="49"/>
  <c r="S12" i="49"/>
  <c r="Q12" i="49"/>
  <c r="V8" i="7"/>
  <c r="T30" i="7"/>
  <c r="U8" i="7"/>
  <c r="W21" i="47"/>
  <c r="V21" i="47"/>
  <c r="V20" i="18"/>
  <c r="J20" i="24"/>
  <c r="V22" i="33"/>
  <c r="W22" i="33"/>
  <c r="V13" i="31"/>
  <c r="W13" i="31"/>
  <c r="U13" i="31"/>
  <c r="S14" i="26"/>
  <c r="R14" i="26"/>
  <c r="Q14" i="26"/>
  <c r="O10" i="56"/>
  <c r="M10" i="56"/>
  <c r="N10" i="56"/>
  <c r="W16" i="45"/>
  <c r="V16" i="45"/>
  <c r="R20" i="13"/>
  <c r="M11" i="47"/>
  <c r="O11" i="47"/>
  <c r="N11" i="47"/>
  <c r="R9" i="35"/>
  <c r="Q9" i="35"/>
  <c r="S9" i="35"/>
  <c r="V17" i="19"/>
  <c r="Q13" i="58"/>
  <c r="R13" i="58"/>
  <c r="J11" i="53"/>
  <c r="K11" i="53"/>
  <c r="I11" i="53"/>
  <c r="V13" i="19"/>
  <c r="U13" i="19"/>
  <c r="N22" i="22"/>
  <c r="O22" i="22"/>
  <c r="O13" i="28"/>
  <c r="N13" i="28"/>
  <c r="M13" i="28"/>
  <c r="F20" i="30"/>
  <c r="F17" i="53"/>
  <c r="O14" i="47"/>
  <c r="N14" i="47"/>
  <c r="M14" i="47"/>
  <c r="H30" i="55"/>
  <c r="J8" i="55"/>
  <c r="I8" i="55"/>
  <c r="K8" i="55"/>
  <c r="K11" i="22"/>
  <c r="J11" i="22"/>
  <c r="I11" i="22"/>
  <c r="V9" i="51"/>
  <c r="U9" i="51"/>
  <c r="W9" i="51"/>
  <c r="F12" i="47"/>
  <c r="E12" i="47"/>
  <c r="G12" i="47"/>
  <c r="R20" i="42"/>
  <c r="V11" i="47"/>
  <c r="U11" i="47"/>
  <c r="W11" i="47"/>
  <c r="M14" i="28"/>
  <c r="N14" i="28"/>
  <c r="O14" i="28"/>
  <c r="U9" i="39"/>
  <c r="V9" i="39"/>
  <c r="W9" i="39"/>
  <c r="K16" i="42"/>
  <c r="J16" i="42"/>
  <c r="Q11" i="21"/>
  <c r="Q10" i="53"/>
  <c r="R10" i="53"/>
  <c r="S10" i="53"/>
  <c r="E15" i="19"/>
  <c r="F15" i="19"/>
  <c r="T29" i="42"/>
  <c r="W25" i="42"/>
  <c r="M10" i="13"/>
  <c r="H29" i="28"/>
  <c r="K25" i="28"/>
  <c r="R20" i="53"/>
  <c r="S20" i="53"/>
  <c r="J10" i="57"/>
  <c r="I10" i="57"/>
  <c r="K10" i="57"/>
  <c r="I11" i="19"/>
  <c r="Q15" i="55"/>
  <c r="S15" i="55"/>
  <c r="R15" i="55"/>
  <c r="F20" i="49"/>
  <c r="G20" i="49"/>
  <c r="T30" i="27"/>
  <c r="U8" i="27"/>
  <c r="W8" i="27"/>
  <c r="V8" i="27"/>
  <c r="U11" i="14"/>
  <c r="O10" i="51"/>
  <c r="M10" i="51"/>
  <c r="N10" i="51"/>
  <c r="H29" i="47"/>
  <c r="K25" i="47"/>
  <c r="R20" i="55"/>
  <c r="S20" i="55"/>
  <c r="J12" i="58"/>
  <c r="I12" i="58"/>
  <c r="K12" i="58"/>
  <c r="F9" i="27"/>
  <c r="E9" i="27"/>
  <c r="G9" i="27"/>
  <c r="R22" i="51"/>
  <c r="S22" i="51"/>
  <c r="R20" i="26"/>
  <c r="S20" i="26"/>
  <c r="I10" i="24"/>
  <c r="V12" i="54"/>
  <c r="W12" i="54"/>
  <c r="U12" i="54"/>
  <c r="K15" i="44"/>
  <c r="I15" i="44"/>
  <c r="J15" i="44"/>
  <c r="K12" i="50"/>
  <c r="J12" i="50"/>
  <c r="I12" i="50"/>
  <c r="J21" i="55"/>
  <c r="K21" i="55"/>
  <c r="M13" i="32"/>
  <c r="O13" i="32"/>
  <c r="N13" i="32"/>
  <c r="R22" i="17"/>
  <c r="E15" i="15"/>
  <c r="F15" i="15"/>
  <c r="F13" i="39"/>
  <c r="E13" i="39"/>
  <c r="G13" i="39"/>
  <c r="J20" i="42"/>
  <c r="K20" i="42"/>
  <c r="F10" i="46"/>
  <c r="E10" i="46"/>
  <c r="G10" i="46"/>
  <c r="P30" i="23"/>
  <c r="Q8" i="23"/>
  <c r="R8" i="23"/>
  <c r="S8" i="23"/>
  <c r="S17" i="33"/>
  <c r="R17" i="33"/>
  <c r="U12" i="25"/>
  <c r="V12" i="25"/>
  <c r="W12" i="25"/>
  <c r="F22" i="32"/>
  <c r="G22" i="32"/>
  <c r="N16" i="58"/>
  <c r="O16" i="58"/>
  <c r="J22" i="30"/>
  <c r="K22" i="30"/>
  <c r="S16" i="24"/>
  <c r="R16" i="24"/>
  <c r="R21" i="30"/>
  <c r="R13" i="51"/>
  <c r="S13" i="51"/>
  <c r="Q13" i="51"/>
  <c r="R13" i="36"/>
  <c r="Q13" i="36"/>
  <c r="M11" i="36"/>
  <c r="N11" i="36"/>
  <c r="K9" i="58"/>
  <c r="J9" i="58"/>
  <c r="I9" i="58"/>
  <c r="R13" i="53"/>
  <c r="Q13" i="53"/>
  <c r="S13" i="53"/>
  <c r="T29" i="26"/>
  <c r="W25" i="26"/>
  <c r="L29" i="29"/>
  <c r="O25" i="29"/>
  <c r="I10" i="35"/>
  <c r="K10" i="35"/>
  <c r="J10" i="35"/>
  <c r="M12" i="40"/>
  <c r="N21" i="43"/>
  <c r="V17" i="31"/>
  <c r="W17" i="31"/>
  <c r="V17" i="57"/>
  <c r="W17" i="57"/>
  <c r="E12" i="21"/>
  <c r="F12" i="21"/>
  <c r="O14" i="29"/>
  <c r="N14" i="29"/>
  <c r="M14" i="29"/>
  <c r="H30" i="6"/>
  <c r="I8" i="6"/>
  <c r="K8" i="6"/>
  <c r="J8" i="6"/>
  <c r="E13" i="4"/>
  <c r="G11" i="57"/>
  <c r="F11" i="57"/>
  <c r="E11" i="57"/>
  <c r="R9" i="58"/>
  <c r="Q9" i="58"/>
  <c r="K12" i="22"/>
  <c r="I12" i="22"/>
  <c r="J12" i="22"/>
  <c r="S9" i="46"/>
  <c r="R9" i="46"/>
  <c r="Q9" i="46"/>
  <c r="W22" i="39"/>
  <c r="V22" i="39"/>
  <c r="O21" i="22"/>
  <c r="N21" i="22"/>
  <c r="E15" i="21"/>
  <c r="F15" i="21"/>
  <c r="G13" i="31"/>
  <c r="F13" i="31"/>
  <c r="E13" i="31"/>
  <c r="W15" i="45"/>
  <c r="U15" i="45"/>
  <c r="V15" i="45"/>
  <c r="V12" i="7"/>
  <c r="U12" i="7"/>
  <c r="G15" i="33"/>
  <c r="E15" i="33"/>
  <c r="F15" i="33"/>
  <c r="F20" i="58"/>
  <c r="F20" i="15"/>
  <c r="N21" i="54"/>
  <c r="W13" i="58"/>
  <c r="U13" i="58"/>
  <c r="F22" i="56"/>
  <c r="V21" i="58"/>
  <c r="W21" i="58"/>
  <c r="F21" i="27"/>
  <c r="G21" i="27"/>
  <c r="N12" i="46"/>
  <c r="M12" i="46"/>
  <c r="D29" i="32"/>
  <c r="G25" i="32"/>
  <c r="R20" i="31"/>
  <c r="K11" i="32"/>
  <c r="J11" i="32"/>
  <c r="I11" i="32"/>
  <c r="F11" i="28"/>
  <c r="E11" i="28"/>
  <c r="G11" i="28"/>
  <c r="F15" i="31"/>
  <c r="G15" i="31"/>
  <c r="E15" i="31"/>
  <c r="S16" i="44"/>
  <c r="R16" i="44"/>
  <c r="E10" i="14"/>
  <c r="F10" i="14"/>
  <c r="R21" i="53"/>
  <c r="S21" i="53"/>
  <c r="Q15" i="54"/>
  <c r="R15" i="54"/>
  <c r="S15" i="54"/>
  <c r="W10" i="13"/>
  <c r="V10" i="13"/>
  <c r="U10" i="13"/>
  <c r="R21" i="26"/>
  <c r="S21" i="26"/>
  <c r="F22" i="16"/>
  <c r="E9" i="54"/>
  <c r="G9" i="54"/>
  <c r="F9" i="54"/>
  <c r="U9" i="41"/>
  <c r="W9" i="41"/>
  <c r="V9" i="41"/>
  <c r="T30" i="55"/>
  <c r="U8" i="55"/>
  <c r="W8" i="55"/>
  <c r="V8" i="55"/>
  <c r="F21" i="48"/>
  <c r="G21" i="48"/>
  <c r="N21" i="13"/>
  <c r="J16" i="23"/>
  <c r="K16" i="23"/>
  <c r="R17" i="53"/>
  <c r="S17" i="53"/>
  <c r="M10" i="40"/>
  <c r="V16" i="33"/>
  <c r="W16" i="33"/>
  <c r="F21" i="39"/>
  <c r="G21" i="39"/>
  <c r="G22" i="31"/>
  <c r="F22" i="31"/>
  <c r="E11" i="35"/>
  <c r="F11" i="35"/>
  <c r="F11" i="29"/>
  <c r="G11" i="29"/>
  <c r="E11" i="29"/>
  <c r="G16" i="50"/>
  <c r="F16" i="50"/>
  <c r="S21" i="41"/>
  <c r="R21" i="41"/>
  <c r="V21" i="46"/>
  <c r="L29" i="51"/>
  <c r="O25" i="51"/>
  <c r="E9" i="29"/>
  <c r="F9" i="29"/>
  <c r="G9" i="29"/>
  <c r="D30" i="55"/>
  <c r="F8" i="55"/>
  <c r="E8" i="55"/>
  <c r="G8" i="55"/>
  <c r="J17" i="9"/>
  <c r="R16" i="33"/>
  <c r="S16" i="33"/>
  <c r="J21" i="32"/>
  <c r="K21" i="32"/>
  <c r="K14" i="32"/>
  <c r="I14" i="32"/>
  <c r="J14" i="32"/>
  <c r="I9" i="45"/>
  <c r="J9" i="45"/>
  <c r="K9" i="45"/>
  <c r="G14" i="48"/>
  <c r="E14" i="48"/>
  <c r="F14" i="48"/>
  <c r="N22" i="12"/>
  <c r="E14" i="29"/>
  <c r="G14" i="29"/>
  <c r="F14" i="29"/>
  <c r="K21" i="37"/>
  <c r="J21" i="37"/>
  <c r="I12" i="19"/>
  <c r="V22" i="44"/>
  <c r="W22" i="44"/>
  <c r="P29" i="53"/>
  <c r="S25" i="53"/>
  <c r="O21" i="53"/>
  <c r="N21" i="53"/>
  <c r="U8" i="30"/>
  <c r="N10" i="48"/>
  <c r="M10" i="48"/>
  <c r="J22" i="10"/>
  <c r="K22" i="10"/>
  <c r="L30" i="30"/>
  <c r="O8" i="30"/>
  <c r="M8" i="30"/>
  <c r="N8" i="30"/>
  <c r="N22" i="57"/>
  <c r="O14" i="56"/>
  <c r="M14" i="56"/>
  <c r="N14" i="56"/>
  <c r="J22" i="27"/>
  <c r="R17" i="15"/>
  <c r="N20" i="10"/>
  <c r="I14" i="51"/>
  <c r="Q10" i="21"/>
  <c r="F20" i="31"/>
  <c r="G20" i="31"/>
  <c r="V9" i="35"/>
  <c r="W9" i="35"/>
  <c r="U9" i="35"/>
  <c r="K22" i="22"/>
  <c r="J22" i="22"/>
  <c r="F17" i="47"/>
  <c r="G17" i="47"/>
  <c r="F14" i="40"/>
  <c r="E14" i="40"/>
  <c r="G14" i="40"/>
  <c r="V22" i="56"/>
  <c r="Q12" i="39"/>
  <c r="R12" i="39"/>
  <c r="S12" i="39"/>
  <c r="R22" i="10"/>
  <c r="F17" i="33"/>
  <c r="G17" i="33"/>
  <c r="F21" i="7"/>
  <c r="H30" i="35"/>
  <c r="J8" i="35"/>
  <c r="I8" i="35"/>
  <c r="K8" i="35"/>
  <c r="T30" i="14"/>
  <c r="U8" i="14"/>
  <c r="G10" i="24"/>
  <c r="E10" i="24"/>
  <c r="F10" i="24"/>
  <c r="M15" i="37"/>
  <c r="O15" i="37"/>
  <c r="N15" i="37"/>
  <c r="V17" i="39"/>
  <c r="W17" i="39"/>
  <c r="G14" i="57"/>
  <c r="E14" i="57"/>
  <c r="F14" i="57"/>
  <c r="N9" i="37"/>
  <c r="O9" i="37"/>
  <c r="M9" i="37"/>
  <c r="G12" i="33"/>
  <c r="F12" i="33"/>
  <c r="E12" i="33"/>
  <c r="T30" i="26"/>
  <c r="U8" i="26"/>
  <c r="V8" i="26"/>
  <c r="W8" i="26"/>
  <c r="U9" i="14"/>
  <c r="K10" i="48"/>
  <c r="J10" i="48"/>
  <c r="I10" i="48"/>
  <c r="F13" i="57"/>
  <c r="E13" i="57"/>
  <c r="G13" i="57"/>
  <c r="O17" i="51"/>
  <c r="N17" i="51"/>
  <c r="R17" i="58"/>
  <c r="F21" i="28"/>
  <c r="G21" i="28"/>
  <c r="R16" i="52"/>
  <c r="O17" i="32"/>
  <c r="N17" i="32"/>
  <c r="K22" i="57"/>
  <c r="J22" i="57"/>
  <c r="N20" i="14"/>
  <c r="U10" i="31"/>
  <c r="V10" i="31"/>
  <c r="W10" i="31"/>
  <c r="O21" i="32"/>
  <c r="N21" i="32"/>
  <c r="M11" i="24"/>
  <c r="N11" i="24"/>
  <c r="J16" i="30"/>
  <c r="K16" i="30"/>
  <c r="F22" i="42"/>
  <c r="F20" i="26"/>
  <c r="G20" i="26"/>
  <c r="N16" i="48"/>
  <c r="R16" i="6"/>
  <c r="T29" i="31"/>
  <c r="W25" i="31"/>
  <c r="K13" i="38"/>
  <c r="J13" i="38"/>
  <c r="I13" i="38"/>
  <c r="H30" i="51"/>
  <c r="I8" i="51"/>
  <c r="J13" i="55"/>
  <c r="K13" i="55"/>
  <c r="I13" i="55"/>
  <c r="G14" i="50"/>
  <c r="F14" i="50"/>
  <c r="E14" i="50"/>
  <c r="O11" i="39"/>
  <c r="N11" i="39"/>
  <c r="M11" i="39"/>
  <c r="S21" i="44"/>
  <c r="R21" i="44"/>
  <c r="R14" i="45"/>
  <c r="Q14" i="45"/>
  <c r="S14" i="45"/>
  <c r="N22" i="10"/>
  <c r="G11" i="31"/>
  <c r="F11" i="31"/>
  <c r="E11" i="31"/>
  <c r="J11" i="17"/>
  <c r="I11" i="17"/>
  <c r="N15" i="24"/>
  <c r="M15" i="24"/>
  <c r="V15" i="26"/>
  <c r="U15" i="26"/>
  <c r="W15" i="26"/>
  <c r="V14" i="53"/>
  <c r="U14" i="53"/>
  <c r="O15" i="56"/>
  <c r="M15" i="56"/>
  <c r="N15" i="56"/>
  <c r="F21" i="30"/>
  <c r="F10" i="43"/>
  <c r="E10" i="43"/>
  <c r="G10" i="43"/>
  <c r="J17" i="28"/>
  <c r="K17" i="28"/>
  <c r="W11" i="49"/>
  <c r="U11" i="49"/>
  <c r="V11" i="49"/>
  <c r="V12" i="42"/>
  <c r="W12" i="42"/>
  <c r="U12" i="42"/>
  <c r="W14" i="58"/>
  <c r="V14" i="58"/>
  <c r="U14" i="58"/>
  <c r="N22" i="25"/>
  <c r="G10" i="54"/>
  <c r="F10" i="54"/>
  <c r="E10" i="54"/>
  <c r="S10" i="44"/>
  <c r="R10" i="44"/>
  <c r="Q10" i="44"/>
  <c r="S13" i="35"/>
  <c r="R13" i="35"/>
  <c r="Q13" i="35"/>
  <c r="S15" i="56"/>
  <c r="R15" i="56"/>
  <c r="Q15" i="56"/>
  <c r="E15" i="54"/>
  <c r="F15" i="54"/>
  <c r="G15" i="54"/>
  <c r="F14" i="53"/>
  <c r="E14" i="53"/>
  <c r="I10" i="42"/>
  <c r="K10" i="42"/>
  <c r="J10" i="42"/>
  <c r="D30" i="14"/>
  <c r="E8" i="14"/>
  <c r="F8" i="14"/>
  <c r="M15" i="38"/>
  <c r="O15" i="38"/>
  <c r="N15" i="38"/>
  <c r="O17" i="8"/>
  <c r="N17" i="8"/>
  <c r="Q15" i="33"/>
  <c r="S15" i="33"/>
  <c r="R15" i="33"/>
  <c r="O10" i="28"/>
  <c r="N10" i="28"/>
  <c r="M10" i="28"/>
  <c r="J21" i="10"/>
  <c r="K21" i="10"/>
  <c r="F8" i="19"/>
  <c r="E8" i="19"/>
  <c r="D30" i="19"/>
  <c r="G25" i="43"/>
  <c r="D29" i="43"/>
  <c r="P30" i="52"/>
  <c r="R8" i="52"/>
  <c r="Q8" i="52"/>
  <c r="P30" i="46"/>
  <c r="R8" i="46"/>
  <c r="S8" i="46"/>
  <c r="Q8" i="46"/>
  <c r="V12" i="36"/>
  <c r="U12" i="36"/>
  <c r="W12" i="36"/>
  <c r="U15" i="29"/>
  <c r="W15" i="29"/>
  <c r="V15" i="29"/>
  <c r="F20" i="11"/>
  <c r="E10" i="22"/>
  <c r="G10" i="22"/>
  <c r="F10" i="22"/>
  <c r="N17" i="28"/>
  <c r="O17" i="28"/>
  <c r="V20" i="14"/>
  <c r="F9" i="24"/>
  <c r="G9" i="24"/>
  <c r="E9" i="24"/>
  <c r="T30" i="31"/>
  <c r="W8" i="31"/>
  <c r="U8" i="31"/>
  <c r="V8" i="31"/>
  <c r="S16" i="49"/>
  <c r="R16" i="49"/>
  <c r="N21" i="28"/>
  <c r="O21" i="28"/>
  <c r="W12" i="26"/>
  <c r="V12" i="26"/>
  <c r="U12" i="26"/>
  <c r="N21" i="37"/>
  <c r="O21" i="37"/>
  <c r="W17" i="27"/>
  <c r="V17" i="27"/>
  <c r="I15" i="22"/>
  <c r="J15" i="22"/>
  <c r="K15" i="22"/>
  <c r="U15" i="54"/>
  <c r="V15" i="54"/>
  <c r="W15" i="54"/>
  <c r="R20" i="9"/>
  <c r="G21" i="37"/>
  <c r="F21" i="37"/>
  <c r="J20" i="14"/>
  <c r="E13" i="47"/>
  <c r="G13" i="47"/>
  <c r="F13" i="47"/>
  <c r="O17" i="29"/>
  <c r="N17" i="29"/>
  <c r="H29" i="38"/>
  <c r="K25" i="38"/>
  <c r="I12" i="24"/>
  <c r="S16" i="39"/>
  <c r="R16" i="39"/>
  <c r="G22" i="47"/>
  <c r="F22" i="47"/>
  <c r="L30" i="46"/>
  <c r="M8" i="46"/>
  <c r="N8" i="46"/>
  <c r="F16" i="38"/>
  <c r="G16" i="38"/>
  <c r="F13" i="32"/>
  <c r="E13" i="32"/>
  <c r="G13" i="32"/>
  <c r="F9" i="50"/>
  <c r="E9" i="50"/>
  <c r="G9" i="50"/>
  <c r="R17" i="46"/>
  <c r="S17" i="46"/>
  <c r="H30" i="31"/>
  <c r="K8" i="31"/>
  <c r="J8" i="31"/>
  <c r="I8" i="31"/>
  <c r="K15" i="37"/>
  <c r="J15" i="37"/>
  <c r="I15" i="37"/>
  <c r="M13" i="22"/>
  <c r="N13" i="22"/>
  <c r="O13" i="22"/>
  <c r="F11" i="19"/>
  <c r="E11" i="19"/>
  <c r="R22" i="33"/>
  <c r="S22" i="33"/>
  <c r="N20" i="56"/>
  <c r="O20" i="56"/>
  <c r="R20" i="40"/>
  <c r="S20" i="40"/>
  <c r="J15" i="47"/>
  <c r="K15" i="47"/>
  <c r="I15" i="47"/>
  <c r="W16" i="27"/>
  <c r="V16" i="27"/>
  <c r="H29" i="53"/>
  <c r="K25" i="53"/>
  <c r="G12" i="50"/>
  <c r="F12" i="50"/>
  <c r="E12" i="50"/>
  <c r="R16" i="18"/>
  <c r="S16" i="18"/>
  <c r="U12" i="35"/>
  <c r="W12" i="35"/>
  <c r="V12" i="35"/>
  <c r="R20" i="56"/>
  <c r="S20" i="56"/>
  <c r="Q15" i="26"/>
  <c r="S15" i="26"/>
  <c r="R15" i="26"/>
  <c r="W14" i="49"/>
  <c r="U14" i="49"/>
  <c r="V14" i="49"/>
  <c r="V17" i="13"/>
  <c r="W17" i="13"/>
  <c r="F9" i="45"/>
  <c r="G9" i="45"/>
  <c r="E9" i="45"/>
  <c r="R22" i="19"/>
  <c r="P29" i="43"/>
  <c r="S25" i="43"/>
  <c r="G17" i="27"/>
  <c r="F17" i="27"/>
  <c r="K10" i="53"/>
  <c r="J10" i="53"/>
  <c r="I10" i="53"/>
  <c r="V22" i="15"/>
  <c r="Q11" i="40"/>
  <c r="R11" i="40"/>
  <c r="S11" i="40"/>
  <c r="F20" i="25"/>
  <c r="R10" i="27"/>
  <c r="Q10" i="27"/>
  <c r="Q14" i="41"/>
  <c r="S14" i="41"/>
  <c r="R14" i="41"/>
  <c r="T29" i="57"/>
  <c r="W25" i="57"/>
  <c r="R13" i="45"/>
  <c r="Q13" i="45"/>
  <c r="S13" i="45"/>
  <c r="R10" i="56"/>
  <c r="S10" i="56"/>
  <c r="Q10" i="56"/>
  <c r="F10" i="15"/>
  <c r="E10" i="15"/>
  <c r="E9" i="19"/>
  <c r="F9" i="19"/>
  <c r="G22" i="45"/>
  <c r="F22" i="45"/>
  <c r="W14" i="42"/>
  <c r="U14" i="42"/>
  <c r="V14" i="42"/>
  <c r="I9" i="47"/>
  <c r="K9" i="47"/>
  <c r="J9" i="47"/>
  <c r="W21" i="36"/>
  <c r="V21" i="36"/>
  <c r="E15" i="29"/>
  <c r="G15" i="29"/>
  <c r="F15" i="29"/>
  <c r="R22" i="24"/>
  <c r="S22" i="24"/>
  <c r="K13" i="35"/>
  <c r="I13" i="35"/>
  <c r="J13" i="35"/>
  <c r="R17" i="27"/>
  <c r="T29" i="27"/>
  <c r="W25" i="27"/>
  <c r="K21" i="33"/>
  <c r="J21" i="33"/>
  <c r="J21" i="21"/>
  <c r="G10" i="49"/>
  <c r="F10" i="49"/>
  <c r="E10" i="49"/>
  <c r="G17" i="40"/>
  <c r="F17" i="40"/>
  <c r="S17" i="55"/>
  <c r="R17" i="55"/>
  <c r="P30" i="56"/>
  <c r="R8" i="56"/>
  <c r="S8" i="56"/>
  <c r="Q8" i="56"/>
  <c r="R22" i="37"/>
  <c r="U14" i="31"/>
  <c r="W14" i="31"/>
  <c r="V14" i="31"/>
  <c r="H30" i="57"/>
  <c r="I8" i="57"/>
  <c r="J8" i="57"/>
  <c r="K8" i="57"/>
  <c r="E14" i="27"/>
  <c r="F14" i="27"/>
  <c r="G14" i="27"/>
  <c r="I12" i="30"/>
  <c r="K12" i="30"/>
  <c r="J12" i="30"/>
  <c r="E13" i="51"/>
  <c r="L29" i="33"/>
  <c r="O25" i="33"/>
  <c r="I9" i="44"/>
  <c r="J9" i="44"/>
  <c r="K9" i="44"/>
  <c r="K12" i="37"/>
  <c r="J12" i="37"/>
  <c r="I12" i="37"/>
  <c r="W25" i="13"/>
  <c r="T29" i="13"/>
  <c r="F21" i="46"/>
  <c r="G21" i="46"/>
  <c r="H30" i="50"/>
  <c r="I8" i="50"/>
  <c r="J8" i="50"/>
  <c r="K8" i="50"/>
  <c r="K22" i="47"/>
  <c r="J22" i="47"/>
  <c r="R21" i="9"/>
  <c r="S16" i="29"/>
  <c r="R16" i="29"/>
  <c r="V22" i="55"/>
  <c r="W22" i="55"/>
  <c r="I12" i="9"/>
  <c r="J12" i="9"/>
  <c r="K11" i="47"/>
  <c r="I11" i="47"/>
  <c r="J11" i="47"/>
  <c r="N21" i="56"/>
  <c r="O21" i="56"/>
  <c r="N20" i="54"/>
  <c r="S17" i="54"/>
  <c r="R17" i="54"/>
  <c r="R22" i="38"/>
  <c r="S22" i="38"/>
  <c r="M11" i="33"/>
  <c r="N11" i="33"/>
  <c r="O11" i="33"/>
  <c r="K9" i="55"/>
  <c r="I9" i="55"/>
  <c r="J9" i="55"/>
  <c r="G14" i="37"/>
  <c r="F14" i="37"/>
  <c r="E14" i="37"/>
  <c r="J16" i="10"/>
  <c r="K16" i="10"/>
  <c r="W15" i="44"/>
  <c r="U15" i="44"/>
  <c r="V15" i="44"/>
  <c r="S10" i="38"/>
  <c r="Q10" i="38"/>
  <c r="R10" i="38"/>
  <c r="F15" i="45"/>
  <c r="G15" i="45"/>
  <c r="E15" i="45"/>
  <c r="G9" i="41"/>
  <c r="F9" i="41"/>
  <c r="E9" i="41"/>
  <c r="F14" i="31"/>
  <c r="E14" i="31"/>
  <c r="G14" i="31"/>
  <c r="K12" i="28"/>
  <c r="I12" i="28"/>
  <c r="J12" i="28"/>
  <c r="I15" i="9"/>
  <c r="J15" i="9"/>
  <c r="N20" i="4"/>
  <c r="N22" i="4"/>
  <c r="V21" i="8"/>
  <c r="M13" i="50"/>
  <c r="J12" i="6"/>
  <c r="K12" i="6"/>
  <c r="I12" i="6"/>
  <c r="U9" i="30"/>
  <c r="N20" i="5"/>
  <c r="H30" i="53"/>
  <c r="J8" i="53"/>
  <c r="I8" i="53"/>
  <c r="K8" i="53"/>
  <c r="F16" i="35"/>
  <c r="D29" i="47"/>
  <c r="G25" i="47"/>
  <c r="U10" i="25"/>
  <c r="V10" i="25"/>
  <c r="W10" i="25"/>
  <c r="T30" i="28"/>
  <c r="W8" i="28"/>
  <c r="U8" i="28"/>
  <c r="V8" i="28"/>
  <c r="N16" i="36"/>
  <c r="N17" i="52"/>
  <c r="O17" i="52"/>
  <c r="W22" i="48"/>
  <c r="V22" i="48"/>
  <c r="N14" i="38"/>
  <c r="M14" i="38"/>
  <c r="O14" i="38"/>
  <c r="V22" i="50"/>
  <c r="F16" i="57"/>
  <c r="G16" i="57"/>
  <c r="K16" i="55"/>
  <c r="J16" i="55"/>
  <c r="J21" i="23"/>
  <c r="K21" i="23"/>
  <c r="N20" i="50"/>
  <c r="V20" i="35"/>
  <c r="W20" i="35"/>
  <c r="W17" i="48"/>
  <c r="V17" i="48"/>
  <c r="V21" i="35"/>
  <c r="W21" i="35"/>
  <c r="S15" i="23"/>
  <c r="Q15" i="23"/>
  <c r="R15" i="23"/>
  <c r="V9" i="53"/>
  <c r="U9" i="53"/>
  <c r="S16" i="46"/>
  <c r="R16" i="46"/>
  <c r="U13" i="27"/>
  <c r="W13" i="27"/>
  <c r="V13" i="27"/>
  <c r="S14" i="43"/>
  <c r="Q14" i="43"/>
  <c r="R14" i="43"/>
  <c r="Q11" i="38"/>
  <c r="R11" i="38"/>
  <c r="S11" i="38"/>
  <c r="J20" i="15"/>
  <c r="S11" i="39"/>
  <c r="R11" i="39"/>
  <c r="Q11" i="39"/>
  <c r="V15" i="7"/>
  <c r="U15" i="7"/>
  <c r="K10" i="22"/>
  <c r="J10" i="22"/>
  <c r="I10" i="22"/>
  <c r="N22" i="41"/>
  <c r="Q10" i="24"/>
  <c r="R10" i="24"/>
  <c r="S10" i="24"/>
  <c r="I10" i="26"/>
  <c r="J10" i="26"/>
  <c r="K10" i="26"/>
  <c r="V20" i="37"/>
  <c r="G21" i="24"/>
  <c r="F21" i="24"/>
  <c r="R16" i="15"/>
  <c r="I13" i="50"/>
  <c r="J13" i="50"/>
  <c r="K13" i="50"/>
  <c r="V20" i="44"/>
  <c r="W20" i="44"/>
  <c r="I12" i="11"/>
  <c r="M12" i="39"/>
  <c r="O12" i="39"/>
  <c r="N12" i="39"/>
  <c r="J21" i="54"/>
  <c r="N21" i="52"/>
  <c r="O21" i="52"/>
  <c r="N13" i="48"/>
  <c r="M13" i="48"/>
  <c r="I11" i="38"/>
  <c r="K11" i="38"/>
  <c r="J11" i="38"/>
  <c r="U9" i="26"/>
  <c r="V9" i="26"/>
  <c r="W9" i="26"/>
  <c r="F11" i="40"/>
  <c r="G11" i="40"/>
  <c r="E11" i="40"/>
  <c r="E13" i="50"/>
  <c r="F13" i="50"/>
  <c r="G13" i="50"/>
  <c r="E9" i="32"/>
  <c r="F9" i="32"/>
  <c r="G9" i="32"/>
  <c r="V20" i="40"/>
  <c r="W20" i="40"/>
  <c r="W16" i="48"/>
  <c r="V16" i="48"/>
  <c r="J21" i="51"/>
  <c r="K11" i="55"/>
  <c r="I11" i="55"/>
  <c r="J11" i="55"/>
  <c r="R21" i="48"/>
  <c r="R11" i="49"/>
  <c r="Q11" i="49"/>
  <c r="S11" i="49"/>
  <c r="J13" i="17"/>
  <c r="I13" i="17"/>
  <c r="Q11" i="51"/>
  <c r="S11" i="51"/>
  <c r="R11" i="51"/>
  <c r="G13" i="28"/>
  <c r="F13" i="28"/>
  <c r="E13" i="28"/>
  <c r="H30" i="42"/>
  <c r="I8" i="42"/>
  <c r="J8" i="42"/>
  <c r="K8" i="42"/>
  <c r="R22" i="21"/>
  <c r="M15" i="40"/>
  <c r="F10" i="53"/>
  <c r="E10" i="53"/>
  <c r="H29" i="30"/>
  <c r="K25" i="30"/>
  <c r="I10" i="58"/>
  <c r="J10" i="58"/>
  <c r="K10" i="58"/>
  <c r="O8" i="47"/>
  <c r="L30" i="47"/>
  <c r="N8" i="47"/>
  <c r="M8" i="47"/>
  <c r="D29" i="50"/>
  <c r="G25" i="50"/>
  <c r="J14" i="6"/>
  <c r="K14" i="6"/>
  <c r="I14" i="6"/>
  <c r="V22" i="51"/>
  <c r="W22" i="51"/>
  <c r="I10" i="51"/>
  <c r="W25" i="48"/>
  <c r="T29" i="48"/>
  <c r="W22" i="41"/>
  <c r="V22" i="41"/>
  <c r="W14" i="54"/>
  <c r="U14" i="54"/>
  <c r="V14" i="54"/>
  <c r="Q13" i="49"/>
  <c r="S13" i="49"/>
  <c r="R13" i="49"/>
  <c r="J17" i="40"/>
  <c r="M8" i="33"/>
  <c r="L30" i="33"/>
  <c r="O8" i="33"/>
  <c r="N8" i="33"/>
  <c r="F12" i="46"/>
  <c r="G12" i="46"/>
  <c r="E12" i="46"/>
  <c r="N9" i="32"/>
  <c r="M9" i="32"/>
  <c r="O9" i="32"/>
  <c r="K17" i="53"/>
  <c r="J17" i="53"/>
  <c r="W14" i="27"/>
  <c r="V14" i="27"/>
  <c r="U14" i="27"/>
  <c r="N13" i="56"/>
  <c r="O13" i="56"/>
  <c r="M13" i="56"/>
  <c r="F17" i="49"/>
  <c r="G17" i="49"/>
  <c r="E10" i="47"/>
  <c r="F10" i="47"/>
  <c r="G10" i="47"/>
  <c r="N14" i="39"/>
  <c r="M14" i="39"/>
  <c r="O14" i="39"/>
  <c r="K21" i="58"/>
  <c r="J21" i="58"/>
  <c r="F16" i="43"/>
  <c r="G16" i="43"/>
  <c r="R20" i="30"/>
  <c r="S15" i="44"/>
  <c r="Q15" i="44"/>
  <c r="R15" i="44"/>
  <c r="J9" i="23"/>
  <c r="I9" i="23"/>
  <c r="K9" i="23"/>
  <c r="O10" i="39"/>
  <c r="M10" i="39"/>
  <c r="N10" i="39"/>
  <c r="J14" i="22"/>
  <c r="K14" i="22"/>
  <c r="I14" i="22"/>
  <c r="R9" i="29"/>
  <c r="Q9" i="29"/>
  <c r="S9" i="29"/>
  <c r="U15" i="28"/>
  <c r="W15" i="28"/>
  <c r="V15" i="28"/>
  <c r="O12" i="28"/>
  <c r="N12" i="28"/>
  <c r="M12" i="28"/>
  <c r="F13" i="35"/>
  <c r="E13" i="35"/>
  <c r="I11" i="28"/>
  <c r="K11" i="28"/>
  <c r="J11" i="28"/>
  <c r="R22" i="43"/>
  <c r="S22" i="43"/>
  <c r="E9" i="55"/>
  <c r="G9" i="55"/>
  <c r="F9" i="55"/>
  <c r="E13" i="14"/>
  <c r="F13" i="14"/>
  <c r="R16" i="56"/>
  <c r="S16" i="56"/>
  <c r="F21" i="44"/>
  <c r="G21" i="44"/>
  <c r="F20" i="50"/>
  <c r="G20" i="50"/>
  <c r="I13" i="10"/>
  <c r="K13" i="10"/>
  <c r="J13" i="10"/>
  <c r="F17" i="38"/>
  <c r="G17" i="38"/>
  <c r="G21" i="43"/>
  <c r="F21" i="43"/>
  <c r="J13" i="9"/>
  <c r="I13" i="9"/>
  <c r="J22" i="31"/>
  <c r="K22" i="31"/>
  <c r="S21" i="40"/>
  <c r="R21" i="40"/>
  <c r="V9" i="33"/>
  <c r="U9" i="33"/>
  <c r="W9" i="33"/>
  <c r="J17" i="47"/>
  <c r="K17" i="47"/>
  <c r="J13" i="6"/>
  <c r="I13" i="6"/>
  <c r="K13" i="6"/>
  <c r="J17" i="48"/>
  <c r="K17" i="48"/>
  <c r="F12" i="29"/>
  <c r="E12" i="29"/>
  <c r="G12" i="29"/>
  <c r="F21" i="40"/>
  <c r="G21" i="40"/>
  <c r="T29" i="51"/>
  <c r="W25" i="51"/>
  <c r="J15" i="35"/>
  <c r="K15" i="35"/>
  <c r="I15" i="35"/>
  <c r="F22" i="20"/>
  <c r="R14" i="33"/>
  <c r="S14" i="33"/>
  <c r="Q14" i="33"/>
  <c r="O22" i="8"/>
  <c r="N22" i="8"/>
  <c r="V20" i="22"/>
  <c r="L30" i="32"/>
  <c r="N8" i="32"/>
  <c r="O8" i="32"/>
  <c r="M8" i="32"/>
  <c r="J22" i="48"/>
  <c r="K22" i="48"/>
  <c r="L30" i="28"/>
  <c r="M8" i="28"/>
  <c r="N8" i="28"/>
  <c r="O8" i="28"/>
  <c r="V12" i="39"/>
  <c r="U12" i="39"/>
  <c r="W12" i="39"/>
  <c r="P29" i="40"/>
  <c r="S25" i="40"/>
  <c r="M11" i="46"/>
  <c r="N11" i="46"/>
  <c r="T29" i="44"/>
  <c r="W25" i="44"/>
  <c r="N9" i="56"/>
  <c r="O9" i="56"/>
  <c r="M9" i="56"/>
  <c r="V9" i="31"/>
  <c r="W9" i="31"/>
  <c r="U9" i="31"/>
  <c r="F21" i="23"/>
  <c r="W25" i="25"/>
  <c r="T29" i="25"/>
  <c r="W15" i="36"/>
  <c r="U15" i="36"/>
  <c r="V15" i="36"/>
  <c r="R21" i="17"/>
  <c r="H30" i="9"/>
  <c r="I8" i="9"/>
  <c r="J8" i="9"/>
  <c r="R21" i="47"/>
  <c r="G12" i="40"/>
  <c r="E12" i="40"/>
  <c r="F12" i="40"/>
  <c r="S20" i="35"/>
  <c r="R20" i="35"/>
  <c r="E14" i="35"/>
  <c r="F14" i="35"/>
  <c r="V11" i="43"/>
  <c r="W11" i="43"/>
  <c r="U11" i="43"/>
  <c r="W22" i="42"/>
  <c r="V22" i="42"/>
  <c r="L17" i="45"/>
  <c r="Y17" i="45" s="1"/>
  <c r="K17" i="30"/>
  <c r="J17" i="30"/>
  <c r="R9" i="56"/>
  <c r="Q9" i="56"/>
  <c r="S9" i="56"/>
  <c r="V15" i="19"/>
  <c r="U15" i="19"/>
  <c r="M13" i="37"/>
  <c r="N13" i="37"/>
  <c r="O13" i="37"/>
  <c r="V20" i="28"/>
  <c r="W20" i="28"/>
  <c r="U10" i="48"/>
  <c r="V10" i="48"/>
  <c r="W10" i="48"/>
  <c r="N16" i="38"/>
  <c r="O16" i="38"/>
  <c r="V22" i="27"/>
  <c r="W22" i="27"/>
  <c r="M14" i="55"/>
  <c r="J14" i="55"/>
  <c r="I14" i="55"/>
  <c r="K14" i="55"/>
  <c r="V21" i="26"/>
  <c r="W21" i="26"/>
  <c r="E11" i="44"/>
  <c r="F11" i="44"/>
  <c r="G11" i="44"/>
  <c r="I13" i="58"/>
  <c r="J13" i="58"/>
  <c r="K13" i="58"/>
  <c r="J14" i="42"/>
  <c r="K14" i="42"/>
  <c r="I14" i="42"/>
  <c r="K10" i="55"/>
  <c r="I10" i="55"/>
  <c r="J10" i="55"/>
  <c r="V11" i="41"/>
  <c r="U11" i="41"/>
  <c r="W11" i="41"/>
  <c r="J22" i="51"/>
  <c r="N20" i="27"/>
  <c r="L29" i="47"/>
  <c r="O25" i="47"/>
  <c r="N14" i="53"/>
  <c r="O14" i="53"/>
  <c r="M14" i="53"/>
  <c r="R20" i="48"/>
  <c r="L30" i="48"/>
  <c r="N8" i="48"/>
  <c r="M8" i="48"/>
  <c r="O9" i="58"/>
  <c r="N9" i="58"/>
  <c r="M9" i="58"/>
  <c r="W17" i="29"/>
  <c r="V17" i="29"/>
  <c r="I14" i="45"/>
  <c r="K14" i="45"/>
  <c r="J14" i="45"/>
  <c r="E8" i="35"/>
  <c r="F8" i="35"/>
  <c r="D30" i="35"/>
  <c r="K21" i="6"/>
  <c r="J21" i="6"/>
  <c r="Q9" i="44"/>
  <c r="S9" i="44"/>
  <c r="R9" i="44"/>
  <c r="R15" i="36"/>
  <c r="Q15" i="36"/>
  <c r="O20" i="23"/>
  <c r="N20" i="23"/>
  <c r="R9" i="18"/>
  <c r="Q9" i="18"/>
  <c r="S9" i="18"/>
  <c r="N22" i="17"/>
  <c r="Q9" i="33"/>
  <c r="R9" i="33"/>
  <c r="S9" i="33"/>
  <c r="R22" i="55"/>
  <c r="S22" i="55"/>
  <c r="K14" i="58"/>
  <c r="I14" i="58"/>
  <c r="J14" i="58"/>
  <c r="R11" i="15"/>
  <c r="Q11" i="15"/>
  <c r="R20" i="32"/>
  <c r="G9" i="33"/>
  <c r="F9" i="33"/>
  <c r="E9" i="33"/>
  <c r="K16" i="48"/>
  <c r="J16" i="48"/>
  <c r="S11" i="45"/>
  <c r="Q11" i="45"/>
  <c r="R11" i="45"/>
  <c r="V21" i="50"/>
  <c r="I15" i="23"/>
  <c r="J15" i="23"/>
  <c r="K15" i="23"/>
  <c r="N20" i="40"/>
  <c r="R10" i="33"/>
  <c r="Q10" i="33"/>
  <c r="S10" i="33"/>
  <c r="I9" i="24"/>
  <c r="W16" i="44"/>
  <c r="V16" i="44"/>
  <c r="I14" i="33"/>
  <c r="J14" i="33"/>
  <c r="K14" i="33"/>
  <c r="U10" i="14"/>
  <c r="V22" i="37"/>
  <c r="F20" i="16"/>
  <c r="J20" i="51"/>
  <c r="R21" i="25"/>
  <c r="M14" i="40"/>
  <c r="J22" i="15"/>
  <c r="F17" i="46"/>
  <c r="G17" i="46"/>
  <c r="R22" i="31"/>
  <c r="S20" i="41"/>
  <c r="R20" i="41"/>
  <c r="N16" i="32"/>
  <c r="O16" i="32"/>
  <c r="T30" i="13"/>
  <c r="U8" i="13"/>
  <c r="W8" i="13"/>
  <c r="V8" i="13"/>
  <c r="R20" i="17"/>
  <c r="E12" i="30"/>
  <c r="F16" i="32"/>
  <c r="G16" i="32"/>
  <c r="R22" i="47"/>
  <c r="Q11" i="23"/>
  <c r="S11" i="23"/>
  <c r="R11" i="23"/>
  <c r="F21" i="4"/>
  <c r="J22" i="56"/>
  <c r="R14" i="6"/>
  <c r="Q14" i="6"/>
  <c r="S17" i="43"/>
  <c r="R17" i="43"/>
  <c r="U14" i="14"/>
  <c r="N9" i="8"/>
  <c r="O9" i="8"/>
  <c r="M9" i="8"/>
  <c r="F21" i="29"/>
  <c r="G21" i="29"/>
  <c r="S15" i="53"/>
  <c r="R15" i="53"/>
  <c r="Q15" i="53"/>
  <c r="F9" i="37"/>
  <c r="G9" i="37"/>
  <c r="E9" i="37"/>
  <c r="R22" i="30"/>
  <c r="V22" i="13"/>
  <c r="W22" i="13"/>
  <c r="S21" i="43"/>
  <c r="R21" i="43"/>
  <c r="L29" i="28"/>
  <c r="O25" i="28"/>
  <c r="J20" i="32"/>
  <c r="K20" i="32"/>
  <c r="D29" i="48"/>
  <c r="G25" i="48"/>
  <c r="G14" i="47"/>
  <c r="E14" i="47"/>
  <c r="F14" i="47"/>
  <c r="Q12" i="38"/>
  <c r="R12" i="38"/>
  <c r="S12" i="38"/>
  <c r="Q14" i="21"/>
  <c r="W13" i="45"/>
  <c r="V13" i="45"/>
  <c r="U13" i="45"/>
  <c r="I13" i="51"/>
  <c r="V20" i="32"/>
  <c r="G8" i="29"/>
  <c r="D30" i="29"/>
  <c r="E8" i="29"/>
  <c r="F8" i="29"/>
  <c r="W16" i="40"/>
  <c r="V16" i="40"/>
  <c r="U14" i="40"/>
  <c r="W14" i="40"/>
  <c r="V14" i="40"/>
  <c r="R13" i="18"/>
  <c r="S13" i="18"/>
  <c r="Q13" i="18"/>
  <c r="V17" i="7"/>
  <c r="J10" i="6"/>
  <c r="K10" i="6"/>
  <c r="I10" i="6"/>
  <c r="R20" i="10"/>
  <c r="U11" i="33"/>
  <c r="V11" i="33"/>
  <c r="W11" i="33"/>
  <c r="J17" i="46"/>
  <c r="R20" i="47"/>
  <c r="V17" i="43"/>
  <c r="W17" i="43"/>
  <c r="J17" i="23"/>
  <c r="K17" i="23"/>
  <c r="N16" i="47"/>
  <c r="O16" i="47"/>
  <c r="E10" i="55"/>
  <c r="G10" i="55"/>
  <c r="F10" i="55"/>
  <c r="J8" i="40"/>
  <c r="H30" i="40"/>
  <c r="I8" i="40"/>
  <c r="V22" i="28"/>
  <c r="W22" i="28"/>
  <c r="T30" i="48"/>
  <c r="U8" i="48"/>
  <c r="W8" i="48"/>
  <c r="V8" i="48"/>
  <c r="O17" i="30"/>
  <c r="N17" i="30"/>
  <c r="J20" i="20"/>
  <c r="N12" i="30"/>
  <c r="M12" i="30"/>
  <c r="O12" i="30"/>
  <c r="F17" i="57"/>
  <c r="G17" i="57"/>
  <c r="R20" i="44"/>
  <c r="S20" i="44"/>
  <c r="N20" i="42"/>
  <c r="J20" i="37"/>
  <c r="K20" i="37"/>
  <c r="L30" i="24"/>
  <c r="M8" i="24"/>
  <c r="N8" i="24"/>
  <c r="S11" i="53"/>
  <c r="R11" i="53"/>
  <c r="Q11" i="53"/>
  <c r="J20" i="29"/>
  <c r="I13" i="26"/>
  <c r="J13" i="26"/>
  <c r="K13" i="26"/>
  <c r="P30" i="45"/>
  <c r="R8" i="45"/>
  <c r="Q8" i="45"/>
  <c r="S8" i="45"/>
  <c r="V21" i="16"/>
  <c r="V20" i="46"/>
  <c r="E12" i="14"/>
  <c r="F12" i="14"/>
  <c r="V22" i="43"/>
  <c r="W22" i="43"/>
  <c r="R17" i="23"/>
  <c r="S17" i="23"/>
  <c r="J20" i="25"/>
  <c r="R11" i="24"/>
  <c r="S11" i="24"/>
  <c r="Q11" i="24"/>
  <c r="E10" i="52"/>
  <c r="F10" i="52"/>
  <c r="F16" i="14"/>
  <c r="V11" i="28"/>
  <c r="U11" i="28"/>
  <c r="W11" i="28"/>
  <c r="K17" i="37"/>
  <c r="J17" i="37"/>
  <c r="F12" i="41"/>
  <c r="G12" i="41"/>
  <c r="E12" i="41"/>
  <c r="Q9" i="52"/>
  <c r="R9" i="52"/>
  <c r="P30" i="40"/>
  <c r="Q8" i="40"/>
  <c r="R8" i="40"/>
  <c r="S8" i="40"/>
  <c r="I11" i="51"/>
  <c r="R17" i="35"/>
  <c r="S17" i="35"/>
  <c r="G10" i="28"/>
  <c r="E10" i="28"/>
  <c r="F10" i="28"/>
  <c r="F22" i="46"/>
  <c r="G22" i="46"/>
  <c r="O21" i="47"/>
  <c r="N21" i="47"/>
  <c r="J15" i="26"/>
  <c r="I15" i="26"/>
  <c r="K15" i="26"/>
  <c r="F14" i="26"/>
  <c r="G14" i="26"/>
  <c r="E14" i="26"/>
  <c r="W21" i="40"/>
  <c r="V21" i="40"/>
  <c r="J21" i="28"/>
  <c r="K21" i="28"/>
  <c r="J21" i="24"/>
  <c r="U11" i="27"/>
  <c r="V11" i="27"/>
  <c r="W11" i="27"/>
  <c r="K22" i="44"/>
  <c r="J22" i="44"/>
  <c r="V13" i="29"/>
  <c r="U13" i="29"/>
  <c r="W13" i="29"/>
  <c r="N15" i="35"/>
  <c r="M15" i="35"/>
  <c r="O15" i="35"/>
  <c r="F20" i="4"/>
  <c r="M11" i="58"/>
  <c r="O11" i="58"/>
  <c r="N11" i="58"/>
  <c r="I11" i="58"/>
  <c r="K11" i="58"/>
  <c r="J11" i="58"/>
  <c r="R17" i="51"/>
  <c r="S17" i="51"/>
  <c r="N22" i="39"/>
  <c r="O22" i="39"/>
  <c r="F16" i="21"/>
  <c r="V21" i="37"/>
  <c r="F21" i="8"/>
  <c r="S16" i="40"/>
  <c r="R16" i="40"/>
  <c r="R21" i="22"/>
  <c r="F17" i="54"/>
  <c r="G17" i="54"/>
  <c r="S12" i="48"/>
  <c r="V10" i="35"/>
  <c r="W10" i="35"/>
  <c r="U10" i="35"/>
  <c r="W17" i="35"/>
  <c r="V17" i="35"/>
  <c r="R12" i="45"/>
  <c r="S12" i="45"/>
  <c r="Q12" i="45"/>
  <c r="M13" i="55"/>
  <c r="U10" i="49"/>
  <c r="W10" i="49"/>
  <c r="V10" i="49"/>
  <c r="V17" i="49"/>
  <c r="W17" i="49"/>
  <c r="P29" i="29"/>
  <c r="S25" i="29"/>
  <c r="N8" i="37"/>
  <c r="L30" i="37"/>
  <c r="O8" i="37"/>
  <c r="M8" i="37"/>
  <c r="E14" i="41"/>
  <c r="F14" i="41"/>
  <c r="G14" i="41"/>
  <c r="V10" i="7"/>
  <c r="U10" i="7"/>
  <c r="P30" i="38"/>
  <c r="Q8" i="38"/>
  <c r="S8" i="38"/>
  <c r="R8" i="38"/>
  <c r="G22" i="55"/>
  <c r="F22" i="55"/>
  <c r="Q13" i="33"/>
  <c r="R13" i="33"/>
  <c r="S13" i="33"/>
  <c r="J11" i="50"/>
  <c r="I11" i="50"/>
  <c r="K11" i="50"/>
  <c r="G13" i="41"/>
  <c r="F13" i="41"/>
  <c r="E13" i="41"/>
  <c r="N20" i="16"/>
  <c r="V17" i="40"/>
  <c r="W17" i="40"/>
  <c r="J20" i="56"/>
  <c r="F9" i="31"/>
  <c r="E9" i="31"/>
  <c r="G9" i="31"/>
  <c r="W10" i="45"/>
  <c r="U10" i="45"/>
  <c r="V10" i="45"/>
  <c r="W10" i="58"/>
  <c r="U10" i="58"/>
  <c r="V10" i="58"/>
  <c r="J16" i="31"/>
  <c r="K16" i="31"/>
  <c r="F16" i="49"/>
  <c r="G16" i="49"/>
  <c r="J15" i="57"/>
  <c r="K15" i="57"/>
  <c r="I15" i="57"/>
  <c r="S16" i="45"/>
  <c r="R16" i="45"/>
  <c r="H29" i="58"/>
  <c r="K25" i="58"/>
  <c r="O20" i="58"/>
  <c r="N20" i="58"/>
  <c r="R16" i="27"/>
  <c r="U11" i="42"/>
  <c r="W11" i="42"/>
  <c r="V11" i="42"/>
  <c r="R13" i="40"/>
  <c r="Q13" i="40"/>
  <c r="S13" i="40"/>
  <c r="J20" i="30"/>
  <c r="K20" i="30"/>
  <c r="K15" i="50"/>
  <c r="I15" i="50"/>
  <c r="J15" i="50"/>
  <c r="V16" i="13"/>
  <c r="W16" i="13"/>
  <c r="L29" i="37"/>
  <c r="O25" i="37"/>
  <c r="U13" i="52"/>
  <c r="V13" i="52"/>
  <c r="W17" i="42"/>
  <c r="V17" i="42"/>
  <c r="R10" i="23"/>
  <c r="S10" i="23"/>
  <c r="Q10" i="23"/>
  <c r="I15" i="24"/>
  <c r="J21" i="5"/>
  <c r="O20" i="53"/>
  <c r="N20" i="53"/>
  <c r="J22" i="24"/>
  <c r="S11" i="29"/>
  <c r="R11" i="29"/>
  <c r="Q11" i="29"/>
  <c r="W20" i="27"/>
  <c r="V20" i="27"/>
  <c r="H30" i="16"/>
  <c r="I8" i="16"/>
  <c r="J8" i="16"/>
  <c r="W21" i="42"/>
  <c r="V21" i="42"/>
  <c r="M9" i="50"/>
  <c r="F20" i="17"/>
  <c r="R17" i="28"/>
  <c r="K17" i="6"/>
  <c r="J17" i="6"/>
  <c r="S22" i="40"/>
  <c r="R22" i="40"/>
  <c r="F12" i="19"/>
  <c r="E12" i="19"/>
  <c r="M10" i="55"/>
  <c r="N20" i="38"/>
  <c r="O20" i="38"/>
  <c r="O12" i="8"/>
  <c r="N12" i="8"/>
  <c r="M12" i="8"/>
  <c r="N22" i="20"/>
  <c r="F16" i="54"/>
  <c r="G16" i="54"/>
  <c r="R13" i="44"/>
  <c r="S13" i="44"/>
  <c r="Q13" i="44"/>
  <c r="P30" i="54"/>
  <c r="S8" i="54"/>
  <c r="R8" i="54"/>
  <c r="Q8" i="54"/>
  <c r="R20" i="22"/>
  <c r="M10" i="23"/>
  <c r="N10" i="23"/>
  <c r="O10" i="23"/>
  <c r="R20" i="4"/>
  <c r="K9" i="33"/>
  <c r="I9" i="33"/>
  <c r="J9" i="33"/>
  <c r="E14" i="4"/>
  <c r="R21" i="21"/>
  <c r="G10" i="39"/>
  <c r="E10" i="39"/>
  <c r="F10" i="39"/>
  <c r="P30" i="41"/>
  <c r="S8" i="41"/>
  <c r="R8" i="41"/>
  <c r="Q8" i="41"/>
  <c r="Q12" i="33"/>
  <c r="S12" i="33"/>
  <c r="R12" i="33"/>
  <c r="F13" i="44"/>
  <c r="G13" i="44"/>
  <c r="E13" i="44"/>
  <c r="G25" i="22"/>
  <c r="D29" i="22"/>
  <c r="I11" i="11"/>
  <c r="S21" i="49"/>
  <c r="R21" i="49"/>
  <c r="N22" i="56"/>
  <c r="O22" i="56"/>
  <c r="V21" i="29"/>
  <c r="W21" i="29"/>
  <c r="F11" i="48"/>
  <c r="E11" i="48"/>
  <c r="G11" i="48"/>
  <c r="N13" i="35"/>
  <c r="O13" i="35"/>
  <c r="M13" i="35"/>
  <c r="O8" i="58"/>
  <c r="N8" i="58"/>
  <c r="L30" i="58"/>
  <c r="M8" i="58"/>
  <c r="F13" i="52"/>
  <c r="E13" i="52"/>
  <c r="F17" i="39"/>
  <c r="G17" i="39"/>
  <c r="L29" i="22"/>
  <c r="O25" i="22"/>
  <c r="F22" i="29"/>
  <c r="G22" i="29"/>
  <c r="I14" i="10"/>
  <c r="K14" i="10"/>
  <c r="J14" i="10"/>
  <c r="K11" i="6"/>
  <c r="I11" i="6"/>
  <c r="J11" i="6"/>
  <c r="L30" i="40"/>
  <c r="M8" i="40"/>
  <c r="F16" i="19"/>
  <c r="W22" i="35"/>
  <c r="V22" i="35"/>
  <c r="N16" i="30"/>
  <c r="O16" i="30"/>
  <c r="I14" i="38"/>
  <c r="K14" i="38"/>
  <c r="J14" i="38"/>
  <c r="J10" i="40"/>
  <c r="I10" i="40"/>
  <c r="D29" i="28"/>
  <c r="G25" i="28"/>
  <c r="W21" i="39"/>
  <c r="V21" i="39"/>
  <c r="N21" i="4"/>
  <c r="U11" i="45"/>
  <c r="V11" i="45"/>
  <c r="W11" i="45"/>
  <c r="E14" i="22"/>
  <c r="F14" i="22"/>
  <c r="G14" i="22"/>
  <c r="F10" i="35"/>
  <c r="E10" i="35"/>
  <c r="O16" i="52"/>
  <c r="N16" i="52"/>
  <c r="Q14" i="18"/>
  <c r="R14" i="18"/>
  <c r="S14" i="18"/>
  <c r="W21" i="13"/>
  <c r="V21" i="13"/>
  <c r="F22" i="49"/>
  <c r="G22" i="49"/>
  <c r="D30" i="43"/>
  <c r="E8" i="43"/>
  <c r="G8" i="43"/>
  <c r="F8" i="43"/>
  <c r="R13" i="26"/>
  <c r="S13" i="26"/>
  <c r="Q13" i="26"/>
  <c r="R22" i="16"/>
  <c r="I9" i="40"/>
  <c r="J9" i="40"/>
  <c r="J20" i="33"/>
  <c r="K20" i="33"/>
  <c r="T30" i="47"/>
  <c r="V8" i="47"/>
  <c r="W8" i="47"/>
  <c r="U8" i="47"/>
  <c r="J21" i="15"/>
  <c r="R16" i="23"/>
  <c r="S16" i="23"/>
  <c r="I14" i="24"/>
  <c r="Q14" i="27"/>
  <c r="R14" i="27"/>
  <c r="V22" i="57"/>
  <c r="W22" i="57"/>
  <c r="F9" i="44"/>
  <c r="G9" i="44"/>
  <c r="E9" i="44"/>
  <c r="N22" i="7"/>
  <c r="P30" i="24"/>
  <c r="Q8" i="24"/>
  <c r="R8" i="24"/>
  <c r="S8" i="24"/>
  <c r="G22" i="38"/>
  <c r="F22" i="38"/>
  <c r="W21" i="57"/>
  <c r="V21" i="57"/>
  <c r="R20" i="45"/>
  <c r="S20" i="45"/>
  <c r="R13" i="6"/>
  <c r="Q13" i="6"/>
  <c r="I12" i="46"/>
  <c r="J12" i="46"/>
  <c r="O17" i="56"/>
  <c r="N17" i="56"/>
  <c r="G13" i="27"/>
  <c r="E13" i="27"/>
  <c r="F13" i="27"/>
  <c r="O17" i="35"/>
  <c r="N17" i="35"/>
  <c r="D29" i="45"/>
  <c r="G25" i="45"/>
  <c r="M9" i="30"/>
  <c r="N9" i="30"/>
  <c r="O9" i="30"/>
  <c r="R9" i="48"/>
  <c r="S16" i="51"/>
  <c r="R16" i="51"/>
  <c r="O14" i="22"/>
  <c r="M14" i="22"/>
  <c r="N14" i="22"/>
  <c r="K17" i="31"/>
  <c r="J17" i="31"/>
  <c r="M15" i="13"/>
  <c r="W15" i="57"/>
  <c r="U15" i="57"/>
  <c r="V15" i="57"/>
  <c r="U11" i="19"/>
  <c r="V11" i="19"/>
  <c r="D29" i="41"/>
  <c r="G25" i="41"/>
  <c r="N21" i="57"/>
  <c r="D29" i="24"/>
  <c r="G25" i="24"/>
  <c r="J16" i="32"/>
  <c r="K16" i="32"/>
  <c r="I13" i="22"/>
  <c r="J13" i="22"/>
  <c r="K13" i="22"/>
  <c r="Q10" i="49"/>
  <c r="R10" i="49"/>
  <c r="S10" i="49"/>
  <c r="H29" i="26"/>
  <c r="K25" i="26"/>
  <c r="E12" i="28"/>
  <c r="G12" i="28"/>
  <c r="F12" i="28"/>
  <c r="G14" i="39"/>
  <c r="E14" i="39"/>
  <c r="F14" i="39"/>
  <c r="V17" i="54"/>
  <c r="W17" i="54"/>
  <c r="R14" i="52"/>
  <c r="Q14" i="52"/>
  <c r="E14" i="14"/>
  <c r="F14" i="14"/>
  <c r="J9" i="26"/>
  <c r="K9" i="26"/>
  <c r="I9" i="26"/>
  <c r="Q10" i="58"/>
  <c r="R10" i="58"/>
  <c r="E11" i="4"/>
  <c r="O22" i="28"/>
  <c r="N22" i="28"/>
  <c r="N20" i="28"/>
  <c r="O20" i="28"/>
  <c r="Q12" i="55"/>
  <c r="R12" i="55"/>
  <c r="S12" i="55"/>
  <c r="W9" i="54"/>
  <c r="V9" i="54"/>
  <c r="U9" i="54"/>
  <c r="N22" i="27"/>
  <c r="R22" i="4"/>
  <c r="J9" i="32"/>
  <c r="K9" i="32"/>
  <c r="I9" i="32"/>
  <c r="W10" i="28"/>
  <c r="U10" i="28"/>
  <c r="V10" i="28"/>
  <c r="E10" i="41"/>
  <c r="F10" i="41"/>
  <c r="G10" i="41"/>
  <c r="P29" i="39"/>
  <c r="S25" i="39"/>
  <c r="V13" i="39"/>
  <c r="U13" i="39"/>
  <c r="W13" i="39"/>
  <c r="J12" i="55"/>
  <c r="K12" i="55"/>
  <c r="I12" i="55"/>
  <c r="D30" i="27"/>
  <c r="G8" i="27"/>
  <c r="F8" i="27"/>
  <c r="E8" i="27"/>
  <c r="F16" i="39"/>
  <c r="G16" i="39"/>
  <c r="M13" i="47"/>
  <c r="O13" i="47"/>
  <c r="N13" i="47"/>
  <c r="J21" i="49"/>
  <c r="W14" i="35"/>
  <c r="U14" i="35"/>
  <c r="V14" i="35"/>
  <c r="V21" i="31"/>
  <c r="W21" i="31"/>
  <c r="D29" i="38"/>
  <c r="G25" i="38"/>
  <c r="W15" i="48"/>
  <c r="V15" i="48"/>
  <c r="U15" i="48"/>
  <c r="V12" i="53"/>
  <c r="U12" i="53"/>
  <c r="V22" i="47"/>
  <c r="W22" i="47"/>
  <c r="R12" i="23"/>
  <c r="S12" i="23"/>
  <c r="Q12" i="23"/>
  <c r="Q12" i="18"/>
  <c r="R12" i="18"/>
  <c r="S12" i="18"/>
  <c r="R21" i="31"/>
  <c r="W13" i="43"/>
  <c r="U13" i="43"/>
  <c r="V13" i="43"/>
  <c r="N12" i="52"/>
  <c r="M12" i="52"/>
  <c r="O12" i="52"/>
  <c r="V17" i="55"/>
  <c r="W17" i="55"/>
  <c r="V22" i="21"/>
  <c r="U13" i="44"/>
  <c r="V13" i="44"/>
  <c r="W13" i="44"/>
  <c r="G9" i="46"/>
  <c r="E9" i="46"/>
  <c r="F9" i="46"/>
  <c r="E15" i="40"/>
  <c r="G15" i="40"/>
  <c r="F15" i="40"/>
  <c r="G17" i="50"/>
  <c r="F17" i="50"/>
  <c r="V20" i="30"/>
  <c r="R10" i="46"/>
  <c r="S10" i="46"/>
  <c r="Q10" i="46"/>
  <c r="F11" i="26"/>
  <c r="E11" i="26"/>
  <c r="G11" i="26"/>
  <c r="R22" i="45"/>
  <c r="S22" i="45"/>
  <c r="O22" i="52"/>
  <c r="N22" i="52"/>
  <c r="N15" i="8"/>
  <c r="O15" i="8"/>
  <c r="M15" i="8"/>
  <c r="M10" i="47"/>
  <c r="O10" i="47"/>
  <c r="N10" i="47"/>
  <c r="G17" i="44"/>
  <c r="F17" i="44"/>
  <c r="I13" i="16"/>
  <c r="J13" i="16"/>
  <c r="E10" i="57"/>
  <c r="G10" i="57"/>
  <c r="F10" i="57"/>
  <c r="V21" i="23"/>
  <c r="I13" i="11"/>
  <c r="J22" i="36"/>
  <c r="V17" i="53"/>
  <c r="U11" i="57"/>
  <c r="V11" i="57"/>
  <c r="W11" i="57"/>
  <c r="F9" i="52"/>
  <c r="E9" i="52"/>
  <c r="J14" i="23"/>
  <c r="K14" i="23"/>
  <c r="I14" i="23"/>
  <c r="R11" i="55"/>
  <c r="Q11" i="55"/>
  <c r="S11" i="55"/>
  <c r="E15" i="14"/>
  <c r="F15" i="14"/>
  <c r="D30" i="51"/>
  <c r="E8" i="51"/>
  <c r="E9" i="53"/>
  <c r="F9" i="53"/>
  <c r="Q10" i="55"/>
  <c r="S10" i="55"/>
  <c r="R10" i="55"/>
  <c r="F20" i="51"/>
  <c r="V13" i="49"/>
  <c r="U13" i="49"/>
  <c r="W13" i="49"/>
  <c r="U12" i="51"/>
  <c r="W12" i="51"/>
  <c r="V12" i="51"/>
  <c r="F17" i="28"/>
  <c r="G17" i="28"/>
  <c r="R11" i="56"/>
  <c r="Q11" i="56"/>
  <c r="S11" i="56"/>
  <c r="F13" i="40"/>
  <c r="E13" i="40"/>
  <c r="G13" i="40"/>
  <c r="P29" i="51"/>
  <c r="S25" i="51"/>
  <c r="J21" i="29"/>
  <c r="U15" i="42"/>
  <c r="V15" i="42"/>
  <c r="W15" i="42"/>
  <c r="S20" i="51"/>
  <c r="R20" i="51"/>
  <c r="J11" i="48"/>
  <c r="K11" i="48"/>
  <c r="I11" i="48"/>
  <c r="S12" i="40"/>
  <c r="Q12" i="40"/>
  <c r="R12" i="40"/>
  <c r="U15" i="14"/>
  <c r="D30" i="4"/>
  <c r="E8" i="4"/>
  <c r="K13" i="28"/>
  <c r="I13" i="28"/>
  <c r="J13" i="28"/>
  <c r="I15" i="45"/>
  <c r="J15" i="45"/>
  <c r="K15" i="45"/>
  <c r="J20" i="38"/>
  <c r="K20" i="38"/>
  <c r="O9" i="35"/>
  <c r="M9" i="35"/>
  <c r="N9" i="35"/>
  <c r="J14" i="35"/>
  <c r="I14" i="35"/>
  <c r="K14" i="35"/>
  <c r="V16" i="19"/>
  <c r="I13" i="24"/>
  <c r="S15" i="35"/>
  <c r="R15" i="35"/>
  <c r="Q15" i="35"/>
  <c r="G20" i="38"/>
  <c r="F20" i="38"/>
  <c r="E15" i="47"/>
  <c r="G15" i="47"/>
  <c r="F15" i="47"/>
  <c r="O21" i="38"/>
  <c r="N21" i="38"/>
  <c r="F13" i="21"/>
  <c r="E13" i="21"/>
  <c r="H30" i="58"/>
  <c r="J8" i="58"/>
  <c r="I8" i="58"/>
  <c r="K8" i="58"/>
  <c r="V13" i="36"/>
  <c r="W13" i="36"/>
  <c r="U13" i="36"/>
  <c r="F20" i="46"/>
  <c r="G20" i="46"/>
  <c r="I12" i="23"/>
  <c r="J12" i="23"/>
  <c r="K12" i="23"/>
  <c r="V16" i="58"/>
  <c r="W16" i="58"/>
  <c r="U11" i="35"/>
  <c r="W11" i="35"/>
  <c r="V11" i="35"/>
  <c r="O15" i="32"/>
  <c r="M15" i="32"/>
  <c r="N15" i="32"/>
  <c r="V21" i="54"/>
  <c r="W21" i="54"/>
  <c r="J17" i="32"/>
  <c r="K17" i="32"/>
  <c r="V22" i="18"/>
  <c r="J16" i="17"/>
  <c r="Q14" i="38"/>
  <c r="S14" i="38"/>
  <c r="R14" i="38"/>
  <c r="M10" i="36"/>
  <c r="N10" i="36"/>
  <c r="I15" i="28"/>
  <c r="K15" i="28"/>
  <c r="J15" i="28"/>
  <c r="Q10" i="6"/>
  <c r="R10" i="6"/>
  <c r="J17" i="57"/>
  <c r="K17" i="57"/>
  <c r="E10" i="33"/>
  <c r="G10" i="33"/>
  <c r="F10" i="33"/>
  <c r="H30" i="11"/>
  <c r="I8" i="11"/>
  <c r="V17" i="30"/>
  <c r="H30" i="33"/>
  <c r="K8" i="33"/>
  <c r="J8" i="33"/>
  <c r="I8" i="33"/>
  <c r="M10" i="46"/>
  <c r="N10" i="46"/>
  <c r="N20" i="26"/>
  <c r="F11" i="37"/>
  <c r="E11" i="37"/>
  <c r="G11" i="37"/>
  <c r="R20" i="19"/>
  <c r="S22" i="46"/>
  <c r="R22" i="46"/>
  <c r="R21" i="19"/>
  <c r="U9" i="7"/>
  <c r="V9" i="7"/>
  <c r="R20" i="57"/>
  <c r="N14" i="30"/>
  <c r="O14" i="30"/>
  <c r="M14" i="30"/>
  <c r="E13" i="49"/>
  <c r="G13" i="49"/>
  <c r="F13" i="49"/>
  <c r="D29" i="29"/>
  <c r="G25" i="29"/>
  <c r="N20" i="8"/>
  <c r="O20" i="8"/>
  <c r="V9" i="29"/>
  <c r="U9" i="29"/>
  <c r="W9" i="29"/>
  <c r="W16" i="49"/>
  <c r="V16" i="49"/>
  <c r="V16" i="57"/>
  <c r="W16" i="57"/>
  <c r="F16" i="55"/>
  <c r="G16" i="55"/>
  <c r="F22" i="8"/>
  <c r="D30" i="41"/>
  <c r="G8" i="41"/>
  <c r="F8" i="41"/>
  <c r="E8" i="41"/>
  <c r="F20" i="42"/>
  <c r="V20" i="31"/>
  <c r="W20" i="31"/>
  <c r="U11" i="7"/>
  <c r="V11" i="7"/>
  <c r="W12" i="44"/>
  <c r="U12" i="44"/>
  <c r="V12" i="44"/>
  <c r="F20" i="23"/>
  <c r="E13" i="53"/>
  <c r="F13" i="53"/>
  <c r="R21" i="32"/>
  <c r="F22" i="37"/>
  <c r="G22" i="37"/>
  <c r="F16" i="46"/>
  <c r="G16" i="46"/>
  <c r="W21" i="28"/>
  <c r="V21" i="28"/>
  <c r="H29" i="10"/>
  <c r="K25" i="10"/>
  <c r="L30" i="55"/>
  <c r="M8" i="55"/>
  <c r="W13" i="28"/>
  <c r="U13" i="28"/>
  <c r="V13" i="28"/>
  <c r="N12" i="53"/>
  <c r="O12" i="53"/>
  <c r="M12" i="53"/>
  <c r="V20" i="57"/>
  <c r="W20" i="57"/>
  <c r="J12" i="32"/>
  <c r="I12" i="32"/>
  <c r="K12" i="32"/>
  <c r="V15" i="27"/>
  <c r="U15" i="27"/>
  <c r="W15" i="27"/>
  <c r="G21" i="31"/>
  <c r="F21" i="31"/>
  <c r="S12" i="46"/>
  <c r="R12" i="46"/>
  <c r="Q12" i="46"/>
  <c r="R22" i="23"/>
  <c r="S22" i="23"/>
  <c r="N17" i="53"/>
  <c r="O17" i="53"/>
  <c r="U9" i="58"/>
  <c r="W9" i="58"/>
  <c r="V9" i="58"/>
  <c r="O10" i="32"/>
  <c r="N10" i="32"/>
  <c r="M10" i="32"/>
  <c r="V22" i="5"/>
  <c r="N13" i="52"/>
  <c r="O13" i="52"/>
  <c r="M13" i="52"/>
  <c r="G14" i="49"/>
  <c r="E14" i="49"/>
  <c r="F14" i="49"/>
  <c r="V16" i="54"/>
  <c r="W16" i="54"/>
  <c r="W21" i="25"/>
  <c r="V21" i="25"/>
  <c r="N20" i="20"/>
  <c r="L30" i="8"/>
  <c r="N8" i="8"/>
  <c r="O8" i="8"/>
  <c r="M8" i="8"/>
  <c r="O20" i="33"/>
  <c r="N20" i="33"/>
  <c r="G22" i="44"/>
  <c r="F22" i="44"/>
  <c r="R17" i="26"/>
  <c r="S17" i="26"/>
  <c r="P30" i="36"/>
  <c r="R8" i="36"/>
  <c r="Q8" i="36"/>
  <c r="E12" i="31"/>
  <c r="F12" i="31"/>
  <c r="G12" i="31"/>
  <c r="N20" i="41"/>
  <c r="N13" i="23"/>
  <c r="O13" i="23"/>
  <c r="M13" i="23"/>
  <c r="R13" i="27"/>
  <c r="Q13" i="27"/>
  <c r="S16" i="54"/>
  <c r="R16" i="54"/>
  <c r="N20" i="29"/>
  <c r="O20" i="29"/>
  <c r="E11" i="21"/>
  <c r="F11" i="21"/>
  <c r="J12" i="33"/>
  <c r="I12" i="33"/>
  <c r="K12" i="33"/>
  <c r="J17" i="45"/>
  <c r="K17" i="45"/>
  <c r="N22" i="43"/>
  <c r="K20" i="57"/>
  <c r="J20" i="57"/>
  <c r="F13" i="38"/>
  <c r="G13" i="38"/>
  <c r="E13" i="38"/>
  <c r="T30" i="40"/>
  <c r="V8" i="40"/>
  <c r="U8" i="40"/>
  <c r="W8" i="40"/>
  <c r="U10" i="40"/>
  <c r="W10" i="40"/>
  <c r="V10" i="40"/>
  <c r="D30" i="53"/>
  <c r="E8" i="53"/>
  <c r="F8" i="53"/>
  <c r="V22" i="49"/>
  <c r="W22" i="49"/>
  <c r="H30" i="30"/>
  <c r="J8" i="30"/>
  <c r="K8" i="30"/>
  <c r="I8" i="30"/>
  <c r="F15" i="46"/>
  <c r="G15" i="46"/>
  <c r="E15" i="46"/>
  <c r="U12" i="19"/>
  <c r="V12" i="19"/>
  <c r="G16" i="48"/>
  <c r="F16" i="48"/>
  <c r="V20" i="13"/>
  <c r="W20" i="13"/>
  <c r="M10" i="35"/>
  <c r="O10" i="35"/>
  <c r="N10" i="35"/>
  <c r="K13" i="33"/>
  <c r="I13" i="33"/>
  <c r="J13" i="33"/>
  <c r="R21" i="45"/>
  <c r="S21" i="45"/>
  <c r="J17" i="33"/>
  <c r="K17" i="33"/>
  <c r="K20" i="45"/>
  <c r="J20" i="45"/>
  <c r="S16" i="55"/>
  <c r="R16" i="55"/>
  <c r="Q9" i="51"/>
  <c r="S9" i="51"/>
  <c r="R9" i="51"/>
  <c r="R12" i="41"/>
  <c r="Q12" i="41"/>
  <c r="S12" i="41"/>
  <c r="N21" i="26"/>
  <c r="N12" i="51"/>
  <c r="O12" i="51"/>
  <c r="M12" i="51"/>
  <c r="P29" i="41"/>
  <c r="S25" i="41"/>
  <c r="E11" i="30"/>
  <c r="G20" i="57"/>
  <c r="F20" i="57"/>
  <c r="N21" i="17"/>
  <c r="J20" i="19"/>
  <c r="J21" i="19"/>
  <c r="F17" i="19"/>
  <c r="I14" i="11"/>
  <c r="R21" i="51"/>
  <c r="S21" i="51"/>
  <c r="V12" i="13"/>
  <c r="U12" i="13"/>
  <c r="W12" i="13"/>
  <c r="F22" i="23"/>
  <c r="Q13" i="29"/>
  <c r="S13" i="29"/>
  <c r="R13" i="29"/>
  <c r="E12" i="39"/>
  <c r="F12" i="39"/>
  <c r="G12" i="39"/>
  <c r="I9" i="19"/>
  <c r="I14" i="44"/>
  <c r="J14" i="44"/>
  <c r="K14" i="44"/>
  <c r="N21" i="10"/>
  <c r="L30" i="38"/>
  <c r="N8" i="38"/>
  <c r="O8" i="38"/>
  <c r="M8" i="38"/>
  <c r="S9" i="40"/>
  <c r="Q9" i="40"/>
  <c r="R9" i="40"/>
  <c r="J14" i="31"/>
  <c r="I14" i="31"/>
  <c r="K14" i="31"/>
  <c r="S21" i="24"/>
  <c r="R21" i="24"/>
  <c r="S21" i="33"/>
  <c r="R21" i="33"/>
  <c r="J21" i="30"/>
  <c r="K21" i="30"/>
  <c r="I11" i="30"/>
  <c r="K11" i="30"/>
  <c r="J11" i="30"/>
  <c r="W13" i="54"/>
  <c r="V13" i="54"/>
  <c r="U13" i="54"/>
  <c r="V11" i="39"/>
  <c r="W11" i="39"/>
  <c r="U11" i="39"/>
  <c r="V13" i="53"/>
  <c r="U13" i="53"/>
  <c r="K13" i="44"/>
  <c r="J13" i="44"/>
  <c r="I13" i="44"/>
  <c r="S9" i="55"/>
  <c r="R9" i="55"/>
  <c r="Q9" i="55"/>
  <c r="Q12" i="56"/>
  <c r="R12" i="56"/>
  <c r="S12" i="56"/>
  <c r="Q13" i="56"/>
  <c r="S13" i="56"/>
  <c r="R13" i="56"/>
  <c r="V14" i="26"/>
  <c r="U14" i="26"/>
  <c r="W14" i="26"/>
  <c r="E11" i="33"/>
  <c r="G11" i="33"/>
  <c r="F11" i="33"/>
  <c r="F20" i="20"/>
  <c r="W14" i="36"/>
  <c r="U14" i="36"/>
  <c r="V14" i="36"/>
  <c r="E11" i="43"/>
  <c r="F11" i="43"/>
  <c r="G11" i="43"/>
  <c r="E11" i="49"/>
  <c r="G11" i="49"/>
  <c r="F11" i="49"/>
  <c r="G16" i="31"/>
  <c r="F16" i="31"/>
  <c r="N21" i="7"/>
  <c r="S12" i="51"/>
  <c r="Q12" i="51"/>
  <c r="R12" i="51"/>
  <c r="F20" i="5"/>
  <c r="S25" i="48"/>
  <c r="N21" i="8"/>
  <c r="O21" i="8"/>
  <c r="R22" i="48"/>
  <c r="F17" i="21"/>
  <c r="Q13" i="39"/>
  <c r="R13" i="39"/>
  <c r="S13" i="39"/>
  <c r="M14" i="32"/>
  <c r="N14" i="32"/>
  <c r="O14" i="32"/>
  <c r="V9" i="25"/>
  <c r="W9" i="25"/>
  <c r="U9" i="25"/>
  <c r="V12" i="28"/>
  <c r="U12" i="28"/>
  <c r="W12" i="28"/>
  <c r="K12" i="31"/>
  <c r="I12" i="31"/>
  <c r="J12" i="31"/>
  <c r="S11" i="26"/>
  <c r="R11" i="26"/>
  <c r="Q11" i="26"/>
  <c r="R14" i="44"/>
  <c r="S14" i="44"/>
  <c r="Q14" i="44"/>
  <c r="F22" i="6"/>
  <c r="F20" i="47"/>
  <c r="G20" i="47"/>
  <c r="Q12" i="43"/>
  <c r="R12" i="43"/>
  <c r="S12" i="43"/>
  <c r="K17" i="44"/>
  <c r="J17" i="44"/>
  <c r="O11" i="32"/>
  <c r="N11" i="32"/>
  <c r="M11" i="32"/>
  <c r="F21" i="49"/>
  <c r="G21" i="49"/>
  <c r="P29" i="54"/>
  <c r="S25" i="54"/>
  <c r="V16" i="36"/>
  <c r="W16" i="36"/>
  <c r="J17" i="50"/>
  <c r="K17" i="50"/>
  <c r="T30" i="35"/>
  <c r="W8" i="35"/>
  <c r="U8" i="35"/>
  <c r="V8" i="35"/>
  <c r="R21" i="42"/>
  <c r="F12" i="32"/>
  <c r="G12" i="32"/>
  <c r="E12" i="32"/>
  <c r="Q9" i="43"/>
  <c r="R9" i="43"/>
  <c r="S9" i="43"/>
  <c r="Q10" i="26"/>
  <c r="S10" i="26"/>
  <c r="R10" i="26"/>
  <c r="V13" i="26"/>
  <c r="W13" i="26"/>
  <c r="U13" i="26"/>
  <c r="L30" i="53"/>
  <c r="O8" i="53"/>
  <c r="N8" i="53"/>
  <c r="M8" i="53"/>
  <c r="V22" i="30"/>
  <c r="W22" i="30"/>
  <c r="Q14" i="15"/>
  <c r="R14" i="15"/>
  <c r="N15" i="47"/>
  <c r="M15" i="47"/>
  <c r="O15" i="47"/>
  <c r="V20" i="5"/>
  <c r="L29" i="39"/>
  <c r="O25" i="39"/>
  <c r="V12" i="33"/>
  <c r="U12" i="33"/>
  <c r="W12" i="33"/>
  <c r="H29" i="31"/>
  <c r="K25" i="31"/>
  <c r="W20" i="47"/>
  <c r="V20" i="47"/>
  <c r="F12" i="27"/>
  <c r="E12" i="27"/>
  <c r="G12" i="27"/>
  <c r="W14" i="45"/>
  <c r="U14" i="45"/>
  <c r="V14" i="45"/>
  <c r="F16" i="28"/>
  <c r="G16" i="28"/>
  <c r="Q9" i="45"/>
  <c r="S9" i="45"/>
  <c r="R9" i="45"/>
  <c r="I12" i="51"/>
  <c r="V20" i="50"/>
  <c r="J15" i="33"/>
  <c r="I15" i="33"/>
  <c r="K15" i="33"/>
  <c r="H30" i="23"/>
  <c r="J8" i="23"/>
  <c r="K8" i="23"/>
  <c r="I8" i="23"/>
  <c r="O11" i="52"/>
  <c r="N11" i="52"/>
  <c r="M11" i="52"/>
  <c r="E13" i="24"/>
  <c r="G13" i="24"/>
  <c r="F13" i="24"/>
  <c r="N21" i="45"/>
  <c r="O11" i="56"/>
  <c r="N11" i="56"/>
  <c r="M11" i="56"/>
  <c r="R22" i="44"/>
  <c r="S22" i="44"/>
  <c r="N22" i="23"/>
  <c r="O22" i="23"/>
  <c r="W11" i="30"/>
  <c r="E15" i="24"/>
  <c r="F15" i="24"/>
  <c r="G15" i="24"/>
  <c r="G15" i="49"/>
  <c r="F15" i="49"/>
  <c r="E15" i="49"/>
  <c r="J11" i="46"/>
  <c r="I11" i="46"/>
  <c r="I9" i="17"/>
  <c r="J9" i="17"/>
  <c r="P30" i="51"/>
  <c r="Q8" i="51"/>
  <c r="R8" i="51"/>
  <c r="S8" i="51"/>
  <c r="V21" i="18"/>
  <c r="W12" i="45"/>
  <c r="V12" i="45"/>
  <c r="U12" i="45"/>
  <c r="G15" i="28"/>
  <c r="F15" i="28"/>
  <c r="E15" i="28"/>
  <c r="S9" i="24"/>
  <c r="Q9" i="24"/>
  <c r="R9" i="24"/>
  <c r="H9" i="18"/>
  <c r="W17" i="36"/>
  <c r="V17" i="36"/>
  <c r="F12" i="15"/>
  <c r="E12" i="15"/>
  <c r="Q15" i="21"/>
  <c r="R16" i="28"/>
  <c r="W9" i="27"/>
  <c r="U9" i="27"/>
  <c r="V9" i="27"/>
  <c r="R15" i="24"/>
  <c r="Q15" i="24"/>
  <c r="S15" i="24"/>
  <c r="W20" i="49"/>
  <c r="V20" i="49"/>
  <c r="V21" i="32"/>
  <c r="W22" i="40"/>
  <c r="V22" i="40"/>
  <c r="F15" i="53"/>
  <c r="E15" i="53"/>
  <c r="J9" i="30"/>
  <c r="K9" i="30"/>
  <c r="I9" i="30"/>
  <c r="H30" i="26"/>
  <c r="K8" i="26"/>
  <c r="I8" i="26"/>
  <c r="J8" i="26"/>
  <c r="D30" i="15"/>
  <c r="E8" i="15"/>
  <c r="F8" i="15"/>
  <c r="T30" i="33"/>
  <c r="V8" i="33"/>
  <c r="U8" i="33"/>
  <c r="W8" i="33"/>
  <c r="F21" i="54"/>
  <c r="G21" i="54"/>
  <c r="N20" i="12"/>
  <c r="W15" i="39"/>
  <c r="U15" i="39"/>
  <c r="V15" i="39"/>
  <c r="F17" i="22"/>
  <c r="G17" i="22"/>
  <c r="H29" i="22"/>
  <c r="K25" i="22"/>
  <c r="O17" i="22"/>
  <c r="N17" i="22"/>
  <c r="O10" i="37"/>
  <c r="M10" i="37"/>
  <c r="N10" i="37"/>
  <c r="E13" i="22"/>
  <c r="F13" i="22"/>
  <c r="G13" i="22"/>
  <c r="O15" i="53"/>
  <c r="M15" i="53"/>
  <c r="N15" i="53"/>
  <c r="R20" i="21"/>
  <c r="O9" i="47"/>
  <c r="N9" i="47"/>
  <c r="M9" i="47"/>
  <c r="V10" i="27"/>
  <c r="W10" i="27"/>
  <c r="U10" i="27"/>
  <c r="N20" i="55"/>
  <c r="L30" i="56"/>
  <c r="N8" i="56"/>
  <c r="M8" i="56"/>
  <c r="O8" i="56"/>
  <c r="L30" i="50"/>
  <c r="M8" i="50"/>
  <c r="N20" i="46"/>
  <c r="I9" i="51"/>
  <c r="M15" i="28"/>
  <c r="O15" i="28"/>
  <c r="N15" i="28"/>
  <c r="D30" i="44"/>
  <c r="E8" i="44"/>
  <c r="F8" i="44"/>
  <c r="G8" i="44"/>
  <c r="V21" i="5"/>
  <c r="K21" i="50"/>
  <c r="J21" i="50"/>
  <c r="R17" i="36"/>
  <c r="W12" i="27"/>
  <c r="V12" i="27"/>
  <c r="U12" i="27"/>
  <c r="V14" i="13"/>
  <c r="U14" i="13"/>
  <c r="W14" i="13"/>
  <c r="G13" i="46"/>
  <c r="E13" i="46"/>
  <c r="F13" i="46"/>
  <c r="G14" i="38"/>
  <c r="F14" i="38"/>
  <c r="E14" i="38"/>
  <c r="V22" i="58"/>
  <c r="W22" i="58"/>
  <c r="N22" i="16"/>
  <c r="J21" i="52"/>
  <c r="R22" i="32"/>
  <c r="F21" i="42"/>
  <c r="N16" i="51"/>
  <c r="O16" i="51"/>
  <c r="I14" i="40"/>
  <c r="J14" i="40"/>
  <c r="V22" i="22"/>
  <c r="N22" i="51"/>
  <c r="O22" i="51"/>
  <c r="M8" i="22"/>
  <c r="L30" i="22"/>
  <c r="O8" i="22"/>
  <c r="N8" i="22"/>
  <c r="G20" i="32"/>
  <c r="F20" i="32"/>
  <c r="O16" i="33"/>
  <c r="N16" i="33"/>
  <c r="E15" i="32"/>
  <c r="G15" i="32"/>
  <c r="F15" i="32"/>
  <c r="F13" i="26"/>
  <c r="G13" i="26"/>
  <c r="E13" i="26"/>
  <c r="E15" i="30"/>
  <c r="J16" i="33"/>
  <c r="K16" i="33"/>
  <c r="E9" i="30"/>
  <c r="F22" i="17"/>
  <c r="D30" i="22"/>
  <c r="F8" i="22"/>
  <c r="G8" i="22"/>
  <c r="E8" i="22"/>
  <c r="K9" i="10"/>
  <c r="J9" i="10"/>
  <c r="I9" i="10"/>
  <c r="F12" i="24"/>
  <c r="G12" i="24"/>
  <c r="E12" i="24"/>
  <c r="Q12" i="26"/>
  <c r="S12" i="26"/>
  <c r="R12" i="26"/>
  <c r="J10" i="44"/>
  <c r="K10" i="44"/>
  <c r="I10" i="44"/>
  <c r="F12" i="37"/>
  <c r="E12" i="37"/>
  <c r="G12" i="37"/>
  <c r="F21" i="5"/>
  <c r="N22" i="54"/>
  <c r="J12" i="38"/>
  <c r="I12" i="38"/>
  <c r="K12" i="38"/>
  <c r="O17" i="33"/>
  <c r="N17" i="33"/>
  <c r="Q12" i="35"/>
  <c r="S12" i="35"/>
  <c r="R12" i="35"/>
  <c r="R20" i="43"/>
  <c r="S20" i="43"/>
  <c r="S21" i="23"/>
  <c r="R21" i="23"/>
  <c r="K16" i="38"/>
  <c r="J16" i="38"/>
  <c r="R9" i="36"/>
  <c r="Q9" i="36"/>
  <c r="S22" i="29"/>
  <c r="R22" i="29"/>
  <c r="S17" i="48"/>
  <c r="N17" i="23"/>
  <c r="O17" i="23"/>
  <c r="W17" i="25"/>
  <c r="V17" i="25"/>
  <c r="M13" i="30"/>
  <c r="N13" i="30"/>
  <c r="O13" i="30"/>
  <c r="P30" i="53"/>
  <c r="R8" i="53"/>
  <c r="S8" i="53"/>
  <c r="Q8" i="53"/>
  <c r="J14" i="47"/>
  <c r="K14" i="47"/>
  <c r="I14" i="47"/>
  <c r="G17" i="41"/>
  <c r="F17" i="41"/>
  <c r="F21" i="10"/>
  <c r="N16" i="56"/>
  <c r="O16" i="56"/>
  <c r="J10" i="38"/>
  <c r="K10" i="38"/>
  <c r="I10" i="38"/>
  <c r="F21" i="50"/>
  <c r="G21" i="50"/>
  <c r="V13" i="40"/>
  <c r="U13" i="40"/>
  <c r="W13" i="40"/>
  <c r="V15" i="47"/>
  <c r="U15" i="47"/>
  <c r="W15" i="47"/>
  <c r="R21" i="37"/>
  <c r="N16" i="24"/>
  <c r="U10" i="43"/>
  <c r="W10" i="43"/>
  <c r="V10" i="43"/>
  <c r="N20" i="21"/>
  <c r="R17" i="18"/>
  <c r="S17" i="18"/>
  <c r="K9" i="6"/>
  <c r="I9" i="6"/>
  <c r="J9" i="6"/>
  <c r="F8" i="49"/>
  <c r="D30" i="49"/>
  <c r="E8" i="49"/>
  <c r="G8" i="49"/>
  <c r="V21" i="56"/>
  <c r="H29" i="57"/>
  <c r="K25" i="57"/>
  <c r="J16" i="16"/>
  <c r="R22" i="42"/>
  <c r="H30" i="28"/>
  <c r="J8" i="28"/>
  <c r="K8" i="28"/>
  <c r="I8" i="28"/>
  <c r="E15" i="4"/>
  <c r="Q15" i="39"/>
  <c r="R15" i="39"/>
  <c r="S15" i="39"/>
  <c r="R22" i="39"/>
  <c r="S22" i="39"/>
  <c r="O13" i="39"/>
  <c r="M13" i="39"/>
  <c r="N13" i="39"/>
  <c r="R13" i="41"/>
  <c r="Q13" i="41"/>
  <c r="S13" i="41"/>
  <c r="R16" i="35"/>
  <c r="S16" i="35"/>
  <c r="G11" i="47"/>
  <c r="E11" i="47"/>
  <c r="F11" i="47"/>
  <c r="S20" i="29"/>
  <c r="R20" i="29"/>
  <c r="W14" i="57"/>
  <c r="U14" i="57"/>
  <c r="V14" i="57"/>
  <c r="E12" i="35"/>
  <c r="F12" i="35"/>
  <c r="M14" i="46"/>
  <c r="N14" i="46"/>
  <c r="R15" i="27"/>
  <c r="Q15" i="27"/>
  <c r="M9" i="55"/>
  <c r="U12" i="30"/>
  <c r="N20" i="15"/>
  <c r="I11" i="24"/>
  <c r="G9" i="57"/>
  <c r="F9" i="57"/>
  <c r="E9" i="57"/>
  <c r="W25" i="43"/>
  <c r="T29" i="43"/>
  <c r="V11" i="40"/>
  <c r="W11" i="40"/>
  <c r="U11" i="40"/>
  <c r="J15" i="17"/>
  <c r="I15" i="17"/>
  <c r="I15" i="19"/>
  <c r="N21" i="42"/>
  <c r="F17" i="26"/>
  <c r="G17" i="26"/>
  <c r="E14" i="33"/>
  <c r="F14" i="33"/>
  <c r="G14" i="33"/>
  <c r="F21" i="16"/>
  <c r="M15" i="29"/>
  <c r="N15" i="29"/>
  <c r="O15" i="29"/>
  <c r="F20" i="44"/>
  <c r="G20" i="44"/>
  <c r="P29" i="24"/>
  <c r="S25" i="24"/>
  <c r="U14" i="43"/>
  <c r="V14" i="43"/>
  <c r="I13" i="46"/>
  <c r="J13" i="46"/>
  <c r="R17" i="52"/>
  <c r="J9" i="46"/>
  <c r="I9" i="46"/>
  <c r="W17" i="33"/>
  <c r="V17" i="33"/>
  <c r="F16" i="37"/>
  <c r="G16" i="37"/>
  <c r="K15" i="48"/>
  <c r="I15" i="48"/>
  <c r="J15" i="48"/>
  <c r="F9" i="35"/>
  <c r="E9" i="35"/>
  <c r="G11" i="22"/>
  <c r="E11" i="22"/>
  <c r="F11" i="22"/>
  <c r="S9" i="54"/>
  <c r="Q9" i="54"/>
  <c r="R9" i="54"/>
  <c r="T30" i="57"/>
  <c r="W8" i="57"/>
  <c r="U8" i="57"/>
  <c r="V8" i="57"/>
  <c r="V15" i="53"/>
  <c r="U15" i="53"/>
  <c r="W12" i="55"/>
  <c r="V12" i="55"/>
  <c r="U12" i="55"/>
  <c r="K11" i="23"/>
  <c r="J11" i="23"/>
  <c r="I11" i="23"/>
  <c r="S10" i="45"/>
  <c r="Q10" i="45"/>
  <c r="R10" i="45"/>
  <c r="J22" i="11"/>
  <c r="D29" i="57"/>
  <c r="G25" i="57"/>
  <c r="H30" i="24"/>
  <c r="I8" i="24"/>
  <c r="J22" i="49"/>
  <c r="R11" i="58"/>
  <c r="Q11" i="58"/>
  <c r="W9" i="49"/>
  <c r="V9" i="49"/>
  <c r="U9" i="49"/>
  <c r="M12" i="35"/>
  <c r="N12" i="35"/>
  <c r="O12" i="35"/>
  <c r="F11" i="14"/>
  <c r="E11" i="14"/>
  <c r="D29" i="37"/>
  <c r="G25" i="37"/>
  <c r="T29" i="40"/>
  <c r="W25" i="40"/>
  <c r="K21" i="31"/>
  <c r="J21" i="31"/>
  <c r="V16" i="35"/>
  <c r="W16" i="35"/>
  <c r="M12" i="24"/>
  <c r="N12" i="24"/>
  <c r="F11" i="45"/>
  <c r="G11" i="45"/>
  <c r="E11" i="45"/>
  <c r="J21" i="4"/>
  <c r="U10" i="36"/>
  <c r="V10" i="36"/>
  <c r="W10" i="36"/>
  <c r="J11" i="57"/>
  <c r="I11" i="57"/>
  <c r="K11" i="57"/>
  <c r="F21" i="41"/>
  <c r="G21" i="41"/>
  <c r="J9" i="31"/>
  <c r="K9" i="31"/>
  <c r="I9" i="31"/>
  <c r="E9" i="4"/>
  <c r="V20" i="16"/>
  <c r="D30" i="21"/>
  <c r="E8" i="21"/>
  <c r="F8" i="21"/>
  <c r="G13" i="54"/>
  <c r="F13" i="54"/>
  <c r="E13" i="54"/>
  <c r="G22" i="39"/>
  <c r="F22" i="39"/>
  <c r="J16" i="37"/>
  <c r="K16" i="37"/>
  <c r="N10" i="29"/>
  <c r="O10" i="29"/>
  <c r="M10" i="29"/>
  <c r="F22" i="51"/>
  <c r="R13" i="24"/>
  <c r="S13" i="24"/>
  <c r="Q13" i="24"/>
  <c r="F9" i="47"/>
  <c r="E9" i="47"/>
  <c r="G9" i="47"/>
  <c r="W17" i="45"/>
  <c r="V17" i="45"/>
  <c r="S15" i="29"/>
  <c r="Q15" i="29"/>
  <c r="R15" i="29"/>
  <c r="F22" i="15"/>
  <c r="O22" i="58"/>
  <c r="N22" i="58"/>
  <c r="Q10" i="28"/>
  <c r="R10" i="28"/>
  <c r="S17" i="38"/>
  <c r="R17" i="38"/>
  <c r="N21" i="40"/>
  <c r="S14" i="54"/>
  <c r="R14" i="54"/>
  <c r="Q14" i="54"/>
  <c r="W10" i="44"/>
  <c r="U10" i="44"/>
  <c r="V10" i="44"/>
  <c r="P30" i="48"/>
  <c r="Q8" i="48"/>
  <c r="R11" i="27"/>
  <c r="Q11" i="27"/>
  <c r="F20" i="24"/>
  <c r="G20" i="24"/>
  <c r="O16" i="39"/>
  <c r="N16" i="39"/>
  <c r="J14" i="17"/>
  <c r="I14" i="17"/>
  <c r="F13" i="15"/>
  <c r="E13" i="15"/>
  <c r="N20" i="51"/>
  <c r="O20" i="51"/>
  <c r="L30" i="23"/>
  <c r="M8" i="23"/>
  <c r="N8" i="23"/>
  <c r="O8" i="23"/>
  <c r="F21" i="20"/>
  <c r="O21" i="51"/>
  <c r="N21" i="51"/>
  <c r="N22" i="32"/>
  <c r="O22" i="32"/>
  <c r="K20" i="58"/>
  <c r="J20" i="58"/>
  <c r="P29" i="56"/>
  <c r="S25" i="56"/>
  <c r="Q13" i="52"/>
  <c r="R13" i="52"/>
  <c r="N21" i="25"/>
  <c r="J22" i="38"/>
  <c r="K22" i="38"/>
  <c r="E8" i="26"/>
  <c r="G8" i="26"/>
  <c r="D30" i="26"/>
  <c r="F8" i="26"/>
  <c r="V21" i="22"/>
  <c r="V22" i="4"/>
  <c r="R20" i="38"/>
  <c r="S20" i="38"/>
  <c r="I11" i="35"/>
  <c r="J11" i="35"/>
  <c r="K11" i="35"/>
  <c r="I14" i="9"/>
  <c r="J14" i="9"/>
  <c r="J20" i="4"/>
  <c r="M15" i="55"/>
  <c r="I14" i="19"/>
  <c r="S16" i="38"/>
  <c r="R16" i="38"/>
  <c r="N21" i="58"/>
  <c r="O21" i="58"/>
  <c r="V10" i="29"/>
  <c r="W10" i="29"/>
  <c r="U10" i="29"/>
  <c r="I15" i="51"/>
  <c r="N21" i="33"/>
  <c r="O21" i="33"/>
  <c r="D29" i="40"/>
  <c r="G25" i="40"/>
  <c r="U10" i="57"/>
  <c r="W10" i="57"/>
  <c r="V10" i="57"/>
  <c r="Q12" i="36"/>
  <c r="R12" i="36"/>
  <c r="Q15" i="28"/>
  <c r="R15" i="28"/>
  <c r="I15" i="53"/>
  <c r="J15" i="53"/>
  <c r="K15" i="53"/>
  <c r="O21" i="35"/>
  <c r="N21" i="35"/>
  <c r="G16" i="45"/>
  <c r="F16" i="45"/>
  <c r="E10" i="40"/>
  <c r="G10" i="40"/>
  <c r="F10" i="40"/>
  <c r="H30" i="46"/>
  <c r="J8" i="46"/>
  <c r="I8" i="46"/>
  <c r="F21" i="32"/>
  <c r="G21" i="32"/>
  <c r="U13" i="7"/>
  <c r="V13" i="7"/>
  <c r="U10" i="47"/>
  <c r="V10" i="47"/>
  <c r="W10" i="47"/>
  <c r="V20" i="19"/>
  <c r="M9" i="53"/>
  <c r="O9" i="53"/>
  <c r="N9" i="53"/>
  <c r="J22" i="29"/>
  <c r="E12" i="43"/>
  <c r="F12" i="43"/>
  <c r="G12" i="43"/>
  <c r="N11" i="53"/>
  <c r="M11" i="53"/>
  <c r="O11" i="53"/>
  <c r="F17" i="15"/>
  <c r="F22" i="4"/>
  <c r="J15" i="42"/>
  <c r="I15" i="42"/>
  <c r="K15" i="42"/>
  <c r="J15" i="40"/>
  <c r="I15" i="40"/>
  <c r="U11" i="48"/>
  <c r="W11" i="48"/>
  <c r="V11" i="48"/>
  <c r="U10" i="54"/>
  <c r="W10" i="54"/>
  <c r="V10" i="54"/>
  <c r="W17" i="41"/>
  <c r="V17" i="41"/>
  <c r="U13" i="13"/>
  <c r="V13" i="13"/>
  <c r="W13" i="13"/>
  <c r="W16" i="47"/>
  <c r="V16" i="47"/>
  <c r="N21" i="5"/>
  <c r="D30" i="40"/>
  <c r="E8" i="40"/>
  <c r="G8" i="40"/>
  <c r="F8" i="40"/>
  <c r="R21" i="4"/>
  <c r="T30" i="53"/>
  <c r="V8" i="53"/>
  <c r="U8" i="53"/>
  <c r="I9" i="16"/>
  <c r="J9" i="16"/>
  <c r="K22" i="26"/>
  <c r="J22" i="26"/>
  <c r="E10" i="26"/>
  <c r="G10" i="26"/>
  <c r="F10" i="26"/>
  <c r="E8" i="24"/>
  <c r="F8" i="24"/>
  <c r="G8" i="24"/>
  <c r="D30" i="24"/>
  <c r="R17" i="39"/>
  <c r="S17" i="39"/>
  <c r="D29" i="33"/>
  <c r="G25" i="33"/>
  <c r="J20" i="49"/>
  <c r="F14" i="43"/>
  <c r="E14" i="43"/>
  <c r="G14" i="43"/>
  <c r="W15" i="55"/>
  <c r="U15" i="55"/>
  <c r="V15" i="55"/>
  <c r="F20" i="29"/>
  <c r="G20" i="29"/>
  <c r="G8" i="37"/>
  <c r="E8" i="37"/>
  <c r="D30" i="37"/>
  <c r="F8" i="37"/>
  <c r="N22" i="19"/>
  <c r="W14" i="51"/>
  <c r="V14" i="51"/>
  <c r="U14" i="51"/>
  <c r="K16" i="58"/>
  <c r="J16" i="58"/>
  <c r="M11" i="35"/>
  <c r="N11" i="35"/>
  <c r="O11" i="35"/>
  <c r="Q9" i="27"/>
  <c r="R9" i="27"/>
  <c r="V11" i="44"/>
  <c r="W11" i="44"/>
  <c r="U11" i="44"/>
  <c r="J21" i="25"/>
  <c r="V20" i="41"/>
  <c r="W20" i="41"/>
  <c r="T29" i="41"/>
  <c r="W25" i="41"/>
  <c r="R21" i="10"/>
  <c r="I10" i="31"/>
  <c r="J10" i="31"/>
  <c r="K10" i="31"/>
  <c r="R11" i="52"/>
  <c r="Q11" i="52"/>
  <c r="W15" i="49"/>
  <c r="V15" i="49"/>
  <c r="U15" i="49"/>
  <c r="N21" i="14"/>
  <c r="J14" i="16"/>
  <c r="I14" i="16"/>
  <c r="U13" i="14"/>
  <c r="G22" i="54"/>
  <c r="F22" i="54"/>
  <c r="F20" i="45"/>
  <c r="G20" i="45"/>
  <c r="F12" i="57"/>
  <c r="G12" i="57"/>
  <c r="E12" i="57"/>
  <c r="S22" i="53"/>
  <c r="R22" i="53"/>
  <c r="F14" i="52"/>
  <c r="E14" i="52"/>
  <c r="V13" i="57"/>
  <c r="U13" i="57"/>
  <c r="W13" i="57"/>
  <c r="M12" i="55"/>
  <c r="K17" i="26"/>
  <c r="J17" i="26"/>
  <c r="N9" i="36"/>
  <c r="M9" i="36"/>
  <c r="K21" i="57"/>
  <c r="J21" i="57"/>
  <c r="G11" i="55"/>
  <c r="F11" i="55"/>
  <c r="E11" i="55"/>
  <c r="F16" i="22"/>
  <c r="G16" i="22"/>
  <c r="G10" i="45"/>
  <c r="E10" i="45"/>
  <c r="F10" i="45"/>
  <c r="R10" i="52"/>
  <c r="Q10" i="52"/>
  <c r="H30" i="48"/>
  <c r="J8" i="48"/>
  <c r="I8" i="48"/>
  <c r="K8" i="48"/>
  <c r="R20" i="16"/>
  <c r="N22" i="44"/>
  <c r="N20" i="25"/>
  <c r="J20" i="11"/>
  <c r="U8" i="45"/>
  <c r="W8" i="45"/>
  <c r="V8" i="45"/>
  <c r="K20" i="35"/>
  <c r="J20" i="35"/>
  <c r="S17" i="29"/>
  <c r="R17" i="29"/>
  <c r="V14" i="33"/>
  <c r="W14" i="33"/>
  <c r="U14" i="33"/>
  <c r="N12" i="58"/>
  <c r="O12" i="58"/>
  <c r="M12" i="58"/>
  <c r="E14" i="19"/>
  <c r="F14" i="19"/>
  <c r="N13" i="46"/>
  <c r="M13" i="46"/>
  <c r="R9" i="15"/>
  <c r="Q9" i="15"/>
  <c r="R21" i="35"/>
  <c r="S21" i="35"/>
  <c r="E14" i="21"/>
  <c r="F14" i="21"/>
  <c r="R22" i="35"/>
  <c r="S22" i="35"/>
  <c r="E13" i="48"/>
  <c r="F13" i="48"/>
  <c r="G13" i="48"/>
  <c r="V21" i="4"/>
  <c r="W14" i="25"/>
  <c r="U14" i="25"/>
  <c r="V14" i="25"/>
  <c r="F22" i="33"/>
  <c r="G22" i="33"/>
  <c r="F17" i="52"/>
  <c r="P30" i="26"/>
  <c r="Q8" i="26"/>
  <c r="S8" i="26"/>
  <c r="R8" i="26"/>
  <c r="N15" i="22"/>
  <c r="M15" i="22"/>
  <c r="O15" i="22"/>
  <c r="U11" i="54"/>
  <c r="V11" i="54"/>
  <c r="W11" i="54"/>
  <c r="F21" i="17"/>
  <c r="P30" i="27"/>
  <c r="Q8" i="27"/>
  <c r="R8" i="27"/>
  <c r="N13" i="36"/>
  <c r="M13" i="36"/>
  <c r="F16" i="52"/>
  <c r="J16" i="40"/>
  <c r="M11" i="48"/>
  <c r="N11" i="48"/>
  <c r="N22" i="42"/>
  <c r="J15" i="55"/>
  <c r="I15" i="55"/>
  <c r="K15" i="55"/>
  <c r="N21" i="19"/>
  <c r="S14" i="55"/>
  <c r="Q14" i="55"/>
  <c r="R14" i="55"/>
  <c r="Q15" i="18"/>
  <c r="R15" i="18"/>
  <c r="S15" i="18"/>
  <c r="F15" i="38"/>
  <c r="G15" i="38"/>
  <c r="E15" i="38"/>
  <c r="F20" i="8"/>
  <c r="R17" i="49"/>
  <c r="S17" i="49"/>
  <c r="Q11" i="28"/>
  <c r="R11" i="28"/>
  <c r="S10" i="18"/>
  <c r="R10" i="18"/>
  <c r="Q10" i="18"/>
  <c r="K11" i="45"/>
  <c r="I11" i="45"/>
  <c r="J11" i="45"/>
  <c r="V10" i="42"/>
  <c r="W10" i="42"/>
  <c r="U10" i="42"/>
  <c r="N21" i="46"/>
  <c r="O22" i="38"/>
  <c r="N22" i="38"/>
  <c r="K16" i="53"/>
  <c r="J16" i="53"/>
  <c r="F22" i="7"/>
  <c r="F17" i="45"/>
  <c r="G17" i="45"/>
  <c r="K9" i="48"/>
  <c r="J9" i="48"/>
  <c r="I9" i="48"/>
  <c r="M15" i="46"/>
  <c r="N15" i="46"/>
  <c r="H30" i="38"/>
  <c r="I8" i="38"/>
  <c r="K8" i="38"/>
  <c r="J8" i="38"/>
  <c r="F15" i="57"/>
  <c r="G15" i="57"/>
  <c r="E15" i="57"/>
  <c r="J12" i="35"/>
  <c r="I12" i="35"/>
  <c r="K12" i="35"/>
  <c r="M11" i="13"/>
  <c r="P29" i="18"/>
  <c r="S25" i="18"/>
  <c r="F16" i="29"/>
  <c r="G16" i="29"/>
  <c r="G22" i="43"/>
  <c r="F22" i="43"/>
  <c r="J21" i="22"/>
  <c r="K21" i="22"/>
  <c r="O9" i="22"/>
  <c r="M9" i="22"/>
  <c r="N9" i="22"/>
  <c r="R11" i="6"/>
  <c r="Q11" i="6"/>
  <c r="F20" i="54"/>
  <c r="G20" i="54"/>
  <c r="J21" i="11"/>
  <c r="U14" i="55"/>
  <c r="V14" i="55"/>
  <c r="W14" i="55"/>
  <c r="J10" i="30"/>
  <c r="I10" i="30"/>
  <c r="K10" i="30"/>
  <c r="K9" i="42"/>
  <c r="J9" i="42"/>
  <c r="I9" i="42"/>
  <c r="R12" i="58"/>
  <c r="Q12" i="58"/>
  <c r="T30" i="51"/>
  <c r="U8" i="51"/>
  <c r="W8" i="51"/>
  <c r="V8" i="51"/>
  <c r="J22" i="25"/>
  <c r="S8" i="39"/>
  <c r="P30" i="39"/>
  <c r="Q8" i="39"/>
  <c r="R8" i="39"/>
  <c r="E14" i="51"/>
  <c r="J15" i="46"/>
  <c r="I15" i="46"/>
  <c r="M13" i="58"/>
  <c r="N13" i="58"/>
  <c r="O13" i="58"/>
  <c r="N22" i="37"/>
  <c r="O22" i="37"/>
  <c r="G22" i="24"/>
  <c r="F22" i="24"/>
  <c r="F22" i="11"/>
  <c r="U11" i="52"/>
  <c r="V11" i="52"/>
  <c r="D29" i="46"/>
  <c r="G25" i="46"/>
  <c r="M10" i="58"/>
  <c r="N10" i="58"/>
  <c r="O10" i="58"/>
  <c r="G17" i="55"/>
  <c r="F17" i="55"/>
  <c r="I11" i="26"/>
  <c r="K11" i="26"/>
  <c r="J11" i="26"/>
  <c r="J12" i="17"/>
  <c r="I12" i="17"/>
  <c r="J16" i="45"/>
  <c r="K16" i="45"/>
  <c r="J11" i="9"/>
  <c r="I11" i="9"/>
  <c r="Q10" i="15"/>
  <c r="R10" i="15"/>
  <c r="R21" i="55"/>
  <c r="S21" i="55"/>
  <c r="O10" i="38"/>
  <c r="N10" i="38"/>
  <c r="M10" i="38"/>
  <c r="F20" i="56"/>
  <c r="S11" i="54"/>
  <c r="R11" i="54"/>
  <c r="Q11" i="54"/>
  <c r="Q9" i="41"/>
  <c r="R9" i="41"/>
  <c r="S9" i="41"/>
  <c r="F20" i="7"/>
  <c r="K20" i="50"/>
  <c r="J20" i="50"/>
  <c r="F20" i="48"/>
  <c r="G20" i="48"/>
  <c r="I15" i="30"/>
  <c r="J15" i="30"/>
  <c r="K15" i="30"/>
  <c r="O13" i="38"/>
  <c r="M13" i="38"/>
  <c r="N13" i="38"/>
  <c r="J20" i="55"/>
  <c r="K20" i="55"/>
  <c r="I9" i="22"/>
  <c r="K9" i="22"/>
  <c r="J9" i="22"/>
  <c r="R10" i="29"/>
  <c r="Q10" i="29"/>
  <c r="S10" i="29"/>
  <c r="W16" i="41"/>
  <c r="V16" i="41"/>
  <c r="M9" i="28"/>
  <c r="O9" i="28"/>
  <c r="N9" i="28"/>
  <c r="H30" i="44"/>
  <c r="J8" i="44"/>
  <c r="I8" i="44"/>
  <c r="K8" i="44"/>
  <c r="U11" i="36"/>
  <c r="W11" i="36"/>
  <c r="V11" i="36"/>
  <c r="E14" i="15"/>
  <c r="F14" i="15"/>
  <c r="D30" i="46"/>
  <c r="G8" i="46"/>
  <c r="E8" i="46"/>
  <c r="F8" i="46"/>
  <c r="D30" i="47"/>
  <c r="F8" i="47"/>
  <c r="E8" i="47"/>
  <c r="G8" i="47"/>
  <c r="F21" i="47"/>
  <c r="G21" i="47"/>
  <c r="H30" i="19"/>
  <c r="I8" i="19"/>
  <c r="Q8" i="43"/>
  <c r="S8" i="43"/>
  <c r="P30" i="43"/>
  <c r="R8" i="43"/>
  <c r="M13" i="33"/>
  <c r="N13" i="33"/>
  <c r="O13" i="33"/>
  <c r="J9" i="57"/>
  <c r="K9" i="57"/>
  <c r="I9" i="57"/>
  <c r="G15" i="37"/>
  <c r="F15" i="37"/>
  <c r="E15" i="37"/>
  <c r="E12" i="51"/>
  <c r="M11" i="28"/>
  <c r="N11" i="28"/>
  <c r="O11" i="28"/>
  <c r="H30" i="17"/>
  <c r="I8" i="17"/>
  <c r="J8" i="17"/>
  <c r="N12" i="22"/>
  <c r="M12" i="22"/>
  <c r="O12" i="22"/>
  <c r="U10" i="33"/>
  <c r="V10" i="33"/>
  <c r="W10" i="33"/>
  <c r="J22" i="21"/>
  <c r="E15" i="55"/>
  <c r="F15" i="55"/>
  <c r="G15" i="55"/>
  <c r="E14" i="30"/>
  <c r="E13" i="45"/>
  <c r="G13" i="45"/>
  <c r="F13" i="45"/>
  <c r="E13" i="30"/>
  <c r="J12" i="42"/>
  <c r="I12" i="42"/>
  <c r="K12" i="42"/>
  <c r="E12" i="52"/>
  <c r="F12" i="52"/>
  <c r="R15" i="48"/>
  <c r="Q15" i="48"/>
  <c r="T30" i="41"/>
  <c r="W8" i="41"/>
  <c r="V8" i="41"/>
  <c r="U8" i="41"/>
  <c r="F17" i="31"/>
  <c r="G17" i="31"/>
  <c r="N21" i="23"/>
  <c r="O21" i="23"/>
  <c r="V17" i="47"/>
  <c r="W17" i="47"/>
  <c r="I10" i="11"/>
  <c r="K22" i="6"/>
  <c r="J22" i="6"/>
  <c r="M12" i="36"/>
  <c r="N12" i="36"/>
  <c r="G20" i="33"/>
  <c r="F20" i="33"/>
  <c r="V9" i="43"/>
  <c r="W9" i="43"/>
  <c r="U9" i="43"/>
  <c r="U10" i="55"/>
  <c r="W10" i="55"/>
  <c r="V10" i="55"/>
  <c r="V15" i="13"/>
  <c r="U15" i="13"/>
  <c r="W15" i="13"/>
  <c r="R14" i="24"/>
  <c r="Q14" i="24"/>
  <c r="S14" i="24"/>
  <c r="T30" i="29"/>
  <c r="U8" i="29"/>
  <c r="W8" i="29"/>
  <c r="V8" i="29"/>
  <c r="U9" i="19"/>
  <c r="V9" i="19"/>
  <c r="R15" i="38"/>
  <c r="S15" i="38"/>
  <c r="Q15" i="38"/>
  <c r="H29" i="48"/>
  <c r="K25" i="48"/>
  <c r="G20" i="37"/>
  <c r="F20" i="37"/>
  <c r="Q10" i="39"/>
  <c r="S10" i="39"/>
  <c r="R10" i="39"/>
  <c r="N20" i="32"/>
  <c r="O20" i="32"/>
  <c r="P29" i="23"/>
  <c r="S25" i="23"/>
  <c r="R10" i="43"/>
  <c r="S10" i="43"/>
  <c r="Q10" i="43"/>
  <c r="V12" i="47"/>
  <c r="U12" i="47"/>
  <c r="W12" i="47"/>
  <c r="S20" i="46"/>
  <c r="R20" i="46"/>
  <c r="M9" i="40"/>
  <c r="N14" i="52"/>
  <c r="O14" i="52"/>
  <c r="M14" i="52"/>
  <c r="G17" i="37"/>
  <c r="F17" i="37"/>
  <c r="J9" i="38"/>
  <c r="I9" i="38"/>
  <c r="K9" i="38"/>
  <c r="R15" i="15"/>
  <c r="Q15" i="15"/>
  <c r="M10" i="24"/>
  <c r="N10" i="24"/>
  <c r="M14" i="35"/>
  <c r="O14" i="35"/>
  <c r="N14" i="35"/>
  <c r="S15" i="45"/>
  <c r="R15" i="45"/>
  <c r="Q15" i="45"/>
  <c r="K10" i="28"/>
  <c r="I10" i="28"/>
  <c r="J10" i="28"/>
  <c r="V9" i="48"/>
  <c r="W9" i="48"/>
  <c r="U9" i="48"/>
  <c r="V16" i="42"/>
  <c r="W16" i="42"/>
  <c r="U14" i="29"/>
  <c r="V14" i="29"/>
  <c r="W14" i="29"/>
  <c r="N12" i="47"/>
  <c r="O12" i="47"/>
  <c r="M12" i="47"/>
  <c r="F15" i="44"/>
  <c r="E15" i="44"/>
  <c r="G15" i="44"/>
  <c r="N15" i="23"/>
  <c r="M15" i="23"/>
  <c r="O15" i="23"/>
  <c r="R12" i="29"/>
  <c r="Q12" i="29"/>
  <c r="S12" i="29"/>
  <c r="M15" i="50"/>
  <c r="N22" i="45"/>
  <c r="J10" i="17"/>
  <c r="I10" i="17"/>
  <c r="V12" i="52"/>
  <c r="U12" i="52"/>
  <c r="J21" i="56"/>
  <c r="S15" i="46"/>
  <c r="R15" i="46"/>
  <c r="Q15" i="46"/>
  <c r="F16" i="27"/>
  <c r="G16" i="27"/>
  <c r="U13" i="33"/>
  <c r="W13" i="33"/>
  <c r="V13" i="33"/>
  <c r="V13" i="30"/>
  <c r="U11" i="31"/>
  <c r="V11" i="31"/>
  <c r="W11" i="31"/>
  <c r="W21" i="55"/>
  <c r="V21" i="55"/>
  <c r="K14" i="50"/>
  <c r="I14" i="50"/>
  <c r="J14" i="50"/>
  <c r="M9" i="33"/>
  <c r="N9" i="33"/>
  <c r="O9" i="33"/>
  <c r="F22" i="30"/>
  <c r="I12" i="40"/>
  <c r="J12" i="40"/>
  <c r="M14" i="50"/>
  <c r="R22" i="22"/>
  <c r="U12" i="48"/>
  <c r="V12" i="48"/>
  <c r="W12" i="48"/>
  <c r="K16" i="26"/>
  <c r="J16" i="26"/>
  <c r="H29" i="35"/>
  <c r="K25" i="35"/>
  <c r="E11" i="51"/>
  <c r="N20" i="37"/>
  <c r="O20" i="37"/>
  <c r="N22" i="26"/>
  <c r="J22" i="37"/>
  <c r="K22" i="37"/>
  <c r="O14" i="51"/>
  <c r="M14" i="51"/>
  <c r="N14" i="51"/>
  <c r="T30" i="42"/>
  <c r="W8" i="42"/>
  <c r="U8" i="42"/>
  <c r="V8" i="42"/>
  <c r="T29" i="47"/>
  <c r="W25" i="47"/>
  <c r="F22" i="5"/>
  <c r="N20" i="47"/>
  <c r="O20" i="47"/>
  <c r="N11" i="23"/>
  <c r="O11" i="23"/>
  <c r="M11" i="23"/>
  <c r="J22" i="43"/>
  <c r="J11" i="37"/>
  <c r="K11" i="37"/>
  <c r="I11" i="37"/>
  <c r="J22" i="32"/>
  <c r="K22" i="32"/>
  <c r="V12" i="49"/>
  <c r="W12" i="49"/>
  <c r="U12" i="49"/>
  <c r="Q14" i="56"/>
  <c r="R14" i="56"/>
  <c r="S14" i="56"/>
  <c r="U14" i="39"/>
  <c r="W14" i="39"/>
  <c r="V14" i="39"/>
  <c r="L30" i="29"/>
  <c r="O8" i="29"/>
  <c r="N8" i="29"/>
  <c r="M8" i="29"/>
  <c r="I13" i="40"/>
  <c r="J13" i="40"/>
  <c r="S14" i="35"/>
  <c r="Q14" i="35"/>
  <c r="R14" i="35"/>
  <c r="V20" i="38"/>
  <c r="M14" i="37"/>
  <c r="O14" i="37"/>
  <c r="N14" i="37"/>
  <c r="N10" i="52"/>
  <c r="O10" i="52"/>
  <c r="M10" i="52"/>
  <c r="N9" i="24"/>
  <c r="M9" i="24"/>
  <c r="M9" i="39"/>
  <c r="N9" i="39"/>
  <c r="O9" i="39"/>
  <c r="G16" i="47"/>
  <c r="F16" i="47"/>
  <c r="M11" i="50"/>
  <c r="R21" i="18"/>
  <c r="S21" i="18"/>
  <c r="I15" i="38"/>
  <c r="K15" i="38"/>
  <c r="J15" i="38"/>
  <c r="N22" i="15"/>
  <c r="D29" i="31"/>
  <c r="G25" i="31"/>
  <c r="V10" i="26"/>
  <c r="W10" i="26"/>
  <c r="U10" i="26"/>
  <c r="L29" i="30"/>
  <c r="O25" i="30"/>
  <c r="M13" i="40"/>
  <c r="I11" i="31"/>
  <c r="K11" i="31"/>
  <c r="J11" i="31"/>
  <c r="Q11" i="33"/>
  <c r="S11" i="33"/>
  <c r="R11" i="33"/>
  <c r="E9" i="48"/>
  <c r="G9" i="48"/>
  <c r="F9" i="48"/>
  <c r="M15" i="33"/>
  <c r="N15" i="33"/>
  <c r="O15" i="33"/>
  <c r="V22" i="23"/>
  <c r="V20" i="8"/>
  <c r="R22" i="12"/>
  <c r="V16" i="25"/>
  <c r="W16" i="25"/>
  <c r="D30" i="50"/>
  <c r="E8" i="50"/>
  <c r="F8" i="50"/>
  <c r="G8" i="50"/>
  <c r="V14" i="7"/>
  <c r="U14" i="7"/>
  <c r="J20" i="26"/>
  <c r="K20" i="26"/>
  <c r="J21" i="14"/>
  <c r="J20" i="31"/>
  <c r="K20" i="31"/>
  <c r="J14" i="46"/>
  <c r="I14" i="46"/>
  <c r="H30" i="22"/>
  <c r="K8" i="22"/>
  <c r="I8" i="22"/>
  <c r="J8" i="22"/>
  <c r="D30" i="30"/>
  <c r="E8" i="30"/>
  <c r="T30" i="36"/>
  <c r="V8" i="36"/>
  <c r="U8" i="36"/>
  <c r="W8" i="36"/>
  <c r="N10" i="33"/>
  <c r="M10" i="33"/>
  <c r="O10" i="33"/>
  <c r="K22" i="28"/>
  <c r="J22" i="28"/>
  <c r="J22" i="5"/>
  <c r="E13" i="55"/>
  <c r="G13" i="55"/>
  <c r="F13" i="55"/>
  <c r="F21" i="15"/>
  <c r="N15" i="30"/>
  <c r="M15" i="30"/>
  <c r="O15" i="30"/>
  <c r="F11" i="52"/>
  <c r="E11" i="52"/>
  <c r="J10" i="23"/>
  <c r="I10" i="23"/>
  <c r="K10" i="23"/>
  <c r="D30" i="39"/>
  <c r="G8" i="39"/>
  <c r="E8" i="39"/>
  <c r="F8" i="39"/>
  <c r="V21" i="51"/>
  <c r="W21" i="51"/>
  <c r="J15" i="6"/>
  <c r="I15" i="6"/>
  <c r="K15" i="6"/>
  <c r="L30" i="52"/>
  <c r="N8" i="52"/>
  <c r="M8" i="52"/>
  <c r="O8" i="52"/>
  <c r="N17" i="37"/>
  <c r="O17" i="37"/>
  <c r="R20" i="39"/>
  <c r="S20" i="39"/>
  <c r="R13" i="28"/>
  <c r="Q13" i="28"/>
  <c r="F16" i="53"/>
  <c r="H29" i="32"/>
  <c r="K25" i="32"/>
  <c r="N11" i="8"/>
  <c r="M11" i="8"/>
  <c r="O11" i="8"/>
  <c r="I14" i="28"/>
  <c r="J14" i="28"/>
  <c r="K14" i="28"/>
  <c r="W10" i="39"/>
  <c r="V10" i="39"/>
  <c r="U10" i="39"/>
  <c r="F22" i="57"/>
  <c r="G22" i="57"/>
  <c r="D29" i="54"/>
  <c r="G25" i="54"/>
  <c r="M15" i="58"/>
  <c r="O15" i="58"/>
  <c r="N15" i="58"/>
  <c r="O14" i="8"/>
  <c r="M14" i="8"/>
  <c r="N14" i="8"/>
  <c r="V16" i="39"/>
  <c r="W16" i="39"/>
  <c r="N20" i="45"/>
  <c r="W22" i="36"/>
  <c r="V22" i="36"/>
  <c r="J9" i="28"/>
  <c r="K9" i="28"/>
  <c r="I9" i="28"/>
  <c r="Q9" i="38"/>
  <c r="S9" i="38"/>
  <c r="R9" i="38"/>
  <c r="S22" i="18"/>
  <c r="R22" i="18"/>
  <c r="K16" i="57"/>
  <c r="J16" i="57"/>
  <c r="M14" i="48"/>
  <c r="N14" i="48"/>
  <c r="K14" i="30"/>
  <c r="J14" i="30"/>
  <c r="I14" i="30"/>
  <c r="H30" i="32"/>
  <c r="J8" i="32"/>
  <c r="K8" i="32"/>
  <c r="I8" i="32"/>
  <c r="W11" i="25"/>
  <c r="V11" i="25"/>
  <c r="U11" i="25"/>
  <c r="V10" i="30"/>
  <c r="R12" i="44"/>
  <c r="S12" i="44"/>
  <c r="Q12" i="44"/>
  <c r="I11" i="40"/>
  <c r="J11" i="40"/>
  <c r="J10" i="16"/>
  <c r="I10" i="16"/>
  <c r="W9" i="45"/>
  <c r="N17" i="24"/>
  <c r="F22" i="40"/>
  <c r="G22" i="40"/>
  <c r="T29" i="33"/>
  <c r="W25" i="33"/>
  <c r="R14" i="48"/>
  <c r="P30" i="6"/>
  <c r="Q8" i="6"/>
  <c r="R8" i="6"/>
  <c r="G22" i="48"/>
  <c r="F22" i="48"/>
  <c r="K20" i="53"/>
  <c r="J20" i="53"/>
  <c r="J20" i="22"/>
  <c r="K20" i="22"/>
  <c r="N22" i="33"/>
  <c r="O22" i="33"/>
  <c r="V21" i="45"/>
  <c r="W21" i="45"/>
  <c r="O9" i="52"/>
  <c r="M9" i="52"/>
  <c r="N9" i="52"/>
  <c r="W9" i="40"/>
  <c r="U9" i="40"/>
  <c r="V9" i="40"/>
  <c r="W20" i="33"/>
  <c r="V20" i="33"/>
  <c r="L9" i="21"/>
  <c r="Y9" i="21" s="1"/>
  <c r="L13" i="21"/>
  <c r="P22" i="5"/>
  <c r="T8" i="10"/>
  <c r="L14" i="10"/>
  <c r="P8" i="12"/>
  <c r="H13" i="54"/>
  <c r="D13" i="9"/>
  <c r="P16" i="11"/>
  <c r="P15" i="12"/>
  <c r="D8" i="42"/>
  <c r="L16" i="13"/>
  <c r="Y16" i="13" s="1"/>
  <c r="T13" i="21"/>
  <c r="W17" i="21" s="1"/>
  <c r="D25" i="15"/>
  <c r="G11" i="15" s="1"/>
  <c r="H21" i="12"/>
  <c r="D8" i="23"/>
  <c r="P9" i="50"/>
  <c r="H13" i="14"/>
  <c r="T14" i="38"/>
  <c r="Y14" i="38" s="1"/>
  <c r="L15" i="54"/>
  <c r="Y15" i="54" s="1"/>
  <c r="P21" i="11"/>
  <c r="L17" i="40"/>
  <c r="Y17" i="40" s="1"/>
  <c r="P14" i="37"/>
  <c r="P21" i="8"/>
  <c r="T12" i="32"/>
  <c r="Y12" i="32" s="1"/>
  <c r="T14" i="8"/>
  <c r="Y14" i="8" s="1"/>
  <c r="D10" i="7"/>
  <c r="G17" i="7" s="1"/>
  <c r="H14" i="20"/>
  <c r="H12" i="49"/>
  <c r="H12" i="5"/>
  <c r="P20" i="50"/>
  <c r="T14" i="10"/>
  <c r="T22" i="24"/>
  <c r="Y22" i="24" s="1"/>
  <c r="H21" i="40"/>
  <c r="P16" i="22"/>
  <c r="H8" i="4"/>
  <c r="T12" i="22"/>
  <c r="Y12" i="22" s="1"/>
  <c r="L16" i="15"/>
  <c r="Y16" i="15" s="1"/>
  <c r="L25" i="14"/>
  <c r="Y25" i="14" s="1"/>
  <c r="H11" i="49"/>
  <c r="L22" i="48"/>
  <c r="Y22" i="48" s="1"/>
  <c r="D17" i="30"/>
  <c r="G21" i="30" s="1"/>
  <c r="P11" i="19"/>
  <c r="P13" i="12"/>
  <c r="H20" i="39"/>
  <c r="H13" i="25"/>
  <c r="P13" i="32"/>
  <c r="P22" i="58"/>
  <c r="P12" i="31"/>
  <c r="T22" i="20"/>
  <c r="V21" i="20" s="1"/>
  <c r="H15" i="36"/>
  <c r="H16" i="24"/>
  <c r="L10" i="15"/>
  <c r="Y10" i="15" s="1"/>
  <c r="T8" i="20"/>
  <c r="T8" i="18"/>
  <c r="D17" i="16"/>
  <c r="T13" i="6"/>
  <c r="Y13" i="6" s="1"/>
  <c r="P13" i="9"/>
  <c r="T10" i="12"/>
  <c r="H17" i="18"/>
  <c r="T20" i="6"/>
  <c r="L15" i="26"/>
  <c r="Y15" i="26" s="1"/>
  <c r="H25" i="4"/>
  <c r="L17" i="13"/>
  <c r="Y17" i="13" s="1"/>
  <c r="T13" i="46"/>
  <c r="Y13" i="46" s="1"/>
  <c r="L10" i="12"/>
  <c r="P13" i="7"/>
  <c r="T16" i="14"/>
  <c r="W12" i="14" s="1"/>
  <c r="T13" i="24"/>
  <c r="Y13" i="24" s="1"/>
  <c r="D25" i="4"/>
  <c r="L9" i="18"/>
  <c r="Y9" i="18" s="1"/>
  <c r="L10" i="17"/>
  <c r="Y10" i="17" s="1"/>
  <c r="L8" i="14"/>
  <c r="P8" i="8"/>
  <c r="L14" i="49"/>
  <c r="Y14" i="49" s="1"/>
  <c r="L13" i="27"/>
  <c r="Y13" i="27" s="1"/>
  <c r="L22" i="36"/>
  <c r="Y22" i="36" s="1"/>
  <c r="P21" i="52"/>
  <c r="D17" i="8"/>
  <c r="L12" i="16"/>
  <c r="Y12" i="16" s="1"/>
  <c r="D13" i="12"/>
  <c r="P11" i="8"/>
  <c r="D17" i="6"/>
  <c r="H15" i="21"/>
  <c r="D25" i="6"/>
  <c r="D8" i="10"/>
  <c r="P25" i="11"/>
  <c r="L12" i="7"/>
  <c r="Y12" i="7" s="1"/>
  <c r="H16" i="13"/>
  <c r="P25" i="20"/>
  <c r="H14" i="39"/>
  <c r="H14" i="13"/>
  <c r="D15" i="36"/>
  <c r="L12" i="44"/>
  <c r="Y12" i="44" s="1"/>
  <c r="L21" i="6"/>
  <c r="H8" i="5"/>
  <c r="T16" i="5"/>
  <c r="Y16" i="5" s="1"/>
  <c r="H15" i="13"/>
  <c r="D22" i="53"/>
  <c r="G12" i="53" s="1"/>
  <c r="D13" i="8"/>
  <c r="H12" i="12"/>
  <c r="L8" i="9"/>
  <c r="D20" i="12"/>
  <c r="P8" i="57"/>
  <c r="P12" i="7"/>
  <c r="L25" i="13"/>
  <c r="Y25" i="13" s="1"/>
  <c r="T8" i="6"/>
  <c r="P15" i="42"/>
  <c r="P20" i="15"/>
  <c r="P25" i="8"/>
  <c r="H17" i="51"/>
  <c r="L14" i="15"/>
  <c r="H20" i="8"/>
  <c r="P16" i="4"/>
  <c r="L13" i="10"/>
  <c r="Y13" i="10" s="1"/>
  <c r="H9" i="41"/>
  <c r="L17" i="4"/>
  <c r="Y17" i="4" s="1"/>
  <c r="D9" i="9"/>
  <c r="L9" i="7"/>
  <c r="Y9" i="7" s="1"/>
  <c r="T17" i="10"/>
  <c r="Y17" i="10" s="1"/>
  <c r="P9" i="17"/>
  <c r="L9" i="11"/>
  <c r="Y9" i="11" s="1"/>
  <c r="P9" i="14"/>
  <c r="T16" i="10"/>
  <c r="Y16" i="10" s="1"/>
  <c r="L11" i="16"/>
  <c r="Y11" i="16" s="1"/>
  <c r="P11" i="30"/>
  <c r="P20" i="36"/>
  <c r="D22" i="9"/>
  <c r="P8" i="11"/>
  <c r="P11" i="12"/>
  <c r="T8" i="8"/>
  <c r="T14" i="16"/>
  <c r="W12" i="16" s="1"/>
  <c r="L22" i="9"/>
  <c r="T10" i="8"/>
  <c r="Y10" i="8" s="1"/>
  <c r="H17" i="12"/>
  <c r="D8" i="11"/>
  <c r="G16" i="11" s="1"/>
  <c r="P9" i="19"/>
  <c r="P8" i="13"/>
  <c r="T14" i="5"/>
  <c r="Y14" i="5" s="1"/>
  <c r="D21" i="35"/>
  <c r="L9" i="31"/>
  <c r="Y9" i="31" s="1"/>
  <c r="T20" i="7"/>
  <c r="W16" i="7" s="1"/>
  <c r="T10" i="23"/>
  <c r="W20" i="23" s="1"/>
  <c r="P15" i="4"/>
  <c r="P8" i="5"/>
  <c r="L25" i="11"/>
  <c r="Y25" i="11" s="1"/>
  <c r="L11" i="45"/>
  <c r="Y11" i="45" s="1"/>
  <c r="T11" i="15"/>
  <c r="Y11" i="15" s="1"/>
  <c r="T25" i="4"/>
  <c r="Y25" i="4" s="1"/>
  <c r="T20" i="11"/>
  <c r="Y20" i="11" s="1"/>
  <c r="T21" i="52"/>
  <c r="V22" i="52" s="1"/>
  <c r="T25" i="19"/>
  <c r="W10" i="19" s="1"/>
  <c r="L25" i="46"/>
  <c r="Y25" i="46" s="1"/>
  <c r="L9" i="4"/>
  <c r="Y9" i="4" s="1"/>
  <c r="D8" i="58"/>
  <c r="G22" i="58" s="1"/>
  <c r="H15" i="29"/>
  <c r="L13" i="57"/>
  <c r="Y13" i="57" s="1"/>
  <c r="L10" i="25"/>
  <c r="Y10" i="25" s="1"/>
  <c r="L13" i="26"/>
  <c r="Y13" i="26" s="1"/>
  <c r="D12" i="17"/>
  <c r="H22" i="9"/>
  <c r="T20" i="17"/>
  <c r="Y20" i="17" s="1"/>
  <c r="P15" i="20"/>
  <c r="P15" i="11"/>
  <c r="L21" i="11"/>
  <c r="T14" i="37"/>
  <c r="T30" i="37" s="1"/>
  <c r="H21" i="18"/>
  <c r="H16" i="5"/>
  <c r="H20" i="13"/>
  <c r="L17" i="50"/>
  <c r="Y17" i="50" s="1"/>
  <c r="D22" i="13"/>
  <c r="L14" i="26"/>
  <c r="Y14" i="26" s="1"/>
  <c r="H8" i="7"/>
  <c r="D21" i="21"/>
  <c r="G12" i="21" s="1"/>
  <c r="L9" i="54"/>
  <c r="Y9" i="54" s="1"/>
  <c r="P17" i="25"/>
  <c r="L20" i="49"/>
  <c r="Y20" i="49" s="1"/>
  <c r="T10" i="9"/>
  <c r="V9" i="9" s="1"/>
  <c r="D11" i="16"/>
  <c r="E9" i="16" s="1"/>
  <c r="D15" i="10"/>
  <c r="L14" i="21"/>
  <c r="Y14" i="21" s="1"/>
  <c r="H15" i="15"/>
  <c r="T12" i="17"/>
  <c r="U13" i="17" s="1"/>
  <c r="L17" i="7"/>
  <c r="Y17" i="7" s="1"/>
  <c r="P17" i="4"/>
  <c r="L16" i="4"/>
  <c r="Y16" i="4" s="1"/>
  <c r="L12" i="20"/>
  <c r="Y12" i="20" s="1"/>
  <c r="L20" i="24"/>
  <c r="Y20" i="24" s="1"/>
  <c r="L11" i="9"/>
  <c r="Y11" i="9" s="1"/>
  <c r="P21" i="6"/>
  <c r="T21" i="12"/>
  <c r="W21" i="12" s="1"/>
  <c r="P21" i="27"/>
  <c r="L13" i="19"/>
  <c r="Y13" i="19" s="1"/>
  <c r="D9" i="17"/>
  <c r="H9" i="20"/>
  <c r="D11" i="8"/>
  <c r="E12" i="8" s="1"/>
  <c r="P8" i="10"/>
  <c r="P21" i="7"/>
  <c r="H15" i="8"/>
  <c r="P25" i="5"/>
  <c r="P9" i="37"/>
  <c r="D22" i="14"/>
  <c r="D29" i="14" s="1"/>
  <c r="D21" i="52"/>
  <c r="G10" i="52" s="1"/>
  <c r="D11" i="25"/>
  <c r="G14" i="25" s="1"/>
  <c r="P25" i="50"/>
  <c r="L25" i="7"/>
  <c r="Y25" i="7" s="1"/>
  <c r="H20" i="18"/>
  <c r="D12" i="10"/>
  <c r="L22" i="18"/>
  <c r="Y22" i="18" s="1"/>
  <c r="D16" i="13"/>
  <c r="T22" i="9"/>
  <c r="V20" i="9" s="1"/>
  <c r="L9" i="16"/>
  <c r="Y9" i="16" s="1"/>
  <c r="L8" i="19"/>
  <c r="T15" i="5"/>
  <c r="Y15" i="5" s="1"/>
  <c r="T12" i="11"/>
  <c r="U15" i="11" s="1"/>
  <c r="P16" i="21"/>
  <c r="H8" i="56"/>
  <c r="T21" i="53"/>
  <c r="W16" i="53" s="1"/>
  <c r="H11" i="27"/>
  <c r="D16" i="12"/>
  <c r="H16" i="19"/>
  <c r="L9" i="5"/>
  <c r="Y9" i="5" s="1"/>
  <c r="T15" i="6"/>
  <c r="Y15" i="6" s="1"/>
  <c r="L15" i="14"/>
  <c r="Y15" i="14" s="1"/>
  <c r="D16" i="5"/>
  <c r="T22" i="10"/>
  <c r="Y22" i="10" s="1"/>
  <c r="T10" i="20"/>
  <c r="Y10" i="20" s="1"/>
  <c r="T12" i="38"/>
  <c r="Y12" i="38" s="1"/>
  <c r="D11" i="23"/>
  <c r="P11" i="47"/>
  <c r="L8" i="18"/>
  <c r="D8" i="56"/>
  <c r="G17" i="56" s="1"/>
  <c r="L17" i="55"/>
  <c r="Y17" i="55" s="1"/>
  <c r="H22" i="7"/>
  <c r="T17" i="20"/>
  <c r="Y17" i="20" s="1"/>
  <c r="D9" i="10"/>
  <c r="D22" i="18"/>
  <c r="L12" i="25"/>
  <c r="Y12" i="25" s="1"/>
  <c r="H10" i="13"/>
  <c r="H20" i="41"/>
  <c r="P11" i="17"/>
  <c r="P16" i="14"/>
  <c r="P12" i="16"/>
  <c r="D9" i="18"/>
  <c r="D16" i="4"/>
  <c r="D20" i="13"/>
  <c r="D15" i="42"/>
  <c r="P10" i="10"/>
  <c r="H15" i="14"/>
  <c r="D8" i="17"/>
  <c r="D12" i="23"/>
  <c r="D11" i="20"/>
  <c r="T25" i="5"/>
  <c r="Y25" i="5" s="1"/>
  <c r="L11" i="4"/>
  <c r="Y11" i="4" s="1"/>
  <c r="D17" i="51"/>
  <c r="F9" i="51" s="1"/>
  <c r="D12" i="18"/>
  <c r="P9" i="22"/>
  <c r="H16" i="11"/>
  <c r="H10" i="7"/>
  <c r="L14" i="6"/>
  <c r="Y14" i="6" s="1"/>
  <c r="P12" i="25"/>
  <c r="L17" i="31"/>
  <c r="Y17" i="31" s="1"/>
  <c r="H13" i="52"/>
  <c r="L14" i="14"/>
  <c r="Y14" i="14" s="1"/>
  <c r="H22" i="17"/>
  <c r="D9" i="13"/>
  <c r="D30" i="13" s="1"/>
  <c r="T21" i="6"/>
  <c r="L20" i="6"/>
  <c r="D22" i="36"/>
  <c r="L8" i="20"/>
  <c r="D8" i="5"/>
  <c r="E13" i="5" s="1"/>
  <c r="H25" i="52"/>
  <c r="T21" i="11"/>
  <c r="H22" i="13"/>
  <c r="D21" i="19"/>
  <c r="G10" i="19" s="1"/>
  <c r="P22" i="14"/>
  <c r="D20" i="35"/>
  <c r="L13" i="7"/>
  <c r="Y13" i="7" s="1"/>
  <c r="T15" i="4"/>
  <c r="Y15" i="4" s="1"/>
  <c r="D12" i="6"/>
  <c r="L11" i="18"/>
  <c r="Y11" i="18" s="1"/>
  <c r="T14" i="15"/>
  <c r="L13" i="16"/>
  <c r="Y13" i="16" s="1"/>
  <c r="D13" i="20"/>
  <c r="H21" i="46"/>
  <c r="L14" i="43"/>
  <c r="Y14" i="43" s="1"/>
  <c r="L9" i="42"/>
  <c r="Y9" i="42" s="1"/>
  <c r="P21" i="28"/>
  <c r="H10" i="43"/>
  <c r="L22" i="31"/>
  <c r="Y22" i="31" s="1"/>
  <c r="T13" i="50"/>
  <c r="V15" i="50" s="1"/>
  <c r="H20" i="16"/>
  <c r="T9" i="56"/>
  <c r="Y30" i="28" l="1"/>
  <c r="Y38" i="12"/>
  <c r="S11" i="48"/>
  <c r="S14" i="48"/>
  <c r="S22" i="48"/>
  <c r="Q13" i="48"/>
  <c r="R11" i="48"/>
  <c r="Q14" i="48"/>
  <c r="S8" i="48"/>
  <c r="S9" i="48"/>
  <c r="R12" i="48"/>
  <c r="S20" i="48"/>
  <c r="S13" i="48"/>
  <c r="R8" i="48"/>
  <c r="Q9" i="48"/>
  <c r="Q12" i="48"/>
  <c r="R10" i="48"/>
  <c r="Q10" i="48"/>
  <c r="P29" i="48"/>
  <c r="S10" i="48"/>
  <c r="S21" i="48"/>
  <c r="S16" i="48"/>
  <c r="S15" i="48"/>
  <c r="R17" i="48"/>
  <c r="Y38" i="25"/>
  <c r="V9" i="45"/>
  <c r="W25" i="58"/>
  <c r="T30" i="45"/>
  <c r="W14" i="43"/>
  <c r="V13" i="58"/>
  <c r="V8" i="58"/>
  <c r="W20" i="58"/>
  <c r="T29" i="45"/>
  <c r="Y38" i="14"/>
  <c r="U9" i="45"/>
  <c r="T29" i="58"/>
  <c r="W12" i="58"/>
  <c r="Y38" i="21"/>
  <c r="Y17" i="66"/>
  <c r="Y20" i="66"/>
  <c r="Y38" i="52"/>
  <c r="Y21" i="66"/>
  <c r="Y38" i="39"/>
  <c r="Y38" i="46"/>
  <c r="Y20" i="6"/>
  <c r="Y9" i="67"/>
  <c r="Y8" i="32"/>
  <c r="Y8" i="21"/>
  <c r="Y22" i="66"/>
  <c r="Y29" i="39"/>
  <c r="Y30" i="55"/>
  <c r="Y8" i="19"/>
  <c r="Y8" i="14"/>
  <c r="N17" i="41"/>
  <c r="Y8" i="66"/>
  <c r="Y8" i="20"/>
  <c r="Y29" i="28"/>
  <c r="Y38" i="51"/>
  <c r="Y8" i="17"/>
  <c r="Y8" i="9"/>
  <c r="Y8" i="18"/>
  <c r="Y8" i="36"/>
  <c r="Y28" i="36"/>
  <c r="Y28" i="8"/>
  <c r="Y28" i="35"/>
  <c r="Y28" i="48"/>
  <c r="Y28" i="54"/>
  <c r="Y28" i="28"/>
  <c r="Y28" i="9"/>
  <c r="Y28" i="11"/>
  <c r="Y28" i="23"/>
  <c r="Y28" i="12"/>
  <c r="Y28" i="16"/>
  <c r="Y28" i="51"/>
  <c r="Y28" i="14"/>
  <c r="Y28" i="5"/>
  <c r="Y28" i="57"/>
  <c r="Y28" i="41"/>
  <c r="Y29" i="33"/>
  <c r="Y28" i="30"/>
  <c r="Y28" i="10"/>
  <c r="Y28" i="25"/>
  <c r="Y28" i="43"/>
  <c r="Y28" i="32"/>
  <c r="Y30" i="52"/>
  <c r="Y28" i="4"/>
  <c r="Y29" i="29"/>
  <c r="Y30" i="35"/>
  <c r="U10" i="30"/>
  <c r="W12" i="30"/>
  <c r="U11" i="30"/>
  <c r="W9" i="30"/>
  <c r="V8" i="30"/>
  <c r="U15" i="30"/>
  <c r="W14" i="30"/>
  <c r="W10" i="30"/>
  <c r="W13" i="30"/>
  <c r="V11" i="30"/>
  <c r="V9" i="30"/>
  <c r="W25" i="30"/>
  <c r="T30" i="30"/>
  <c r="Y30" i="30" s="1"/>
  <c r="V15" i="30"/>
  <c r="V14" i="30"/>
  <c r="V12" i="30"/>
  <c r="W17" i="30"/>
  <c r="W20" i="30"/>
  <c r="T29" i="30"/>
  <c r="Y29" i="30" s="1"/>
  <c r="W8" i="30"/>
  <c r="W15" i="30"/>
  <c r="U14" i="30"/>
  <c r="W21" i="30"/>
  <c r="V16" i="30"/>
  <c r="U13" i="30"/>
  <c r="Y30" i="40"/>
  <c r="Y30" i="58"/>
  <c r="Y8" i="28"/>
  <c r="Y30" i="47"/>
  <c r="Y30" i="39"/>
  <c r="Y28" i="66"/>
  <c r="Y30" i="29"/>
  <c r="Y14" i="15"/>
  <c r="Y30" i="53"/>
  <c r="Y30" i="37"/>
  <c r="Y28" i="20"/>
  <c r="Y28" i="7"/>
  <c r="Y28" i="52"/>
  <c r="Y28" i="45"/>
  <c r="Y28" i="50"/>
  <c r="Y28" i="24"/>
  <c r="Y28" i="46"/>
  <c r="Y28" i="19"/>
  <c r="Y28" i="26"/>
  <c r="Y28" i="53"/>
  <c r="Y28" i="37"/>
  <c r="Y28" i="55"/>
  <c r="Y8" i="67"/>
  <c r="Y15" i="67"/>
  <c r="Y21" i="52"/>
  <c r="Y21" i="45"/>
  <c r="Y20" i="7"/>
  <c r="Y8" i="10"/>
  <c r="Y10" i="9"/>
  <c r="Y22" i="20"/>
  <c r="Y21" i="6"/>
  <c r="Y29" i="51"/>
  <c r="Y30" i="13"/>
  <c r="Y28" i="6"/>
  <c r="Y28" i="58"/>
  <c r="Y28" i="31"/>
  <c r="Y28" i="56"/>
  <c r="Y13" i="66"/>
  <c r="Y16" i="66"/>
  <c r="Y10" i="66"/>
  <c r="Y9" i="56"/>
  <c r="Y25" i="19"/>
  <c r="Y10" i="12"/>
  <c r="Y13" i="21"/>
  <c r="Y29" i="47"/>
  <c r="Y30" i="33"/>
  <c r="Y29" i="58"/>
  <c r="Y30" i="36"/>
  <c r="Y28" i="27"/>
  <c r="Y28" i="21"/>
  <c r="Y28" i="49"/>
  <c r="Y28" i="39"/>
  <c r="Y28" i="44"/>
  <c r="Y28" i="22"/>
  <c r="Y28" i="42"/>
  <c r="Y28" i="40"/>
  <c r="Y28" i="38"/>
  <c r="Y28" i="67"/>
  <c r="Y9" i="66"/>
  <c r="Y12" i="66"/>
  <c r="Y10" i="67"/>
  <c r="Y16" i="67"/>
  <c r="Y11" i="67"/>
  <c r="Y14" i="16"/>
  <c r="Y8" i="8"/>
  <c r="Y16" i="14"/>
  <c r="Y12" i="17"/>
  <c r="Y21" i="11"/>
  <c r="Y22" i="9"/>
  <c r="Y14" i="10"/>
  <c r="Y30" i="48"/>
  <c r="Y29" i="35"/>
  <c r="Y30" i="51"/>
  <c r="Y28" i="13"/>
  <c r="Y28" i="17"/>
  <c r="Y28" i="29"/>
  <c r="Y28" i="18"/>
  <c r="Y28" i="33"/>
  <c r="Y28" i="15"/>
  <c r="Y28" i="47"/>
  <c r="Y25" i="66"/>
  <c r="Y15" i="66"/>
  <c r="Y22" i="67"/>
  <c r="Y13" i="67"/>
  <c r="Y17" i="67"/>
  <c r="Y11" i="66"/>
  <c r="Y20" i="67"/>
  <c r="Y14" i="67"/>
  <c r="Y21" i="67"/>
  <c r="Y8" i="6"/>
  <c r="Y13" i="50"/>
  <c r="Y21" i="53"/>
  <c r="Y14" i="37"/>
  <c r="Y12" i="11"/>
  <c r="Y10" i="23"/>
  <c r="Y21" i="12"/>
  <c r="Y38" i="36"/>
  <c r="Y38" i="28"/>
  <c r="W15" i="18"/>
  <c r="W17" i="67"/>
  <c r="V17" i="67"/>
  <c r="Q14" i="66"/>
  <c r="S14" i="66"/>
  <c r="R14" i="66"/>
  <c r="R13" i="67"/>
  <c r="S13" i="67"/>
  <c r="Q13" i="67"/>
  <c r="N20" i="66"/>
  <c r="O20" i="66"/>
  <c r="R20" i="66"/>
  <c r="S20" i="66"/>
  <c r="K10" i="67"/>
  <c r="J10" i="67"/>
  <c r="I10" i="67"/>
  <c r="I13" i="66"/>
  <c r="J13" i="66"/>
  <c r="K13" i="66"/>
  <c r="P29" i="67"/>
  <c r="G11" i="67"/>
  <c r="E11" i="67"/>
  <c r="F11" i="67"/>
  <c r="R11" i="67"/>
  <c r="S11" i="67"/>
  <c r="Q11" i="67"/>
  <c r="H30" i="67"/>
  <c r="K8" i="67"/>
  <c r="I8" i="67"/>
  <c r="J8" i="67"/>
  <c r="Q15" i="66"/>
  <c r="S15" i="66"/>
  <c r="R15" i="66"/>
  <c r="D29" i="67"/>
  <c r="G25" i="67"/>
  <c r="G17" i="67"/>
  <c r="F17" i="67"/>
  <c r="R22" i="67"/>
  <c r="S22" i="67"/>
  <c r="V20" i="67"/>
  <c r="W20" i="67"/>
  <c r="M9" i="66"/>
  <c r="N9" i="66"/>
  <c r="O9" i="66"/>
  <c r="M12" i="66"/>
  <c r="O12" i="66"/>
  <c r="N12" i="66"/>
  <c r="O10" i="67"/>
  <c r="M10" i="67"/>
  <c r="N10" i="67"/>
  <c r="F20" i="67"/>
  <c r="G20" i="67"/>
  <c r="Y38" i="67"/>
  <c r="V17" i="66"/>
  <c r="W17" i="66"/>
  <c r="K14" i="67"/>
  <c r="J14" i="67"/>
  <c r="I14" i="67"/>
  <c r="W12" i="67"/>
  <c r="V12" i="67"/>
  <c r="U12" i="67"/>
  <c r="T30" i="66"/>
  <c r="W8" i="66"/>
  <c r="U8" i="66"/>
  <c r="R9" i="67"/>
  <c r="S9" i="67"/>
  <c r="Q9" i="67"/>
  <c r="D29" i="66"/>
  <c r="G25" i="66"/>
  <c r="W21" i="67"/>
  <c r="V21" i="67"/>
  <c r="Q12" i="66"/>
  <c r="R12" i="66"/>
  <c r="S12" i="66"/>
  <c r="N16" i="67"/>
  <c r="O16" i="67"/>
  <c r="O11" i="67"/>
  <c r="M11" i="67"/>
  <c r="N11" i="67"/>
  <c r="S10" i="67"/>
  <c r="Q10" i="67"/>
  <c r="R10" i="67"/>
  <c r="S14" i="67"/>
  <c r="R14" i="67"/>
  <c r="Q14" i="67"/>
  <c r="K20" i="67"/>
  <c r="J20" i="67"/>
  <c r="E11" i="66"/>
  <c r="F11" i="66"/>
  <c r="G11" i="66"/>
  <c r="J13" i="67"/>
  <c r="K13" i="67"/>
  <c r="I13" i="67"/>
  <c r="S10" i="66"/>
  <c r="Q10" i="66"/>
  <c r="R10" i="66"/>
  <c r="F16" i="67"/>
  <c r="G16" i="67"/>
  <c r="T29" i="66"/>
  <c r="W25" i="66"/>
  <c r="E15" i="66"/>
  <c r="F15" i="66"/>
  <c r="G15" i="66"/>
  <c r="M14" i="66"/>
  <c r="O14" i="66"/>
  <c r="N14" i="66"/>
  <c r="V16" i="66"/>
  <c r="W16" i="66"/>
  <c r="S21" i="67"/>
  <c r="R21" i="67"/>
  <c r="S17" i="67"/>
  <c r="R17" i="67"/>
  <c r="I9" i="66"/>
  <c r="J9" i="66"/>
  <c r="K9" i="66"/>
  <c r="S17" i="66"/>
  <c r="R17" i="66"/>
  <c r="O25" i="66"/>
  <c r="L29" i="66"/>
  <c r="M15" i="66"/>
  <c r="N15" i="66"/>
  <c r="O15" i="66"/>
  <c r="F13" i="66"/>
  <c r="G13" i="66"/>
  <c r="E13" i="66"/>
  <c r="S11" i="66"/>
  <c r="P30" i="66"/>
  <c r="S8" i="66"/>
  <c r="R8" i="66"/>
  <c r="Q8" i="66"/>
  <c r="U9" i="67"/>
  <c r="W9" i="67"/>
  <c r="V9" i="67"/>
  <c r="O22" i="67"/>
  <c r="N22" i="67"/>
  <c r="W10" i="67"/>
  <c r="V10" i="67"/>
  <c r="U10" i="67"/>
  <c r="R16" i="67"/>
  <c r="S16" i="67"/>
  <c r="I12" i="66"/>
  <c r="J12" i="66"/>
  <c r="K12" i="66"/>
  <c r="N13" i="67"/>
  <c r="O13" i="67"/>
  <c r="M13" i="67"/>
  <c r="N17" i="67"/>
  <c r="O17" i="67"/>
  <c r="M11" i="66"/>
  <c r="O11" i="66"/>
  <c r="N11" i="66"/>
  <c r="S25" i="66"/>
  <c r="P29" i="66"/>
  <c r="K8" i="66"/>
  <c r="J8" i="66"/>
  <c r="I8" i="66"/>
  <c r="H30" i="66"/>
  <c r="G15" i="67"/>
  <c r="F15" i="67"/>
  <c r="E15" i="67"/>
  <c r="G21" i="66"/>
  <c r="F21" i="66"/>
  <c r="O20" i="67"/>
  <c r="N20" i="67"/>
  <c r="V15" i="67"/>
  <c r="U15" i="67"/>
  <c r="W15" i="67"/>
  <c r="S16" i="66"/>
  <c r="R16" i="66"/>
  <c r="E12" i="67"/>
  <c r="F12" i="67"/>
  <c r="G12" i="67"/>
  <c r="S25" i="67"/>
  <c r="R8" i="67"/>
  <c r="P30" i="67"/>
  <c r="Q8" i="67"/>
  <c r="S8" i="67"/>
  <c r="W22" i="66"/>
  <c r="V22" i="66"/>
  <c r="R11" i="66"/>
  <c r="Q11" i="66"/>
  <c r="S12" i="67"/>
  <c r="Q12" i="67"/>
  <c r="R12" i="67"/>
  <c r="O14" i="67"/>
  <c r="M14" i="67"/>
  <c r="N14" i="67"/>
  <c r="K22" i="67"/>
  <c r="J22" i="67"/>
  <c r="J11" i="67"/>
  <c r="K11" i="67"/>
  <c r="I11" i="67"/>
  <c r="N21" i="67"/>
  <c r="O21" i="67"/>
  <c r="F16" i="66"/>
  <c r="G16" i="66"/>
  <c r="F22" i="67"/>
  <c r="G22" i="67"/>
  <c r="W15" i="66"/>
  <c r="U15" i="66"/>
  <c r="V15" i="66"/>
  <c r="V13" i="67"/>
  <c r="V8" i="67"/>
  <c r="W8" i="67"/>
  <c r="U8" i="67"/>
  <c r="T30" i="67"/>
  <c r="U13" i="67"/>
  <c r="W13" i="67"/>
  <c r="V12" i="66"/>
  <c r="W12" i="66"/>
  <c r="U12" i="66"/>
  <c r="S21" i="66"/>
  <c r="R21" i="66"/>
  <c r="M12" i="67"/>
  <c r="N8" i="67"/>
  <c r="L30" i="67"/>
  <c r="O8" i="67"/>
  <c r="M8" i="67"/>
  <c r="J17" i="67"/>
  <c r="K17" i="67"/>
  <c r="S22" i="66"/>
  <c r="R22" i="66"/>
  <c r="N21" i="66"/>
  <c r="O21" i="66"/>
  <c r="K25" i="67"/>
  <c r="H29" i="67"/>
  <c r="J17" i="66"/>
  <c r="K17" i="66"/>
  <c r="S15" i="67"/>
  <c r="R15" i="67"/>
  <c r="Q15" i="67"/>
  <c r="S9" i="66"/>
  <c r="Q9" i="66"/>
  <c r="R9" i="66"/>
  <c r="N17" i="66"/>
  <c r="O17" i="66"/>
  <c r="I15" i="66"/>
  <c r="J15" i="66"/>
  <c r="K15" i="66"/>
  <c r="V20" i="66"/>
  <c r="W20" i="66"/>
  <c r="U11" i="67"/>
  <c r="W11" i="67"/>
  <c r="V11" i="67"/>
  <c r="G10" i="67"/>
  <c r="F10" i="67"/>
  <c r="E10" i="67"/>
  <c r="V21" i="66"/>
  <c r="W21" i="66"/>
  <c r="W9" i="66"/>
  <c r="U9" i="66"/>
  <c r="V9" i="66"/>
  <c r="V10" i="66"/>
  <c r="U10" i="66"/>
  <c r="W10" i="66"/>
  <c r="E12" i="66"/>
  <c r="F12" i="66"/>
  <c r="G12" i="66"/>
  <c r="G21" i="67"/>
  <c r="F21" i="67"/>
  <c r="V8" i="66"/>
  <c r="W11" i="66"/>
  <c r="U11" i="66"/>
  <c r="V11" i="66"/>
  <c r="W14" i="66"/>
  <c r="V14" i="66"/>
  <c r="U14" i="66"/>
  <c r="O22" i="66"/>
  <c r="N22" i="66"/>
  <c r="J9" i="67"/>
  <c r="I9" i="67"/>
  <c r="K9" i="67"/>
  <c r="F9" i="67"/>
  <c r="G9" i="67"/>
  <c r="E9" i="67"/>
  <c r="K16" i="67"/>
  <c r="J16" i="67"/>
  <c r="S13" i="66"/>
  <c r="Q13" i="66"/>
  <c r="R13" i="66"/>
  <c r="O15" i="67"/>
  <c r="M15" i="67"/>
  <c r="N15" i="67"/>
  <c r="Y38" i="10"/>
  <c r="K21" i="67"/>
  <c r="J21" i="67"/>
  <c r="U13" i="66"/>
  <c r="V13" i="66"/>
  <c r="W13" i="66"/>
  <c r="J11" i="66"/>
  <c r="I11" i="66"/>
  <c r="K11" i="66"/>
  <c r="E10" i="66"/>
  <c r="F10" i="66"/>
  <c r="G10" i="66"/>
  <c r="M8" i="66"/>
  <c r="L30" i="66"/>
  <c r="N8" i="66"/>
  <c r="O8" i="66"/>
  <c r="J16" i="66"/>
  <c r="K16" i="66"/>
  <c r="K22" i="66"/>
  <c r="J22" i="66"/>
  <c r="O12" i="67"/>
  <c r="N12" i="67"/>
  <c r="N9" i="67"/>
  <c r="M9" i="67"/>
  <c r="O9" i="67"/>
  <c r="F22" i="66"/>
  <c r="G22" i="66"/>
  <c r="F9" i="66"/>
  <c r="G9" i="66"/>
  <c r="E9" i="66"/>
  <c r="J21" i="66"/>
  <c r="K21" i="66"/>
  <c r="E8" i="66"/>
  <c r="F8" i="66"/>
  <c r="D30" i="66"/>
  <c r="G8" i="66"/>
  <c r="V22" i="67"/>
  <c r="W22" i="67"/>
  <c r="M13" i="66"/>
  <c r="N13" i="66"/>
  <c r="O13" i="66"/>
  <c r="W14" i="67"/>
  <c r="U14" i="67"/>
  <c r="V14" i="67"/>
  <c r="J20" i="66"/>
  <c r="K20" i="66"/>
  <c r="J10" i="66"/>
  <c r="I10" i="66"/>
  <c r="K10" i="66"/>
  <c r="R20" i="67"/>
  <c r="S20" i="67"/>
  <c r="I14" i="66"/>
  <c r="J14" i="66"/>
  <c r="K14" i="66"/>
  <c r="F13" i="67"/>
  <c r="G13" i="67"/>
  <c r="E13" i="67"/>
  <c r="F14" i="66"/>
  <c r="E14" i="66"/>
  <c r="G14" i="66"/>
  <c r="I12" i="67"/>
  <c r="J12" i="67"/>
  <c r="K12" i="67"/>
  <c r="N16" i="66"/>
  <c r="O16" i="66"/>
  <c r="E8" i="67"/>
  <c r="F8" i="67"/>
  <c r="D30" i="67"/>
  <c r="G8" i="67"/>
  <c r="V16" i="67"/>
  <c r="W16" i="67"/>
  <c r="F17" i="66"/>
  <c r="G17" i="66"/>
  <c r="F20" i="66"/>
  <c r="G20" i="66"/>
  <c r="M10" i="66"/>
  <c r="N10" i="66"/>
  <c r="O10" i="66"/>
  <c r="H29" i="66"/>
  <c r="K25" i="66"/>
  <c r="G14" i="67"/>
  <c r="E14" i="67"/>
  <c r="F14" i="67"/>
  <c r="L29" i="67"/>
  <c r="O25" i="67"/>
  <c r="K15" i="67"/>
  <c r="I15" i="67"/>
  <c r="J15" i="67"/>
  <c r="T29" i="67"/>
  <c r="W25" i="67"/>
  <c r="Y34" i="4"/>
  <c r="Y38" i="5"/>
  <c r="Q15" i="47"/>
  <c r="R20" i="7"/>
  <c r="S16" i="6"/>
  <c r="Q9" i="13"/>
  <c r="Q13" i="30"/>
  <c r="R22" i="52"/>
  <c r="Q14" i="9"/>
  <c r="Y38" i="9"/>
  <c r="Y38" i="6"/>
  <c r="Y38" i="18"/>
  <c r="Y38" i="50"/>
  <c r="Y38" i="40"/>
  <c r="Y38" i="54"/>
  <c r="Y38" i="58"/>
  <c r="Y38" i="31"/>
  <c r="Y38" i="23"/>
  <c r="S20" i="15"/>
  <c r="Y38" i="42"/>
  <c r="Y38" i="41"/>
  <c r="Y38" i="49"/>
  <c r="Y38" i="55"/>
  <c r="Y38" i="24"/>
  <c r="Y38" i="11"/>
  <c r="Y38" i="38"/>
  <c r="Y38" i="15"/>
  <c r="Y38" i="8"/>
  <c r="Y38" i="33"/>
  <c r="Y38" i="35"/>
  <c r="R21" i="14"/>
  <c r="R9" i="21"/>
  <c r="P29" i="27"/>
  <c r="R8" i="42"/>
  <c r="Q13" i="57"/>
  <c r="S16" i="58"/>
  <c r="Y38" i="32"/>
  <c r="Y38" i="17"/>
  <c r="Y38" i="48"/>
  <c r="Y38" i="56"/>
  <c r="Y38" i="44"/>
  <c r="Y38" i="19"/>
  <c r="Y38" i="27"/>
  <c r="Y38" i="57"/>
  <c r="S9" i="28"/>
  <c r="Q14" i="16"/>
  <c r="S10" i="36"/>
  <c r="Q14" i="14"/>
  <c r="S11" i="32"/>
  <c r="R21" i="50"/>
  <c r="R21" i="5"/>
  <c r="Y38" i="47"/>
  <c r="Y38" i="7"/>
  <c r="Y38" i="29"/>
  <c r="Y38" i="30"/>
  <c r="Y38" i="22"/>
  <c r="Y38" i="45"/>
  <c r="Y38" i="37"/>
  <c r="N15" i="42"/>
  <c r="J16" i="52"/>
  <c r="K21" i="27"/>
  <c r="I9" i="8"/>
  <c r="K14" i="51"/>
  <c r="N10" i="49"/>
  <c r="J14" i="36"/>
  <c r="N21" i="31"/>
  <c r="M15" i="43"/>
  <c r="J17" i="11"/>
  <c r="O14" i="5"/>
  <c r="J17" i="15"/>
  <c r="O12" i="50"/>
  <c r="N13" i="11"/>
  <c r="O21" i="12"/>
  <c r="I12" i="25"/>
  <c r="K22" i="40"/>
  <c r="O11" i="40"/>
  <c r="M10" i="41"/>
  <c r="K11" i="16"/>
  <c r="M10" i="6"/>
  <c r="N21" i="24"/>
  <c r="K10" i="29"/>
  <c r="J13" i="41"/>
  <c r="I11" i="21"/>
  <c r="O21" i="27"/>
  <c r="O20" i="17"/>
  <c r="K25" i="24"/>
  <c r="I9" i="4"/>
  <c r="O13" i="20"/>
  <c r="N16" i="41"/>
  <c r="F14" i="9"/>
  <c r="J17" i="20"/>
  <c r="O9" i="45"/>
  <c r="L30" i="10"/>
  <c r="M10" i="16"/>
  <c r="V15" i="15"/>
  <c r="G25" i="8"/>
  <c r="W20" i="4"/>
  <c r="D29" i="12"/>
  <c r="K9" i="39"/>
  <c r="E10" i="42"/>
  <c r="D29" i="13"/>
  <c r="H29" i="7"/>
  <c r="W11" i="20"/>
  <c r="K12" i="14"/>
  <c r="O10" i="54"/>
  <c r="I15" i="49"/>
  <c r="O25" i="41"/>
  <c r="O20" i="41"/>
  <c r="O13" i="41"/>
  <c r="O17" i="26"/>
  <c r="O13" i="25"/>
  <c r="E13" i="23"/>
  <c r="N10" i="21"/>
  <c r="S21" i="20"/>
  <c r="M15" i="18"/>
  <c r="H29" i="18"/>
  <c r="F10" i="17"/>
  <c r="O9" i="13"/>
  <c r="K17" i="13"/>
  <c r="S20" i="12"/>
  <c r="W15" i="12"/>
  <c r="W21" i="11"/>
  <c r="G13" i="10"/>
  <c r="V11" i="10"/>
  <c r="O9" i="9"/>
  <c r="R15" i="8"/>
  <c r="W17" i="8"/>
  <c r="M8" i="7"/>
  <c r="G9" i="6"/>
  <c r="W17" i="6"/>
  <c r="I14" i="5"/>
  <c r="V9" i="5"/>
  <c r="O25" i="4"/>
  <c r="R13" i="4"/>
  <c r="F13" i="20"/>
  <c r="G13" i="20"/>
  <c r="E13" i="20"/>
  <c r="O20" i="6"/>
  <c r="N20" i="6"/>
  <c r="G11" i="20"/>
  <c r="F11" i="20"/>
  <c r="E11" i="20"/>
  <c r="E9" i="18"/>
  <c r="F9" i="18"/>
  <c r="G9" i="18"/>
  <c r="W12" i="38"/>
  <c r="U12" i="38"/>
  <c r="V12" i="38"/>
  <c r="G16" i="12"/>
  <c r="F16" i="12"/>
  <c r="F12" i="10"/>
  <c r="G12" i="10"/>
  <c r="E12" i="10"/>
  <c r="U9" i="56"/>
  <c r="V9" i="56"/>
  <c r="W9" i="56"/>
  <c r="J10" i="43"/>
  <c r="I10" i="43"/>
  <c r="K10" i="43"/>
  <c r="K21" i="46"/>
  <c r="J21" i="46"/>
  <c r="M11" i="18"/>
  <c r="O11" i="18"/>
  <c r="N11" i="18"/>
  <c r="F20" i="35"/>
  <c r="G20" i="35"/>
  <c r="F22" i="36"/>
  <c r="G22" i="36"/>
  <c r="J22" i="17"/>
  <c r="K22" i="17"/>
  <c r="Q12" i="25"/>
  <c r="S12" i="25"/>
  <c r="R12" i="25"/>
  <c r="Q9" i="22"/>
  <c r="S9" i="22"/>
  <c r="R9" i="22"/>
  <c r="T29" i="5"/>
  <c r="W25" i="5"/>
  <c r="J15" i="14"/>
  <c r="K15" i="14"/>
  <c r="I15" i="14"/>
  <c r="F16" i="4"/>
  <c r="G16" i="4"/>
  <c r="R11" i="17"/>
  <c r="Q11" i="17"/>
  <c r="S11" i="17"/>
  <c r="F22" i="18"/>
  <c r="G22" i="18"/>
  <c r="O17" i="55"/>
  <c r="N17" i="55"/>
  <c r="F11" i="23"/>
  <c r="E11" i="23"/>
  <c r="G11" i="23"/>
  <c r="F16" i="5"/>
  <c r="G16" i="5"/>
  <c r="J16" i="19"/>
  <c r="K16" i="19"/>
  <c r="H30" i="56"/>
  <c r="J8" i="56"/>
  <c r="I8" i="56"/>
  <c r="K8" i="56"/>
  <c r="L30" i="19"/>
  <c r="Y30" i="19" s="1"/>
  <c r="N8" i="19"/>
  <c r="O8" i="19"/>
  <c r="M8" i="19"/>
  <c r="O22" i="18"/>
  <c r="N22" i="18"/>
  <c r="P29" i="50"/>
  <c r="S25" i="50"/>
  <c r="Q9" i="37"/>
  <c r="R9" i="37"/>
  <c r="S9" i="37"/>
  <c r="P30" i="10"/>
  <c r="Q8" i="10"/>
  <c r="R8" i="10"/>
  <c r="S8" i="10"/>
  <c r="O13" i="19"/>
  <c r="M13" i="19"/>
  <c r="N13" i="19"/>
  <c r="N11" i="9"/>
  <c r="O11" i="9"/>
  <c r="M11" i="9"/>
  <c r="R17" i="4"/>
  <c r="S17" i="4"/>
  <c r="M14" i="21"/>
  <c r="N14" i="21"/>
  <c r="O14" i="21"/>
  <c r="O20" i="49"/>
  <c r="N20" i="49"/>
  <c r="K8" i="7"/>
  <c r="J8" i="7"/>
  <c r="I8" i="7"/>
  <c r="K20" i="13"/>
  <c r="J20" i="13"/>
  <c r="O21" i="11"/>
  <c r="N21" i="11"/>
  <c r="K22" i="9"/>
  <c r="J22" i="9"/>
  <c r="O13" i="57"/>
  <c r="N13" i="57"/>
  <c r="M13" i="57"/>
  <c r="L29" i="46"/>
  <c r="O25" i="46"/>
  <c r="T29" i="4"/>
  <c r="W25" i="4"/>
  <c r="P30" i="5"/>
  <c r="S8" i="5"/>
  <c r="Q8" i="5"/>
  <c r="R8" i="5"/>
  <c r="N9" i="31"/>
  <c r="O9" i="31"/>
  <c r="M9" i="31"/>
  <c r="S9" i="19"/>
  <c r="R9" i="19"/>
  <c r="Q9" i="19"/>
  <c r="N22" i="9"/>
  <c r="O22" i="9"/>
  <c r="P30" i="11"/>
  <c r="S8" i="11"/>
  <c r="R8" i="11"/>
  <c r="Q8" i="11"/>
  <c r="O11" i="16"/>
  <c r="M11" i="16"/>
  <c r="N11" i="16"/>
  <c r="S9" i="17"/>
  <c r="R9" i="17"/>
  <c r="Q9" i="17"/>
  <c r="O17" i="4"/>
  <c r="N17" i="4"/>
  <c r="K20" i="8"/>
  <c r="J20" i="8"/>
  <c r="Q12" i="7"/>
  <c r="S12" i="7"/>
  <c r="R12" i="7"/>
  <c r="I12" i="12"/>
  <c r="J12" i="12"/>
  <c r="K12" i="12"/>
  <c r="W16" i="5"/>
  <c r="V16" i="5"/>
  <c r="G15" i="36"/>
  <c r="F15" i="36"/>
  <c r="E15" i="36"/>
  <c r="K16" i="13"/>
  <c r="J16" i="13"/>
  <c r="D29" i="6"/>
  <c r="G25" i="6"/>
  <c r="G13" i="12"/>
  <c r="E13" i="12"/>
  <c r="F13" i="12"/>
  <c r="O22" i="36"/>
  <c r="N22" i="36"/>
  <c r="L30" i="14"/>
  <c r="Y30" i="14" s="1"/>
  <c r="O8" i="14"/>
  <c r="N8" i="14"/>
  <c r="M8" i="14"/>
  <c r="W13" i="24"/>
  <c r="U13" i="24"/>
  <c r="V13" i="24"/>
  <c r="V13" i="46"/>
  <c r="W13" i="46"/>
  <c r="U13" i="46"/>
  <c r="W20" i="6"/>
  <c r="V20" i="6"/>
  <c r="V13" i="6"/>
  <c r="W13" i="6"/>
  <c r="U13" i="6"/>
  <c r="M10" i="15"/>
  <c r="N10" i="15"/>
  <c r="O10" i="15"/>
  <c r="Q12" i="31"/>
  <c r="R12" i="31"/>
  <c r="S12" i="31"/>
  <c r="J20" i="39"/>
  <c r="K20" i="39"/>
  <c r="O22" i="48"/>
  <c r="N22" i="48"/>
  <c r="V12" i="22"/>
  <c r="U12" i="22"/>
  <c r="W12" i="22"/>
  <c r="V22" i="24"/>
  <c r="W22" i="24"/>
  <c r="K12" i="49"/>
  <c r="I12" i="49"/>
  <c r="J12" i="49"/>
  <c r="V12" i="32"/>
  <c r="W12" i="32"/>
  <c r="U12" i="32"/>
  <c r="R21" i="11"/>
  <c r="S21" i="11"/>
  <c r="S9" i="50"/>
  <c r="R9" i="50"/>
  <c r="Q9" i="50"/>
  <c r="I13" i="54"/>
  <c r="K13" i="54"/>
  <c r="J13" i="54"/>
  <c r="O12" i="49"/>
  <c r="Q8" i="25"/>
  <c r="E14" i="17"/>
  <c r="S11" i="57"/>
  <c r="S8" i="6"/>
  <c r="K10" i="16"/>
  <c r="K11" i="40"/>
  <c r="H29" i="43"/>
  <c r="M12" i="12"/>
  <c r="O12" i="45"/>
  <c r="S9" i="5"/>
  <c r="M13" i="54"/>
  <c r="S17" i="37"/>
  <c r="O20" i="45"/>
  <c r="R12" i="10"/>
  <c r="J20" i="40"/>
  <c r="U12" i="12"/>
  <c r="K25" i="18"/>
  <c r="S10" i="8"/>
  <c r="D29" i="36"/>
  <c r="E11" i="13"/>
  <c r="O15" i="5"/>
  <c r="U12" i="4"/>
  <c r="J11" i="52"/>
  <c r="K17" i="5"/>
  <c r="M11" i="26"/>
  <c r="G21" i="15"/>
  <c r="G12" i="5"/>
  <c r="U12" i="10"/>
  <c r="R20" i="14"/>
  <c r="J12" i="4"/>
  <c r="O9" i="26"/>
  <c r="I11" i="25"/>
  <c r="Q13" i="47"/>
  <c r="N13" i="5"/>
  <c r="S22" i="12"/>
  <c r="W20" i="8"/>
  <c r="R13" i="25"/>
  <c r="K25" i="5"/>
  <c r="G17" i="11"/>
  <c r="O13" i="40"/>
  <c r="Q11" i="14"/>
  <c r="N14" i="20"/>
  <c r="U13" i="32"/>
  <c r="Q10" i="5"/>
  <c r="F10" i="13"/>
  <c r="G11" i="51"/>
  <c r="V11" i="17"/>
  <c r="S20" i="11"/>
  <c r="M11" i="11"/>
  <c r="O25" i="50"/>
  <c r="L29" i="31"/>
  <c r="Y29" i="31" s="1"/>
  <c r="T30" i="5"/>
  <c r="S15" i="13"/>
  <c r="N12" i="11"/>
  <c r="K21" i="56"/>
  <c r="W12" i="52"/>
  <c r="N15" i="50"/>
  <c r="K8" i="15"/>
  <c r="H30" i="15"/>
  <c r="R20" i="15"/>
  <c r="K11" i="36"/>
  <c r="O10" i="24"/>
  <c r="S15" i="15"/>
  <c r="S22" i="8"/>
  <c r="N9" i="40"/>
  <c r="O15" i="25"/>
  <c r="S11" i="5"/>
  <c r="F16" i="9"/>
  <c r="O13" i="17"/>
  <c r="O12" i="36"/>
  <c r="W11" i="5"/>
  <c r="O16" i="25"/>
  <c r="K14" i="21"/>
  <c r="J10" i="11"/>
  <c r="V17" i="18"/>
  <c r="T30" i="38"/>
  <c r="Y30" i="38" s="1"/>
  <c r="J15" i="4"/>
  <c r="W14" i="21"/>
  <c r="W16" i="24"/>
  <c r="O13" i="12"/>
  <c r="G12" i="52"/>
  <c r="S15" i="31"/>
  <c r="K8" i="17"/>
  <c r="G12" i="51"/>
  <c r="Q9" i="4"/>
  <c r="G16" i="18"/>
  <c r="M8" i="5"/>
  <c r="N10" i="27"/>
  <c r="U11" i="11"/>
  <c r="R16" i="7"/>
  <c r="O15" i="16"/>
  <c r="R14" i="17"/>
  <c r="O12" i="5"/>
  <c r="R8" i="7"/>
  <c r="K16" i="25"/>
  <c r="K15" i="46"/>
  <c r="V11" i="23"/>
  <c r="E11" i="5"/>
  <c r="K16" i="4"/>
  <c r="R10" i="37"/>
  <c r="V20" i="20"/>
  <c r="K21" i="11"/>
  <c r="T29" i="9"/>
  <c r="S11" i="6"/>
  <c r="E8" i="9"/>
  <c r="I12" i="29"/>
  <c r="J8" i="18"/>
  <c r="Q8" i="4"/>
  <c r="U11" i="9"/>
  <c r="K8" i="39"/>
  <c r="G25" i="5"/>
  <c r="V14" i="50"/>
  <c r="S15" i="22"/>
  <c r="S8" i="19"/>
  <c r="U13" i="38"/>
  <c r="O11" i="13"/>
  <c r="U13" i="4"/>
  <c r="O15" i="46"/>
  <c r="F17" i="10"/>
  <c r="S11" i="28"/>
  <c r="V12" i="15"/>
  <c r="K16" i="40"/>
  <c r="I15" i="52"/>
  <c r="W9" i="11"/>
  <c r="S8" i="27"/>
  <c r="G21" i="17"/>
  <c r="H30" i="41"/>
  <c r="G21" i="9"/>
  <c r="H29" i="20"/>
  <c r="G14" i="21"/>
  <c r="S9" i="15"/>
  <c r="N8" i="4"/>
  <c r="R10" i="32"/>
  <c r="D29" i="52"/>
  <c r="I11" i="54"/>
  <c r="J15" i="12"/>
  <c r="J8" i="12"/>
  <c r="H30" i="12"/>
  <c r="N12" i="6"/>
  <c r="S9" i="27"/>
  <c r="I12" i="13"/>
  <c r="W25" i="50"/>
  <c r="J11" i="14"/>
  <c r="K20" i="49"/>
  <c r="S15" i="14"/>
  <c r="U10" i="24"/>
  <c r="O16" i="45"/>
  <c r="I9" i="36"/>
  <c r="V12" i="20"/>
  <c r="S14" i="11"/>
  <c r="S12" i="30"/>
  <c r="W10" i="6"/>
  <c r="W25" i="46"/>
  <c r="W8" i="22"/>
  <c r="G17" i="15"/>
  <c r="O9" i="27"/>
  <c r="F13" i="56"/>
  <c r="F21" i="18"/>
  <c r="W20" i="19"/>
  <c r="H30" i="52"/>
  <c r="K8" i="46"/>
  <c r="J10" i="49"/>
  <c r="M13" i="43"/>
  <c r="E8" i="18"/>
  <c r="W16" i="11"/>
  <c r="O14" i="17"/>
  <c r="O16" i="26"/>
  <c r="M11" i="57"/>
  <c r="S22" i="50"/>
  <c r="N8" i="11"/>
  <c r="L30" i="11"/>
  <c r="I12" i="20"/>
  <c r="P29" i="13"/>
  <c r="O21" i="25"/>
  <c r="P29" i="14"/>
  <c r="V10" i="56"/>
  <c r="O14" i="54"/>
  <c r="S22" i="6"/>
  <c r="V12" i="46"/>
  <c r="L30" i="42"/>
  <c r="Y30" i="42" s="1"/>
  <c r="K14" i="17"/>
  <c r="G25" i="25"/>
  <c r="S12" i="8"/>
  <c r="W21" i="24"/>
  <c r="S11" i="27"/>
  <c r="W8" i="15"/>
  <c r="J11" i="39"/>
  <c r="R16" i="50"/>
  <c r="G22" i="15"/>
  <c r="N8" i="54"/>
  <c r="V21" i="11"/>
  <c r="I9" i="15"/>
  <c r="H30" i="25"/>
  <c r="R16" i="32"/>
  <c r="I10" i="52"/>
  <c r="G9" i="4"/>
  <c r="N16" i="7"/>
  <c r="O13" i="6"/>
  <c r="O8" i="15"/>
  <c r="L30" i="15"/>
  <c r="S12" i="9"/>
  <c r="Q11" i="37"/>
  <c r="N15" i="45"/>
  <c r="R9" i="20"/>
  <c r="L29" i="19"/>
  <c r="S10" i="31"/>
  <c r="K9" i="46"/>
  <c r="F21" i="53"/>
  <c r="H29" i="25"/>
  <c r="O21" i="42"/>
  <c r="K12" i="7"/>
  <c r="R12" i="47"/>
  <c r="V16" i="37"/>
  <c r="J11" i="24"/>
  <c r="V15" i="21"/>
  <c r="R13" i="19"/>
  <c r="E11" i="56"/>
  <c r="O9" i="55"/>
  <c r="J22" i="12"/>
  <c r="S12" i="12"/>
  <c r="G12" i="35"/>
  <c r="D29" i="16"/>
  <c r="M10" i="44"/>
  <c r="P29" i="6"/>
  <c r="K16" i="16"/>
  <c r="H29" i="39"/>
  <c r="N15" i="31"/>
  <c r="W15" i="24"/>
  <c r="W14" i="24"/>
  <c r="R9" i="47"/>
  <c r="V9" i="17"/>
  <c r="F10" i="36"/>
  <c r="N11" i="42"/>
  <c r="J15" i="39"/>
  <c r="U9" i="4"/>
  <c r="U14" i="12"/>
  <c r="F12" i="42"/>
  <c r="M12" i="18"/>
  <c r="G21" i="10"/>
  <c r="U9" i="50"/>
  <c r="I10" i="25"/>
  <c r="S25" i="36"/>
  <c r="V8" i="16"/>
  <c r="P30" i="32"/>
  <c r="G9" i="30"/>
  <c r="S14" i="30"/>
  <c r="O17" i="14"/>
  <c r="I11" i="8"/>
  <c r="O11" i="43"/>
  <c r="S10" i="25"/>
  <c r="S10" i="30"/>
  <c r="O16" i="43"/>
  <c r="S10" i="19"/>
  <c r="N10" i="20"/>
  <c r="G21" i="42"/>
  <c r="S8" i="16"/>
  <c r="G14" i="6"/>
  <c r="R10" i="17"/>
  <c r="G12" i="58"/>
  <c r="U11" i="46"/>
  <c r="W25" i="16"/>
  <c r="Q14" i="32"/>
  <c r="R22" i="7"/>
  <c r="I14" i="4"/>
  <c r="V9" i="22"/>
  <c r="S25" i="22"/>
  <c r="M13" i="49"/>
  <c r="R15" i="21"/>
  <c r="G12" i="15"/>
  <c r="K9" i="18"/>
  <c r="I9" i="18"/>
  <c r="J9" i="18"/>
  <c r="M9" i="49"/>
  <c r="F14" i="8"/>
  <c r="M12" i="42"/>
  <c r="R15" i="7"/>
  <c r="T29" i="12"/>
  <c r="F14" i="42"/>
  <c r="O21" i="45"/>
  <c r="F16" i="36"/>
  <c r="M8" i="17"/>
  <c r="U11" i="38"/>
  <c r="R20" i="52"/>
  <c r="M14" i="16"/>
  <c r="V12" i="5"/>
  <c r="O11" i="12"/>
  <c r="J22" i="18"/>
  <c r="K8" i="8"/>
  <c r="W22" i="53"/>
  <c r="S25" i="37"/>
  <c r="T30" i="12"/>
  <c r="R14" i="5"/>
  <c r="G9" i="8"/>
  <c r="O11" i="7"/>
  <c r="G20" i="5"/>
  <c r="G21" i="13"/>
  <c r="G20" i="20"/>
  <c r="M12" i="15"/>
  <c r="I11" i="20"/>
  <c r="K11" i="41"/>
  <c r="O20" i="31"/>
  <c r="O21" i="31"/>
  <c r="F15" i="23"/>
  <c r="O9" i="17"/>
  <c r="J14" i="11"/>
  <c r="N16" i="12"/>
  <c r="G11" i="30"/>
  <c r="O21" i="26"/>
  <c r="D30" i="25"/>
  <c r="U9" i="15"/>
  <c r="O10" i="9"/>
  <c r="W12" i="19"/>
  <c r="K16" i="56"/>
  <c r="U11" i="8"/>
  <c r="N16" i="44"/>
  <c r="R16" i="25"/>
  <c r="J9" i="5"/>
  <c r="S8" i="31"/>
  <c r="O20" i="20"/>
  <c r="N15" i="6"/>
  <c r="E8" i="7"/>
  <c r="M8" i="45"/>
  <c r="O13" i="18"/>
  <c r="F10" i="9"/>
  <c r="G8" i="36"/>
  <c r="H29" i="46"/>
  <c r="J14" i="14"/>
  <c r="Q9" i="7"/>
  <c r="S21" i="32"/>
  <c r="R8" i="47"/>
  <c r="G20" i="23"/>
  <c r="M11" i="17"/>
  <c r="E12" i="13"/>
  <c r="U10" i="38"/>
  <c r="F16" i="16"/>
  <c r="M15" i="17"/>
  <c r="K25" i="40"/>
  <c r="G10" i="23"/>
  <c r="V15" i="37"/>
  <c r="N17" i="16"/>
  <c r="I13" i="15"/>
  <c r="N14" i="44"/>
  <c r="G13" i="21"/>
  <c r="J12" i="41"/>
  <c r="J13" i="24"/>
  <c r="G13" i="18"/>
  <c r="W16" i="19"/>
  <c r="G17" i="18"/>
  <c r="W15" i="14"/>
  <c r="V20" i="52"/>
  <c r="G20" i="51"/>
  <c r="G9" i="52"/>
  <c r="O20" i="4"/>
  <c r="J13" i="11"/>
  <c r="G11" i="18"/>
  <c r="M12" i="21"/>
  <c r="E14" i="56"/>
  <c r="M14" i="7"/>
  <c r="K9" i="21"/>
  <c r="O10" i="11"/>
  <c r="K17" i="29"/>
  <c r="O14" i="11"/>
  <c r="S14" i="13"/>
  <c r="T30" i="24"/>
  <c r="Y30" i="24" s="1"/>
  <c r="K11" i="13"/>
  <c r="S15" i="47"/>
  <c r="O25" i="26"/>
  <c r="U15" i="22"/>
  <c r="R20" i="28"/>
  <c r="Q10" i="57"/>
  <c r="G11" i="4"/>
  <c r="H30" i="21"/>
  <c r="N10" i="5"/>
  <c r="S14" i="52"/>
  <c r="S11" i="42"/>
  <c r="N17" i="49"/>
  <c r="F13" i="6"/>
  <c r="O21" i="57"/>
  <c r="I10" i="21"/>
  <c r="V17" i="56"/>
  <c r="K11" i="12"/>
  <c r="Q15" i="57"/>
  <c r="T29" i="10"/>
  <c r="W15" i="46"/>
  <c r="G11" i="42"/>
  <c r="J20" i="7"/>
  <c r="F17" i="36"/>
  <c r="W13" i="37"/>
  <c r="K12" i="18"/>
  <c r="J14" i="24"/>
  <c r="M8" i="44"/>
  <c r="R10" i="22"/>
  <c r="F16" i="23"/>
  <c r="K16" i="36"/>
  <c r="G10" i="35"/>
  <c r="W8" i="23"/>
  <c r="K10" i="40"/>
  <c r="N12" i="19"/>
  <c r="W13" i="16"/>
  <c r="R11" i="31"/>
  <c r="N15" i="20"/>
  <c r="F13" i="11"/>
  <c r="G8" i="8"/>
  <c r="W9" i="20"/>
  <c r="G13" i="52"/>
  <c r="N11" i="49"/>
  <c r="F16" i="7"/>
  <c r="O11" i="5"/>
  <c r="S9" i="57"/>
  <c r="S13" i="13"/>
  <c r="K11" i="11"/>
  <c r="I13" i="8"/>
  <c r="N16" i="11"/>
  <c r="P29" i="7"/>
  <c r="Q12" i="20"/>
  <c r="E14" i="58"/>
  <c r="E15" i="7"/>
  <c r="W9" i="12"/>
  <c r="O10" i="55"/>
  <c r="G20" i="17"/>
  <c r="E15" i="16"/>
  <c r="S17" i="22"/>
  <c r="N9" i="50"/>
  <c r="T30" i="56"/>
  <c r="Y30" i="56" s="1"/>
  <c r="R13" i="42"/>
  <c r="N14" i="45"/>
  <c r="Q13" i="8"/>
  <c r="V9" i="46"/>
  <c r="N14" i="25"/>
  <c r="O20" i="16"/>
  <c r="S9" i="32"/>
  <c r="W15" i="32"/>
  <c r="O13" i="55"/>
  <c r="G14" i="23"/>
  <c r="W21" i="37"/>
  <c r="N17" i="25"/>
  <c r="Q10" i="14"/>
  <c r="P29" i="17"/>
  <c r="N10" i="7"/>
  <c r="V13" i="5"/>
  <c r="Q9" i="25"/>
  <c r="K25" i="54"/>
  <c r="I8" i="20"/>
  <c r="M9" i="19"/>
  <c r="O11" i="21"/>
  <c r="K11" i="51"/>
  <c r="W25" i="23"/>
  <c r="Q14" i="19"/>
  <c r="G12" i="14"/>
  <c r="W20" i="46"/>
  <c r="S21" i="50"/>
  <c r="E12" i="20"/>
  <c r="K20" i="29"/>
  <c r="J14" i="8"/>
  <c r="V15" i="8"/>
  <c r="W17" i="12"/>
  <c r="G10" i="5"/>
  <c r="O14" i="42"/>
  <c r="N16" i="31"/>
  <c r="M12" i="9"/>
  <c r="S20" i="47"/>
  <c r="K17" i="46"/>
  <c r="W21" i="17"/>
  <c r="I13" i="21"/>
  <c r="K13" i="51"/>
  <c r="V8" i="21"/>
  <c r="S14" i="21"/>
  <c r="K13" i="56"/>
  <c r="I10" i="56"/>
  <c r="N10" i="19"/>
  <c r="Q8" i="22"/>
  <c r="K21" i="7"/>
  <c r="E15" i="11"/>
  <c r="W14" i="14"/>
  <c r="O15" i="12"/>
  <c r="G25" i="56"/>
  <c r="O11" i="44"/>
  <c r="K22" i="56"/>
  <c r="G12" i="30"/>
  <c r="K22" i="15"/>
  <c r="K20" i="51"/>
  <c r="H29" i="29"/>
  <c r="I14" i="18"/>
  <c r="K9" i="24"/>
  <c r="I12" i="54"/>
  <c r="R9" i="42"/>
  <c r="O20" i="40"/>
  <c r="F9" i="42"/>
  <c r="R15" i="50"/>
  <c r="Q15" i="17"/>
  <c r="R9" i="30"/>
  <c r="J9" i="54"/>
  <c r="U12" i="8"/>
  <c r="S10" i="50"/>
  <c r="O8" i="48"/>
  <c r="G12" i="9"/>
  <c r="G21" i="36"/>
  <c r="J11" i="56"/>
  <c r="Q14" i="31"/>
  <c r="R8" i="9"/>
  <c r="G11" i="10"/>
  <c r="G14" i="35"/>
  <c r="K14" i="7"/>
  <c r="V13" i="10"/>
  <c r="S16" i="47"/>
  <c r="I9" i="27"/>
  <c r="R8" i="30"/>
  <c r="W20" i="22"/>
  <c r="F13" i="17"/>
  <c r="M8" i="21"/>
  <c r="O25" i="42"/>
  <c r="F15" i="8"/>
  <c r="O11" i="6"/>
  <c r="K13" i="9"/>
  <c r="E13" i="36"/>
  <c r="T29" i="38"/>
  <c r="Y29" i="38" s="1"/>
  <c r="M14" i="9"/>
  <c r="Q13" i="5"/>
  <c r="O22" i="11"/>
  <c r="G12" i="7"/>
  <c r="G20" i="53"/>
  <c r="N8" i="12"/>
  <c r="L30" i="12"/>
  <c r="S8" i="37"/>
  <c r="V16" i="21"/>
  <c r="G8" i="6"/>
  <c r="E9" i="23"/>
  <c r="O11" i="15"/>
  <c r="E9" i="25"/>
  <c r="E12" i="25"/>
  <c r="O15" i="19"/>
  <c r="R16" i="12"/>
  <c r="Q9" i="10"/>
  <c r="U15" i="38"/>
  <c r="S12" i="17"/>
  <c r="V14" i="18"/>
  <c r="J17" i="7"/>
  <c r="S13" i="11"/>
  <c r="N22" i="49"/>
  <c r="K25" i="56"/>
  <c r="P29" i="25"/>
  <c r="R10" i="13"/>
  <c r="S22" i="21"/>
  <c r="V15" i="23"/>
  <c r="K13" i="17"/>
  <c r="N8" i="6"/>
  <c r="Q15" i="37"/>
  <c r="W9" i="18"/>
  <c r="O25" i="54"/>
  <c r="R17" i="13"/>
  <c r="J12" i="11"/>
  <c r="O12" i="54"/>
  <c r="W20" i="37"/>
  <c r="S10" i="16"/>
  <c r="P29" i="47"/>
  <c r="W15" i="7"/>
  <c r="S25" i="19"/>
  <c r="G8" i="12"/>
  <c r="F15" i="12"/>
  <c r="K15" i="43"/>
  <c r="W9" i="53"/>
  <c r="V16" i="8"/>
  <c r="F17" i="13"/>
  <c r="W10" i="16"/>
  <c r="F10" i="10"/>
  <c r="O16" i="36"/>
  <c r="O11" i="10"/>
  <c r="O20" i="5"/>
  <c r="W10" i="17"/>
  <c r="O13" i="50"/>
  <c r="G25" i="23"/>
  <c r="K15" i="9"/>
  <c r="E15" i="56"/>
  <c r="R20" i="5"/>
  <c r="R14" i="16"/>
  <c r="G13" i="51"/>
  <c r="S22" i="37"/>
  <c r="I10" i="20"/>
  <c r="N15" i="4"/>
  <c r="G9" i="19"/>
  <c r="I10" i="54"/>
  <c r="G13" i="58"/>
  <c r="S10" i="27"/>
  <c r="W22" i="15"/>
  <c r="U8" i="50"/>
  <c r="N8" i="49"/>
  <c r="L30" i="49"/>
  <c r="Y30" i="49" s="1"/>
  <c r="W9" i="16"/>
  <c r="N14" i="31"/>
  <c r="V9" i="38"/>
  <c r="S9" i="8"/>
  <c r="J12" i="24"/>
  <c r="I8" i="54"/>
  <c r="O10" i="18"/>
  <c r="N8" i="25"/>
  <c r="J22" i="46"/>
  <c r="L29" i="48"/>
  <c r="Y29" i="48" s="1"/>
  <c r="W20" i="14"/>
  <c r="T29" i="20"/>
  <c r="W17" i="5"/>
  <c r="W16" i="18"/>
  <c r="M9" i="25"/>
  <c r="G10" i="18"/>
  <c r="G8" i="14"/>
  <c r="K12" i="52"/>
  <c r="G14" i="53"/>
  <c r="I10" i="14"/>
  <c r="O10" i="4"/>
  <c r="I12" i="56"/>
  <c r="N20" i="11"/>
  <c r="K11" i="43"/>
  <c r="S16" i="42"/>
  <c r="N20" i="9"/>
  <c r="K8" i="51"/>
  <c r="T30" i="9"/>
  <c r="G20" i="52"/>
  <c r="G22" i="42"/>
  <c r="V9" i="14"/>
  <c r="S12" i="50"/>
  <c r="S10" i="20"/>
  <c r="F16" i="25"/>
  <c r="S22" i="10"/>
  <c r="O10" i="43"/>
  <c r="G13" i="7"/>
  <c r="J14" i="51"/>
  <c r="S17" i="15"/>
  <c r="J13" i="39"/>
  <c r="W11" i="6"/>
  <c r="I15" i="56"/>
  <c r="M9" i="20"/>
  <c r="J12" i="21"/>
  <c r="Q12" i="32"/>
  <c r="W13" i="15"/>
  <c r="V11" i="50"/>
  <c r="S22" i="27"/>
  <c r="O10" i="40"/>
  <c r="O9" i="6"/>
  <c r="N12" i="10"/>
  <c r="S12" i="42"/>
  <c r="O15" i="10"/>
  <c r="O21" i="54"/>
  <c r="G20" i="58"/>
  <c r="O25" i="43"/>
  <c r="R14" i="4"/>
  <c r="R10" i="9"/>
  <c r="N13" i="44"/>
  <c r="I9" i="29"/>
  <c r="S13" i="22"/>
  <c r="K25" i="15"/>
  <c r="F13" i="4"/>
  <c r="F16" i="17"/>
  <c r="K10" i="36"/>
  <c r="G8" i="16"/>
  <c r="S16" i="17"/>
  <c r="K25" i="17"/>
  <c r="K12" i="39"/>
  <c r="O11" i="36"/>
  <c r="F22" i="12"/>
  <c r="G15" i="15"/>
  <c r="N21" i="36"/>
  <c r="J10" i="24"/>
  <c r="R10" i="7"/>
  <c r="W11" i="14"/>
  <c r="Q14" i="47"/>
  <c r="J15" i="20"/>
  <c r="K11" i="19"/>
  <c r="O17" i="43"/>
  <c r="J12" i="43"/>
  <c r="O10" i="13"/>
  <c r="N11" i="14"/>
  <c r="G25" i="9"/>
  <c r="K13" i="18"/>
  <c r="J14" i="41"/>
  <c r="M10" i="49"/>
  <c r="K10" i="15"/>
  <c r="J15" i="5"/>
  <c r="O17" i="6"/>
  <c r="W14" i="46"/>
  <c r="Q11" i="7"/>
  <c r="K20" i="24"/>
  <c r="N15" i="7"/>
  <c r="K20" i="54"/>
  <c r="Q12" i="22"/>
  <c r="O20" i="44"/>
  <c r="F20" i="14"/>
  <c r="R16" i="10"/>
  <c r="L29" i="49"/>
  <c r="Y29" i="49" s="1"/>
  <c r="I9" i="52"/>
  <c r="K10" i="18"/>
  <c r="N12" i="26"/>
  <c r="V16" i="23"/>
  <c r="I15" i="41"/>
  <c r="N9" i="45"/>
  <c r="K14" i="27"/>
  <c r="J13" i="12"/>
  <c r="V11" i="32"/>
  <c r="V11" i="24"/>
  <c r="G15" i="17"/>
  <c r="E14" i="7"/>
  <c r="F21" i="14"/>
  <c r="N16" i="57"/>
  <c r="W22" i="8"/>
  <c r="J13" i="27"/>
  <c r="K17" i="14"/>
  <c r="N12" i="17"/>
  <c r="U8" i="11"/>
  <c r="R13" i="10"/>
  <c r="G8" i="52"/>
  <c r="P29" i="30"/>
  <c r="V13" i="8"/>
  <c r="W21" i="15"/>
  <c r="W16" i="15"/>
  <c r="V15" i="9"/>
  <c r="K17" i="54"/>
  <c r="S12" i="13"/>
  <c r="W11" i="4"/>
  <c r="E9" i="7"/>
  <c r="E14" i="5"/>
  <c r="V12" i="37"/>
  <c r="O13" i="13"/>
  <c r="M11" i="41"/>
  <c r="N11" i="41"/>
  <c r="O11" i="41"/>
  <c r="W20" i="12"/>
  <c r="S15" i="16"/>
  <c r="N20" i="36"/>
  <c r="O12" i="43"/>
  <c r="K15" i="27"/>
  <c r="K16" i="9"/>
  <c r="R15" i="32"/>
  <c r="M10" i="14"/>
  <c r="G25" i="10"/>
  <c r="W21" i="7"/>
  <c r="K9" i="25"/>
  <c r="S14" i="36"/>
  <c r="K21" i="16"/>
  <c r="O17" i="27"/>
  <c r="S13" i="31"/>
  <c r="O22" i="5"/>
  <c r="W8" i="17"/>
  <c r="O20" i="7"/>
  <c r="Q11" i="22"/>
  <c r="O8" i="10"/>
  <c r="R8" i="50"/>
  <c r="O25" i="17"/>
  <c r="V17" i="9"/>
  <c r="O14" i="24"/>
  <c r="U14" i="56"/>
  <c r="J14" i="25"/>
  <c r="R12" i="57"/>
  <c r="M12" i="57"/>
  <c r="V8" i="32"/>
  <c r="J21" i="17"/>
  <c r="N21" i="48"/>
  <c r="G15" i="6"/>
  <c r="W25" i="52"/>
  <c r="L29" i="4"/>
  <c r="K20" i="5"/>
  <c r="J13" i="36"/>
  <c r="Q11" i="32"/>
  <c r="O12" i="13"/>
  <c r="G9" i="5"/>
  <c r="H30" i="49"/>
  <c r="F11" i="12"/>
  <c r="L29" i="16"/>
  <c r="W9" i="24"/>
  <c r="N10" i="26"/>
  <c r="V14" i="17"/>
  <c r="G17" i="5"/>
  <c r="U13" i="22"/>
  <c r="W11" i="37"/>
  <c r="O21" i="55"/>
  <c r="S11" i="4"/>
  <c r="M9" i="14"/>
  <c r="V17" i="38"/>
  <c r="F10" i="30"/>
  <c r="U15" i="56"/>
  <c r="U13" i="20"/>
  <c r="K14" i="54"/>
  <c r="U9" i="8"/>
  <c r="I12" i="8"/>
  <c r="Q14" i="42"/>
  <c r="R17" i="47"/>
  <c r="R11" i="50"/>
  <c r="S8" i="20"/>
  <c r="T29" i="6"/>
  <c r="W10" i="18"/>
  <c r="N17" i="26"/>
  <c r="I14" i="15"/>
  <c r="O17" i="42"/>
  <c r="I10" i="41"/>
  <c r="V10" i="21"/>
  <c r="K9" i="9"/>
  <c r="H29" i="19"/>
  <c r="M14" i="4"/>
  <c r="R13" i="21"/>
  <c r="W17" i="23"/>
  <c r="O13" i="42"/>
  <c r="V16" i="17"/>
  <c r="O15" i="57"/>
  <c r="S17" i="20"/>
  <c r="W12" i="21"/>
  <c r="Q11" i="13"/>
  <c r="U15" i="16"/>
  <c r="O21" i="24"/>
  <c r="W13" i="17"/>
  <c r="Q15" i="8"/>
  <c r="M13" i="20"/>
  <c r="G10" i="17"/>
  <c r="K8" i="36"/>
  <c r="W12" i="56"/>
  <c r="G10" i="12"/>
  <c r="E8" i="20"/>
  <c r="R17" i="16"/>
  <c r="Q11" i="9"/>
  <c r="K8" i="43"/>
  <c r="W11" i="18"/>
  <c r="F12" i="4"/>
  <c r="N12" i="50"/>
  <c r="M14" i="27"/>
  <c r="N22" i="6"/>
  <c r="V14" i="4"/>
  <c r="W12" i="24"/>
  <c r="S13" i="16"/>
  <c r="O25" i="5"/>
  <c r="T30" i="4"/>
  <c r="F14" i="36"/>
  <c r="S13" i="30"/>
  <c r="I12" i="36"/>
  <c r="U10" i="32"/>
  <c r="W10" i="46"/>
  <c r="F17" i="12"/>
  <c r="I9" i="56"/>
  <c r="M13" i="11"/>
  <c r="U15" i="50"/>
  <c r="N10" i="6"/>
  <c r="U9" i="9"/>
  <c r="R16" i="16"/>
  <c r="N11" i="19"/>
  <c r="S25" i="57"/>
  <c r="Q12" i="5"/>
  <c r="O22" i="40"/>
  <c r="F15" i="58"/>
  <c r="W13" i="56"/>
  <c r="U12" i="18"/>
  <c r="M9" i="15"/>
  <c r="R13" i="50"/>
  <c r="O16" i="46"/>
  <c r="N8" i="27"/>
  <c r="N10" i="45"/>
  <c r="U15" i="12"/>
  <c r="Q11" i="10"/>
  <c r="S8" i="58"/>
  <c r="O25" i="25"/>
  <c r="I11" i="15"/>
  <c r="S13" i="20"/>
  <c r="S12" i="14"/>
  <c r="S21" i="36"/>
  <c r="G14" i="10"/>
  <c r="S17" i="14"/>
  <c r="O17" i="57"/>
  <c r="S20" i="37"/>
  <c r="N17" i="5"/>
  <c r="W14" i="23"/>
  <c r="H30" i="13"/>
  <c r="R9" i="9"/>
  <c r="S15" i="58"/>
  <c r="S15" i="25"/>
  <c r="J9" i="8"/>
  <c r="S21" i="15"/>
  <c r="G15" i="51"/>
  <c r="I12" i="27"/>
  <c r="I11" i="5"/>
  <c r="I8" i="29"/>
  <c r="P30" i="14"/>
  <c r="T30" i="46"/>
  <c r="Y30" i="46" s="1"/>
  <c r="W22" i="46"/>
  <c r="W10" i="37"/>
  <c r="O8" i="57"/>
  <c r="G14" i="12"/>
  <c r="O22" i="46"/>
  <c r="J13" i="5"/>
  <c r="K25" i="13"/>
  <c r="K16" i="14"/>
  <c r="I9" i="14"/>
  <c r="S17" i="17"/>
  <c r="H29" i="36"/>
  <c r="S22" i="9"/>
  <c r="F22" i="21"/>
  <c r="R16" i="13"/>
  <c r="G10" i="4"/>
  <c r="M14" i="18"/>
  <c r="G21" i="56"/>
  <c r="I9" i="13"/>
  <c r="Q15" i="19"/>
  <c r="S15" i="52"/>
  <c r="F10" i="58"/>
  <c r="J17" i="39"/>
  <c r="E15" i="5"/>
  <c r="E9" i="6"/>
  <c r="W17" i="4"/>
  <c r="U15" i="18"/>
  <c r="S20" i="58"/>
  <c r="N15" i="18"/>
  <c r="S14" i="28"/>
  <c r="G16" i="30"/>
  <c r="O9" i="43"/>
  <c r="I15" i="7"/>
  <c r="V17" i="8"/>
  <c r="K8" i="27"/>
  <c r="H30" i="27"/>
  <c r="M14" i="12"/>
  <c r="K16" i="39"/>
  <c r="F9" i="16"/>
  <c r="K17" i="17"/>
  <c r="O17" i="44"/>
  <c r="K20" i="46"/>
  <c r="V17" i="21"/>
  <c r="R13" i="17"/>
  <c r="K16" i="15"/>
  <c r="N15" i="43"/>
  <c r="W15" i="11"/>
  <c r="W9" i="32"/>
  <c r="K17" i="27"/>
  <c r="G11" i="58"/>
  <c r="Q8" i="17"/>
  <c r="N9" i="13"/>
  <c r="K22" i="14"/>
  <c r="I10" i="39"/>
  <c r="G9" i="15"/>
  <c r="R17" i="10"/>
  <c r="J12" i="25"/>
  <c r="M15" i="44"/>
  <c r="R14" i="7"/>
  <c r="M15" i="42"/>
  <c r="S21" i="5"/>
  <c r="W14" i="52"/>
  <c r="I11" i="7"/>
  <c r="R17" i="8"/>
  <c r="O17" i="48"/>
  <c r="V11" i="20"/>
  <c r="L30" i="41"/>
  <c r="Y30" i="41" s="1"/>
  <c r="F11" i="7"/>
  <c r="J17" i="43"/>
  <c r="V17" i="22"/>
  <c r="J12" i="14"/>
  <c r="W21" i="38"/>
  <c r="S16" i="8"/>
  <c r="W11" i="53"/>
  <c r="M14" i="41"/>
  <c r="E10" i="16"/>
  <c r="V8" i="37"/>
  <c r="F17" i="58"/>
  <c r="O20" i="13"/>
  <c r="R14" i="9"/>
  <c r="N14" i="13"/>
  <c r="D29" i="21"/>
  <c r="O12" i="31"/>
  <c r="I15" i="18"/>
  <c r="R9" i="13"/>
  <c r="U11" i="21"/>
  <c r="G8" i="13"/>
  <c r="V20" i="53"/>
  <c r="L29" i="15"/>
  <c r="S21" i="28"/>
  <c r="R21" i="28"/>
  <c r="H29" i="52"/>
  <c r="K25" i="52"/>
  <c r="G12" i="18"/>
  <c r="F12" i="18"/>
  <c r="E12" i="18"/>
  <c r="J20" i="41"/>
  <c r="K20" i="41"/>
  <c r="D30" i="56"/>
  <c r="G8" i="56"/>
  <c r="F8" i="56"/>
  <c r="E8" i="56"/>
  <c r="S16" i="21"/>
  <c r="R16" i="21"/>
  <c r="E11" i="25"/>
  <c r="F11" i="25"/>
  <c r="G11" i="25"/>
  <c r="G11" i="8"/>
  <c r="F11" i="8"/>
  <c r="E11" i="8"/>
  <c r="Q15" i="11"/>
  <c r="S15" i="11"/>
  <c r="R15" i="11"/>
  <c r="G12" i="17"/>
  <c r="E12" i="17"/>
  <c r="F12" i="17"/>
  <c r="I15" i="29"/>
  <c r="J15" i="29"/>
  <c r="K15" i="29"/>
  <c r="T29" i="19"/>
  <c r="W25" i="19"/>
  <c r="U11" i="15"/>
  <c r="V11" i="15"/>
  <c r="W11" i="15"/>
  <c r="S15" i="4"/>
  <c r="Q15" i="4"/>
  <c r="R15" i="4"/>
  <c r="G21" i="35"/>
  <c r="F21" i="35"/>
  <c r="D30" i="11"/>
  <c r="E8" i="11"/>
  <c r="G8" i="11"/>
  <c r="F8" i="11"/>
  <c r="U14" i="16"/>
  <c r="W14" i="16"/>
  <c r="V14" i="16"/>
  <c r="G22" i="9"/>
  <c r="F22" i="9"/>
  <c r="W16" i="10"/>
  <c r="V16" i="10"/>
  <c r="W17" i="10"/>
  <c r="V17" i="10"/>
  <c r="K9" i="41"/>
  <c r="I9" i="41"/>
  <c r="J9" i="41"/>
  <c r="O14" i="15"/>
  <c r="N14" i="15"/>
  <c r="M14" i="15"/>
  <c r="S15" i="42"/>
  <c r="R15" i="42"/>
  <c r="Q15" i="42"/>
  <c r="R8" i="57"/>
  <c r="Q8" i="57"/>
  <c r="P30" i="57"/>
  <c r="S8" i="57"/>
  <c r="E13" i="8"/>
  <c r="G13" i="8"/>
  <c r="F13" i="8"/>
  <c r="J8" i="5"/>
  <c r="H30" i="5"/>
  <c r="K8" i="5"/>
  <c r="I8" i="5"/>
  <c r="J14" i="13"/>
  <c r="K14" i="13"/>
  <c r="I14" i="13"/>
  <c r="M12" i="7"/>
  <c r="O12" i="7"/>
  <c r="N12" i="7"/>
  <c r="I15" i="21"/>
  <c r="J15" i="21"/>
  <c r="K15" i="21"/>
  <c r="M12" i="16"/>
  <c r="O12" i="16"/>
  <c r="N12" i="16"/>
  <c r="O13" i="27"/>
  <c r="N13" i="27"/>
  <c r="M13" i="27"/>
  <c r="M10" i="17"/>
  <c r="O10" i="17"/>
  <c r="N10" i="17"/>
  <c r="V16" i="14"/>
  <c r="W16" i="14"/>
  <c r="N17" i="13"/>
  <c r="O17" i="13"/>
  <c r="J17" i="18"/>
  <c r="K17" i="18"/>
  <c r="F17" i="16"/>
  <c r="G17" i="16"/>
  <c r="K16" i="24"/>
  <c r="J16" i="24"/>
  <c r="S22" i="58"/>
  <c r="R22" i="58"/>
  <c r="Q13" i="12"/>
  <c r="R13" i="12"/>
  <c r="S13" i="12"/>
  <c r="K11" i="49"/>
  <c r="J11" i="49"/>
  <c r="I11" i="49"/>
  <c r="H30" i="4"/>
  <c r="K8" i="4"/>
  <c r="J8" i="4"/>
  <c r="I8" i="4"/>
  <c r="W14" i="10"/>
  <c r="U14" i="10"/>
  <c r="V14" i="10"/>
  <c r="J14" i="20"/>
  <c r="I14" i="20"/>
  <c r="K14" i="20"/>
  <c r="S21" i="8"/>
  <c r="R21" i="8"/>
  <c r="O15" i="54"/>
  <c r="N15" i="54"/>
  <c r="M15" i="54"/>
  <c r="F8" i="23"/>
  <c r="G8" i="23"/>
  <c r="D30" i="23"/>
  <c r="E8" i="23"/>
  <c r="D30" i="42"/>
  <c r="F8" i="42"/>
  <c r="E8" i="42"/>
  <c r="G8" i="42"/>
  <c r="P30" i="12"/>
  <c r="S8" i="12"/>
  <c r="Q8" i="12"/>
  <c r="R8" i="12"/>
  <c r="T30" i="10"/>
  <c r="W8" i="10"/>
  <c r="V8" i="10"/>
  <c r="U8" i="10"/>
  <c r="M13" i="21"/>
  <c r="O13" i="21"/>
  <c r="N13" i="21"/>
  <c r="G14" i="11"/>
  <c r="N12" i="49"/>
  <c r="S8" i="25"/>
  <c r="F14" i="17"/>
  <c r="O11" i="20"/>
  <c r="V16" i="20"/>
  <c r="Q11" i="57"/>
  <c r="O12" i="12"/>
  <c r="N12" i="45"/>
  <c r="R9" i="5"/>
  <c r="O13" i="54"/>
  <c r="R17" i="37"/>
  <c r="U15" i="10"/>
  <c r="S12" i="10"/>
  <c r="I15" i="54"/>
  <c r="K20" i="40"/>
  <c r="F9" i="11"/>
  <c r="R10" i="8"/>
  <c r="V16" i="4"/>
  <c r="N15" i="5"/>
  <c r="R16" i="30"/>
  <c r="N17" i="17"/>
  <c r="W12" i="4"/>
  <c r="S13" i="28"/>
  <c r="I13" i="7"/>
  <c r="K11" i="52"/>
  <c r="J17" i="5"/>
  <c r="G11" i="52"/>
  <c r="O11" i="26"/>
  <c r="G8" i="30"/>
  <c r="E9" i="12"/>
  <c r="W12" i="10"/>
  <c r="F17" i="9"/>
  <c r="K21" i="14"/>
  <c r="N9" i="26"/>
  <c r="O13" i="5"/>
  <c r="W25" i="37"/>
  <c r="V9" i="6"/>
  <c r="U14" i="20"/>
  <c r="K17" i="8"/>
  <c r="W22" i="23"/>
  <c r="N13" i="40"/>
  <c r="R11" i="14"/>
  <c r="O11" i="50"/>
  <c r="M14" i="20"/>
  <c r="O22" i="24"/>
  <c r="O9" i="24"/>
  <c r="R10" i="5"/>
  <c r="Q15" i="9"/>
  <c r="K13" i="40"/>
  <c r="S15" i="5"/>
  <c r="K22" i="43"/>
  <c r="G10" i="13"/>
  <c r="K20" i="9"/>
  <c r="U11" i="17"/>
  <c r="K12" i="40"/>
  <c r="D29" i="8"/>
  <c r="R20" i="11"/>
  <c r="L29" i="50"/>
  <c r="U8" i="5"/>
  <c r="G25" i="58"/>
  <c r="W21" i="10"/>
  <c r="Q15" i="13"/>
  <c r="M13" i="41"/>
  <c r="O15" i="50"/>
  <c r="O13" i="4"/>
  <c r="G20" i="36"/>
  <c r="J11" i="36"/>
  <c r="O9" i="40"/>
  <c r="W25" i="14"/>
  <c r="Q11" i="5"/>
  <c r="G16" i="9"/>
  <c r="N13" i="17"/>
  <c r="I14" i="21"/>
  <c r="V8" i="38"/>
  <c r="V14" i="21"/>
  <c r="M13" i="12"/>
  <c r="F13" i="30"/>
  <c r="J21" i="13"/>
  <c r="F14" i="30"/>
  <c r="F12" i="51"/>
  <c r="S9" i="4"/>
  <c r="K8" i="19"/>
  <c r="G20" i="7"/>
  <c r="O10" i="41"/>
  <c r="G20" i="56"/>
  <c r="V11" i="11"/>
  <c r="M15" i="16"/>
  <c r="S14" i="17"/>
  <c r="N12" i="5"/>
  <c r="S8" i="7"/>
  <c r="J16" i="25"/>
  <c r="G22" i="11"/>
  <c r="U11" i="23"/>
  <c r="G11" i="5"/>
  <c r="V17" i="11"/>
  <c r="K22" i="25"/>
  <c r="Q10" i="37"/>
  <c r="F8" i="9"/>
  <c r="J12" i="29"/>
  <c r="R8" i="4"/>
  <c r="W11" i="9"/>
  <c r="I8" i="39"/>
  <c r="D29" i="5"/>
  <c r="F22" i="52"/>
  <c r="W14" i="50"/>
  <c r="R8" i="19"/>
  <c r="W13" i="38"/>
  <c r="V13" i="4"/>
  <c r="F10" i="25"/>
  <c r="N9" i="41"/>
  <c r="G22" i="7"/>
  <c r="G20" i="8"/>
  <c r="U12" i="15"/>
  <c r="K16" i="27"/>
  <c r="O22" i="42"/>
  <c r="N15" i="49"/>
  <c r="O13" i="36"/>
  <c r="J16" i="20"/>
  <c r="J8" i="41"/>
  <c r="W21" i="4"/>
  <c r="L30" i="4"/>
  <c r="O20" i="25"/>
  <c r="K11" i="54"/>
  <c r="S20" i="16"/>
  <c r="N12" i="55"/>
  <c r="G14" i="52"/>
  <c r="O8" i="26"/>
  <c r="I8" i="12"/>
  <c r="O12" i="6"/>
  <c r="K21" i="25"/>
  <c r="T29" i="50"/>
  <c r="Q12" i="19"/>
  <c r="K11" i="14"/>
  <c r="Q15" i="14"/>
  <c r="S16" i="37"/>
  <c r="I8" i="14"/>
  <c r="W10" i="24"/>
  <c r="W8" i="53"/>
  <c r="S21" i="4"/>
  <c r="K9" i="36"/>
  <c r="U10" i="6"/>
  <c r="U8" i="22"/>
  <c r="N9" i="27"/>
  <c r="G13" i="56"/>
  <c r="W17" i="50"/>
  <c r="J8" i="52"/>
  <c r="I8" i="52"/>
  <c r="I10" i="49"/>
  <c r="O13" i="43"/>
  <c r="F8" i="18"/>
  <c r="F13" i="25"/>
  <c r="M14" i="17"/>
  <c r="S15" i="28"/>
  <c r="S12" i="36"/>
  <c r="S16" i="31"/>
  <c r="M15" i="11"/>
  <c r="O9" i="57"/>
  <c r="N11" i="57"/>
  <c r="K20" i="4"/>
  <c r="M8" i="11"/>
  <c r="K14" i="9"/>
  <c r="M11" i="25"/>
  <c r="O12" i="14"/>
  <c r="J12" i="20"/>
  <c r="W21" i="22"/>
  <c r="W10" i="56"/>
  <c r="N14" i="54"/>
  <c r="U12" i="6"/>
  <c r="R22" i="6"/>
  <c r="O8" i="42"/>
  <c r="M8" i="42"/>
  <c r="D29" i="25"/>
  <c r="V21" i="24"/>
  <c r="V8" i="15"/>
  <c r="W25" i="21"/>
  <c r="M8" i="54"/>
  <c r="L30" i="54"/>
  <c r="Y30" i="54" s="1"/>
  <c r="J9" i="15"/>
  <c r="K8" i="25"/>
  <c r="J10" i="52"/>
  <c r="F9" i="4"/>
  <c r="O16" i="7"/>
  <c r="I14" i="56"/>
  <c r="K21" i="4"/>
  <c r="W9" i="21"/>
  <c r="M13" i="6"/>
  <c r="N8" i="15"/>
  <c r="Q12" i="9"/>
  <c r="E12" i="12"/>
  <c r="N17" i="10"/>
  <c r="U11" i="22"/>
  <c r="S11" i="58"/>
  <c r="K8" i="24"/>
  <c r="M15" i="45"/>
  <c r="G9" i="35"/>
  <c r="N16" i="14"/>
  <c r="R10" i="31"/>
  <c r="K25" i="16"/>
  <c r="J17" i="56"/>
  <c r="G21" i="16"/>
  <c r="J15" i="19"/>
  <c r="K15" i="17"/>
  <c r="O10" i="10"/>
  <c r="W16" i="37"/>
  <c r="K11" i="24"/>
  <c r="U15" i="21"/>
  <c r="O20" i="15"/>
  <c r="R14" i="50"/>
  <c r="S13" i="19"/>
  <c r="F11" i="56"/>
  <c r="Q12" i="12"/>
  <c r="G25" i="16"/>
  <c r="O10" i="44"/>
  <c r="M15" i="31"/>
  <c r="V15" i="24"/>
  <c r="O17" i="12"/>
  <c r="S9" i="47"/>
  <c r="U9" i="17"/>
  <c r="G10" i="36"/>
  <c r="O20" i="21"/>
  <c r="S9" i="16"/>
  <c r="S21" i="37"/>
  <c r="S13" i="14"/>
  <c r="W14" i="12"/>
  <c r="E12" i="42"/>
  <c r="N12" i="18"/>
  <c r="W9" i="50"/>
  <c r="P29" i="36"/>
  <c r="S9" i="36"/>
  <c r="S16" i="20"/>
  <c r="O22" i="54"/>
  <c r="U8" i="16"/>
  <c r="S8" i="32"/>
  <c r="G22" i="17"/>
  <c r="F9" i="30"/>
  <c r="G15" i="30"/>
  <c r="Q14" i="30"/>
  <c r="N11" i="43"/>
  <c r="R17" i="21"/>
  <c r="Q10" i="25"/>
  <c r="W22" i="22"/>
  <c r="U14" i="6"/>
  <c r="K14" i="40"/>
  <c r="K25" i="14"/>
  <c r="K21" i="52"/>
  <c r="R8" i="16"/>
  <c r="F14" i="6"/>
  <c r="W11" i="46"/>
  <c r="T29" i="16"/>
  <c r="G12" i="16"/>
  <c r="N16" i="10"/>
  <c r="N8" i="50"/>
  <c r="I13" i="43"/>
  <c r="S14" i="32"/>
  <c r="S22" i="7"/>
  <c r="O16" i="17"/>
  <c r="N10" i="57"/>
  <c r="I14" i="29"/>
  <c r="U15" i="20"/>
  <c r="P29" i="22"/>
  <c r="G8" i="15"/>
  <c r="G14" i="13"/>
  <c r="G15" i="53"/>
  <c r="Q10" i="12"/>
  <c r="W21" i="32"/>
  <c r="O13" i="49"/>
  <c r="S15" i="21"/>
  <c r="O9" i="49"/>
  <c r="E14" i="8"/>
  <c r="O12" i="42"/>
  <c r="E14" i="42"/>
  <c r="M14" i="57"/>
  <c r="G16" i="36"/>
  <c r="L30" i="17"/>
  <c r="W11" i="38"/>
  <c r="S25" i="9"/>
  <c r="K12" i="51"/>
  <c r="O14" i="16"/>
  <c r="S25" i="21"/>
  <c r="U12" i="5"/>
  <c r="M11" i="12"/>
  <c r="J8" i="8"/>
  <c r="H30" i="8"/>
  <c r="V22" i="53"/>
  <c r="P29" i="37"/>
  <c r="U8" i="12"/>
  <c r="W25" i="7"/>
  <c r="S14" i="5"/>
  <c r="V10" i="50"/>
  <c r="I13" i="29"/>
  <c r="K16" i="51"/>
  <c r="F21" i="13"/>
  <c r="J16" i="41"/>
  <c r="N12" i="15"/>
  <c r="I11" i="41"/>
  <c r="O25" i="55"/>
  <c r="W10" i="22"/>
  <c r="O21" i="10"/>
  <c r="E15" i="23"/>
  <c r="J9" i="19"/>
  <c r="M9" i="17"/>
  <c r="G17" i="19"/>
  <c r="W16" i="16"/>
  <c r="F16" i="10"/>
  <c r="E8" i="25"/>
  <c r="T30" i="15"/>
  <c r="N10" i="42"/>
  <c r="V11" i="8"/>
  <c r="G8" i="53"/>
  <c r="O16" i="44"/>
  <c r="O22" i="43"/>
  <c r="S16" i="25"/>
  <c r="R8" i="31"/>
  <c r="I11" i="29"/>
  <c r="M15" i="6"/>
  <c r="W22" i="5"/>
  <c r="D30" i="7"/>
  <c r="N8" i="45"/>
  <c r="M13" i="18"/>
  <c r="O8" i="55"/>
  <c r="D30" i="36"/>
  <c r="N17" i="18"/>
  <c r="S12" i="37"/>
  <c r="K14" i="14"/>
  <c r="J16" i="8"/>
  <c r="S9" i="7"/>
  <c r="K14" i="52"/>
  <c r="G13" i="53"/>
  <c r="S8" i="47"/>
  <c r="W11" i="7"/>
  <c r="F12" i="13"/>
  <c r="W9" i="7"/>
  <c r="V10" i="38"/>
  <c r="S17" i="19"/>
  <c r="O10" i="46"/>
  <c r="G16" i="16"/>
  <c r="S10" i="6"/>
  <c r="U9" i="10"/>
  <c r="F10" i="23"/>
  <c r="W15" i="37"/>
  <c r="M14" i="44"/>
  <c r="E13" i="18"/>
  <c r="K9" i="49"/>
  <c r="F17" i="18"/>
  <c r="G8" i="4"/>
  <c r="K25" i="7"/>
  <c r="W20" i="52"/>
  <c r="G9" i="53"/>
  <c r="F8" i="51"/>
  <c r="W21" i="23"/>
  <c r="Q10" i="47"/>
  <c r="O12" i="21"/>
  <c r="G25" i="30"/>
  <c r="N16" i="55"/>
  <c r="R11" i="16"/>
  <c r="S21" i="31"/>
  <c r="F14" i="56"/>
  <c r="O14" i="7"/>
  <c r="N10" i="11"/>
  <c r="M14" i="11"/>
  <c r="V16" i="12"/>
  <c r="G9" i="20"/>
  <c r="K21" i="49"/>
  <c r="Q14" i="13"/>
  <c r="U8" i="24"/>
  <c r="I11" i="13"/>
  <c r="K14" i="43"/>
  <c r="V15" i="22"/>
  <c r="G17" i="23"/>
  <c r="R10" i="57"/>
  <c r="K16" i="7"/>
  <c r="J8" i="21"/>
  <c r="M10" i="5"/>
  <c r="R11" i="42"/>
  <c r="G9" i="58"/>
  <c r="G13" i="6"/>
  <c r="W11" i="19"/>
  <c r="O15" i="13"/>
  <c r="W17" i="56"/>
  <c r="I11" i="12"/>
  <c r="U15" i="46"/>
  <c r="F22" i="19"/>
  <c r="E11" i="42"/>
  <c r="K12" i="46"/>
  <c r="N16" i="54"/>
  <c r="V16" i="50"/>
  <c r="I12" i="18"/>
  <c r="U13" i="18"/>
  <c r="O22" i="7"/>
  <c r="S14" i="27"/>
  <c r="Q14" i="22"/>
  <c r="O8" i="44"/>
  <c r="K9" i="40"/>
  <c r="S10" i="22"/>
  <c r="L29" i="12"/>
  <c r="G16" i="23"/>
  <c r="N8" i="43"/>
  <c r="L30" i="43"/>
  <c r="Y30" i="43" s="1"/>
  <c r="O21" i="4"/>
  <c r="V8" i="23"/>
  <c r="U13" i="16"/>
  <c r="O8" i="40"/>
  <c r="Q11" i="31"/>
  <c r="S11" i="20"/>
  <c r="M15" i="20"/>
  <c r="E13" i="11"/>
  <c r="F8" i="8"/>
  <c r="V9" i="20"/>
  <c r="O11" i="49"/>
  <c r="O13" i="45"/>
  <c r="O25" i="45"/>
  <c r="Q9" i="57"/>
  <c r="K12" i="15"/>
  <c r="Q10" i="4"/>
  <c r="K13" i="8"/>
  <c r="V22" i="17"/>
  <c r="W13" i="9"/>
  <c r="F14" i="4"/>
  <c r="S20" i="4"/>
  <c r="R12" i="20"/>
  <c r="F14" i="58"/>
  <c r="R20" i="8"/>
  <c r="F15" i="7"/>
  <c r="N10" i="55"/>
  <c r="V16" i="6"/>
  <c r="G15" i="16"/>
  <c r="R17" i="22"/>
  <c r="J10" i="27"/>
  <c r="W8" i="56"/>
  <c r="K22" i="24"/>
  <c r="J15" i="24"/>
  <c r="M14" i="45"/>
  <c r="W13" i="52"/>
  <c r="S13" i="8"/>
  <c r="W9" i="46"/>
  <c r="K20" i="56"/>
  <c r="M14" i="25"/>
  <c r="U10" i="15"/>
  <c r="R9" i="32"/>
  <c r="S14" i="8"/>
  <c r="U15" i="32"/>
  <c r="N13" i="55"/>
  <c r="N17" i="15"/>
  <c r="F14" i="23"/>
  <c r="U15" i="17"/>
  <c r="S10" i="14"/>
  <c r="L29" i="24"/>
  <c r="F17" i="4"/>
  <c r="R9" i="25"/>
  <c r="H29" i="54"/>
  <c r="K8" i="20"/>
  <c r="K10" i="4"/>
  <c r="J10" i="12"/>
  <c r="N9" i="19"/>
  <c r="K17" i="49"/>
  <c r="J11" i="51"/>
  <c r="T29" i="23"/>
  <c r="Y29" i="23" s="1"/>
  <c r="F14" i="20"/>
  <c r="S25" i="52"/>
  <c r="Q10" i="11"/>
  <c r="R14" i="19"/>
  <c r="G14" i="16"/>
  <c r="F12" i="20"/>
  <c r="O8" i="24"/>
  <c r="K14" i="8"/>
  <c r="O20" i="42"/>
  <c r="U15" i="8"/>
  <c r="O25" i="18"/>
  <c r="F15" i="9"/>
  <c r="N14" i="42"/>
  <c r="V10" i="4"/>
  <c r="G13" i="42"/>
  <c r="N12" i="9"/>
  <c r="V21" i="17"/>
  <c r="W17" i="7"/>
  <c r="J13" i="21"/>
  <c r="N9" i="44"/>
  <c r="J16" i="21"/>
  <c r="U8" i="21"/>
  <c r="R14" i="21"/>
  <c r="Q14" i="12"/>
  <c r="J13" i="56"/>
  <c r="O10" i="19"/>
  <c r="S8" i="22"/>
  <c r="J21" i="7"/>
  <c r="F15" i="11"/>
  <c r="G25" i="18"/>
  <c r="I9" i="12"/>
  <c r="D29" i="56"/>
  <c r="N11" i="44"/>
  <c r="G21" i="4"/>
  <c r="S22" i="31"/>
  <c r="S21" i="25"/>
  <c r="W22" i="37"/>
  <c r="V10" i="14"/>
  <c r="K12" i="54"/>
  <c r="Q9" i="42"/>
  <c r="R15" i="30"/>
  <c r="O22" i="17"/>
  <c r="V11" i="16"/>
  <c r="S15" i="36"/>
  <c r="R15" i="17"/>
  <c r="N15" i="9"/>
  <c r="I9" i="54"/>
  <c r="W12" i="8"/>
  <c r="K22" i="51"/>
  <c r="K22" i="41"/>
  <c r="S25" i="42"/>
  <c r="N14" i="55"/>
  <c r="N17" i="19"/>
  <c r="I11" i="56"/>
  <c r="O25" i="21"/>
  <c r="P30" i="9"/>
  <c r="W15" i="19"/>
  <c r="V9" i="37"/>
  <c r="S21" i="47"/>
  <c r="W13" i="10"/>
  <c r="R16" i="47"/>
  <c r="O11" i="46"/>
  <c r="J9" i="27"/>
  <c r="W16" i="56"/>
  <c r="S8" i="30"/>
  <c r="V13" i="12"/>
  <c r="N8" i="21"/>
  <c r="L30" i="21"/>
  <c r="G22" i="20"/>
  <c r="L29" i="42"/>
  <c r="Y29" i="42" s="1"/>
  <c r="M15" i="27"/>
  <c r="V16" i="32"/>
  <c r="W10" i="11"/>
  <c r="N14" i="9"/>
  <c r="O12" i="27"/>
  <c r="S13" i="5"/>
  <c r="F12" i="7"/>
  <c r="F20" i="53"/>
  <c r="G13" i="14"/>
  <c r="S17" i="42"/>
  <c r="O8" i="12"/>
  <c r="R8" i="37"/>
  <c r="R14" i="20"/>
  <c r="D30" i="6"/>
  <c r="F9" i="23"/>
  <c r="M11" i="15"/>
  <c r="G9" i="25"/>
  <c r="G12" i="25"/>
  <c r="N15" i="19"/>
  <c r="S16" i="12"/>
  <c r="R9" i="10"/>
  <c r="R12" i="17"/>
  <c r="G25" i="53"/>
  <c r="K17" i="40"/>
  <c r="U14" i="18"/>
  <c r="K17" i="7"/>
  <c r="Q13" i="11"/>
  <c r="J10" i="51"/>
  <c r="S12" i="11"/>
  <c r="O15" i="40"/>
  <c r="S10" i="13"/>
  <c r="N12" i="41"/>
  <c r="O8" i="6"/>
  <c r="K21" i="51"/>
  <c r="S15" i="37"/>
  <c r="W17" i="16"/>
  <c r="U9" i="18"/>
  <c r="L29" i="54"/>
  <c r="Y29" i="54" s="1"/>
  <c r="G13" i="13"/>
  <c r="S16" i="15"/>
  <c r="M12" i="54"/>
  <c r="Q10" i="16"/>
  <c r="P29" i="19"/>
  <c r="G25" i="14"/>
  <c r="F8" i="12"/>
  <c r="G15" i="12"/>
  <c r="I15" i="43"/>
  <c r="G17" i="13"/>
  <c r="O13" i="31"/>
  <c r="O20" i="50"/>
  <c r="G10" i="10"/>
  <c r="L29" i="40"/>
  <c r="Y29" i="40" s="1"/>
  <c r="M9" i="12"/>
  <c r="M11" i="10"/>
  <c r="M9" i="10"/>
  <c r="G16" i="35"/>
  <c r="O10" i="31"/>
  <c r="N21" i="49"/>
  <c r="U10" i="17"/>
  <c r="N13" i="50"/>
  <c r="O22" i="4"/>
  <c r="D29" i="23"/>
  <c r="O25" i="9"/>
  <c r="G15" i="56"/>
  <c r="F15" i="18"/>
  <c r="O20" i="54"/>
  <c r="K12" i="9"/>
  <c r="S20" i="5"/>
  <c r="R9" i="31"/>
  <c r="K21" i="21"/>
  <c r="G25" i="13"/>
  <c r="J10" i="20"/>
  <c r="S25" i="27"/>
  <c r="O25" i="44"/>
  <c r="G10" i="15"/>
  <c r="J10" i="54"/>
  <c r="T30" i="50"/>
  <c r="Y30" i="50" s="1"/>
  <c r="O11" i="54"/>
  <c r="U9" i="16"/>
  <c r="O14" i="31"/>
  <c r="N16" i="27"/>
  <c r="S14" i="25"/>
  <c r="E11" i="6"/>
  <c r="R9" i="8"/>
  <c r="K12" i="24"/>
  <c r="K20" i="12"/>
  <c r="J8" i="54"/>
  <c r="M10" i="18"/>
  <c r="O8" i="25"/>
  <c r="S20" i="9"/>
  <c r="G14" i="18"/>
  <c r="K22" i="46"/>
  <c r="J22" i="16"/>
  <c r="J13" i="20"/>
  <c r="E11" i="17"/>
  <c r="V17" i="5"/>
  <c r="V16" i="18"/>
  <c r="G8" i="19"/>
  <c r="N9" i="25"/>
  <c r="E10" i="18"/>
  <c r="S15" i="10"/>
  <c r="N10" i="4"/>
  <c r="K12" i="56"/>
  <c r="O20" i="11"/>
  <c r="J11" i="43"/>
  <c r="O25" i="20"/>
  <c r="W14" i="53"/>
  <c r="O15" i="24"/>
  <c r="M8" i="31"/>
  <c r="L30" i="31"/>
  <c r="Y30" i="31" s="1"/>
  <c r="H29" i="51"/>
  <c r="O22" i="10"/>
  <c r="R16" i="42"/>
  <c r="V8" i="9"/>
  <c r="I11" i="4"/>
  <c r="K10" i="8"/>
  <c r="O11" i="24"/>
  <c r="N15" i="15"/>
  <c r="J17" i="24"/>
  <c r="R12" i="50"/>
  <c r="Q10" i="20"/>
  <c r="V13" i="11"/>
  <c r="G16" i="25"/>
  <c r="V8" i="14"/>
  <c r="M10" i="43"/>
  <c r="W22" i="56"/>
  <c r="R13" i="37"/>
  <c r="O22" i="57"/>
  <c r="S25" i="58"/>
  <c r="I13" i="39"/>
  <c r="U11" i="6"/>
  <c r="J15" i="56"/>
  <c r="J12" i="19"/>
  <c r="O22" i="12"/>
  <c r="I12" i="21"/>
  <c r="V11" i="56"/>
  <c r="R12" i="32"/>
  <c r="K17" i="9"/>
  <c r="R14" i="10"/>
  <c r="N13" i="15"/>
  <c r="G11" i="35"/>
  <c r="W11" i="50"/>
  <c r="G15" i="25"/>
  <c r="N9" i="6"/>
  <c r="E15" i="20"/>
  <c r="I11" i="18"/>
  <c r="H29" i="41"/>
  <c r="G10" i="56"/>
  <c r="S20" i="31"/>
  <c r="M12" i="10"/>
  <c r="W12" i="50"/>
  <c r="M15" i="10"/>
  <c r="S14" i="4"/>
  <c r="S10" i="9"/>
  <c r="G15" i="21"/>
  <c r="S9" i="11"/>
  <c r="Q13" i="22"/>
  <c r="H29" i="15"/>
  <c r="G17" i="25"/>
  <c r="G13" i="4"/>
  <c r="I10" i="36"/>
  <c r="D30" i="16"/>
  <c r="H29" i="17"/>
  <c r="S21" i="30"/>
  <c r="G22" i="12"/>
  <c r="J22" i="40"/>
  <c r="W21" i="20"/>
  <c r="O21" i="36"/>
  <c r="W25" i="15"/>
  <c r="K9" i="7"/>
  <c r="S14" i="47"/>
  <c r="I15" i="20"/>
  <c r="N8" i="16"/>
  <c r="N17" i="43"/>
  <c r="K12" i="43"/>
  <c r="O11" i="14"/>
  <c r="D29" i="9"/>
  <c r="S11" i="21"/>
  <c r="O12" i="4"/>
  <c r="I13" i="18"/>
  <c r="I14" i="41"/>
  <c r="O10" i="49"/>
  <c r="I10" i="15"/>
  <c r="M13" i="9"/>
  <c r="I15" i="5"/>
  <c r="G20" i="30"/>
  <c r="E12" i="36"/>
  <c r="G20" i="19"/>
  <c r="J14" i="49"/>
  <c r="W11" i="12"/>
  <c r="S20" i="13"/>
  <c r="U14" i="46"/>
  <c r="S11" i="7"/>
  <c r="W20" i="18"/>
  <c r="W8" i="7"/>
  <c r="S12" i="22"/>
  <c r="G20" i="14"/>
  <c r="N10" i="50"/>
  <c r="J15" i="11"/>
  <c r="S16" i="10"/>
  <c r="W25" i="32"/>
  <c r="J10" i="18"/>
  <c r="W17" i="52"/>
  <c r="O12" i="26"/>
  <c r="W16" i="23"/>
  <c r="J15" i="41"/>
  <c r="I14" i="27"/>
  <c r="U11" i="32"/>
  <c r="U11" i="24"/>
  <c r="F15" i="17"/>
  <c r="N21" i="18"/>
  <c r="G14" i="7"/>
  <c r="G21" i="14"/>
  <c r="O16" i="57"/>
  <c r="O16" i="21"/>
  <c r="W12" i="9"/>
  <c r="I13" i="27"/>
  <c r="J17" i="14"/>
  <c r="M12" i="17"/>
  <c r="W8" i="11"/>
  <c r="H29" i="24"/>
  <c r="S25" i="30"/>
  <c r="G9" i="14"/>
  <c r="V16" i="15"/>
  <c r="W15" i="9"/>
  <c r="K22" i="54"/>
  <c r="R12" i="13"/>
  <c r="Q11" i="25"/>
  <c r="F17" i="20"/>
  <c r="F14" i="5"/>
  <c r="U12" i="37"/>
  <c r="K21" i="36"/>
  <c r="V20" i="12"/>
  <c r="R15" i="16"/>
  <c r="S22" i="52"/>
  <c r="M12" i="43"/>
  <c r="E9" i="56"/>
  <c r="I15" i="27"/>
  <c r="S15" i="32"/>
  <c r="D29" i="10"/>
  <c r="K22" i="8"/>
  <c r="V21" i="7"/>
  <c r="I9" i="25"/>
  <c r="W14" i="19"/>
  <c r="O13" i="14"/>
  <c r="R13" i="31"/>
  <c r="K20" i="27"/>
  <c r="T30" i="17"/>
  <c r="F17" i="42"/>
  <c r="E11" i="9"/>
  <c r="M15" i="41"/>
  <c r="M8" i="10"/>
  <c r="I13" i="13"/>
  <c r="P30" i="50"/>
  <c r="W14" i="56"/>
  <c r="Q12" i="57"/>
  <c r="G14" i="9"/>
  <c r="O12" i="57"/>
  <c r="U8" i="32"/>
  <c r="O14" i="36"/>
  <c r="S21" i="57"/>
  <c r="O21" i="48"/>
  <c r="W25" i="53"/>
  <c r="F15" i="6"/>
  <c r="T29" i="52"/>
  <c r="Y29" i="52" s="1"/>
  <c r="K13" i="36"/>
  <c r="O20" i="43"/>
  <c r="W14" i="32"/>
  <c r="E9" i="5"/>
  <c r="W13" i="23"/>
  <c r="J8" i="49"/>
  <c r="W14" i="11"/>
  <c r="V9" i="24"/>
  <c r="M10" i="26"/>
  <c r="V22" i="7"/>
  <c r="V13" i="22"/>
  <c r="E10" i="11"/>
  <c r="R11" i="4"/>
  <c r="G10" i="30"/>
  <c r="W15" i="15"/>
  <c r="W10" i="10"/>
  <c r="J14" i="54"/>
  <c r="V9" i="8"/>
  <c r="S13" i="15"/>
  <c r="S17" i="47"/>
  <c r="O25" i="36"/>
  <c r="S11" i="50"/>
  <c r="S16" i="9"/>
  <c r="Q8" i="20"/>
  <c r="G16" i="15"/>
  <c r="V10" i="18"/>
  <c r="K10" i="5"/>
  <c r="K10" i="41"/>
  <c r="U10" i="21"/>
  <c r="S9" i="6"/>
  <c r="G22" i="10"/>
  <c r="N14" i="4"/>
  <c r="K14" i="12"/>
  <c r="O11" i="31"/>
  <c r="S13" i="21"/>
  <c r="M13" i="42"/>
  <c r="W16" i="17"/>
  <c r="N15" i="57"/>
  <c r="F9" i="36"/>
  <c r="R17" i="20"/>
  <c r="G21" i="12"/>
  <c r="S11" i="13"/>
  <c r="V15" i="16"/>
  <c r="G11" i="11"/>
  <c r="O16" i="18"/>
  <c r="N13" i="20"/>
  <c r="E10" i="17"/>
  <c r="I8" i="36"/>
  <c r="U12" i="56"/>
  <c r="D30" i="20"/>
  <c r="S17" i="16"/>
  <c r="J8" i="43"/>
  <c r="H30" i="43"/>
  <c r="G12" i="4"/>
  <c r="K15" i="25"/>
  <c r="U14" i="9"/>
  <c r="S21" i="58"/>
  <c r="O22" i="6"/>
  <c r="M11" i="27"/>
  <c r="W14" i="4"/>
  <c r="N10" i="16"/>
  <c r="U12" i="24"/>
  <c r="S22" i="28"/>
  <c r="Q13" i="16"/>
  <c r="N11" i="55"/>
  <c r="U8" i="4"/>
  <c r="W10" i="5"/>
  <c r="G14" i="36"/>
  <c r="K12" i="36"/>
  <c r="K15" i="16"/>
  <c r="F15" i="13"/>
  <c r="W10" i="32"/>
  <c r="S22" i="25"/>
  <c r="N14" i="19"/>
  <c r="J9" i="39"/>
  <c r="G17" i="12"/>
  <c r="O13" i="11"/>
  <c r="W15" i="50"/>
  <c r="W9" i="9"/>
  <c r="W25" i="24"/>
  <c r="M11" i="19"/>
  <c r="K22" i="20"/>
  <c r="S12" i="5"/>
  <c r="E15" i="58"/>
  <c r="U13" i="56"/>
  <c r="V12" i="18"/>
  <c r="N9" i="15"/>
  <c r="Q13" i="50"/>
  <c r="M8" i="27"/>
  <c r="O8" i="27"/>
  <c r="S11" i="10"/>
  <c r="R17" i="5"/>
  <c r="O9" i="48"/>
  <c r="S8" i="42"/>
  <c r="O17" i="21"/>
  <c r="L29" i="25"/>
  <c r="Y29" i="25" s="1"/>
  <c r="E10" i="6"/>
  <c r="K11" i="15"/>
  <c r="R13" i="20"/>
  <c r="R12" i="14"/>
  <c r="S13" i="57"/>
  <c r="R21" i="36"/>
  <c r="K25" i="11"/>
  <c r="U9" i="23"/>
  <c r="N17" i="57"/>
  <c r="R12" i="21"/>
  <c r="N11" i="40"/>
  <c r="V12" i="23"/>
  <c r="V14" i="23"/>
  <c r="J8" i="13"/>
  <c r="E14" i="25"/>
  <c r="W8" i="19"/>
  <c r="K17" i="20"/>
  <c r="E13" i="16"/>
  <c r="O25" i="57"/>
  <c r="J11" i="5"/>
  <c r="J8" i="29"/>
  <c r="K8" i="29"/>
  <c r="N14" i="5"/>
  <c r="R8" i="14"/>
  <c r="U8" i="46"/>
  <c r="O20" i="48"/>
  <c r="R14" i="57"/>
  <c r="V10" i="37"/>
  <c r="O21" i="16"/>
  <c r="J16" i="54"/>
  <c r="N8" i="57"/>
  <c r="W22" i="16"/>
  <c r="K13" i="5"/>
  <c r="G10" i="42"/>
  <c r="G11" i="36"/>
  <c r="J16" i="14"/>
  <c r="K9" i="14"/>
  <c r="E10" i="8"/>
  <c r="R17" i="17"/>
  <c r="G21" i="58"/>
  <c r="K17" i="15"/>
  <c r="F10" i="4"/>
  <c r="N13" i="25"/>
  <c r="F16" i="58"/>
  <c r="K16" i="46"/>
  <c r="W9" i="52"/>
  <c r="S13" i="4"/>
  <c r="W10" i="52"/>
  <c r="R15" i="19"/>
  <c r="O8" i="13"/>
  <c r="E10" i="58"/>
  <c r="F12" i="56"/>
  <c r="E10" i="20"/>
  <c r="G15" i="5"/>
  <c r="O22" i="50"/>
  <c r="V17" i="4"/>
  <c r="G17" i="14"/>
  <c r="G16" i="56"/>
  <c r="S12" i="52"/>
  <c r="F16" i="30"/>
  <c r="M9" i="43"/>
  <c r="J17" i="36"/>
  <c r="S25" i="31"/>
  <c r="F13" i="5"/>
  <c r="I8" i="27"/>
  <c r="Q12" i="4"/>
  <c r="J16" i="39"/>
  <c r="N17" i="44"/>
  <c r="S13" i="17"/>
  <c r="J16" i="15"/>
  <c r="O16" i="49"/>
  <c r="O15" i="43"/>
  <c r="U9" i="32"/>
  <c r="E11" i="58"/>
  <c r="S8" i="17"/>
  <c r="O15" i="21"/>
  <c r="K10" i="39"/>
  <c r="O22" i="14"/>
  <c r="S14" i="58"/>
  <c r="O21" i="44"/>
  <c r="S17" i="10"/>
  <c r="O15" i="44"/>
  <c r="R14" i="14"/>
  <c r="K13" i="49"/>
  <c r="M9" i="9"/>
  <c r="S11" i="11"/>
  <c r="J16" i="12"/>
  <c r="K17" i="11"/>
  <c r="W22" i="52"/>
  <c r="G10" i="21"/>
  <c r="J11" i="7"/>
  <c r="O20" i="57"/>
  <c r="N8" i="41"/>
  <c r="O8" i="41"/>
  <c r="S10" i="42"/>
  <c r="E11" i="7"/>
  <c r="G12" i="11"/>
  <c r="O22" i="55"/>
  <c r="W14" i="22"/>
  <c r="D29" i="42"/>
  <c r="J9" i="43"/>
  <c r="I12" i="14"/>
  <c r="J15" i="49"/>
  <c r="K14" i="36"/>
  <c r="S12" i="6"/>
  <c r="K17" i="21"/>
  <c r="H29" i="21"/>
  <c r="O14" i="41"/>
  <c r="G10" i="16"/>
  <c r="W8" i="37"/>
  <c r="Q9" i="12"/>
  <c r="K14" i="5"/>
  <c r="S14" i="9"/>
  <c r="O14" i="13"/>
  <c r="W16" i="52"/>
  <c r="N12" i="31"/>
  <c r="K15" i="18"/>
  <c r="S9" i="13"/>
  <c r="F8" i="13"/>
  <c r="S17" i="6"/>
  <c r="E13" i="10"/>
  <c r="J13" i="4"/>
  <c r="W17" i="24"/>
  <c r="J20" i="16"/>
  <c r="K20" i="16"/>
  <c r="R22" i="14"/>
  <c r="S22" i="14"/>
  <c r="N14" i="6"/>
  <c r="O14" i="6"/>
  <c r="M14" i="6"/>
  <c r="N17" i="7"/>
  <c r="O17" i="7"/>
  <c r="S17" i="25"/>
  <c r="R17" i="25"/>
  <c r="K16" i="5"/>
  <c r="J16" i="5"/>
  <c r="N9" i="42"/>
  <c r="O9" i="42"/>
  <c r="M9" i="42"/>
  <c r="W15" i="4"/>
  <c r="V15" i="4"/>
  <c r="U15" i="4"/>
  <c r="K13" i="52"/>
  <c r="J13" i="52"/>
  <c r="I13" i="52"/>
  <c r="G17" i="51"/>
  <c r="F17" i="51"/>
  <c r="E15" i="42"/>
  <c r="G15" i="42"/>
  <c r="F15" i="42"/>
  <c r="K10" i="13"/>
  <c r="J10" i="13"/>
  <c r="I10" i="13"/>
  <c r="L30" i="18"/>
  <c r="N8" i="18"/>
  <c r="M8" i="18"/>
  <c r="O8" i="18"/>
  <c r="W15" i="6"/>
  <c r="U15" i="6"/>
  <c r="V15" i="6"/>
  <c r="V12" i="11"/>
  <c r="W12" i="11"/>
  <c r="U12" i="11"/>
  <c r="K20" i="18"/>
  <c r="J20" i="18"/>
  <c r="K15" i="8"/>
  <c r="J15" i="8"/>
  <c r="I15" i="8"/>
  <c r="V12" i="17"/>
  <c r="U12" i="17"/>
  <c r="W12" i="17"/>
  <c r="O9" i="54"/>
  <c r="M9" i="54"/>
  <c r="N9" i="54"/>
  <c r="K21" i="18"/>
  <c r="J21" i="18"/>
  <c r="M11" i="45"/>
  <c r="O11" i="45"/>
  <c r="N11" i="45"/>
  <c r="W14" i="5"/>
  <c r="V14" i="5"/>
  <c r="U14" i="5"/>
  <c r="T30" i="8"/>
  <c r="Y30" i="8" s="1"/>
  <c r="W8" i="8"/>
  <c r="V8" i="8"/>
  <c r="U8" i="8"/>
  <c r="N9" i="7"/>
  <c r="O9" i="7"/>
  <c r="M9" i="7"/>
  <c r="K17" i="51"/>
  <c r="J17" i="51"/>
  <c r="G20" i="12"/>
  <c r="F20" i="12"/>
  <c r="N21" i="6"/>
  <c r="O21" i="6"/>
  <c r="P29" i="11"/>
  <c r="S25" i="11"/>
  <c r="G17" i="8"/>
  <c r="F17" i="8"/>
  <c r="O9" i="18"/>
  <c r="N9" i="18"/>
  <c r="M9" i="18"/>
  <c r="H29" i="4"/>
  <c r="K25" i="4"/>
  <c r="W8" i="18"/>
  <c r="T30" i="18"/>
  <c r="V8" i="18"/>
  <c r="U8" i="18"/>
  <c r="S13" i="32"/>
  <c r="Q13" i="32"/>
  <c r="R13" i="32"/>
  <c r="L29" i="14"/>
  <c r="O25" i="14"/>
  <c r="R20" i="50"/>
  <c r="S20" i="50"/>
  <c r="Q14" i="37"/>
  <c r="S14" i="37"/>
  <c r="R14" i="37"/>
  <c r="J21" i="12"/>
  <c r="K21" i="12"/>
  <c r="W13" i="21"/>
  <c r="U13" i="21"/>
  <c r="V13" i="21"/>
  <c r="S15" i="12"/>
  <c r="R15" i="12"/>
  <c r="Q15" i="12"/>
  <c r="G13" i="9"/>
  <c r="E13" i="9"/>
  <c r="F13" i="9"/>
  <c r="N14" i="10"/>
  <c r="M14" i="10"/>
  <c r="O14" i="10"/>
  <c r="S22" i="5"/>
  <c r="R22" i="5"/>
  <c r="M9" i="21"/>
  <c r="O9" i="21"/>
  <c r="N9" i="21"/>
  <c r="E14" i="11"/>
  <c r="M12" i="49"/>
  <c r="P30" i="25"/>
  <c r="W22" i="6"/>
  <c r="N11" i="20"/>
  <c r="W16" i="20"/>
  <c r="N12" i="12"/>
  <c r="O14" i="48"/>
  <c r="M12" i="45"/>
  <c r="Q9" i="5"/>
  <c r="N13" i="54"/>
  <c r="W15" i="10"/>
  <c r="Q12" i="10"/>
  <c r="J15" i="54"/>
  <c r="V12" i="12"/>
  <c r="E9" i="11"/>
  <c r="Q10" i="8"/>
  <c r="W16" i="4"/>
  <c r="F11" i="13"/>
  <c r="S16" i="30"/>
  <c r="V12" i="4"/>
  <c r="J13" i="7"/>
  <c r="H30" i="7"/>
  <c r="I11" i="52"/>
  <c r="K16" i="18"/>
  <c r="N11" i="26"/>
  <c r="E12" i="5"/>
  <c r="K22" i="5"/>
  <c r="G16" i="20"/>
  <c r="F8" i="30"/>
  <c r="F9" i="12"/>
  <c r="V12" i="10"/>
  <c r="K12" i="4"/>
  <c r="G17" i="9"/>
  <c r="J11" i="25"/>
  <c r="S13" i="47"/>
  <c r="M13" i="5"/>
  <c r="T29" i="37"/>
  <c r="Y29" i="37" s="1"/>
  <c r="W9" i="6"/>
  <c r="N16" i="42"/>
  <c r="V14" i="20"/>
  <c r="S13" i="25"/>
  <c r="J17" i="8"/>
  <c r="H29" i="5"/>
  <c r="O22" i="15"/>
  <c r="S11" i="14"/>
  <c r="O14" i="20"/>
  <c r="V13" i="32"/>
  <c r="W20" i="38"/>
  <c r="S15" i="9"/>
  <c r="R15" i="5"/>
  <c r="E10" i="13"/>
  <c r="S22" i="22"/>
  <c r="O14" i="50"/>
  <c r="G22" i="30"/>
  <c r="G25" i="17"/>
  <c r="R22" i="11"/>
  <c r="O11" i="11"/>
  <c r="O25" i="31"/>
  <c r="V8" i="5"/>
  <c r="D29" i="58"/>
  <c r="V21" i="10"/>
  <c r="R15" i="13"/>
  <c r="O12" i="11"/>
  <c r="K10" i="17"/>
  <c r="M13" i="4"/>
  <c r="I8" i="15"/>
  <c r="F20" i="36"/>
  <c r="S22" i="15"/>
  <c r="T29" i="14"/>
  <c r="M15" i="25"/>
  <c r="F16" i="6"/>
  <c r="W9" i="19"/>
  <c r="V11" i="5"/>
  <c r="N16" i="25"/>
  <c r="U8" i="38"/>
  <c r="I15" i="4"/>
  <c r="R15" i="31"/>
  <c r="K21" i="13"/>
  <c r="G22" i="35"/>
  <c r="R9" i="4"/>
  <c r="J8" i="19"/>
  <c r="G14" i="15"/>
  <c r="N8" i="5"/>
  <c r="M10" i="27"/>
  <c r="N10" i="41"/>
  <c r="S10" i="15"/>
  <c r="Q14" i="17"/>
  <c r="K12" i="17"/>
  <c r="P30" i="7"/>
  <c r="W11" i="52"/>
  <c r="W11" i="23"/>
  <c r="G14" i="51"/>
  <c r="W17" i="11"/>
  <c r="J16" i="4"/>
  <c r="S10" i="37"/>
  <c r="G8" i="9"/>
  <c r="K8" i="18"/>
  <c r="H30" i="18"/>
  <c r="P30" i="4"/>
  <c r="J8" i="39"/>
  <c r="G22" i="52"/>
  <c r="Q15" i="22"/>
  <c r="P30" i="19"/>
  <c r="N11" i="13"/>
  <c r="K20" i="17"/>
  <c r="K17" i="19"/>
  <c r="W13" i="4"/>
  <c r="E10" i="25"/>
  <c r="O9" i="41"/>
  <c r="O21" i="46"/>
  <c r="W12" i="15"/>
  <c r="J16" i="27"/>
  <c r="J15" i="52"/>
  <c r="U9" i="11"/>
  <c r="M15" i="49"/>
  <c r="G25" i="35"/>
  <c r="I8" i="41"/>
  <c r="K8" i="41"/>
  <c r="K25" i="20"/>
  <c r="M8" i="4"/>
  <c r="Q10" i="32"/>
  <c r="K20" i="11"/>
  <c r="J11" i="54"/>
  <c r="O22" i="44"/>
  <c r="K15" i="12"/>
  <c r="R17" i="50"/>
  <c r="O9" i="36"/>
  <c r="V20" i="10"/>
  <c r="O12" i="55"/>
  <c r="M8" i="26"/>
  <c r="V13" i="14"/>
  <c r="J12" i="13"/>
  <c r="S12" i="19"/>
  <c r="R15" i="14"/>
  <c r="R16" i="37"/>
  <c r="K8" i="14"/>
  <c r="U12" i="20"/>
  <c r="O21" i="5"/>
  <c r="Q14" i="11"/>
  <c r="Q12" i="30"/>
  <c r="V10" i="6"/>
  <c r="G22" i="4"/>
  <c r="T30" i="22"/>
  <c r="Y30" i="22" s="1"/>
  <c r="E13" i="56"/>
  <c r="W13" i="7"/>
  <c r="V17" i="50"/>
  <c r="K8" i="52"/>
  <c r="N13" i="43"/>
  <c r="D30" i="18"/>
  <c r="G13" i="25"/>
  <c r="N16" i="26"/>
  <c r="R16" i="31"/>
  <c r="O15" i="11"/>
  <c r="M9" i="57"/>
  <c r="O11" i="57"/>
  <c r="K15" i="51"/>
  <c r="K14" i="19"/>
  <c r="N15" i="55"/>
  <c r="O8" i="11"/>
  <c r="O11" i="25"/>
  <c r="M12" i="14"/>
  <c r="S13" i="52"/>
  <c r="U10" i="56"/>
  <c r="M14" i="54"/>
  <c r="W12" i="6"/>
  <c r="W12" i="46"/>
  <c r="N8" i="42"/>
  <c r="Q12" i="8"/>
  <c r="K16" i="29"/>
  <c r="U8" i="15"/>
  <c r="I11" i="39"/>
  <c r="T29" i="21"/>
  <c r="S10" i="28"/>
  <c r="V17" i="17"/>
  <c r="O8" i="54"/>
  <c r="V22" i="11"/>
  <c r="G22" i="51"/>
  <c r="K9" i="15"/>
  <c r="G8" i="21"/>
  <c r="W20" i="16"/>
  <c r="K14" i="56"/>
  <c r="V9" i="21"/>
  <c r="N13" i="6"/>
  <c r="S11" i="37"/>
  <c r="G12" i="12"/>
  <c r="V11" i="22"/>
  <c r="K22" i="49"/>
  <c r="K22" i="11"/>
  <c r="Q9" i="20"/>
  <c r="O25" i="19"/>
  <c r="O16" i="14"/>
  <c r="Q10" i="31"/>
  <c r="S17" i="52"/>
  <c r="K13" i="46"/>
  <c r="K15" i="19"/>
  <c r="S25" i="32"/>
  <c r="N10" i="10"/>
  <c r="J12" i="7"/>
  <c r="S12" i="47"/>
  <c r="G25" i="7"/>
  <c r="W15" i="21"/>
  <c r="S14" i="50"/>
  <c r="Q13" i="19"/>
  <c r="K22" i="12"/>
  <c r="S15" i="27"/>
  <c r="R12" i="12"/>
  <c r="W17" i="46"/>
  <c r="G15" i="4"/>
  <c r="K25" i="39"/>
  <c r="W21" i="56"/>
  <c r="O15" i="31"/>
  <c r="U14" i="24"/>
  <c r="N17" i="12"/>
  <c r="Q9" i="47"/>
  <c r="G25" i="11"/>
  <c r="E10" i="36"/>
  <c r="M11" i="42"/>
  <c r="I15" i="39"/>
  <c r="V9" i="4"/>
  <c r="Q9" i="16"/>
  <c r="O21" i="9"/>
  <c r="Q13" i="14"/>
  <c r="V14" i="12"/>
  <c r="F17" i="17"/>
  <c r="K10" i="25"/>
  <c r="R16" i="20"/>
  <c r="W8" i="16"/>
  <c r="Q8" i="32"/>
  <c r="J11" i="8"/>
  <c r="S17" i="21"/>
  <c r="R10" i="30"/>
  <c r="Q10" i="19"/>
  <c r="M10" i="20"/>
  <c r="V14" i="6"/>
  <c r="S25" i="28"/>
  <c r="H29" i="14"/>
  <c r="P30" i="16"/>
  <c r="O22" i="16"/>
  <c r="S10" i="17"/>
  <c r="E12" i="58"/>
  <c r="W21" i="5"/>
  <c r="K9" i="51"/>
  <c r="E12" i="16"/>
  <c r="O16" i="10"/>
  <c r="O8" i="50"/>
  <c r="O20" i="55"/>
  <c r="K13" i="43"/>
  <c r="S20" i="21"/>
  <c r="K14" i="4"/>
  <c r="W9" i="22"/>
  <c r="N16" i="17"/>
  <c r="O10" i="57"/>
  <c r="K14" i="29"/>
  <c r="O20" i="12"/>
  <c r="V15" i="20"/>
  <c r="E14" i="13"/>
  <c r="R10" i="12"/>
  <c r="N13" i="49"/>
  <c r="S16" i="28"/>
  <c r="J17" i="52"/>
  <c r="W21" i="9"/>
  <c r="Q15" i="7"/>
  <c r="W21" i="18"/>
  <c r="K11" i="46"/>
  <c r="N14" i="57"/>
  <c r="N8" i="17"/>
  <c r="O8" i="17"/>
  <c r="V11" i="38"/>
  <c r="P29" i="9"/>
  <c r="P29" i="21"/>
  <c r="S14" i="15"/>
  <c r="K22" i="18"/>
  <c r="W17" i="14"/>
  <c r="W8" i="12"/>
  <c r="T29" i="7"/>
  <c r="F9" i="8"/>
  <c r="G22" i="6"/>
  <c r="V22" i="12"/>
  <c r="L29" i="27"/>
  <c r="Y29" i="27" s="1"/>
  <c r="W10" i="50"/>
  <c r="J13" i="29"/>
  <c r="M11" i="7"/>
  <c r="S25" i="4"/>
  <c r="O21" i="7"/>
  <c r="K16" i="41"/>
  <c r="O12" i="15"/>
  <c r="K11" i="20"/>
  <c r="V10" i="22"/>
  <c r="G15" i="23"/>
  <c r="G22" i="23"/>
  <c r="K14" i="11"/>
  <c r="O16" i="12"/>
  <c r="V16" i="16"/>
  <c r="F11" i="30"/>
  <c r="G16" i="10"/>
  <c r="F8" i="25"/>
  <c r="V9" i="15"/>
  <c r="N10" i="9"/>
  <c r="M10" i="42"/>
  <c r="J16" i="56"/>
  <c r="K9" i="5"/>
  <c r="Q8" i="31"/>
  <c r="K11" i="29"/>
  <c r="S8" i="36"/>
  <c r="O15" i="6"/>
  <c r="F16" i="42"/>
  <c r="F8" i="7"/>
  <c r="O8" i="45"/>
  <c r="E10" i="9"/>
  <c r="E8" i="36"/>
  <c r="K25" i="46"/>
  <c r="R12" i="37"/>
  <c r="I14" i="14"/>
  <c r="R9" i="7"/>
  <c r="J14" i="52"/>
  <c r="Q8" i="47"/>
  <c r="G20" i="42"/>
  <c r="O11" i="17"/>
  <c r="G12" i="13"/>
  <c r="W10" i="38"/>
  <c r="R17" i="19"/>
  <c r="S20" i="19"/>
  <c r="O20" i="26"/>
  <c r="J8" i="11"/>
  <c r="O10" i="36"/>
  <c r="W22" i="18"/>
  <c r="O15" i="17"/>
  <c r="V9" i="10"/>
  <c r="H29" i="40"/>
  <c r="E10" i="23"/>
  <c r="O17" i="16"/>
  <c r="K13" i="15"/>
  <c r="F20" i="9"/>
  <c r="K12" i="41"/>
  <c r="F13" i="18"/>
  <c r="J9" i="49"/>
  <c r="R17" i="57"/>
  <c r="F8" i="4"/>
  <c r="V15" i="14"/>
  <c r="K21" i="29"/>
  <c r="G8" i="51"/>
  <c r="G15" i="14"/>
  <c r="W20" i="24"/>
  <c r="W17" i="53"/>
  <c r="K22" i="36"/>
  <c r="K13" i="16"/>
  <c r="E11" i="18"/>
  <c r="S10" i="47"/>
  <c r="N12" i="21"/>
  <c r="O16" i="41"/>
  <c r="D29" i="30"/>
  <c r="Q11" i="16"/>
  <c r="W22" i="21"/>
  <c r="G14" i="56"/>
  <c r="N14" i="7"/>
  <c r="J9" i="21"/>
  <c r="J17" i="29"/>
  <c r="W16" i="12"/>
  <c r="E9" i="20"/>
  <c r="R14" i="13"/>
  <c r="V8" i="24"/>
  <c r="J14" i="43"/>
  <c r="L29" i="26"/>
  <c r="Y29" i="26" s="1"/>
  <c r="W16" i="9"/>
  <c r="W15" i="22"/>
  <c r="F17" i="23"/>
  <c r="O22" i="27"/>
  <c r="S10" i="57"/>
  <c r="S10" i="58"/>
  <c r="K8" i="21"/>
  <c r="O10" i="5"/>
  <c r="O17" i="49"/>
  <c r="E9" i="58"/>
  <c r="E13" i="6"/>
  <c r="R20" i="6"/>
  <c r="L29" i="41"/>
  <c r="Y29" i="41" s="1"/>
  <c r="G16" i="51"/>
  <c r="N15" i="13"/>
  <c r="N16" i="50"/>
  <c r="K10" i="21"/>
  <c r="J11" i="12"/>
  <c r="S15" i="57"/>
  <c r="K25" i="12"/>
  <c r="G22" i="19"/>
  <c r="T29" i="8"/>
  <c r="Y29" i="8" s="1"/>
  <c r="K20" i="7"/>
  <c r="S13" i="6"/>
  <c r="U13" i="37"/>
  <c r="W16" i="50"/>
  <c r="J12" i="18"/>
  <c r="V13" i="18"/>
  <c r="K14" i="24"/>
  <c r="S14" i="22"/>
  <c r="K21" i="15"/>
  <c r="L30" i="44"/>
  <c r="Y30" i="44" s="1"/>
  <c r="Q10" i="22"/>
  <c r="J16" i="36"/>
  <c r="M8" i="43"/>
  <c r="U8" i="23"/>
  <c r="K17" i="41"/>
  <c r="O12" i="19"/>
  <c r="V13" i="16"/>
  <c r="N8" i="40"/>
  <c r="S11" i="31"/>
  <c r="R11" i="20"/>
  <c r="O15" i="20"/>
  <c r="G13" i="11"/>
  <c r="D30" i="8"/>
  <c r="M11" i="49"/>
  <c r="N11" i="5"/>
  <c r="M13" i="45"/>
  <c r="Q13" i="13"/>
  <c r="J12" i="15"/>
  <c r="R10" i="4"/>
  <c r="W22" i="17"/>
  <c r="V13" i="9"/>
  <c r="G14" i="4"/>
  <c r="G14" i="58"/>
  <c r="O22" i="20"/>
  <c r="S20" i="8"/>
  <c r="U9" i="12"/>
  <c r="G12" i="19"/>
  <c r="S17" i="28"/>
  <c r="W16" i="6"/>
  <c r="F20" i="18"/>
  <c r="I10" i="27"/>
  <c r="O9" i="50"/>
  <c r="V8" i="56"/>
  <c r="Q13" i="42"/>
  <c r="K15" i="24"/>
  <c r="O14" i="45"/>
  <c r="S16" i="27"/>
  <c r="R17" i="31"/>
  <c r="O14" i="25"/>
  <c r="V10" i="15"/>
  <c r="R14" i="8"/>
  <c r="N16" i="19"/>
  <c r="V15" i="32"/>
  <c r="S20" i="27"/>
  <c r="W15" i="17"/>
  <c r="S21" i="22"/>
  <c r="O17" i="25"/>
  <c r="R10" i="14"/>
  <c r="W20" i="9"/>
  <c r="O10" i="7"/>
  <c r="W13" i="5"/>
  <c r="O17" i="9"/>
  <c r="G17" i="4"/>
  <c r="K21" i="24"/>
  <c r="H30" i="20"/>
  <c r="J10" i="4"/>
  <c r="I10" i="12"/>
  <c r="O9" i="19"/>
  <c r="N11" i="21"/>
  <c r="G14" i="20"/>
  <c r="P29" i="52"/>
  <c r="S10" i="11"/>
  <c r="K20" i="25"/>
  <c r="F14" i="16"/>
  <c r="G12" i="20"/>
  <c r="I14" i="8"/>
  <c r="W15" i="8"/>
  <c r="L29" i="18"/>
  <c r="K20" i="20"/>
  <c r="E15" i="9"/>
  <c r="F10" i="5"/>
  <c r="M14" i="42"/>
  <c r="U10" i="4"/>
  <c r="O16" i="31"/>
  <c r="E13" i="42"/>
  <c r="O12" i="9"/>
  <c r="S20" i="10"/>
  <c r="K13" i="21"/>
  <c r="O9" i="44"/>
  <c r="K16" i="21"/>
  <c r="J13" i="51"/>
  <c r="W8" i="21"/>
  <c r="R14" i="12"/>
  <c r="I13" i="56"/>
  <c r="K10" i="56"/>
  <c r="O17" i="41"/>
  <c r="M10" i="19"/>
  <c r="R8" i="22"/>
  <c r="S22" i="30"/>
  <c r="V14" i="14"/>
  <c r="D29" i="18"/>
  <c r="K9" i="12"/>
  <c r="N15" i="12"/>
  <c r="M11" i="44"/>
  <c r="S20" i="17"/>
  <c r="W25" i="18"/>
  <c r="O14" i="40"/>
  <c r="G20" i="16"/>
  <c r="K14" i="18"/>
  <c r="W16" i="46"/>
  <c r="S9" i="42"/>
  <c r="W21" i="50"/>
  <c r="G9" i="42"/>
  <c r="S15" i="30"/>
  <c r="S11" i="15"/>
  <c r="S15" i="50"/>
  <c r="W11" i="16"/>
  <c r="S15" i="17"/>
  <c r="M15" i="9"/>
  <c r="Q9" i="30"/>
  <c r="V12" i="8"/>
  <c r="R10" i="50"/>
  <c r="E12" i="9"/>
  <c r="J22" i="41"/>
  <c r="P29" i="42"/>
  <c r="O14" i="55"/>
  <c r="O17" i="19"/>
  <c r="K11" i="56"/>
  <c r="S14" i="31"/>
  <c r="Q8" i="9"/>
  <c r="F11" i="10"/>
  <c r="O17" i="45"/>
  <c r="N17" i="45"/>
  <c r="U9" i="37"/>
  <c r="J14" i="7"/>
  <c r="U13" i="10"/>
  <c r="G21" i="23"/>
  <c r="K9" i="27"/>
  <c r="V16" i="56"/>
  <c r="G25" i="20"/>
  <c r="Q8" i="30"/>
  <c r="W13" i="12"/>
  <c r="E13" i="17"/>
  <c r="O8" i="21"/>
  <c r="S22" i="11"/>
  <c r="E15" i="8"/>
  <c r="O15" i="27"/>
  <c r="W16" i="32"/>
  <c r="N11" i="6"/>
  <c r="G13" i="36"/>
  <c r="U10" i="11"/>
  <c r="O14" i="9"/>
  <c r="N12" i="27"/>
  <c r="J21" i="41"/>
  <c r="R17" i="42"/>
  <c r="M8" i="12"/>
  <c r="P30" i="37"/>
  <c r="S14" i="20"/>
  <c r="E8" i="6"/>
  <c r="G9" i="23"/>
  <c r="S20" i="30"/>
  <c r="F9" i="25"/>
  <c r="F20" i="21"/>
  <c r="V15" i="38"/>
  <c r="J17" i="25"/>
  <c r="D29" i="53"/>
  <c r="O22" i="49"/>
  <c r="R12" i="11"/>
  <c r="H29" i="56"/>
  <c r="G10" i="53"/>
  <c r="Q10" i="13"/>
  <c r="M12" i="41"/>
  <c r="S25" i="10"/>
  <c r="U15" i="23"/>
  <c r="M8" i="6"/>
  <c r="L30" i="6"/>
  <c r="R15" i="37"/>
  <c r="V17" i="16"/>
  <c r="W16" i="38"/>
  <c r="K21" i="54"/>
  <c r="K12" i="11"/>
  <c r="F13" i="13"/>
  <c r="O20" i="18"/>
  <c r="N12" i="54"/>
  <c r="R10" i="16"/>
  <c r="K20" i="15"/>
  <c r="D30" i="12"/>
  <c r="N16" i="40"/>
  <c r="N13" i="31"/>
  <c r="V10" i="16"/>
  <c r="E10" i="10"/>
  <c r="R16" i="19"/>
  <c r="O9" i="12"/>
  <c r="S25" i="16"/>
  <c r="O9" i="10"/>
  <c r="N10" i="31"/>
  <c r="W25" i="56"/>
  <c r="O21" i="49"/>
  <c r="L29" i="9"/>
  <c r="F15" i="56"/>
  <c r="E15" i="18"/>
  <c r="S17" i="9"/>
  <c r="S17" i="7"/>
  <c r="S21" i="9"/>
  <c r="K21" i="39"/>
  <c r="Q9" i="31"/>
  <c r="S17" i="27"/>
  <c r="O15" i="4"/>
  <c r="L29" i="44"/>
  <c r="Y29" i="44" s="1"/>
  <c r="K10" i="54"/>
  <c r="F13" i="58"/>
  <c r="V8" i="50"/>
  <c r="N11" i="54"/>
  <c r="N17" i="54"/>
  <c r="F13" i="23"/>
  <c r="G11" i="19"/>
  <c r="O8" i="49"/>
  <c r="M14" i="31"/>
  <c r="O16" i="27"/>
  <c r="U9" i="38"/>
  <c r="O8" i="46"/>
  <c r="J16" i="43"/>
  <c r="Q14" i="25"/>
  <c r="O25" i="10"/>
  <c r="G11" i="6"/>
  <c r="Q9" i="8"/>
  <c r="J20" i="12"/>
  <c r="K8" i="54"/>
  <c r="H30" i="54"/>
  <c r="L30" i="25"/>
  <c r="Y30" i="25" s="1"/>
  <c r="E14" i="18"/>
  <c r="K22" i="16"/>
  <c r="W25" i="22"/>
  <c r="K13" i="20"/>
  <c r="O25" i="48"/>
  <c r="G20" i="11"/>
  <c r="F11" i="17"/>
  <c r="S8" i="52"/>
  <c r="R15" i="10"/>
  <c r="J12" i="52"/>
  <c r="K10" i="14"/>
  <c r="J12" i="56"/>
  <c r="G25" i="19"/>
  <c r="O22" i="25"/>
  <c r="O17" i="11"/>
  <c r="I11" i="43"/>
  <c r="L29" i="20"/>
  <c r="N8" i="31"/>
  <c r="R17" i="30"/>
  <c r="S17" i="12"/>
  <c r="O20" i="9"/>
  <c r="J8" i="51"/>
  <c r="U8" i="9"/>
  <c r="J11" i="4"/>
  <c r="J10" i="8"/>
  <c r="N16" i="6"/>
  <c r="O15" i="15"/>
  <c r="Q12" i="50"/>
  <c r="U13" i="11"/>
  <c r="K21" i="8"/>
  <c r="W8" i="14"/>
  <c r="F13" i="7"/>
  <c r="R10" i="21"/>
  <c r="N16" i="20"/>
  <c r="O20" i="10"/>
  <c r="Q13" i="37"/>
  <c r="K22" i="27"/>
  <c r="O10" i="48"/>
  <c r="J22" i="39"/>
  <c r="P29" i="58"/>
  <c r="V11" i="6"/>
  <c r="K15" i="56"/>
  <c r="K12" i="19"/>
  <c r="N9" i="20"/>
  <c r="J16" i="49"/>
  <c r="K12" i="21"/>
  <c r="W11" i="56"/>
  <c r="U13" i="15"/>
  <c r="S14" i="10"/>
  <c r="W21" i="46"/>
  <c r="M13" i="15"/>
  <c r="U11" i="50"/>
  <c r="F15" i="25"/>
  <c r="O21" i="13"/>
  <c r="M9" i="6"/>
  <c r="F15" i="20"/>
  <c r="K11" i="18"/>
  <c r="E10" i="56"/>
  <c r="O12" i="10"/>
  <c r="O12" i="46"/>
  <c r="Q12" i="42"/>
  <c r="U12" i="50"/>
  <c r="L29" i="43"/>
  <c r="Y29" i="43" s="1"/>
  <c r="Q10" i="9"/>
  <c r="O13" i="44"/>
  <c r="Q9" i="11"/>
  <c r="J9" i="29"/>
  <c r="R13" i="22"/>
  <c r="F17" i="25"/>
  <c r="J10" i="36"/>
  <c r="O21" i="43"/>
  <c r="O12" i="40"/>
  <c r="F8" i="16"/>
  <c r="K16" i="52"/>
  <c r="J12" i="39"/>
  <c r="S22" i="17"/>
  <c r="T29" i="15"/>
  <c r="Q10" i="7"/>
  <c r="I9" i="7"/>
  <c r="N16" i="9"/>
  <c r="V11" i="14"/>
  <c r="J11" i="19"/>
  <c r="L30" i="16"/>
  <c r="I12" i="43"/>
  <c r="N10" i="13"/>
  <c r="R17" i="32"/>
  <c r="R11" i="21"/>
  <c r="M12" i="4"/>
  <c r="J13" i="18"/>
  <c r="N10" i="54"/>
  <c r="K14" i="41"/>
  <c r="J10" i="15"/>
  <c r="N13" i="9"/>
  <c r="S20" i="42"/>
  <c r="K15" i="5"/>
  <c r="G17" i="53"/>
  <c r="G12" i="36"/>
  <c r="S13" i="58"/>
  <c r="F20" i="19"/>
  <c r="I14" i="49"/>
  <c r="V11" i="12"/>
  <c r="V14" i="46"/>
  <c r="O15" i="7"/>
  <c r="K25" i="27"/>
  <c r="O17" i="46"/>
  <c r="O10" i="50"/>
  <c r="K21" i="43"/>
  <c r="K9" i="52"/>
  <c r="T29" i="32"/>
  <c r="Y29" i="32" s="1"/>
  <c r="I10" i="18"/>
  <c r="W20" i="56"/>
  <c r="R16" i="5"/>
  <c r="M12" i="26"/>
  <c r="F10" i="51"/>
  <c r="I13" i="12"/>
  <c r="W11" i="32"/>
  <c r="E15" i="17"/>
  <c r="O21" i="18"/>
  <c r="F14" i="7"/>
  <c r="V12" i="9"/>
  <c r="V17" i="32"/>
  <c r="T30" i="11"/>
  <c r="S13" i="10"/>
  <c r="K25" i="49"/>
  <c r="U13" i="8"/>
  <c r="S16" i="57"/>
  <c r="U15" i="9"/>
  <c r="J17" i="54"/>
  <c r="V11" i="4"/>
  <c r="R11" i="25"/>
  <c r="G17" i="20"/>
  <c r="G9" i="7"/>
  <c r="N16" i="16"/>
  <c r="G14" i="5"/>
  <c r="N13" i="13"/>
  <c r="V21" i="12"/>
  <c r="O8" i="36"/>
  <c r="F9" i="56"/>
  <c r="J15" i="27"/>
  <c r="O10" i="14"/>
  <c r="N17" i="20"/>
  <c r="J22" i="8"/>
  <c r="K9" i="11"/>
  <c r="J9" i="25"/>
  <c r="M13" i="14"/>
  <c r="Q13" i="31"/>
  <c r="V8" i="17"/>
  <c r="G17" i="42"/>
  <c r="F11" i="9"/>
  <c r="R11" i="22"/>
  <c r="O15" i="41"/>
  <c r="G9" i="51"/>
  <c r="K13" i="13"/>
  <c r="S8" i="50"/>
  <c r="L29" i="17"/>
  <c r="K21" i="9"/>
  <c r="V14" i="56"/>
  <c r="K14" i="25"/>
  <c r="V12" i="14"/>
  <c r="N12" i="57"/>
  <c r="W8" i="32"/>
  <c r="K25" i="9"/>
  <c r="K21" i="17"/>
  <c r="T29" i="53"/>
  <c r="Y29" i="53" s="1"/>
  <c r="W16" i="22"/>
  <c r="I13" i="36"/>
  <c r="W17" i="37"/>
  <c r="K21" i="20"/>
  <c r="U14" i="32"/>
  <c r="F9" i="5"/>
  <c r="U13" i="23"/>
  <c r="K8" i="49"/>
  <c r="U14" i="11"/>
  <c r="G11" i="12"/>
  <c r="O25" i="16"/>
  <c r="G20" i="10"/>
  <c r="W14" i="17"/>
  <c r="W22" i="7"/>
  <c r="W13" i="22"/>
  <c r="V11" i="37"/>
  <c r="G10" i="11"/>
  <c r="W21" i="21"/>
  <c r="O9" i="14"/>
  <c r="V15" i="56"/>
  <c r="U15" i="15"/>
  <c r="V13" i="20"/>
  <c r="U10" i="10"/>
  <c r="W9" i="8"/>
  <c r="J12" i="8"/>
  <c r="S14" i="42"/>
  <c r="S25" i="15"/>
  <c r="L29" i="36"/>
  <c r="Y29" i="36" s="1"/>
  <c r="K17" i="4"/>
  <c r="R16" i="9"/>
  <c r="P30" i="20"/>
  <c r="K20" i="52"/>
  <c r="K10" i="9"/>
  <c r="K14" i="15"/>
  <c r="N17" i="42"/>
  <c r="J10" i="5"/>
  <c r="J10" i="41"/>
  <c r="K25" i="19"/>
  <c r="J14" i="12"/>
  <c r="N11" i="31"/>
  <c r="S17" i="11"/>
  <c r="G11" i="53"/>
  <c r="S16" i="36"/>
  <c r="G9" i="36"/>
  <c r="V12" i="21"/>
  <c r="F21" i="12"/>
  <c r="W22" i="14"/>
  <c r="E11" i="11"/>
  <c r="N16" i="18"/>
  <c r="J8" i="36"/>
  <c r="H30" i="36"/>
  <c r="E10" i="12"/>
  <c r="F8" i="20"/>
  <c r="S8" i="21"/>
  <c r="R11" i="9"/>
  <c r="V17" i="15"/>
  <c r="K10" i="19"/>
  <c r="V11" i="18"/>
  <c r="J15" i="25"/>
  <c r="W14" i="9"/>
  <c r="R21" i="58"/>
  <c r="N14" i="27"/>
  <c r="O11" i="27"/>
  <c r="U14" i="4"/>
  <c r="V12" i="24"/>
  <c r="R22" i="28"/>
  <c r="L29" i="5"/>
  <c r="Y29" i="5" s="1"/>
  <c r="W8" i="4"/>
  <c r="V10" i="5"/>
  <c r="E14" i="36"/>
  <c r="E15" i="13"/>
  <c r="J11" i="21"/>
  <c r="V10" i="32"/>
  <c r="U10" i="46"/>
  <c r="S22" i="20"/>
  <c r="O14" i="19"/>
  <c r="J9" i="56"/>
  <c r="N16" i="5"/>
  <c r="O10" i="6"/>
  <c r="T29" i="24"/>
  <c r="R12" i="5"/>
  <c r="J13" i="19"/>
  <c r="S25" i="12"/>
  <c r="W12" i="18"/>
  <c r="S13" i="50"/>
  <c r="L30" i="27"/>
  <c r="Y30" i="27" s="1"/>
  <c r="O10" i="45"/>
  <c r="R11" i="10"/>
  <c r="S17" i="5"/>
  <c r="U9" i="5"/>
  <c r="Q8" i="42"/>
  <c r="N17" i="21"/>
  <c r="F10" i="6"/>
  <c r="J11" i="15"/>
  <c r="Q13" i="20"/>
  <c r="Q12" i="14"/>
  <c r="U11" i="10"/>
  <c r="F14" i="10"/>
  <c r="H29" i="11"/>
  <c r="W9" i="23"/>
  <c r="S22" i="36"/>
  <c r="W12" i="23"/>
  <c r="O17" i="5"/>
  <c r="I8" i="13"/>
  <c r="S9" i="9"/>
  <c r="R15" i="25"/>
  <c r="G21" i="6"/>
  <c r="J12" i="27"/>
  <c r="G13" i="16"/>
  <c r="L29" i="57"/>
  <c r="Y29" i="57" s="1"/>
  <c r="Q8" i="14"/>
  <c r="W8" i="46"/>
  <c r="K25" i="8"/>
  <c r="N20" i="48"/>
  <c r="Q14" i="57"/>
  <c r="K16" i="54"/>
  <c r="F14" i="12"/>
  <c r="I10" i="29"/>
  <c r="O25" i="6"/>
  <c r="H29" i="13"/>
  <c r="F11" i="36"/>
  <c r="W21" i="19"/>
  <c r="G10" i="8"/>
  <c r="G25" i="51"/>
  <c r="N8" i="7"/>
  <c r="L30" i="7"/>
  <c r="Y30" i="7" s="1"/>
  <c r="G16" i="58"/>
  <c r="W25" i="17"/>
  <c r="O14" i="18"/>
  <c r="J9" i="13"/>
  <c r="G20" i="6"/>
  <c r="G10" i="58"/>
  <c r="G12" i="56"/>
  <c r="I13" i="41"/>
  <c r="F10" i="20"/>
  <c r="V15" i="18"/>
  <c r="K10" i="46"/>
  <c r="F16" i="56"/>
  <c r="O15" i="18"/>
  <c r="K15" i="7"/>
  <c r="P29" i="31"/>
  <c r="J8" i="27"/>
  <c r="R12" i="4"/>
  <c r="O14" i="12"/>
  <c r="G16" i="8"/>
  <c r="J20" i="46"/>
  <c r="S8" i="15"/>
  <c r="V15" i="11"/>
  <c r="R8" i="17"/>
  <c r="N15" i="21"/>
  <c r="S21" i="12"/>
  <c r="N15" i="44"/>
  <c r="M10" i="21"/>
  <c r="W25" i="11"/>
  <c r="Q14" i="7"/>
  <c r="J13" i="49"/>
  <c r="O15" i="42"/>
  <c r="R11" i="11"/>
  <c r="F12" i="8"/>
  <c r="K11" i="7"/>
  <c r="Q10" i="42"/>
  <c r="W22" i="19"/>
  <c r="F12" i="11"/>
  <c r="U14" i="22"/>
  <c r="G25" i="42"/>
  <c r="I9" i="43"/>
  <c r="J17" i="13"/>
  <c r="W20" i="21"/>
  <c r="J17" i="21"/>
  <c r="S9" i="12"/>
  <c r="J14" i="5"/>
  <c r="J15" i="18"/>
  <c r="K20" i="43"/>
  <c r="J9" i="4"/>
  <c r="W11" i="21"/>
  <c r="V12" i="16"/>
  <c r="K13" i="4"/>
  <c r="V17" i="24"/>
  <c r="O25" i="15"/>
  <c r="E12" i="6"/>
  <c r="G12" i="6"/>
  <c r="F12" i="6"/>
  <c r="O14" i="14"/>
  <c r="N14" i="14"/>
  <c r="M14" i="14"/>
  <c r="R10" i="10"/>
  <c r="Q10" i="10"/>
  <c r="S10" i="10"/>
  <c r="F9" i="10"/>
  <c r="E9" i="10"/>
  <c r="G9" i="10"/>
  <c r="M15" i="14"/>
  <c r="N15" i="14"/>
  <c r="O15" i="14"/>
  <c r="M9" i="16"/>
  <c r="O9" i="16"/>
  <c r="N9" i="16"/>
  <c r="P29" i="5"/>
  <c r="S25" i="5"/>
  <c r="R21" i="27"/>
  <c r="S21" i="27"/>
  <c r="O20" i="24"/>
  <c r="N20" i="24"/>
  <c r="F15" i="10"/>
  <c r="E15" i="10"/>
  <c r="G15" i="10"/>
  <c r="N14" i="26"/>
  <c r="M14" i="26"/>
  <c r="O14" i="26"/>
  <c r="U13" i="50"/>
  <c r="V13" i="50"/>
  <c r="W13" i="50"/>
  <c r="M13" i="16"/>
  <c r="N13" i="16"/>
  <c r="O13" i="16"/>
  <c r="G21" i="19"/>
  <c r="F21" i="19"/>
  <c r="D30" i="5"/>
  <c r="G8" i="5"/>
  <c r="E8" i="5"/>
  <c r="F8" i="5"/>
  <c r="W21" i="6"/>
  <c r="V21" i="6"/>
  <c r="I10" i="7"/>
  <c r="K10" i="7"/>
  <c r="J10" i="7"/>
  <c r="E12" i="23"/>
  <c r="F12" i="23"/>
  <c r="G12" i="23"/>
  <c r="R12" i="16"/>
  <c r="Q12" i="16"/>
  <c r="S12" i="16"/>
  <c r="W17" i="20"/>
  <c r="V17" i="20"/>
  <c r="W10" i="20"/>
  <c r="U10" i="20"/>
  <c r="V10" i="20"/>
  <c r="J11" i="27"/>
  <c r="K11" i="27"/>
  <c r="I11" i="27"/>
  <c r="V22" i="9"/>
  <c r="W22" i="9"/>
  <c r="F21" i="52"/>
  <c r="G21" i="52"/>
  <c r="J9" i="20"/>
  <c r="I9" i="20"/>
  <c r="K9" i="20"/>
  <c r="M12" i="20"/>
  <c r="O12" i="20"/>
  <c r="N12" i="20"/>
  <c r="F11" i="16"/>
  <c r="G11" i="16"/>
  <c r="E11" i="16"/>
  <c r="F22" i="13"/>
  <c r="G22" i="13"/>
  <c r="S15" i="20"/>
  <c r="R15" i="20"/>
  <c r="Q15" i="20"/>
  <c r="O13" i="26"/>
  <c r="N13" i="26"/>
  <c r="M13" i="26"/>
  <c r="D30" i="58"/>
  <c r="G8" i="58"/>
  <c r="F8" i="58"/>
  <c r="E8" i="58"/>
  <c r="V21" i="52"/>
  <c r="W21" i="52"/>
  <c r="U10" i="23"/>
  <c r="W10" i="23"/>
  <c r="V10" i="23"/>
  <c r="J17" i="12"/>
  <c r="K17" i="12"/>
  <c r="R20" i="36"/>
  <c r="S20" i="36"/>
  <c r="S9" i="14"/>
  <c r="Q9" i="14"/>
  <c r="R9" i="14"/>
  <c r="M13" i="10"/>
  <c r="O13" i="10"/>
  <c r="N13" i="10"/>
  <c r="T30" i="6"/>
  <c r="U8" i="6"/>
  <c r="V8" i="6"/>
  <c r="W8" i="6"/>
  <c r="F22" i="53"/>
  <c r="G22" i="53"/>
  <c r="K14" i="39"/>
  <c r="J14" i="39"/>
  <c r="I14" i="39"/>
  <c r="F17" i="6"/>
  <c r="G17" i="6"/>
  <c r="M14" i="49"/>
  <c r="N14" i="49"/>
  <c r="O14" i="49"/>
  <c r="Q13" i="7"/>
  <c r="R13" i="7"/>
  <c r="S13" i="7"/>
  <c r="W10" i="12"/>
  <c r="U10" i="12"/>
  <c r="V10" i="12"/>
  <c r="J15" i="36"/>
  <c r="K15" i="36"/>
  <c r="I15" i="36"/>
  <c r="Q11" i="19"/>
  <c r="R11" i="19"/>
  <c r="S11" i="19"/>
  <c r="S16" i="22"/>
  <c r="R16" i="22"/>
  <c r="F10" i="7"/>
  <c r="G10" i="7"/>
  <c r="E10" i="7"/>
  <c r="V14" i="38"/>
  <c r="U14" i="38"/>
  <c r="W14" i="38"/>
  <c r="O22" i="31"/>
  <c r="N22" i="31"/>
  <c r="O14" i="43"/>
  <c r="N14" i="43"/>
  <c r="M14" i="43"/>
  <c r="U14" i="15"/>
  <c r="V14" i="15"/>
  <c r="W14" i="15"/>
  <c r="N13" i="7"/>
  <c r="M13" i="7"/>
  <c r="O13" i="7"/>
  <c r="J22" i="13"/>
  <c r="K22" i="13"/>
  <c r="L30" i="20"/>
  <c r="M8" i="20"/>
  <c r="N8" i="20"/>
  <c r="O8" i="20"/>
  <c r="F9" i="13"/>
  <c r="E9" i="13"/>
  <c r="G9" i="13"/>
  <c r="O17" i="31"/>
  <c r="N17" i="31"/>
  <c r="K16" i="11"/>
  <c r="J16" i="11"/>
  <c r="N11" i="4"/>
  <c r="M11" i="4"/>
  <c r="O11" i="4"/>
  <c r="D30" i="17"/>
  <c r="F8" i="17"/>
  <c r="G8" i="17"/>
  <c r="E8" i="17"/>
  <c r="G20" i="13"/>
  <c r="F20" i="13"/>
  <c r="S16" i="14"/>
  <c r="R16" i="14"/>
  <c r="N12" i="25"/>
  <c r="M12" i="25"/>
  <c r="O12" i="25"/>
  <c r="J22" i="7"/>
  <c r="K22" i="7"/>
  <c r="S11" i="47"/>
  <c r="R11" i="47"/>
  <c r="Q11" i="47"/>
  <c r="V22" i="10"/>
  <c r="W22" i="10"/>
  <c r="M9" i="5"/>
  <c r="N9" i="5"/>
  <c r="O9" i="5"/>
  <c r="V21" i="53"/>
  <c r="W21" i="53"/>
  <c r="W15" i="5"/>
  <c r="V15" i="5"/>
  <c r="U15" i="5"/>
  <c r="G16" i="13"/>
  <c r="F16" i="13"/>
  <c r="L29" i="7"/>
  <c r="O25" i="7"/>
  <c r="G22" i="14"/>
  <c r="F22" i="14"/>
  <c r="S21" i="7"/>
  <c r="R21" i="7"/>
  <c r="E9" i="17"/>
  <c r="G9" i="17"/>
  <c r="F9" i="17"/>
  <c r="S21" i="6"/>
  <c r="R21" i="6"/>
  <c r="N16" i="4"/>
  <c r="O16" i="4"/>
  <c r="I15" i="15"/>
  <c r="J15" i="15"/>
  <c r="K15" i="15"/>
  <c r="U10" i="9"/>
  <c r="W10" i="9"/>
  <c r="V10" i="9"/>
  <c r="G21" i="21"/>
  <c r="F21" i="21"/>
  <c r="N17" i="50"/>
  <c r="O17" i="50"/>
  <c r="W14" i="37"/>
  <c r="V14" i="37"/>
  <c r="U14" i="37"/>
  <c r="W20" i="17"/>
  <c r="V20" i="17"/>
  <c r="N10" i="25"/>
  <c r="M10" i="25"/>
  <c r="O10" i="25"/>
  <c r="O9" i="4"/>
  <c r="N9" i="4"/>
  <c r="M9" i="4"/>
  <c r="V20" i="11"/>
  <c r="W20" i="11"/>
  <c r="L29" i="11"/>
  <c r="O25" i="11"/>
  <c r="W20" i="7"/>
  <c r="V20" i="7"/>
  <c r="P30" i="13"/>
  <c r="R8" i="13"/>
  <c r="S8" i="13"/>
  <c r="Q8" i="13"/>
  <c r="U10" i="8"/>
  <c r="V10" i="8"/>
  <c r="W10" i="8"/>
  <c r="Q11" i="12"/>
  <c r="R11" i="12"/>
  <c r="S11" i="12"/>
  <c r="S11" i="30"/>
  <c r="R11" i="30"/>
  <c r="Q11" i="30"/>
  <c r="O9" i="11"/>
  <c r="M9" i="11"/>
  <c r="N9" i="11"/>
  <c r="E9" i="9"/>
  <c r="F9" i="9"/>
  <c r="G9" i="9"/>
  <c r="S16" i="4"/>
  <c r="R16" i="4"/>
  <c r="P29" i="8"/>
  <c r="S25" i="8"/>
  <c r="L29" i="13"/>
  <c r="Y29" i="13" s="1"/>
  <c r="O25" i="13"/>
  <c r="L30" i="9"/>
  <c r="Y30" i="9" s="1"/>
  <c r="M8" i="9"/>
  <c r="N8" i="9"/>
  <c r="O8" i="9"/>
  <c r="J15" i="13"/>
  <c r="I15" i="13"/>
  <c r="K15" i="13"/>
  <c r="O12" i="44"/>
  <c r="M12" i="44"/>
  <c r="N12" i="44"/>
  <c r="P29" i="20"/>
  <c r="S25" i="20"/>
  <c r="D30" i="10"/>
  <c r="E8" i="10"/>
  <c r="G8" i="10"/>
  <c r="F8" i="10"/>
  <c r="Q11" i="8"/>
  <c r="R11" i="8"/>
  <c r="S11" i="8"/>
  <c r="R21" i="52"/>
  <c r="S21" i="52"/>
  <c r="P30" i="8"/>
  <c r="Q8" i="8"/>
  <c r="S8" i="8"/>
  <c r="R8" i="8"/>
  <c r="D29" i="4"/>
  <c r="G25" i="4"/>
  <c r="M10" i="12"/>
  <c r="N10" i="12"/>
  <c r="O10" i="12"/>
  <c r="O15" i="26"/>
  <c r="N15" i="26"/>
  <c r="M15" i="26"/>
  <c r="R13" i="9"/>
  <c r="Q13" i="9"/>
  <c r="S13" i="9"/>
  <c r="V8" i="20"/>
  <c r="T30" i="20"/>
  <c r="U8" i="20"/>
  <c r="W8" i="20"/>
  <c r="V22" i="20"/>
  <c r="W22" i="20"/>
  <c r="I13" i="25"/>
  <c r="K13" i="25"/>
  <c r="J13" i="25"/>
  <c r="G17" i="30"/>
  <c r="F17" i="30"/>
  <c r="O16" i="15"/>
  <c r="N16" i="15"/>
  <c r="K21" i="40"/>
  <c r="J21" i="40"/>
  <c r="I12" i="5"/>
  <c r="K12" i="5"/>
  <c r="J12" i="5"/>
  <c r="W14" i="8"/>
  <c r="U14" i="8"/>
  <c r="V14" i="8"/>
  <c r="N17" i="40"/>
  <c r="O17" i="40"/>
  <c r="K13" i="14"/>
  <c r="I13" i="14"/>
  <c r="J13" i="14"/>
  <c r="D29" i="15"/>
  <c r="G25" i="15"/>
  <c r="O16" i="13"/>
  <c r="N16" i="13"/>
  <c r="S16" i="11"/>
  <c r="R16" i="11"/>
  <c r="Y38" i="4"/>
  <c r="F14" i="11"/>
  <c r="R8" i="25"/>
  <c r="G14" i="17"/>
  <c r="V22" i="6"/>
  <c r="M11" i="20"/>
  <c r="R11" i="57"/>
  <c r="O17" i="24"/>
  <c r="K25" i="43"/>
  <c r="V15" i="10"/>
  <c r="K15" i="54"/>
  <c r="W12" i="12"/>
  <c r="G9" i="11"/>
  <c r="K20" i="19"/>
  <c r="G25" i="36"/>
  <c r="G11" i="13"/>
  <c r="M15" i="5"/>
  <c r="O17" i="17"/>
  <c r="G16" i="53"/>
  <c r="K13" i="7"/>
  <c r="J16" i="18"/>
  <c r="F12" i="5"/>
  <c r="F16" i="20"/>
  <c r="K14" i="46"/>
  <c r="G9" i="12"/>
  <c r="S20" i="14"/>
  <c r="I12" i="4"/>
  <c r="M9" i="26"/>
  <c r="K11" i="25"/>
  <c r="W14" i="7"/>
  <c r="R13" i="47"/>
  <c r="U9" i="6"/>
  <c r="O16" i="42"/>
  <c r="W14" i="20"/>
  <c r="Q13" i="25"/>
  <c r="F17" i="11"/>
  <c r="N11" i="50"/>
  <c r="N22" i="24"/>
  <c r="W13" i="32"/>
  <c r="S10" i="5"/>
  <c r="R15" i="9"/>
  <c r="Q15" i="5"/>
  <c r="G22" i="5"/>
  <c r="O22" i="26"/>
  <c r="F11" i="51"/>
  <c r="J20" i="9"/>
  <c r="W11" i="17"/>
  <c r="N14" i="50"/>
  <c r="D29" i="17"/>
  <c r="N11" i="11"/>
  <c r="W8" i="5"/>
  <c r="M12" i="11"/>
  <c r="O22" i="45"/>
  <c r="N13" i="41"/>
  <c r="N13" i="4"/>
  <c r="J8" i="15"/>
  <c r="R22" i="15"/>
  <c r="I11" i="36"/>
  <c r="R22" i="8"/>
  <c r="N15" i="25"/>
  <c r="R11" i="5"/>
  <c r="G16" i="6"/>
  <c r="M13" i="17"/>
  <c r="U11" i="5"/>
  <c r="J14" i="21"/>
  <c r="K10" i="11"/>
  <c r="W17" i="18"/>
  <c r="W8" i="38"/>
  <c r="K15" i="4"/>
  <c r="U14" i="21"/>
  <c r="V16" i="24"/>
  <c r="N13" i="12"/>
  <c r="G13" i="30"/>
  <c r="Q15" i="31"/>
  <c r="G14" i="30"/>
  <c r="K22" i="21"/>
  <c r="F22" i="35"/>
  <c r="F16" i="18"/>
  <c r="O8" i="5"/>
  <c r="L30" i="5"/>
  <c r="Y30" i="5" s="1"/>
  <c r="O10" i="27"/>
  <c r="W11" i="11"/>
  <c r="S16" i="7"/>
  <c r="K11" i="9"/>
  <c r="N15" i="16"/>
  <c r="M12" i="5"/>
  <c r="Q8" i="7"/>
  <c r="F11" i="5"/>
  <c r="F14" i="51"/>
  <c r="S12" i="58"/>
  <c r="W20" i="20"/>
  <c r="W25" i="9"/>
  <c r="D30" i="9"/>
  <c r="K12" i="29"/>
  <c r="I8" i="18"/>
  <c r="S8" i="4"/>
  <c r="V11" i="9"/>
  <c r="H30" i="39"/>
  <c r="U14" i="50"/>
  <c r="R15" i="22"/>
  <c r="Q8" i="19"/>
  <c r="V13" i="38"/>
  <c r="J20" i="17"/>
  <c r="J17" i="19"/>
  <c r="G10" i="25"/>
  <c r="M9" i="41"/>
  <c r="G17" i="10"/>
  <c r="O21" i="19"/>
  <c r="O11" i="48"/>
  <c r="K15" i="52"/>
  <c r="V9" i="11"/>
  <c r="O15" i="49"/>
  <c r="G16" i="52"/>
  <c r="D29" i="35"/>
  <c r="K16" i="20"/>
  <c r="G17" i="52"/>
  <c r="F21" i="9"/>
  <c r="O13" i="46"/>
  <c r="G14" i="19"/>
  <c r="O8" i="4"/>
  <c r="S10" i="32"/>
  <c r="G25" i="52"/>
  <c r="I15" i="12"/>
  <c r="S17" i="50"/>
  <c r="S10" i="52"/>
  <c r="W20" i="10"/>
  <c r="N8" i="26"/>
  <c r="L30" i="26"/>
  <c r="Y30" i="26" s="1"/>
  <c r="K8" i="12"/>
  <c r="W13" i="14"/>
  <c r="K14" i="16"/>
  <c r="O21" i="14"/>
  <c r="S11" i="52"/>
  <c r="M12" i="6"/>
  <c r="S21" i="10"/>
  <c r="K12" i="13"/>
  <c r="O22" i="19"/>
  <c r="R12" i="19"/>
  <c r="I11" i="14"/>
  <c r="J8" i="14"/>
  <c r="H30" i="14"/>
  <c r="V10" i="24"/>
  <c r="K9" i="16"/>
  <c r="N16" i="45"/>
  <c r="J9" i="36"/>
  <c r="W12" i="20"/>
  <c r="R14" i="11"/>
  <c r="R12" i="30"/>
  <c r="K15" i="40"/>
  <c r="T29" i="46"/>
  <c r="V8" i="22"/>
  <c r="M9" i="27"/>
  <c r="G21" i="18"/>
  <c r="K22" i="29"/>
  <c r="K10" i="49"/>
  <c r="G8" i="18"/>
  <c r="V16" i="11"/>
  <c r="E13" i="25"/>
  <c r="N14" i="17"/>
  <c r="N15" i="11"/>
  <c r="N9" i="57"/>
  <c r="J15" i="51"/>
  <c r="R22" i="50"/>
  <c r="J14" i="19"/>
  <c r="O15" i="55"/>
  <c r="N11" i="25"/>
  <c r="N12" i="14"/>
  <c r="W22" i="4"/>
  <c r="K12" i="20"/>
  <c r="S25" i="13"/>
  <c r="S25" i="14"/>
  <c r="G21" i="20"/>
  <c r="V12" i="6"/>
  <c r="U12" i="46"/>
  <c r="G13" i="15"/>
  <c r="R12" i="8"/>
  <c r="J16" i="29"/>
  <c r="K11" i="39"/>
  <c r="S16" i="50"/>
  <c r="O21" i="40"/>
  <c r="W17" i="17"/>
  <c r="W22" i="11"/>
  <c r="I8" i="25"/>
  <c r="J8" i="25"/>
  <c r="S16" i="32"/>
  <c r="K10" i="52"/>
  <c r="J14" i="56"/>
  <c r="U9" i="21"/>
  <c r="O12" i="24"/>
  <c r="M8" i="15"/>
  <c r="R12" i="9"/>
  <c r="R11" i="37"/>
  <c r="F12" i="12"/>
  <c r="O17" i="10"/>
  <c r="G11" i="14"/>
  <c r="W11" i="22"/>
  <c r="J8" i="24"/>
  <c r="W15" i="53"/>
  <c r="O15" i="45"/>
  <c r="S9" i="20"/>
  <c r="G21" i="53"/>
  <c r="H29" i="16"/>
  <c r="K17" i="56"/>
  <c r="K25" i="25"/>
  <c r="P29" i="32"/>
  <c r="M10" i="10"/>
  <c r="I12" i="7"/>
  <c r="Q12" i="47"/>
  <c r="D29" i="7"/>
  <c r="Q14" i="50"/>
  <c r="G11" i="56"/>
  <c r="N9" i="55"/>
  <c r="O14" i="46"/>
  <c r="V17" i="46"/>
  <c r="N10" i="44"/>
  <c r="S25" i="6"/>
  <c r="F15" i="4"/>
  <c r="S22" i="42"/>
  <c r="U15" i="24"/>
  <c r="V14" i="24"/>
  <c r="W9" i="17"/>
  <c r="D29" i="11"/>
  <c r="O11" i="42"/>
  <c r="O16" i="24"/>
  <c r="K15" i="39"/>
  <c r="W9" i="4"/>
  <c r="R9" i="16"/>
  <c r="N21" i="9"/>
  <c r="R13" i="14"/>
  <c r="G12" i="42"/>
  <c r="O12" i="18"/>
  <c r="G17" i="17"/>
  <c r="V9" i="50"/>
  <c r="J10" i="25"/>
  <c r="G21" i="5"/>
  <c r="T30" i="16"/>
  <c r="R8" i="32"/>
  <c r="F15" i="30"/>
  <c r="R14" i="30"/>
  <c r="N17" i="14"/>
  <c r="K11" i="8"/>
  <c r="M11" i="43"/>
  <c r="R10" i="25"/>
  <c r="Q10" i="30"/>
  <c r="N16" i="43"/>
  <c r="R10" i="19"/>
  <c r="O10" i="20"/>
  <c r="W14" i="6"/>
  <c r="P29" i="28"/>
  <c r="S22" i="32"/>
  <c r="Q8" i="16"/>
  <c r="E14" i="6"/>
  <c r="Q10" i="17"/>
  <c r="F12" i="58"/>
  <c r="S17" i="36"/>
  <c r="V11" i="46"/>
  <c r="J9" i="51"/>
  <c r="O20" i="46"/>
  <c r="F12" i="16"/>
  <c r="J13" i="43"/>
  <c r="R14" i="32"/>
  <c r="J14" i="4"/>
  <c r="U9" i="22"/>
  <c r="M10" i="57"/>
  <c r="J14" i="29"/>
  <c r="W15" i="20"/>
  <c r="F14" i="13"/>
  <c r="S10" i="12"/>
  <c r="K17" i="52"/>
  <c r="N9" i="49"/>
  <c r="G14" i="8"/>
  <c r="V21" i="9"/>
  <c r="N12" i="42"/>
  <c r="S15" i="7"/>
  <c r="K9" i="17"/>
  <c r="W25" i="12"/>
  <c r="G14" i="42"/>
  <c r="O14" i="57"/>
  <c r="W20" i="50"/>
  <c r="J12" i="51"/>
  <c r="S20" i="52"/>
  <c r="N14" i="16"/>
  <c r="W20" i="5"/>
  <c r="W12" i="5"/>
  <c r="N11" i="12"/>
  <c r="I8" i="8"/>
  <c r="S21" i="42"/>
  <c r="V17" i="14"/>
  <c r="V8" i="12"/>
  <c r="Q14" i="5"/>
  <c r="E9" i="8"/>
  <c r="W22" i="12"/>
  <c r="O25" i="27"/>
  <c r="G17" i="21"/>
  <c r="U10" i="50"/>
  <c r="K13" i="29"/>
  <c r="N11" i="7"/>
  <c r="P29" i="4"/>
  <c r="J16" i="51"/>
  <c r="J11" i="20"/>
  <c r="W13" i="53"/>
  <c r="J11" i="41"/>
  <c r="N20" i="31"/>
  <c r="L29" i="55"/>
  <c r="Y29" i="55" s="1"/>
  <c r="U10" i="22"/>
  <c r="K9" i="19"/>
  <c r="N9" i="17"/>
  <c r="K21" i="19"/>
  <c r="O21" i="17"/>
  <c r="G8" i="25"/>
  <c r="W9" i="15"/>
  <c r="M10" i="9"/>
  <c r="O10" i="42"/>
  <c r="W11" i="8"/>
  <c r="G11" i="21"/>
  <c r="I9" i="5"/>
  <c r="S13" i="27"/>
  <c r="P30" i="31"/>
  <c r="J11" i="29"/>
  <c r="G16" i="42"/>
  <c r="G8" i="7"/>
  <c r="L30" i="45"/>
  <c r="Y30" i="45" s="1"/>
  <c r="N13" i="18"/>
  <c r="G10" i="9"/>
  <c r="N8" i="55"/>
  <c r="F8" i="36"/>
  <c r="O17" i="18"/>
  <c r="Q12" i="37"/>
  <c r="K16" i="8"/>
  <c r="I14" i="52"/>
  <c r="P30" i="47"/>
  <c r="N11" i="17"/>
  <c r="G22" i="8"/>
  <c r="S20" i="57"/>
  <c r="S21" i="19"/>
  <c r="K8" i="11"/>
  <c r="K16" i="17"/>
  <c r="N15" i="17"/>
  <c r="W9" i="10"/>
  <c r="U15" i="37"/>
  <c r="J13" i="15"/>
  <c r="G20" i="9"/>
  <c r="O14" i="44"/>
  <c r="I12" i="41"/>
  <c r="K13" i="24"/>
  <c r="I9" i="49"/>
  <c r="S17" i="57"/>
  <c r="V20" i="24"/>
  <c r="K13" i="11"/>
  <c r="F11" i="18"/>
  <c r="R10" i="47"/>
  <c r="O16" i="55"/>
  <c r="S11" i="16"/>
  <c r="W12" i="53"/>
  <c r="I9" i="21"/>
  <c r="M10" i="11"/>
  <c r="N14" i="11"/>
  <c r="F9" i="20"/>
  <c r="W8" i="24"/>
  <c r="J11" i="13"/>
  <c r="R15" i="47"/>
  <c r="I14" i="43"/>
  <c r="V16" i="9"/>
  <c r="S20" i="28"/>
  <c r="S22" i="4"/>
  <c r="F11" i="4"/>
  <c r="J16" i="7"/>
  <c r="I8" i="21"/>
  <c r="G14" i="14"/>
  <c r="Q11" i="42"/>
  <c r="F9" i="58"/>
  <c r="S20" i="6"/>
  <c r="F16" i="51"/>
  <c r="O16" i="50"/>
  <c r="J10" i="21"/>
  <c r="R15" i="57"/>
  <c r="H29" i="12"/>
  <c r="W25" i="10"/>
  <c r="V15" i="46"/>
  <c r="F11" i="42"/>
  <c r="W25" i="8"/>
  <c r="G17" i="36"/>
  <c r="O16" i="54"/>
  <c r="V13" i="37"/>
  <c r="W13" i="18"/>
  <c r="R14" i="22"/>
  <c r="N8" i="44"/>
  <c r="S22" i="16"/>
  <c r="O25" i="12"/>
  <c r="O8" i="43"/>
  <c r="T30" i="23"/>
  <c r="Y30" i="23" s="1"/>
  <c r="J17" i="41"/>
  <c r="M12" i="19"/>
  <c r="G16" i="19"/>
  <c r="Q11" i="20"/>
  <c r="E8" i="8"/>
  <c r="U9" i="20"/>
  <c r="G16" i="7"/>
  <c r="M11" i="5"/>
  <c r="N13" i="45"/>
  <c r="L29" i="45"/>
  <c r="Y29" i="45" s="1"/>
  <c r="R9" i="57"/>
  <c r="R13" i="13"/>
  <c r="I12" i="15"/>
  <c r="J11" i="11"/>
  <c r="S10" i="4"/>
  <c r="J13" i="8"/>
  <c r="O16" i="11"/>
  <c r="S21" i="21"/>
  <c r="U13" i="9"/>
  <c r="S25" i="7"/>
  <c r="S12" i="20"/>
  <c r="S20" i="22"/>
  <c r="G15" i="7"/>
  <c r="V9" i="12"/>
  <c r="F15" i="16"/>
  <c r="G20" i="18"/>
  <c r="K10" i="27"/>
  <c r="K8" i="16"/>
  <c r="U8" i="56"/>
  <c r="S13" i="42"/>
  <c r="K21" i="5"/>
  <c r="R13" i="8"/>
  <c r="S17" i="31"/>
  <c r="U9" i="46"/>
  <c r="W10" i="15"/>
  <c r="Q9" i="32"/>
  <c r="Q14" i="8"/>
  <c r="O16" i="19"/>
  <c r="W10" i="7"/>
  <c r="R20" i="27"/>
  <c r="O17" i="15"/>
  <c r="E14" i="23"/>
  <c r="V15" i="17"/>
  <c r="G21" i="8"/>
  <c r="G16" i="21"/>
  <c r="G20" i="4"/>
  <c r="S25" i="17"/>
  <c r="M10" i="7"/>
  <c r="U13" i="5"/>
  <c r="O25" i="24"/>
  <c r="N17" i="9"/>
  <c r="S9" i="25"/>
  <c r="J8" i="20"/>
  <c r="I10" i="4"/>
  <c r="K10" i="12"/>
  <c r="M11" i="21"/>
  <c r="J17" i="49"/>
  <c r="S9" i="52"/>
  <c r="E14" i="20"/>
  <c r="G16" i="14"/>
  <c r="R10" i="11"/>
  <c r="S14" i="19"/>
  <c r="E14" i="16"/>
  <c r="W21" i="16"/>
  <c r="G15" i="9"/>
  <c r="V17" i="12"/>
  <c r="K8" i="40"/>
  <c r="E10" i="5"/>
  <c r="W10" i="4"/>
  <c r="F13" i="42"/>
  <c r="W20" i="32"/>
  <c r="M9" i="44"/>
  <c r="T30" i="21"/>
  <c r="S14" i="12"/>
  <c r="J10" i="56"/>
  <c r="P30" i="22"/>
  <c r="G15" i="11"/>
  <c r="J9" i="12"/>
  <c r="M15" i="12"/>
  <c r="S14" i="6"/>
  <c r="S22" i="47"/>
  <c r="F12" i="30"/>
  <c r="T29" i="18"/>
  <c r="N14" i="40"/>
  <c r="K25" i="29"/>
  <c r="J14" i="18"/>
  <c r="W10" i="14"/>
  <c r="V16" i="46"/>
  <c r="J9" i="24"/>
  <c r="J12" i="54"/>
  <c r="E9" i="42"/>
  <c r="S20" i="32"/>
  <c r="Q15" i="30"/>
  <c r="Q15" i="50"/>
  <c r="U11" i="16"/>
  <c r="O15" i="9"/>
  <c r="S9" i="30"/>
  <c r="G8" i="35"/>
  <c r="K9" i="54"/>
  <c r="Q10" i="50"/>
  <c r="O20" i="27"/>
  <c r="F12" i="9"/>
  <c r="F21" i="36"/>
  <c r="R14" i="31"/>
  <c r="L29" i="21"/>
  <c r="S8" i="9"/>
  <c r="E11" i="10"/>
  <c r="W9" i="37"/>
  <c r="I14" i="7"/>
  <c r="F16" i="11"/>
  <c r="K8" i="9"/>
  <c r="S21" i="17"/>
  <c r="D29" i="20"/>
  <c r="P30" i="30"/>
  <c r="U13" i="12"/>
  <c r="G13" i="17"/>
  <c r="G15" i="8"/>
  <c r="N15" i="27"/>
  <c r="M11" i="6"/>
  <c r="F13" i="36"/>
  <c r="W25" i="38"/>
  <c r="V10" i="11"/>
  <c r="M12" i="27"/>
  <c r="R13" i="5"/>
  <c r="N22" i="11"/>
  <c r="E12" i="7"/>
  <c r="K21" i="41"/>
  <c r="G13" i="35"/>
  <c r="Q8" i="37"/>
  <c r="W16" i="21"/>
  <c r="Q14" i="20"/>
  <c r="F8" i="6"/>
  <c r="N11" i="15"/>
  <c r="F12" i="25"/>
  <c r="M15" i="19"/>
  <c r="G20" i="21"/>
  <c r="S9" i="10"/>
  <c r="W15" i="38"/>
  <c r="K17" i="25"/>
  <c r="Q12" i="17"/>
  <c r="W14" i="18"/>
  <c r="R13" i="11"/>
  <c r="K10" i="51"/>
  <c r="Q12" i="11"/>
  <c r="S25" i="25"/>
  <c r="N15" i="40"/>
  <c r="O12" i="41"/>
  <c r="P29" i="10"/>
  <c r="W15" i="23"/>
  <c r="V9" i="18"/>
  <c r="V16" i="38"/>
  <c r="S17" i="13"/>
  <c r="O13" i="48"/>
  <c r="E13" i="13"/>
  <c r="N20" i="18"/>
  <c r="S25" i="47"/>
  <c r="O22" i="41"/>
  <c r="E8" i="12"/>
  <c r="E15" i="12"/>
  <c r="J15" i="43"/>
  <c r="W16" i="8"/>
  <c r="O16" i="40"/>
  <c r="M13" i="31"/>
  <c r="U10" i="16"/>
  <c r="W22" i="50"/>
  <c r="S16" i="19"/>
  <c r="O25" i="40"/>
  <c r="N9" i="12"/>
  <c r="P29" i="16"/>
  <c r="N11" i="10"/>
  <c r="N9" i="10"/>
  <c r="M10" i="31"/>
  <c r="T29" i="56"/>
  <c r="Y29" i="56" s="1"/>
  <c r="V10" i="17"/>
  <c r="W21" i="8"/>
  <c r="G15" i="18"/>
  <c r="R17" i="9"/>
  <c r="R17" i="7"/>
  <c r="S14" i="16"/>
  <c r="F13" i="51"/>
  <c r="J21" i="39"/>
  <c r="S9" i="31"/>
  <c r="K10" i="20"/>
  <c r="M15" i="4"/>
  <c r="E13" i="58"/>
  <c r="G20" i="25"/>
  <c r="W8" i="50"/>
  <c r="S22" i="19"/>
  <c r="M11" i="54"/>
  <c r="O17" i="54"/>
  <c r="G13" i="23"/>
  <c r="M8" i="49"/>
  <c r="V9" i="16"/>
  <c r="W9" i="38"/>
  <c r="K16" i="43"/>
  <c r="R14" i="25"/>
  <c r="L29" i="10"/>
  <c r="Y29" i="10" s="1"/>
  <c r="F11" i="6"/>
  <c r="N10" i="18"/>
  <c r="M8" i="25"/>
  <c r="K20" i="14"/>
  <c r="F14" i="18"/>
  <c r="J21" i="16"/>
  <c r="T29" i="22"/>
  <c r="Y29" i="22" s="1"/>
  <c r="I13" i="20"/>
  <c r="W25" i="20"/>
  <c r="G11" i="17"/>
  <c r="O9" i="25"/>
  <c r="F10" i="18"/>
  <c r="Q15" i="10"/>
  <c r="I12" i="52"/>
  <c r="J10" i="14"/>
  <c r="M10" i="4"/>
  <c r="D29" i="19"/>
  <c r="N17" i="11"/>
  <c r="K11" i="17"/>
  <c r="O8" i="31"/>
  <c r="S17" i="30"/>
  <c r="K25" i="51"/>
  <c r="R17" i="12"/>
  <c r="W8" i="9"/>
  <c r="K11" i="4"/>
  <c r="F20" i="52"/>
  <c r="I10" i="8"/>
  <c r="O16" i="48"/>
  <c r="O16" i="6"/>
  <c r="O20" i="14"/>
  <c r="M15" i="15"/>
  <c r="S16" i="52"/>
  <c r="S17" i="58"/>
  <c r="W9" i="14"/>
  <c r="K17" i="24"/>
  <c r="R10" i="20"/>
  <c r="W13" i="11"/>
  <c r="J21" i="8"/>
  <c r="G21" i="7"/>
  <c r="N10" i="43"/>
  <c r="E13" i="7"/>
  <c r="S10" i="21"/>
  <c r="O16" i="20"/>
  <c r="S13" i="37"/>
  <c r="K22" i="39"/>
  <c r="K13" i="39"/>
  <c r="O9" i="20"/>
  <c r="K16" i="49"/>
  <c r="U11" i="56"/>
  <c r="S12" i="32"/>
  <c r="V13" i="15"/>
  <c r="Q14" i="10"/>
  <c r="O13" i="15"/>
  <c r="R22" i="27"/>
  <c r="E15" i="25"/>
  <c r="N10" i="40"/>
  <c r="G15" i="20"/>
  <c r="G22" i="16"/>
  <c r="J11" i="18"/>
  <c r="K25" i="41"/>
  <c r="G10" i="14"/>
  <c r="F10" i="56"/>
  <c r="R12" i="42"/>
  <c r="V12" i="50"/>
  <c r="N15" i="10"/>
  <c r="G22" i="56"/>
  <c r="G20" i="15"/>
  <c r="W12" i="7"/>
  <c r="Q14" i="4"/>
  <c r="M13" i="44"/>
  <c r="R9" i="11"/>
  <c r="S9" i="58"/>
  <c r="K9" i="29"/>
  <c r="G16" i="17"/>
  <c r="N12" i="40"/>
  <c r="E8" i="16"/>
  <c r="R16" i="17"/>
  <c r="I12" i="39"/>
  <c r="S13" i="36"/>
  <c r="K10" i="24"/>
  <c r="S10" i="7"/>
  <c r="J9" i="7"/>
  <c r="O16" i="9"/>
  <c r="R14" i="47"/>
  <c r="K15" i="20"/>
  <c r="O8" i="16"/>
  <c r="M8" i="16"/>
  <c r="M11" i="14"/>
  <c r="G15" i="19"/>
  <c r="S17" i="32"/>
  <c r="N12" i="4"/>
  <c r="M10" i="54"/>
  <c r="O13" i="9"/>
  <c r="W13" i="19"/>
  <c r="F12" i="36"/>
  <c r="W17" i="19"/>
  <c r="K14" i="49"/>
  <c r="N17" i="6"/>
  <c r="U11" i="12"/>
  <c r="R11" i="7"/>
  <c r="O15" i="48"/>
  <c r="M15" i="7"/>
  <c r="R12" i="22"/>
  <c r="H29" i="27"/>
  <c r="K15" i="11"/>
  <c r="O25" i="49"/>
  <c r="J9" i="52"/>
  <c r="S11" i="36"/>
  <c r="S16" i="5"/>
  <c r="G10" i="51"/>
  <c r="K15" i="41"/>
  <c r="M9" i="45"/>
  <c r="J14" i="27"/>
  <c r="K13" i="12"/>
  <c r="W11" i="24"/>
  <c r="S22" i="13"/>
  <c r="K22" i="19"/>
  <c r="O22" i="13"/>
  <c r="N16" i="21"/>
  <c r="U12" i="9"/>
  <c r="S20" i="7"/>
  <c r="W10" i="53"/>
  <c r="K13" i="27"/>
  <c r="W17" i="32"/>
  <c r="O12" i="17"/>
  <c r="V8" i="11"/>
  <c r="Q13" i="10"/>
  <c r="H29" i="49"/>
  <c r="W13" i="8"/>
  <c r="R16" i="57"/>
  <c r="O21" i="20"/>
  <c r="Q12" i="13"/>
  <c r="U11" i="4"/>
  <c r="S11" i="25"/>
  <c r="F9" i="7"/>
  <c r="O16" i="16"/>
  <c r="W12" i="37"/>
  <c r="Q15" i="16"/>
  <c r="O20" i="36"/>
  <c r="N12" i="43"/>
  <c r="G15" i="35"/>
  <c r="G9" i="56"/>
  <c r="Q15" i="32"/>
  <c r="N10" i="14"/>
  <c r="G13" i="19"/>
  <c r="G15" i="52"/>
  <c r="O17" i="20"/>
  <c r="J9" i="11"/>
  <c r="N17" i="27"/>
  <c r="N13" i="14"/>
  <c r="U8" i="17"/>
  <c r="S21" i="16"/>
  <c r="G11" i="9"/>
  <c r="S11" i="22"/>
  <c r="N15" i="41"/>
  <c r="S12" i="27"/>
  <c r="N8" i="10"/>
  <c r="J13" i="13"/>
  <c r="Q8" i="50"/>
  <c r="W20" i="15"/>
  <c r="W17" i="9"/>
  <c r="J21" i="9"/>
  <c r="I14" i="25"/>
  <c r="S12" i="57"/>
  <c r="E14" i="9"/>
  <c r="T30" i="32"/>
  <c r="Y30" i="32" s="1"/>
  <c r="H29" i="9"/>
  <c r="E15" i="6"/>
  <c r="V16" i="22"/>
  <c r="S21" i="13"/>
  <c r="O9" i="46"/>
  <c r="V17" i="37"/>
  <c r="R11" i="32"/>
  <c r="N12" i="13"/>
  <c r="V14" i="32"/>
  <c r="S22" i="57"/>
  <c r="V13" i="23"/>
  <c r="I8" i="49"/>
  <c r="V14" i="11"/>
  <c r="E11" i="12"/>
  <c r="G21" i="51"/>
  <c r="U9" i="24"/>
  <c r="O10" i="26"/>
  <c r="U14" i="17"/>
  <c r="F17" i="5"/>
  <c r="U11" i="37"/>
  <c r="F10" i="11"/>
  <c r="Q11" i="4"/>
  <c r="N9" i="14"/>
  <c r="W17" i="38"/>
  <c r="W15" i="56"/>
  <c r="W13" i="20"/>
  <c r="V10" i="10"/>
  <c r="I14" i="54"/>
  <c r="K12" i="8"/>
  <c r="R14" i="42"/>
  <c r="P29" i="15"/>
  <c r="Q11" i="50"/>
  <c r="J17" i="4"/>
  <c r="R8" i="20"/>
  <c r="W25" i="6"/>
  <c r="U10" i="18"/>
  <c r="J14" i="15"/>
  <c r="I10" i="5"/>
  <c r="W10" i="21"/>
  <c r="O12" i="48"/>
  <c r="O14" i="4"/>
  <c r="I14" i="12"/>
  <c r="M11" i="31"/>
  <c r="R17" i="11"/>
  <c r="G21" i="25"/>
  <c r="W22" i="32"/>
  <c r="V17" i="23"/>
  <c r="N13" i="42"/>
  <c r="W15" i="52"/>
  <c r="M15" i="57"/>
  <c r="E9" i="36"/>
  <c r="U12" i="21"/>
  <c r="R11" i="13"/>
  <c r="W15" i="16"/>
  <c r="S15" i="6"/>
  <c r="F11" i="11"/>
  <c r="V13" i="17"/>
  <c r="S15" i="8"/>
  <c r="V12" i="56"/>
  <c r="F10" i="12"/>
  <c r="G8" i="20"/>
  <c r="R8" i="21"/>
  <c r="S11" i="9"/>
  <c r="I8" i="43"/>
  <c r="W17" i="15"/>
  <c r="J10" i="19"/>
  <c r="S9" i="21"/>
  <c r="U11" i="18"/>
  <c r="I15" i="25"/>
  <c r="V14" i="9"/>
  <c r="O14" i="27"/>
  <c r="K12" i="16"/>
  <c r="N11" i="27"/>
  <c r="O21" i="15"/>
  <c r="O10" i="16"/>
  <c r="R13" i="16"/>
  <c r="O11" i="55"/>
  <c r="V8" i="4"/>
  <c r="U10" i="5"/>
  <c r="K20" i="36"/>
  <c r="F17" i="7"/>
  <c r="R13" i="30"/>
  <c r="J12" i="36"/>
  <c r="G15" i="13"/>
  <c r="K11" i="21"/>
  <c r="O21" i="50"/>
  <c r="V10" i="46"/>
  <c r="O13" i="24"/>
  <c r="K17" i="16"/>
  <c r="M14" i="19"/>
  <c r="I9" i="39"/>
  <c r="K9" i="56"/>
  <c r="O16" i="5"/>
  <c r="O15" i="36"/>
  <c r="W21" i="14"/>
  <c r="S16" i="16"/>
  <c r="O11" i="19"/>
  <c r="P29" i="57"/>
  <c r="K13" i="19"/>
  <c r="G15" i="58"/>
  <c r="V13" i="56"/>
  <c r="P29" i="12"/>
  <c r="O9" i="15"/>
  <c r="M10" i="45"/>
  <c r="V15" i="12"/>
  <c r="S20" i="20"/>
  <c r="W9" i="5"/>
  <c r="P30" i="42"/>
  <c r="G10" i="6"/>
  <c r="S20" i="25"/>
  <c r="R13" i="57"/>
  <c r="W11" i="10"/>
  <c r="G17" i="35"/>
  <c r="E14" i="10"/>
  <c r="R17" i="14"/>
  <c r="V9" i="23"/>
  <c r="S12" i="21"/>
  <c r="R22" i="36"/>
  <c r="U12" i="23"/>
  <c r="U14" i="23"/>
  <c r="K8" i="13"/>
  <c r="F14" i="25"/>
  <c r="Q9" i="9"/>
  <c r="Q15" i="25"/>
  <c r="W8" i="52"/>
  <c r="K9" i="8"/>
  <c r="R21" i="15"/>
  <c r="F15" i="51"/>
  <c r="K12" i="27"/>
  <c r="F13" i="16"/>
  <c r="K11" i="5"/>
  <c r="H30" i="29"/>
  <c r="M14" i="5"/>
  <c r="S8" i="14"/>
  <c r="V8" i="46"/>
  <c r="H29" i="8"/>
  <c r="S14" i="57"/>
  <c r="U10" i="37"/>
  <c r="G9" i="21"/>
  <c r="M8" i="57"/>
  <c r="L30" i="57"/>
  <c r="Y30" i="57" s="1"/>
  <c r="E14" i="12"/>
  <c r="O21" i="41"/>
  <c r="J10" i="29"/>
  <c r="I13" i="5"/>
  <c r="L29" i="6"/>
  <c r="F10" i="42"/>
  <c r="E11" i="36"/>
  <c r="J9" i="14"/>
  <c r="F10" i="8"/>
  <c r="K25" i="36"/>
  <c r="D29" i="51"/>
  <c r="G22" i="21"/>
  <c r="O8" i="7"/>
  <c r="S16" i="13"/>
  <c r="M13" i="25"/>
  <c r="T29" i="17"/>
  <c r="N14" i="18"/>
  <c r="Q13" i="4"/>
  <c r="K9" i="13"/>
  <c r="S15" i="19"/>
  <c r="N8" i="13"/>
  <c r="E12" i="56"/>
  <c r="K22" i="52"/>
  <c r="K13" i="41"/>
  <c r="K17" i="39"/>
  <c r="G10" i="20"/>
  <c r="F15" i="5"/>
  <c r="F9" i="6"/>
  <c r="R20" i="58"/>
  <c r="F17" i="56"/>
  <c r="N9" i="43"/>
  <c r="J15" i="7"/>
  <c r="W22" i="38"/>
  <c r="K17" i="36"/>
  <c r="G21" i="11"/>
  <c r="G13" i="5"/>
  <c r="S12" i="4"/>
  <c r="N14" i="12"/>
  <c r="F16" i="8"/>
  <c r="G9" i="16"/>
  <c r="Q13" i="17"/>
  <c r="N16" i="49"/>
  <c r="G22" i="25"/>
  <c r="V9" i="32"/>
  <c r="J17" i="27"/>
  <c r="F11" i="58"/>
  <c r="P30" i="17"/>
  <c r="M15" i="21"/>
  <c r="O22" i="21"/>
  <c r="J10" i="39"/>
  <c r="K12" i="25"/>
  <c r="O10" i="21"/>
  <c r="T29" i="11"/>
  <c r="S14" i="7"/>
  <c r="S14" i="14"/>
  <c r="I13" i="49"/>
  <c r="N9" i="9"/>
  <c r="O17" i="36"/>
  <c r="Q11" i="11"/>
  <c r="G12" i="8"/>
  <c r="K16" i="12"/>
  <c r="S12" i="28"/>
  <c r="S17" i="8"/>
  <c r="S12" i="15"/>
  <c r="S21" i="14"/>
  <c r="O20" i="19"/>
  <c r="U11" i="20"/>
  <c r="M8" i="41"/>
  <c r="R10" i="42"/>
  <c r="G11" i="7"/>
  <c r="E12" i="11"/>
  <c r="K17" i="43"/>
  <c r="V14" i="22"/>
  <c r="W17" i="22"/>
  <c r="K9" i="43"/>
  <c r="O21" i="21"/>
  <c r="K15" i="49"/>
  <c r="I14" i="36"/>
  <c r="R16" i="8"/>
  <c r="S8" i="28"/>
  <c r="K25" i="21"/>
  <c r="N14" i="41"/>
  <c r="F10" i="16"/>
  <c r="U8" i="37"/>
  <c r="V17" i="6"/>
  <c r="G17" i="58"/>
  <c r="R9" i="12"/>
  <c r="G25" i="12"/>
  <c r="G25" i="21"/>
  <c r="M12" i="31"/>
  <c r="K9" i="4"/>
  <c r="K22" i="4"/>
  <c r="K20" i="21"/>
  <c r="V11" i="21"/>
  <c r="E8" i="13"/>
  <c r="U12" i="16"/>
  <c r="F13" i="10"/>
  <c r="I13" i="4"/>
  <c r="W20" i="53"/>
  <c r="Y30" i="12" l="1"/>
  <c r="Y29" i="4"/>
  <c r="Y29" i="20"/>
  <c r="Y29" i="9"/>
  <c r="Y29" i="7"/>
  <c r="Y29" i="66"/>
  <c r="Y30" i="66"/>
  <c r="Y29" i="12"/>
  <c r="Y29" i="6"/>
  <c r="Y29" i="21"/>
  <c r="Y30" i="4"/>
  <c r="Y30" i="67"/>
  <c r="Y30" i="18"/>
  <c r="Y30" i="17"/>
  <c r="Y29" i="50"/>
  <c r="X30" i="4"/>
  <c r="Y29" i="46"/>
  <c r="Y29" i="67"/>
  <c r="Y30" i="20"/>
  <c r="Y29" i="18"/>
  <c r="Y30" i="21"/>
  <c r="Y29" i="16"/>
  <c r="Y29" i="19"/>
  <c r="Y30" i="10"/>
  <c r="Y29" i="17"/>
  <c r="Y30" i="16"/>
  <c r="Y29" i="14"/>
  <c r="Y29" i="15"/>
  <c r="Y30" i="15"/>
  <c r="Y29" i="11"/>
  <c r="Y30" i="6"/>
  <c r="Y29" i="24"/>
  <c r="Y30" i="11"/>
</calcChain>
</file>

<file path=xl/sharedStrings.xml><?xml version="1.0" encoding="utf-8"?>
<sst xmlns="http://schemas.openxmlformats.org/spreadsheetml/2006/main" count="6816" uniqueCount="425">
  <si>
    <t>Levels</t>
  </si>
  <si>
    <t>Accounts</t>
  </si>
  <si>
    <t>Actuals</t>
  </si>
  <si>
    <t>Brattleboro Memorial Hospital</t>
  </si>
  <si>
    <t/>
  </si>
  <si>
    <t>Central Vermont Medical Center</t>
  </si>
  <si>
    <t>Copley Hospital</t>
  </si>
  <si>
    <t>Gifford Medical Center</t>
  </si>
  <si>
    <t>Grace Cottage Hospital</t>
  </si>
  <si>
    <t>Mt. Ascutney Hospital &amp; Health Ctr</t>
  </si>
  <si>
    <t>North Country Hospital</t>
  </si>
  <si>
    <t>Northeastern VT Regional Hospital</t>
  </si>
  <si>
    <t>Northwestern Medical Center</t>
  </si>
  <si>
    <t>Porter Medical Center</t>
  </si>
  <si>
    <t>Rutland Regional Medical Center</t>
  </si>
  <si>
    <t>Southwestern VT Medical Center</t>
  </si>
  <si>
    <t>Springfield Hospital</t>
  </si>
  <si>
    <t>All Vermont Community Hospitals</t>
  </si>
  <si>
    <t>Description:</t>
  </si>
  <si>
    <t>Currency:</t>
  </si>
  <si>
    <t>United States of America, Dollars</t>
  </si>
  <si>
    <t>NO CONDITIONAL FORMATTING IN ORANGE AREA</t>
  </si>
  <si>
    <t>25-99 BEDS</t>
  </si>
  <si>
    <t>Critical Access Hospitals</t>
  </si>
  <si>
    <t>100-249 BEDS</t>
  </si>
  <si>
    <t>OVER 400 BEDS</t>
  </si>
  <si>
    <t>COMPARATIVE DATA</t>
  </si>
  <si>
    <t>SYSTEM TOTAL OR AVG. - ALL VT HOSPITALS</t>
  </si>
  <si>
    <t>MEDIAN - ALL VERMONT HOSPITALS</t>
  </si>
  <si>
    <t>MEDIAN - CRITICAL ACCESS (CAH) HOSPITALS</t>
  </si>
  <si>
    <t>NORTHEAST CAH</t>
  </si>
  <si>
    <t>&gt;499 BEDS</t>
  </si>
  <si>
    <t>STATISTIC</t>
  </si>
  <si>
    <t>RANKING</t>
  </si>
  <si>
    <t>CAH</t>
  </si>
  <si>
    <t>BEDS</t>
  </si>
  <si>
    <t>STATE</t>
  </si>
  <si>
    <t>PERCENT CHANGE</t>
  </si>
  <si>
    <t>Northeast CAH</t>
  </si>
  <si>
    <t>Other Non-Profit</t>
  </si>
  <si>
    <t>100 - 199 Beds</t>
  </si>
  <si>
    <t>All Teaching</t>
  </si>
  <si>
    <t>Greater Than 499 Beds</t>
  </si>
  <si>
    <t>[Avg_Daily_Census_Metric] Average Daily Census</t>
  </si>
  <si>
    <t>[Avg_Length_of_Stay_Metric] Average Length of Stay</t>
  </si>
  <si>
    <t>[Acute_ALOS_Metric] Acute ALOS</t>
  </si>
  <si>
    <t>[Adj_Admits_Metric] Adjusted Admissions</t>
  </si>
  <si>
    <t>[Adj_Days_Metric] Adjusted Days</t>
  </si>
  <si>
    <t>[Acute_Care_Ave_Daily_Census_Metric] Acute Care Ave Daily Census</t>
  </si>
  <si>
    <t>[Age_of_Plant_Metric] Age of Plant</t>
  </si>
  <si>
    <t>[Age_of_Plant_Bldg_Metric] Age of Plant Building</t>
  </si>
  <si>
    <t>[Age_of_Plant_Equip_Metric] Age of Plant Equipment</t>
  </si>
  <si>
    <t>[Long_Term_Debt_Cap_Metric] Long Term Debt to Capitalization</t>
  </si>
  <si>
    <t>[Debt_per_Staff_Bed_Metric] Debt per Staffed Bed</t>
  </si>
  <si>
    <t>[Net_Prop_Plant_and_Equip_per_Staffed_Bed_Metric] Net Prop, Plant &amp; Equip per Staffed Bed</t>
  </si>
  <si>
    <t>[Long_Term_Debt_to_Total_Assets_Metric] Long Term Debt to Total Assets</t>
  </si>
  <si>
    <t>[Debt_Service_Coverage_Ratio_Metric] Debt Service Coverage Ratio</t>
  </si>
  <si>
    <t>[Depreciation_Rate_Metric] Depreciation Rate</t>
  </si>
  <si>
    <t>[Cap_Expenditures_to_Depreciation_Metric] Capital Expenditures to Depreciation</t>
  </si>
  <si>
    <t>[Cap_Expenditure_Growth_Rate_Metric] Capital Expenditure Growth Rate</t>
  </si>
  <si>
    <t>[Cap_Acquisitions_as_a_pct_of_Net_Patient_Rev_Metric] Capital Acquisitions as a % of Net Patient Rev</t>
  </si>
  <si>
    <t>[Deduction_pct_Metric] Deduction %</t>
  </si>
  <si>
    <t>[Bad_Debt_pct_Metric] Bad Debt %</t>
  </si>
  <si>
    <t>[Free_Care_pct_Metric] Free Care %</t>
  </si>
  <si>
    <t>[Operating_Margin_pct_Metric] Operating Margin %</t>
  </si>
  <si>
    <t>[Total_Margin_pct_Metric] Total Margin %</t>
  </si>
  <si>
    <t>[Outpatient_Gross_Rev_pct_Metric] Outpatient Gross Revenue %</t>
  </si>
  <si>
    <t>[Inpatient_Gross_Rev_pct_Metric] Inpatient Gross Revenue %</t>
  </si>
  <si>
    <t>[SNF_Rehab_Swing_Gross_Rev_pct_Metric] SNF/Rehab/Swing Gross Revenue %</t>
  </si>
  <si>
    <t>[Medicare_Net_Patient_Rev_pct_incl_Phys_Metric] Medicare Net Patient Revenue % including Phys</t>
  </si>
  <si>
    <t>[Medicaid_Net_Patient_Rev_pct_incl_Phys_Metric] Medicaid Net Patient Revenue % including Phys</t>
  </si>
  <si>
    <t>[Commercial_Self_Pay_Net_Patient_Rev_pct_incl_Phys_Metric] Commercial/Self Pay Net Patient Rev % including Phys</t>
  </si>
  <si>
    <t>[Adj_Admits_Per_FTE_Metric] Adjusted Admissions Per FTE</t>
  </si>
  <si>
    <t>[FTEs_per_100_Adj_Discharges_Metric] FTEs per 100 Adj Discharges</t>
  </si>
  <si>
    <t>[FTEs_Per_Adj_Occupied_Bed_Metric] FTEs Per Adjusted Occupied Bed</t>
  </si>
  <si>
    <t>[Return_On_Assets_Metric] Return On Assets</t>
  </si>
  <si>
    <t>[OH_Exp_w_fringe_pct_of_TTL_OPEX_Metric] Overhead Expense w/ fringe, as a % of Total Operating Exp</t>
  </si>
  <si>
    <t>[Cost_per_Adj_Admits_Metric] Cost per Adjusted Admission</t>
  </si>
  <si>
    <t>[Salary_per_FTE_NonMD_Metric] Salary per FTE - Non-MD</t>
  </si>
  <si>
    <t>[Salary_and_Benefits_per_FTE_NonMD_Metric] Salary &amp; Benefits per FTE - Non-MD</t>
  </si>
  <si>
    <t>[Fringe_Benefit_pct_NonMD_Metric] Fringe Benefit % - Non-MD</t>
  </si>
  <si>
    <t>[Comp_Ratio_Metric] Compensation Ratio</t>
  </si>
  <si>
    <t>[Cap_Cost_pct_of_Total_Expense_Metric] Capital Cost % of Total Expense</t>
  </si>
  <si>
    <t>[Cap_Cost_per_Adj_Admits_Metric] Capital Cost per Adjusted Admission</t>
  </si>
  <si>
    <t>[Contractual_Allowance_pct_Metric] Contractual Allowance %</t>
  </si>
  <si>
    <t>[Current_Ratio_Metric] Current Ratio</t>
  </si>
  <si>
    <t>[Days_Payable_metric] Days Payable</t>
  </si>
  <si>
    <t>[Days_Receivable_Metric] Days Receivable</t>
  </si>
  <si>
    <t>[Days_Cash_on_Hand_Metric] Days Cash on Hand</t>
  </si>
  <si>
    <t>[Cash_Flow_Margin_Metric] Cash Flow Margin</t>
  </si>
  <si>
    <t>[Cash_to_Long_Term_Debt_Metric] Cash to Long Term Debt</t>
  </si>
  <si>
    <t>[Cash_Flow_to_Total_Debt_Metric] Cash Flow to Total Debt</t>
  </si>
  <si>
    <t>[Gross_Price_per_Discharge_Metric] Gross Price per Discharge</t>
  </si>
  <si>
    <t>[Gross_Price_per_Visit_Metric] Gross Price per Visit</t>
  </si>
  <si>
    <t>[Gross_Rev_per_Adj_Admits_Metric] Gross Revenue per Adj Admission</t>
  </si>
  <si>
    <t>[Net_Rev_per_Adj_Admits_Metric] Net Revenue per Adjusted Admission</t>
  </si>
  <si>
    <t>[Phys_Gross_Pct_Ttl_Gross_Metric] Physician Gross as % of Ttl Gross Rev</t>
  </si>
  <si>
    <t>[Phys_Pct_Net_Rev_Metric] Physician % of Net Rev</t>
  </si>
  <si>
    <t>[Free_Care_Gross_Metric] Free Care (Gross Revenue)</t>
  </si>
  <si>
    <t>All Vermont Community Hospitals (Rollup)</t>
  </si>
  <si>
    <t>BENCHMARK LOOKUP</t>
  </si>
  <si>
    <t>HOSPITAL LOOKUP</t>
  </si>
  <si>
    <t>[Medicare_Gross_Pct_Tot_Gross_Metric] Medicare Gross as % of Tot Gross Rev</t>
  </si>
  <si>
    <t>[Medicaid_Gross_Pct_Tot_Gross_Metric] Medicaid Gross as % of Tot Gross Rev</t>
  </si>
  <si>
    <t>[CommSelf_Gross_Pct_Tot_Gross_Metric] Comm/self Gross as % of Tot Gross Rev</t>
  </si>
  <si>
    <t>[Medicare_Pct_Net_Rev_Metric] Medicare % of Net Rev (less dispr)</t>
  </si>
  <si>
    <t>[Medicaid_Pct_Net_Rev_Metric] Medicaid % of Net Rev (less dispr)</t>
  </si>
  <si>
    <t>[CommSelf_Pct_Net_Rev_Metric] Comm/self % of Net Rev (less dispr)</t>
  </si>
  <si>
    <t>VERMONT COMMUNITY HOSPITALS</t>
  </si>
  <si>
    <t>FINANCIAL AND STATISTICAL</t>
  </si>
  <si>
    <t>TRENDS</t>
  </si>
  <si>
    <t>Vermont Community Hospitals</t>
  </si>
  <si>
    <t>General Information</t>
  </si>
  <si>
    <t>Chief</t>
  </si>
  <si>
    <t>Executive</t>
  </si>
  <si>
    <t>Financial</t>
  </si>
  <si>
    <t xml:space="preserve">Provider </t>
  </si>
  <si>
    <t>Location</t>
  </si>
  <si>
    <t>Officer</t>
  </si>
  <si>
    <t>Brattleboro</t>
  </si>
  <si>
    <t>Steven Gordon</t>
  </si>
  <si>
    <t>Central Vermont Hospital</t>
  </si>
  <si>
    <t>Berlin</t>
  </si>
  <si>
    <t>Morrisville</t>
  </si>
  <si>
    <t>Burlington</t>
  </si>
  <si>
    <t>Randolph</t>
  </si>
  <si>
    <t>Townshend</t>
  </si>
  <si>
    <t>Stephen Brown</t>
  </si>
  <si>
    <t>Mount Ascutney Hospital</t>
  </si>
  <si>
    <t>Windsor</t>
  </si>
  <si>
    <t>Newport</t>
  </si>
  <si>
    <t>Claudio Fort</t>
  </si>
  <si>
    <t>Andre Bissonnette</t>
  </si>
  <si>
    <t>St. Johnsbury</t>
  </si>
  <si>
    <t>Bob Hersey</t>
  </si>
  <si>
    <t>St. Albans</t>
  </si>
  <si>
    <t>Middlebury</t>
  </si>
  <si>
    <t>Rutland</t>
  </si>
  <si>
    <t>Southwestern Vermont Medical Center</t>
  </si>
  <si>
    <t>East Bennington</t>
  </si>
  <si>
    <t>Thomas Dee</t>
  </si>
  <si>
    <t>Steven Majetich</t>
  </si>
  <si>
    <t>Springfield</t>
  </si>
  <si>
    <t>ALL VERMONT COMMUNITY HOSPITAL TOTALS</t>
  </si>
  <si>
    <t>KEY HOSPITAL STATISTICS &amp; RATIOS</t>
  </si>
  <si>
    <t>TABLE OF CONTENTS</t>
  </si>
  <si>
    <t>TYPE</t>
  </si>
  <si>
    <t>PAGE #</t>
  </si>
  <si>
    <t>REV</t>
  </si>
  <si>
    <t xml:space="preserve">   All Net Patient Revenue %</t>
  </si>
  <si>
    <t xml:space="preserve">   Medicare Net Patient Revenue % incl Phys</t>
  </si>
  <si>
    <t xml:space="preserve">   Medicaid Net Patient Revenue % incl Phys</t>
  </si>
  <si>
    <t>UTIL</t>
  </si>
  <si>
    <t>Average Daily Census</t>
  </si>
  <si>
    <t xml:space="preserve">   Commercial/Self Pay Net Patient Rev % incl Phys</t>
  </si>
  <si>
    <t>Average Length of Stay</t>
  </si>
  <si>
    <t>PROD</t>
  </si>
  <si>
    <t xml:space="preserve">   Adjusted Admissions Per FTE</t>
  </si>
  <si>
    <t>Acute ALOS</t>
  </si>
  <si>
    <t xml:space="preserve">   FTEs per 100 Adj Discharges</t>
  </si>
  <si>
    <t>Adjusted Admissions</t>
  </si>
  <si>
    <t xml:space="preserve">   FTEs Per Adjusted Occupied Bed</t>
  </si>
  <si>
    <t>Adjusted Days</t>
  </si>
  <si>
    <t xml:space="preserve">   Overhead Expense w/ fringe, as a % of Total Operating Exp</t>
  </si>
  <si>
    <t>Acute Care Ave Daily Census</t>
  </si>
  <si>
    <t xml:space="preserve">   Return On Assets</t>
  </si>
  <si>
    <t>CAP</t>
  </si>
  <si>
    <t>Age of Plant</t>
  </si>
  <si>
    <t>COST</t>
  </si>
  <si>
    <t xml:space="preserve">   Cost per Adjusted Admission</t>
  </si>
  <si>
    <t>Age of Plant - Building</t>
  </si>
  <si>
    <t xml:space="preserve">   Salary per FTE - Non-MD</t>
  </si>
  <si>
    <t>Age of Plant - Equipment</t>
  </si>
  <si>
    <t xml:space="preserve">   Salary &amp; Benefits per FTE - Non-MD</t>
  </si>
  <si>
    <t>Long Term Debt to Capitalization</t>
  </si>
  <si>
    <t xml:space="preserve">   Fringe Benefit % - Non-MD</t>
  </si>
  <si>
    <t>Debt per Staffed Bed</t>
  </si>
  <si>
    <t xml:space="preserve">   Compensation Ratio</t>
  </si>
  <si>
    <t>Net Prop, Plant &amp; Equip per Staffed Bed</t>
  </si>
  <si>
    <t xml:space="preserve">   Capital Cost % of Total Expense</t>
  </si>
  <si>
    <t>Long Term Debt to Total Assets</t>
  </si>
  <si>
    <t xml:space="preserve">   Capital Cost per Adjusted Admission</t>
  </si>
  <si>
    <t xml:space="preserve">   Contractual Allowance %</t>
  </si>
  <si>
    <t>Depreciation Rate</t>
  </si>
  <si>
    <t>CASH</t>
  </si>
  <si>
    <t xml:space="preserve">   Current Ratio</t>
  </si>
  <si>
    <t>Capital Expenditures to Depreciation</t>
  </si>
  <si>
    <t xml:space="preserve">   Days Payable</t>
  </si>
  <si>
    <t>Capital Expenditure Growth Rate</t>
  </si>
  <si>
    <t xml:space="preserve">   Days Receivable</t>
  </si>
  <si>
    <t>Capital Acquisitions As a % of Net Patient Rev</t>
  </si>
  <si>
    <t xml:space="preserve">   Days Cash on Hand</t>
  </si>
  <si>
    <t>Deduction %</t>
  </si>
  <si>
    <t xml:space="preserve">   Cash Flow Margin</t>
  </si>
  <si>
    <t>Bad Debt %</t>
  </si>
  <si>
    <t xml:space="preserve">   Cash to Long Term Debt</t>
  </si>
  <si>
    <t>Free Care %</t>
  </si>
  <si>
    <t xml:space="preserve">   Cash Flow to Debt</t>
  </si>
  <si>
    <t>Operating Margin %</t>
  </si>
  <si>
    <t>UNIT</t>
  </si>
  <si>
    <t xml:space="preserve">   Gross Price per Discharge</t>
  </si>
  <si>
    <t>Total Margin %</t>
  </si>
  <si>
    <t xml:space="preserve">   Gross Price per Visit</t>
  </si>
  <si>
    <t>Outpatient Gross Revenue %</t>
  </si>
  <si>
    <t xml:space="preserve">   Gross Revenue per Adjusted Admission</t>
  </si>
  <si>
    <t xml:space="preserve">   Net Revenue per Adjusted Admission</t>
  </si>
  <si>
    <t>General Information by Hospital</t>
  </si>
  <si>
    <t>General</t>
  </si>
  <si>
    <t>(if no data is shown below, data is not available from this source)</t>
  </si>
  <si>
    <t xml:space="preserve">  SNF/Rehab/Swing Gross Revenue %</t>
  </si>
  <si>
    <t>The University of Vermont Medical Center</t>
  </si>
  <si>
    <t>Greater than 400 Beds</t>
  </si>
  <si>
    <t>&gt;400 BEDS</t>
  </si>
  <si>
    <t>[Avg_Daily_Census_Peers] Average Daily Census-Peers</t>
  </si>
  <si>
    <t>[Avg_Length_of_Stay_Peers] Average Length of Stay-Peers</t>
  </si>
  <si>
    <t>[Acute_ALOS_Peers] Acute ALOS-Peers</t>
  </si>
  <si>
    <t>[Adj_Admits_Peers] Adjusted Admissions-Peers</t>
  </si>
  <si>
    <t>[Adj_Days_Peers] Adjusted Days-Peers</t>
  </si>
  <si>
    <t>[Acute_Care_Ave_Daily_Census_Peers] Acute Care Ave Daily Census-Peers</t>
  </si>
  <si>
    <t>[Age_of_Plant_Peers] Age of Plant-Peers</t>
  </si>
  <si>
    <t>[Age_of_Plant_Building_Peers] Age of Plant - Building-Peers</t>
  </si>
  <si>
    <t>[Age_of_Plant_Equipment_Peers] Age of Plant - Equipment-Peers</t>
  </si>
  <si>
    <t>[Long_Term_Debt_to_Capization_Peers] Long Term Debt to Capitalization-Peers</t>
  </si>
  <si>
    <t>[Debt_per_Staffed_Bed_Peers] Debt per Staffed Bed-Peers</t>
  </si>
  <si>
    <t>[Net_Prop_Plant_and_Equip_per_Staffed_Bed_Peers] Net Prop, Plant &amp; Equip per Staffed Bed-Peers</t>
  </si>
  <si>
    <t>[Long_Term_Debt_to_Total_Assets_Peers] Long Term Debt to Total Assets-Peers</t>
  </si>
  <si>
    <t>[Debt_Service_Coverage_Ratio_Peers] Debt Service Coverage Ratio-Peers</t>
  </si>
  <si>
    <t>[Depreciation_Rate_Peers] Depreciation Rate-Peers</t>
  </si>
  <si>
    <t>[Cap_Expenditures_to_Depreciation_Peers] Capital Expenditures to Depreciation-Peers</t>
  </si>
  <si>
    <t>[Cap_Expenditure_Growth_Rate_Peers] Capital Expenditure Growth Rate-Peers</t>
  </si>
  <si>
    <t>[Cap_Acquisitions_as_a_pct_of_Net_Patient_Rev_Peers] Capital Acquisitions as a % of Net Patient Rev-Peers</t>
  </si>
  <si>
    <t>[Deduction_pct_Peers] Deduction %-Peers</t>
  </si>
  <si>
    <t>[Bad_Debt_pct_Peers] Bad Debt %-Peers</t>
  </si>
  <si>
    <t>[Free_Care_pct_Peers] Free Care %-Peers</t>
  </si>
  <si>
    <t>[Operating_Margin_pct_Peers] Operating Margin %-Peers</t>
  </si>
  <si>
    <t>[Total_Margin_pct_Peers] Total Margin %-Peers</t>
  </si>
  <si>
    <t>[Outpatient_Gross_Rev_pct_Peers] Outpatient Gross Revenue %-Peers</t>
  </si>
  <si>
    <t>[Inpatient_Gross_Rev_pct_Peers] Inpatient Gross Revenue %-Peers</t>
  </si>
  <si>
    <t>[SNF_Rehab_Swing_Gross_Rev_pct_Peers] SNF/Rehab/Swing Gross Revenue %-Peers</t>
  </si>
  <si>
    <t>[All_Net_Patient_Rev_pct_Peers] All Net Patient Revenue %-Peers</t>
  </si>
  <si>
    <t>[Medicare_Net_Patient_Rev_pct_incl_Phys_Peers] Medicare Net Patient Revenue % including Phys-Peers</t>
  </si>
  <si>
    <t>[Medicaid_Net_Patient_Rev_pct_incl_Phys_Peers] Medicaid Net Patient Revenue % including Phys-Peers</t>
  </si>
  <si>
    <t>[Commercial_Self_Pay_Net_Patient_Rev_pct_incl_Phys_Peers] Commercial/Self Pay Net Patient Rev % including Phys-Peers</t>
  </si>
  <si>
    <t>[Adj_Admits_Per_FTE_Peers] Adjusted Admissions Per FTE-Peers</t>
  </si>
  <si>
    <t>[FTEs_per_100_Adj_Discharges_Peers] FTEs per 100 Adj Discharges-Peers</t>
  </si>
  <si>
    <t>[FTEs_Per_Adj_Occupied_Bed_Peers] FTEs Per Adjusted Occupied Bed-Peers</t>
  </si>
  <si>
    <t>[Return_On_Assets_Peers] Return On Assets-Peers</t>
  </si>
  <si>
    <t>[OH_Exp_w_fringe_pct_of_TTL_OPEX_Peers] Overhead Expense w/ fringe, as a % of Total Operating Exp-Peers</t>
  </si>
  <si>
    <t>[Cost_per_Adj_Admits_Peers] Cost per Adjusted Admission-Peers</t>
  </si>
  <si>
    <t>[Salary_per_FTE_NonMD_Peers] Salary per FTE - Non-MD-Peers</t>
  </si>
  <si>
    <t>[Salary_and_Benefits_per_FTE_NonMD_Peers] Salary &amp; Benefits per FTE - Non-MD-Peers</t>
  </si>
  <si>
    <t>[Fringe_Benefit_pct_NonMD_Peers] Fringe Benefit % - Non-MD-Peers</t>
  </si>
  <si>
    <t>[Comp_Ratio_Peers] Compensation Ratio-Peers</t>
  </si>
  <si>
    <t>[Cap_Cost_pct_of_Total_Expense_Peers] Capital Cost % of Total Expense-Peers</t>
  </si>
  <si>
    <t>[Cap_Cost_per_Adj_Admits_Peers] Capital Cost per Adjusted Admission-Peers</t>
  </si>
  <si>
    <t>[Contractual_Allowance_pct_Peers] Contractual Allowance %-Peers</t>
  </si>
  <si>
    <t>[Current_Ratio_Peers] Current Ratio-Peers</t>
  </si>
  <si>
    <t>[Days_Payable_Peers] Days Payable-Peers</t>
  </si>
  <si>
    <t>[Days_Receivable_Peers] Days Receivable-Peers</t>
  </si>
  <si>
    <t>[Days_Cash_on_Hand_Peers] Days Cash on Hand-Peers</t>
  </si>
  <si>
    <t>[Cash_Flow_Margin_Peers] Cash Flow Margin-Peers</t>
  </si>
  <si>
    <t>[Cash_to_Long_Term_Debt_Peers] Cash to Long Term Debt-Peers</t>
  </si>
  <si>
    <t>[Cash_Flow_to_Total_Debt_Peers] Cash Flow to Total Debt-Peers</t>
  </si>
  <si>
    <t>[Gross_Price_per_Discharge_Peers] Gross Price per Discharge-Peers</t>
  </si>
  <si>
    <t>[Gross_Price_per_Visit_Peers] Gross Price per Visit-Peers</t>
  </si>
  <si>
    <t>[Gross_Rev_per_Adj_Admits_Peers] Gross Revenue per Adj Admission-Peers</t>
  </si>
  <si>
    <t>[Net_Rev_per_Adj_Admits_Peers] Net Revenue per Adjusted Admission-Peers</t>
  </si>
  <si>
    <t>[Medicare_Gross_Pct_Ttl_Gross_Peers] Medicare Gross as % of Ttl Gross Rev-Peers</t>
  </si>
  <si>
    <t>[Medicaid_Gross_Pct_Ttl_Gross_Peers] Medicaid Gross as % of Ttl Gross Rev-Peers</t>
  </si>
  <si>
    <t>[CommSelf_Gross_Pct_Ttl_Gross_Peers] Comm/self Gross as % of Ttl Gross Rev-Peers</t>
  </si>
  <si>
    <t>[Phys_Gross_Pct_Ttl_Gross_Peers] Physician Gross as % of Ttl Gross Rev-Peers</t>
  </si>
  <si>
    <t>[Medicare_Pct_Net_Rev_Peers] Medicare % of Net Rev-Peers</t>
  </si>
  <si>
    <t>[Medicaid_Pct_Net_Rev_Peers] Medicaid % of Net Rev-Peers</t>
  </si>
  <si>
    <t>[CommSelf_Pct_Net_Rev_Peers] Comm/self % of Net Rev-Peers</t>
  </si>
  <si>
    <t>[Phys_Pct_Net_Rev_Peers] Physician % of Net Rev-Peers</t>
  </si>
  <si>
    <t>[Free_Care_Gross_Peers] Free Care (Gross Revenue)-Peers</t>
  </si>
  <si>
    <t>EDITS</t>
  </si>
  <si>
    <t>Y to Y</t>
  </si>
  <si>
    <t>Ave Ann</t>
  </si>
  <si>
    <t>Income Statement Summary</t>
  </si>
  <si>
    <t>Gross Patient Care Revenue</t>
  </si>
  <si>
    <t>Gross  Revenue</t>
  </si>
  <si>
    <t>Inpatient Care Revenue</t>
  </si>
  <si>
    <t>Outpatient Care Revenue</t>
  </si>
  <si>
    <t>Outpatient Care Revenue - Physician</t>
  </si>
  <si>
    <t>Chronic/SNF PT Care Revenue</t>
  </si>
  <si>
    <t>Swing Beds PT Care Revenue</t>
  </si>
  <si>
    <t>Net Revenue Deductions</t>
  </si>
  <si>
    <t>Total Operating Revenue</t>
  </si>
  <si>
    <t>Operating Expense</t>
  </si>
  <si>
    <t>Total Operating Expenses</t>
  </si>
  <si>
    <t>Net Operating Income (Loss)</t>
  </si>
  <si>
    <t>Operating Surplus</t>
  </si>
  <si>
    <t>Non-Operating Revenue</t>
  </si>
  <si>
    <t>Excess (Deficit) of Revenue Over Expense</t>
  </si>
  <si>
    <t>Total Surplus</t>
  </si>
  <si>
    <t>Utilization Statistics</t>
  </si>
  <si>
    <t>Acute Beds (Staffed)</t>
  </si>
  <si>
    <t>Acute Staffed Beds</t>
  </si>
  <si>
    <t>Acute Admissions</t>
  </si>
  <si>
    <t>Physician Office Visits</t>
  </si>
  <si>
    <t>All Outpatient Visits</t>
  </si>
  <si>
    <t>Adjusted Admissions*</t>
  </si>
  <si>
    <t>Staffing Information</t>
  </si>
  <si>
    <t>Total NON-MD $/FTE</t>
  </si>
  <si>
    <t>Total Non-MD $/FTE</t>
  </si>
  <si>
    <t>Compensation Ratio</t>
  </si>
  <si>
    <t>Non-MD FTEs (Rollup)</t>
  </si>
  <si>
    <t>Total Non-MD FTEs</t>
  </si>
  <si>
    <t>Physician FTEs</t>
  </si>
  <si>
    <t>Uncompensated Care</t>
  </si>
  <si>
    <t>Free Care (Gross Revenue)</t>
  </si>
  <si>
    <t>Free Care % of Gross Revenue</t>
  </si>
  <si>
    <t>Bad Debt</t>
  </si>
  <si>
    <t>Bad Debt (Gross Revenue)</t>
  </si>
  <si>
    <t>Bad Debt % of Gross Revenue</t>
  </si>
  <si>
    <t>% share of total Gross Revenue</t>
  </si>
  <si>
    <t>Medicare Gross as % of Tot Gross Rev</t>
  </si>
  <si>
    <t xml:space="preserve">   Medicare</t>
  </si>
  <si>
    <t>Medicaid Gross as % of Tot Gross Rev</t>
  </si>
  <si>
    <t xml:space="preserve">   Medicaid</t>
  </si>
  <si>
    <t>Comm/self Gross as % of Tot Gross Rev</t>
  </si>
  <si>
    <t xml:space="preserve">   Commercial</t>
  </si>
  <si>
    <t>% share of total Net Revenue</t>
  </si>
  <si>
    <t>Medicare % of Net Rev (less dispr)</t>
  </si>
  <si>
    <t>Medicaid % of Net Rev (less dispr)</t>
  </si>
  <si>
    <t>Comm/self % of Net Rev (less dispr)</t>
  </si>
  <si>
    <t>Capital &amp; Assets</t>
  </si>
  <si>
    <t>Total Capital Purchases</t>
  </si>
  <si>
    <t>Major Movable Equipment Total</t>
  </si>
  <si>
    <t>Major Movable Equipment Budget</t>
  </si>
  <si>
    <t>Board Designated Assets</t>
  </si>
  <si>
    <t>Net, Property, Plant And Equipment</t>
  </si>
  <si>
    <t>Net Property, Plant &amp; Equipment</t>
  </si>
  <si>
    <t>Fund Balance</t>
  </si>
  <si>
    <t>Net Assets</t>
  </si>
  <si>
    <t>Financial Indicators</t>
  </si>
  <si>
    <t>Capital Cost % of Total Expense</t>
  </si>
  <si>
    <t>Days Cash on Hand</t>
  </si>
  <si>
    <t>*The summary total may differ slightly from the actual sum of individual hospitals because of weighted calculations.</t>
  </si>
  <si>
    <t>Net Rev Minus Exp and Oper Surp</t>
  </si>
  <si>
    <t>EDITS - should be 100%</t>
  </si>
  <si>
    <t>=Medicare+Medicaid+Commercial</t>
  </si>
  <si>
    <t>Trends</t>
  </si>
  <si>
    <t>Ranking:</t>
  </si>
  <si>
    <t xml:space="preserve">  CAH: ranks each hospital in comparison to the other critical access hospitals</t>
  </si>
  <si>
    <t xml:space="preserve">  STATE:  ranks each hospital in comparison to the other Vermont hospitals </t>
  </si>
  <si>
    <t>(includes Physician Gross Revenue)</t>
  </si>
  <si>
    <t xml:space="preserve">  BEDS:  ranks each hospital in comparison to other Vermont hospitals within same bed grouping</t>
  </si>
  <si>
    <t>[Util_Acute_Days] Acute Patient Days</t>
  </si>
  <si>
    <t>Acute Days</t>
  </si>
  <si>
    <t>[Acute_Admissions_Metric] Acute Admissions</t>
  </si>
  <si>
    <t>Debt Service Coverage Ratio</t>
  </si>
  <si>
    <t>Inpatient Gross Revenue %</t>
  </si>
  <si>
    <t xml:space="preserve">  Inpatient</t>
  </si>
  <si>
    <t xml:space="preserve">  Outpatient</t>
  </si>
  <si>
    <t xml:space="preserve">  Physician</t>
  </si>
  <si>
    <t xml:space="preserve">  Other Rev - Chronic, Swing, SNF</t>
  </si>
  <si>
    <t>Capital Budget - no unapproved CONs</t>
  </si>
  <si>
    <t>Unapproved CONs</t>
  </si>
  <si>
    <t>[All_Net_Patient_Rev_pct_Metric] All Net Patient Revenue % with DSH &amp; GME</t>
  </si>
  <si>
    <t>Hospital Summary</t>
  </si>
  <si>
    <t>Free Care</t>
  </si>
  <si>
    <t>All Other Deductions</t>
  </si>
  <si>
    <t xml:space="preserve">   Medicare (w/o DSH)</t>
  </si>
  <si>
    <t xml:space="preserve">   Medicaid (w/o DSH)</t>
  </si>
  <si>
    <t xml:space="preserve">   Commercial (w/o DSH)</t>
  </si>
  <si>
    <t>Certificate of Need Capital Plans</t>
  </si>
  <si>
    <t>Hospital Summary Information</t>
  </si>
  <si>
    <t>The University of Vermont Health Network</t>
  </si>
  <si>
    <t>John Brumsted</t>
  </si>
  <si>
    <t>Rate</t>
  </si>
  <si>
    <t>Submitted Rate</t>
  </si>
  <si>
    <t>Submitted_Commercial Ask Rate</t>
  </si>
  <si>
    <t>Submitted Commercial Ask Rate</t>
  </si>
  <si>
    <t>Approved Rate per Latest Order</t>
  </si>
  <si>
    <t>Approved Commercial Ask Rate per Latest Order</t>
  </si>
  <si>
    <t>Approved Commrcl Ask Rate per Latest Order</t>
  </si>
  <si>
    <t>* The system total may differ slightly from the sum of individual hospitals because of weighted calculations.</t>
  </si>
  <si>
    <t>Dan Bennett</t>
  </si>
  <si>
    <t>Joseph Perras</t>
  </si>
  <si>
    <t>Judi Fox</t>
  </si>
  <si>
    <t>EDITS - should be zero</t>
  </si>
  <si>
    <t>2019</t>
  </si>
  <si>
    <t>Douglas DiVello</t>
  </si>
  <si>
    <t>Brian Nall</t>
  </si>
  <si>
    <t>Shawn Tester</t>
  </si>
  <si>
    <t>Fixed Prospective Payments and Reserves</t>
  </si>
  <si>
    <t>Net Patient Care Rev &amp; Fixed Payments &amp; Reserves</t>
  </si>
  <si>
    <t>Report 7  - System Trends - Statistics</t>
  </si>
  <si>
    <t xml:space="preserve"> Actual</t>
  </si>
  <si>
    <t xml:space="preserve"> Budget</t>
  </si>
  <si>
    <t>OPTIMUM 2019 ed. (2017 data) and Flex Monitoring Team Report Summary of CAH 2019 ed. (2017 data)</t>
  </si>
  <si>
    <t>2020</t>
  </si>
  <si>
    <t>2021</t>
  </si>
  <si>
    <t>Budget 2021 Approved</t>
  </si>
  <si>
    <t>Run Date:  ??????</t>
  </si>
  <si>
    <t>Joe Woodin</t>
  </si>
  <si>
    <t>Tracey Paul</t>
  </si>
  <si>
    <t>2022</t>
  </si>
  <si>
    <t>This report includes Actuals (2019 and 2020), Approved Budget (2021), Projections (2021) and Submited Budgets (2022)</t>
  </si>
  <si>
    <t xml:space="preserve">Budget 2022 </t>
  </si>
  <si>
    <t>Projection 2021</t>
  </si>
  <si>
    <t>U.S.CAH</t>
  </si>
  <si>
    <t>Fitch Solutions-Northern NE</t>
  </si>
  <si>
    <t>Fitch Solutions-Northeast</t>
  </si>
  <si>
    <t>U.S. CAH</t>
  </si>
  <si>
    <t xml:space="preserve">John Brumsted     Anna Noonan   </t>
  </si>
  <si>
    <t>Dean French</t>
  </si>
  <si>
    <t xml:space="preserve">John Brumsted   Tom Thompson  </t>
  </si>
  <si>
    <t>Robert Adcock</t>
  </si>
  <si>
    <t>John Brumsted    Steve Leffler</t>
  </si>
  <si>
    <t>Kimberly Patnaude</t>
  </si>
  <si>
    <t>Jeffrey Hebert</t>
  </si>
  <si>
    <t>Dave Sanville</t>
  </si>
  <si>
    <t>Stephanie Breault</t>
  </si>
  <si>
    <t>Scott Comeau</t>
  </si>
  <si>
    <t>Rick Vincent (Interim)</t>
  </si>
  <si>
    <t xml:space="preserve">Rick Vincent  </t>
  </si>
  <si>
    <t xml:space="preserve">Kayda Wescott </t>
  </si>
  <si>
    <t>Jenn Bertrand</t>
  </si>
  <si>
    <t>Projected</t>
  </si>
  <si>
    <t>A20-P21</t>
  </si>
  <si>
    <t>B21-B22</t>
  </si>
  <si>
    <t>A19-B22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</si>
</sst>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=0]#,##0.0;#,##0.0"/>
    <numFmt numFmtId="165" formatCode="[=0]#,##0;#,##0"/>
    <numFmt numFmtId="166" formatCode="[=0]#,##0.0%;#,##0.0%"/>
    <numFmt numFmtId="167" formatCode="[=0]#,##0.00;#,##0.00"/>
    <numFmt numFmtId="168" formatCode="[=0]#,##0%;#,##0%"/>
    <numFmt numFmtId="169" formatCode="0.0"/>
    <numFmt numFmtId="170" formatCode="_(* #,##0_);_(* \(#,##0\);_(* &quot;-&quot;??_);_(@_)"/>
    <numFmt numFmtId="171" formatCode="0.0%"/>
    <numFmt numFmtId="172" formatCode="_(&quot;$&quot;* #,##0_);_(&quot;$&quot;* \(#,##0\);_(&quot;$&quot;* &quot;-&quot;??_);_(@_)"/>
    <numFmt numFmtId="173" formatCode="&quot;$&quot;#,##0\ ;\(&quot;$&quot;#,##0\)"/>
    <numFmt numFmtId="174" formatCode="&quot;$&quot;#,##0"/>
  </numFmts>
  <fonts count="3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u/>
      <sz val="9"/>
      <color indexed="12"/>
      <name val="Arial"/>
      <family val="2"/>
    </font>
    <font>
      <sz val="36"/>
      <name val="Arial"/>
      <family val="2"/>
    </font>
    <font>
      <b/>
      <sz val="45"/>
      <name val="Arial"/>
      <family val="2"/>
    </font>
    <font>
      <b/>
      <i/>
      <sz val="45"/>
      <name val="Arial"/>
      <family val="2"/>
    </font>
    <font>
      <sz val="12"/>
      <color indexed="8"/>
      <name val="Arial"/>
      <family val="2"/>
    </font>
    <font>
      <b/>
      <sz val="20"/>
      <name val="Arial"/>
      <family val="2"/>
    </font>
    <font>
      <b/>
      <i/>
      <sz val="28"/>
      <name val="Arial"/>
      <family val="2"/>
    </font>
    <font>
      <sz val="12"/>
      <color indexed="12"/>
      <name val="Arial"/>
      <family val="2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2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20"/>
      <name val="Arial"/>
      <family val="2"/>
    </font>
    <font>
      <b/>
      <sz val="20"/>
      <name val="SWISS"/>
    </font>
    <font>
      <sz val="20"/>
      <color indexed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8"/>
      <name val="SWISS"/>
    </font>
    <font>
      <u/>
      <sz val="10"/>
      <color theme="10"/>
      <name val="Arial"/>
      <family val="2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3"/>
        <bgColor indexed="15"/>
      </patternFill>
    </fill>
    <fill>
      <patternFill patternType="mediumGray">
        <fgColor indexed="22"/>
      </patternFill>
    </fill>
    <fill>
      <patternFill patternType="gray125">
        <bgColor indexed="22"/>
      </patternFill>
    </fill>
    <fill>
      <patternFill patternType="solid">
        <fgColor indexed="22"/>
        <bgColor indexed="22"/>
      </patternFill>
    </fill>
    <fill>
      <patternFill patternType="solid">
        <fgColor theme="8" tint="0.59999389629810485"/>
        <bgColor indexed="2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auto="1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8"/>
      </right>
      <top/>
      <bottom style="double">
        <color indexed="8"/>
      </bottom>
      <diagonal/>
    </border>
    <border>
      <left style="hair">
        <color indexed="8"/>
      </left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</borders>
  <cellStyleXfs count="4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37" fontId="16" fillId="7" borderId="0" applyNumberForma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7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13">
      <alignment horizontal="center"/>
    </xf>
    <xf numFmtId="3" fontId="20" fillId="0" borderId="0" applyFont="0" applyFill="0" applyBorder="0" applyAlignment="0" applyProtection="0"/>
    <xf numFmtId="0" fontId="20" fillId="8" borderId="0" applyNumberFormat="0" applyFont="0" applyBorder="0" applyAlignment="0" applyProtection="0"/>
    <xf numFmtId="0" fontId="17" fillId="0" borderId="14" applyNumberFormat="0" applyFont="0" applyFill="0" applyAlignment="0" applyProtection="0"/>
    <xf numFmtId="0" fontId="7" fillId="0" borderId="0"/>
    <xf numFmtId="0" fontId="7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44" fontId="29" fillId="0" borderId="0" applyFont="0" applyFill="0" applyBorder="0" applyAlignment="0" applyProtection="0"/>
  </cellStyleXfs>
  <cellXfs count="344">
    <xf numFmtId="0" fontId="0" fillId="0" borderId="0" xfId="0"/>
    <xf numFmtId="164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167" fontId="0" fillId="0" borderId="0" xfId="0" applyNumberFormat="1" applyFont="1"/>
    <xf numFmtId="168" fontId="0" fillId="0" borderId="0" xfId="0" applyNumberFormat="1" applyFont="1"/>
    <xf numFmtId="0" fontId="0" fillId="0" borderId="0" xfId="0" applyFill="1"/>
    <xf numFmtId="0" fontId="0" fillId="3" borderId="0" xfId="0" applyFill="1"/>
    <xf numFmtId="0" fontId="1" fillId="2" borderId="3" xfId="0" applyFont="1" applyFill="1" applyBorder="1" applyAlignment="1">
      <alignment horizontal="center"/>
    </xf>
    <xf numFmtId="0" fontId="7" fillId="0" borderId="0" xfId="4"/>
    <xf numFmtId="0" fontId="10" fillId="9" borderId="17" xfId="4" applyFont="1" applyFill="1" applyBorder="1"/>
    <xf numFmtId="0" fontId="10" fillId="9" borderId="18" xfId="4" applyFont="1" applyFill="1" applyBorder="1"/>
    <xf numFmtId="0" fontId="10" fillId="9" borderId="19" xfId="4" applyFont="1" applyFill="1" applyBorder="1"/>
    <xf numFmtId="0" fontId="10" fillId="9" borderId="20" xfId="4" applyFont="1" applyFill="1" applyBorder="1"/>
    <xf numFmtId="0" fontId="10" fillId="9" borderId="0" xfId="4" applyFont="1" applyFill="1" applyBorder="1"/>
    <xf numFmtId="0" fontId="10" fillId="9" borderId="21" xfId="4" applyFont="1" applyFill="1" applyBorder="1"/>
    <xf numFmtId="0" fontId="8" fillId="0" borderId="0" xfId="33" applyFont="1"/>
    <xf numFmtId="0" fontId="6" fillId="0" borderId="0" xfId="33" applyFont="1"/>
    <xf numFmtId="0" fontId="8" fillId="0" borderId="0" xfId="33" applyFont="1" applyAlignment="1">
      <alignment horizontal="center"/>
    </xf>
    <xf numFmtId="0" fontId="14" fillId="0" borderId="24" xfId="33" applyFont="1" applyBorder="1" applyAlignment="1">
      <alignment horizontal="center"/>
    </xf>
    <xf numFmtId="0" fontId="22" fillId="0" borderId="0" xfId="33" applyFont="1"/>
    <xf numFmtId="0" fontId="14" fillId="0" borderId="27" xfId="33" applyFont="1" applyBorder="1" applyAlignment="1">
      <alignment horizontal="center"/>
    </xf>
    <xf numFmtId="0" fontId="14" fillId="0" borderId="0" xfId="33" applyFont="1"/>
    <xf numFmtId="0" fontId="14" fillId="10" borderId="24" xfId="33" applyFont="1" applyFill="1" applyBorder="1"/>
    <xf numFmtId="0" fontId="14" fillId="10" borderId="24" xfId="33" applyFont="1" applyFill="1" applyBorder="1" applyAlignment="1">
      <alignment horizontal="center"/>
    </xf>
    <xf numFmtId="0" fontId="14" fillId="10" borderId="30" xfId="33" applyFont="1" applyFill="1" applyBorder="1" applyAlignment="1">
      <alignment horizontal="center"/>
    </xf>
    <xf numFmtId="0" fontId="14" fillId="10" borderId="27" xfId="33" applyFont="1" applyFill="1" applyBorder="1"/>
    <xf numFmtId="0" fontId="14" fillId="10" borderId="27" xfId="33" applyFont="1" applyFill="1" applyBorder="1" applyAlignment="1">
      <alignment horizontal="center"/>
    </xf>
    <xf numFmtId="0" fontId="14" fillId="10" borderId="28" xfId="33" applyFont="1" applyFill="1" applyBorder="1" applyAlignment="1">
      <alignment horizontal="center"/>
    </xf>
    <xf numFmtId="0" fontId="14" fillId="10" borderId="25" xfId="33" applyFont="1" applyFill="1" applyBorder="1"/>
    <xf numFmtId="0" fontId="14" fillId="10" borderId="25" xfId="33" applyFont="1" applyFill="1" applyBorder="1" applyAlignment="1">
      <alignment horizontal="center"/>
    </xf>
    <xf numFmtId="0" fontId="14" fillId="10" borderId="26" xfId="33" applyFont="1" applyFill="1" applyBorder="1" applyAlignment="1">
      <alignment horizontal="center"/>
    </xf>
    <xf numFmtId="0" fontId="22" fillId="0" borderId="27" xfId="33" applyFont="1" applyBorder="1"/>
    <xf numFmtId="0" fontId="22" fillId="0" borderId="28" xfId="33" applyFont="1" applyBorder="1"/>
    <xf numFmtId="0" fontId="14" fillId="0" borderId="27" xfId="33" applyFont="1" applyBorder="1"/>
    <xf numFmtId="0" fontId="23" fillId="0" borderId="25" xfId="33" applyFont="1" applyBorder="1"/>
    <xf numFmtId="0" fontId="22" fillId="0" borderId="26" xfId="33" applyFont="1" applyBorder="1"/>
    <xf numFmtId="5" fontId="22" fillId="0" borderId="26" xfId="33" applyNumberFormat="1" applyFont="1" applyBorder="1" applyProtection="1"/>
    <xf numFmtId="0" fontId="7" fillId="0" borderId="0" xfId="34"/>
    <xf numFmtId="0" fontId="3" fillId="0" borderId="0" xfId="34" applyFont="1" applyBorder="1" applyAlignment="1" applyProtection="1">
      <alignment horizontal="center"/>
    </xf>
    <xf numFmtId="0" fontId="13" fillId="0" borderId="0" xfId="34" applyFont="1"/>
    <xf numFmtId="0" fontId="3" fillId="0" borderId="0" xfId="34" applyFont="1" applyFill="1" applyBorder="1" applyAlignment="1" applyProtection="1">
      <alignment horizontal="left"/>
    </xf>
    <xf numFmtId="0" fontId="22" fillId="0" borderId="0" xfId="34" applyFont="1"/>
    <xf numFmtId="0" fontId="14" fillId="0" borderId="0" xfId="34" applyFont="1" applyAlignment="1">
      <alignment horizontal="center"/>
    </xf>
    <xf numFmtId="0" fontId="22" fillId="0" borderId="0" xfId="34" applyFont="1" applyBorder="1"/>
    <xf numFmtId="0" fontId="14" fillId="0" borderId="0" xfId="34" applyFont="1" applyBorder="1" applyAlignment="1" applyProtection="1">
      <alignment horizontal="center"/>
    </xf>
    <xf numFmtId="0" fontId="22" fillId="0" borderId="0" xfId="34" applyFont="1" applyBorder="1" applyAlignment="1" applyProtection="1">
      <alignment horizontal="center"/>
    </xf>
    <xf numFmtId="0" fontId="22" fillId="0" borderId="0" xfId="34" applyFont="1" applyBorder="1" applyProtection="1"/>
    <xf numFmtId="0" fontId="14" fillId="0" borderId="0" xfId="34" applyFont="1" applyBorder="1" applyAlignment="1" applyProtection="1">
      <alignment horizontal="center" wrapText="1"/>
    </xf>
    <xf numFmtId="0" fontId="14" fillId="0" borderId="0" xfId="34" applyFont="1" applyBorder="1" applyProtection="1"/>
    <xf numFmtId="0" fontId="14" fillId="0" borderId="31" xfId="34" applyFont="1" applyBorder="1" applyAlignment="1" applyProtection="1">
      <alignment horizontal="center"/>
    </xf>
    <xf numFmtId="0" fontId="14" fillId="0" borderId="32" xfId="34" applyFont="1" applyBorder="1" applyAlignment="1" applyProtection="1">
      <alignment horizontal="left" indent="4"/>
    </xf>
    <xf numFmtId="0" fontId="14" fillId="0" borderId="22" xfId="34" applyFont="1" applyBorder="1" applyAlignment="1" applyProtection="1">
      <alignment horizontal="center"/>
    </xf>
    <xf numFmtId="0" fontId="14" fillId="0" borderId="15" xfId="34" applyFont="1" applyBorder="1" applyAlignment="1" applyProtection="1">
      <alignment horizontal="center"/>
    </xf>
    <xf numFmtId="0" fontId="14" fillId="0" borderId="33" xfId="34" applyFont="1" applyBorder="1" applyAlignment="1" applyProtection="1">
      <alignment horizontal="center"/>
    </xf>
    <xf numFmtId="0" fontId="14" fillId="0" borderId="34" xfId="34" applyFont="1" applyBorder="1" applyAlignment="1" applyProtection="1">
      <alignment horizontal="center"/>
    </xf>
    <xf numFmtId="0" fontId="14" fillId="0" borderId="35" xfId="34" applyFont="1" applyBorder="1" applyAlignment="1" applyProtection="1">
      <alignment horizontal="center"/>
    </xf>
    <xf numFmtId="0" fontId="14" fillId="0" borderId="36" xfId="34" applyFont="1" applyBorder="1" applyAlignment="1" applyProtection="1">
      <alignment horizontal="center"/>
    </xf>
    <xf numFmtId="0" fontId="24" fillId="0" borderId="37" xfId="15" applyFont="1" applyBorder="1" applyAlignment="1" applyProtection="1">
      <alignment horizontal="left"/>
    </xf>
    <xf numFmtId="0" fontId="14" fillId="0" borderId="29" xfId="34" applyFont="1" applyBorder="1" applyAlignment="1">
      <alignment horizontal="center"/>
    </xf>
    <xf numFmtId="0" fontId="14" fillId="0" borderId="29" xfId="34" applyFont="1" applyBorder="1" applyAlignment="1" applyProtection="1">
      <alignment horizontal="center"/>
    </xf>
    <xf numFmtId="0" fontId="14" fillId="0" borderId="16" xfId="34" applyFont="1" applyBorder="1" applyAlignment="1" applyProtection="1">
      <alignment horizontal="center"/>
    </xf>
    <xf numFmtId="0" fontId="14" fillId="0" borderId="23" xfId="34" applyFont="1" applyBorder="1" applyAlignment="1" applyProtection="1">
      <alignment horizontal="center"/>
    </xf>
    <xf numFmtId="0" fontId="14" fillId="0" borderId="38" xfId="34" applyFont="1" applyFill="1" applyBorder="1" applyAlignment="1" applyProtection="1">
      <alignment horizontal="center"/>
    </xf>
    <xf numFmtId="0" fontId="14" fillId="0" borderId="36" xfId="34" applyFont="1" applyBorder="1" applyAlignment="1">
      <alignment horizontal="center"/>
    </xf>
    <xf numFmtId="0" fontId="24" fillId="0" borderId="39" xfId="15" applyFont="1" applyBorder="1" applyAlignment="1" applyProtection="1">
      <alignment horizontal="left" indent="1"/>
    </xf>
    <xf numFmtId="0" fontId="14" fillId="0" borderId="29" xfId="34" applyFont="1" applyFill="1" applyBorder="1" applyAlignment="1" applyProtection="1">
      <alignment horizontal="center"/>
    </xf>
    <xf numFmtId="0" fontId="14" fillId="0" borderId="40" xfId="34" applyFont="1" applyBorder="1" applyAlignment="1" applyProtection="1">
      <alignment horizontal="center"/>
    </xf>
    <xf numFmtId="0" fontId="14" fillId="0" borderId="41" xfId="34" applyFont="1" applyBorder="1" applyAlignment="1" applyProtection="1">
      <alignment horizontal="center"/>
    </xf>
    <xf numFmtId="0" fontId="14" fillId="0" borderId="42" xfId="34" applyFont="1" applyBorder="1" applyAlignment="1" applyProtection="1">
      <alignment horizontal="center"/>
    </xf>
    <xf numFmtId="0" fontId="14" fillId="0" borderId="43" xfId="34" applyFont="1" applyBorder="1" applyAlignment="1" applyProtection="1">
      <alignment horizontal="center"/>
    </xf>
    <xf numFmtId="0" fontId="24" fillId="0" borderId="44" xfId="15" applyFont="1" applyBorder="1" applyAlignment="1" applyProtection="1">
      <alignment horizontal="left" indent="1"/>
    </xf>
    <xf numFmtId="0" fontId="8" fillId="2" borderId="0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171" fontId="8" fillId="2" borderId="1" xfId="3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71" fontId="8" fillId="2" borderId="0" xfId="3" applyNumberFormat="1" applyFont="1" applyFill="1" applyBorder="1"/>
    <xf numFmtId="171" fontId="3" fillId="2" borderId="0" xfId="3" applyNumberFormat="1" applyFont="1" applyFill="1" applyBorder="1" applyAlignment="1">
      <alignment horizontal="right"/>
    </xf>
    <xf numFmtId="0" fontId="3" fillId="6" borderId="2" xfId="0" applyFont="1" applyFill="1" applyBorder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8" fillId="6" borderId="2" xfId="0" applyFont="1" applyFill="1" applyBorder="1"/>
    <xf numFmtId="0" fontId="8" fillId="5" borderId="2" xfId="0" applyFont="1" applyFill="1" applyBorder="1"/>
    <xf numFmtId="0" fontId="3" fillId="5" borderId="2" xfId="0" applyFont="1" applyFill="1" applyBorder="1"/>
    <xf numFmtId="0" fontId="3" fillId="2" borderId="0" xfId="0" applyFont="1" applyFill="1" applyBorder="1"/>
    <xf numFmtId="0" fontId="3" fillId="4" borderId="8" xfId="0" applyFont="1" applyFill="1" applyBorder="1"/>
    <xf numFmtId="0" fontId="3" fillId="4" borderId="6" xfId="0" applyFont="1" applyFill="1" applyBorder="1"/>
    <xf numFmtId="0" fontId="3" fillId="4" borderId="6" xfId="0" applyFont="1" applyFill="1" applyBorder="1" applyAlignment="1">
      <alignment horizontal="center"/>
    </xf>
    <xf numFmtId="171" fontId="3" fillId="4" borderId="6" xfId="3" applyNumberFormat="1" applyFont="1" applyFill="1" applyBorder="1"/>
    <xf numFmtId="171" fontId="3" fillId="4" borderId="9" xfId="3" applyNumberFormat="1" applyFont="1" applyFill="1" applyBorder="1"/>
    <xf numFmtId="0" fontId="8" fillId="2" borderId="2" xfId="0" applyFont="1" applyFill="1" applyBorder="1"/>
    <xf numFmtId="171" fontId="8" fillId="2" borderId="2" xfId="3" applyNumberFormat="1" applyFont="1" applyFill="1" applyBorder="1" applyAlignment="1">
      <alignment horizontal="center"/>
    </xf>
    <xf numFmtId="0" fontId="8" fillId="2" borderId="11" xfId="0" applyFont="1" applyFill="1" applyBorder="1"/>
    <xf numFmtId="171" fontId="8" fillId="2" borderId="11" xfId="3" applyNumberFormat="1" applyFont="1" applyFill="1" applyBorder="1" applyAlignment="1">
      <alignment horizontal="center"/>
    </xf>
    <xf numFmtId="0" fontId="8" fillId="2" borderId="5" xfId="0" applyFont="1" applyFill="1" applyBorder="1"/>
    <xf numFmtId="171" fontId="8" fillId="2" borderId="5" xfId="3" applyNumberFormat="1" applyFont="1" applyFill="1" applyBorder="1" applyAlignment="1">
      <alignment horizontal="center"/>
    </xf>
    <xf numFmtId="171" fontId="8" fillId="2" borderId="0" xfId="3" applyNumberFormat="1" applyFont="1" applyFill="1" applyAlignment="1">
      <alignment horizontal="center"/>
    </xf>
    <xf numFmtId="171" fontId="8" fillId="2" borderId="0" xfId="3" applyNumberFormat="1" applyFont="1" applyFill="1" applyBorder="1" applyAlignment="1">
      <alignment horizontal="center"/>
    </xf>
    <xf numFmtId="171" fontId="8" fillId="2" borderId="0" xfId="3" applyNumberFormat="1" applyFont="1" applyFill="1"/>
    <xf numFmtId="171" fontId="8" fillId="2" borderId="5" xfId="3" applyNumberFormat="1" applyFont="1" applyFill="1" applyBorder="1"/>
    <xf numFmtId="171" fontId="8" fillId="2" borderId="2" xfId="3" applyNumberFormat="1" applyFont="1" applyFill="1" applyBorder="1"/>
    <xf numFmtId="172" fontId="3" fillId="2" borderId="1" xfId="2" applyNumberFormat="1" applyFont="1" applyFill="1" applyBorder="1" applyAlignment="1">
      <alignment horizontal="center"/>
    </xf>
    <xf numFmtId="172" fontId="3" fillId="2" borderId="0" xfId="2" applyNumberFormat="1" applyFont="1" applyFill="1" applyAlignment="1">
      <alignment horizontal="center"/>
    </xf>
    <xf numFmtId="172" fontId="8" fillId="2" borderId="0" xfId="2" applyNumberFormat="1" applyFont="1" applyFill="1" applyAlignment="1">
      <alignment horizontal="center"/>
    </xf>
    <xf numFmtId="172" fontId="3" fillId="4" borderId="6" xfId="2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2" fontId="3" fillId="4" borderId="6" xfId="0" applyNumberFormat="1" applyFont="1" applyFill="1" applyBorder="1" applyAlignment="1">
      <alignment horizontal="center"/>
    </xf>
    <xf numFmtId="171" fontId="3" fillId="2" borderId="1" xfId="3" applyNumberFormat="1" applyFont="1" applyFill="1" applyBorder="1" applyAlignment="1">
      <alignment horizontal="center"/>
    </xf>
    <xf numFmtId="171" fontId="3" fillId="2" borderId="0" xfId="3" applyNumberFormat="1" applyFont="1" applyFill="1" applyAlignment="1">
      <alignment horizontal="center"/>
    </xf>
    <xf numFmtId="171" fontId="3" fillId="4" borderId="6" xfId="3" applyNumberFormat="1" applyFont="1" applyFill="1" applyBorder="1" applyAlignment="1">
      <alignment horizontal="center"/>
    </xf>
    <xf numFmtId="170" fontId="3" fillId="2" borderId="1" xfId="1" applyNumberFormat="1" applyFont="1" applyFill="1" applyBorder="1" applyAlignment="1">
      <alignment horizontal="center"/>
    </xf>
    <xf numFmtId="170" fontId="3" fillId="2" borderId="0" xfId="1" applyNumberFormat="1" applyFont="1" applyFill="1" applyAlignment="1">
      <alignment horizontal="center"/>
    </xf>
    <xf numFmtId="170" fontId="8" fillId="2" borderId="0" xfId="1" applyNumberFormat="1" applyFont="1" applyFill="1" applyAlignment="1">
      <alignment horizontal="center"/>
    </xf>
    <xf numFmtId="170" fontId="3" fillId="4" borderId="6" xfId="1" applyNumberFormat="1" applyFont="1" applyFill="1" applyBorder="1" applyAlignment="1">
      <alignment horizontal="center"/>
    </xf>
    <xf numFmtId="169" fontId="25" fillId="2" borderId="2" xfId="0" applyNumberFormat="1" applyFont="1" applyFill="1" applyBorder="1" applyAlignment="1">
      <alignment horizontal="center"/>
    </xf>
    <xf numFmtId="1" fontId="25" fillId="2" borderId="2" xfId="0" applyNumberFormat="1" applyFont="1" applyFill="1" applyBorder="1" applyAlignment="1">
      <alignment horizontal="center"/>
    </xf>
    <xf numFmtId="169" fontId="25" fillId="2" borderId="11" xfId="0" applyNumberFormat="1" applyFont="1" applyFill="1" applyBorder="1" applyAlignment="1">
      <alignment horizontal="center"/>
    </xf>
    <xf numFmtId="1" fontId="25" fillId="2" borderId="11" xfId="0" applyNumberFormat="1" applyFont="1" applyFill="1" applyBorder="1" applyAlignment="1">
      <alignment horizontal="center"/>
    </xf>
    <xf numFmtId="169" fontId="25" fillId="2" borderId="5" xfId="0" applyNumberFormat="1" applyFont="1" applyFill="1" applyBorder="1" applyAlignment="1">
      <alignment horizontal="center"/>
    </xf>
    <xf numFmtId="1" fontId="25" fillId="2" borderId="5" xfId="0" applyNumberFormat="1" applyFont="1" applyFill="1" applyBorder="1" applyAlignment="1">
      <alignment horizontal="center"/>
    </xf>
    <xf numFmtId="169" fontId="25" fillId="2" borderId="0" xfId="0" applyNumberFormat="1" applyFont="1" applyFill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6" xfId="0" applyFont="1" applyFill="1" applyBorder="1"/>
    <xf numFmtId="169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0" xfId="0" applyFont="1" applyFill="1"/>
    <xf numFmtId="0" fontId="25" fillId="2" borderId="5" xfId="0" applyFont="1" applyFill="1" applyBorder="1"/>
    <xf numFmtId="0" fontId="25" fillId="2" borderId="2" xfId="0" applyFont="1" applyFill="1" applyBorder="1"/>
    <xf numFmtId="0" fontId="5" fillId="4" borderId="6" xfId="0" applyFont="1" applyFill="1" applyBorder="1" applyAlignment="1">
      <alignment horizontal="left"/>
    </xf>
    <xf numFmtId="172" fontId="25" fillId="2" borderId="2" xfId="2" applyNumberFormat="1" applyFont="1" applyFill="1" applyBorder="1" applyAlignment="1">
      <alignment horizontal="center"/>
    </xf>
    <xf numFmtId="172" fontId="25" fillId="2" borderId="11" xfId="2" applyNumberFormat="1" applyFont="1" applyFill="1" applyBorder="1" applyAlignment="1">
      <alignment horizontal="center"/>
    </xf>
    <xf numFmtId="172" fontId="25" fillId="2" borderId="5" xfId="2" applyNumberFormat="1" applyFont="1" applyFill="1" applyBorder="1" applyAlignment="1">
      <alignment horizontal="center"/>
    </xf>
    <xf numFmtId="172" fontId="25" fillId="2" borderId="0" xfId="2" applyNumberFormat="1" applyFont="1" applyFill="1" applyAlignment="1">
      <alignment horizontal="center"/>
    </xf>
    <xf numFmtId="172" fontId="5" fillId="4" borderId="6" xfId="2" applyNumberFormat="1" applyFont="1" applyFill="1" applyBorder="1" applyAlignment="1">
      <alignment horizontal="center"/>
    </xf>
    <xf numFmtId="172" fontId="25" fillId="2" borderId="0" xfId="2" applyNumberFormat="1" applyFont="1" applyFill="1" applyBorder="1" applyAlignment="1">
      <alignment horizontal="center"/>
    </xf>
    <xf numFmtId="172" fontId="5" fillId="4" borderId="6" xfId="2" applyNumberFormat="1" applyFont="1" applyFill="1" applyBorder="1" applyAlignment="1">
      <alignment horizontal="left"/>
    </xf>
    <xf numFmtId="2" fontId="25" fillId="2" borderId="5" xfId="0" applyNumberFormat="1" applyFont="1" applyFill="1" applyBorder="1" applyAlignment="1">
      <alignment horizontal="center"/>
    </xf>
    <xf numFmtId="2" fontId="25" fillId="2" borderId="0" xfId="0" applyNumberFormat="1" applyFont="1" applyFill="1" applyAlignment="1">
      <alignment horizontal="center"/>
    </xf>
    <xf numFmtId="2" fontId="5" fillId="4" borderId="6" xfId="0" applyNumberFormat="1" applyFont="1" applyFill="1" applyBorder="1" applyAlignment="1">
      <alignment horizontal="center"/>
    </xf>
    <xf numFmtId="171" fontId="25" fillId="2" borderId="2" xfId="3" applyNumberFormat="1" applyFont="1" applyFill="1" applyBorder="1" applyAlignment="1">
      <alignment horizontal="center"/>
    </xf>
    <xf numFmtId="171" fontId="25" fillId="2" borderId="11" xfId="3" applyNumberFormat="1" applyFont="1" applyFill="1" applyBorder="1" applyAlignment="1">
      <alignment horizontal="center"/>
    </xf>
    <xf numFmtId="171" fontId="25" fillId="2" borderId="5" xfId="3" applyNumberFormat="1" applyFont="1" applyFill="1" applyBorder="1" applyAlignment="1">
      <alignment horizontal="center"/>
    </xf>
    <xf numFmtId="171" fontId="25" fillId="2" borderId="0" xfId="3" applyNumberFormat="1" applyFont="1" applyFill="1" applyAlignment="1">
      <alignment horizontal="center"/>
    </xf>
    <xf numFmtId="171" fontId="5" fillId="4" borderId="6" xfId="3" applyNumberFormat="1" applyFont="1" applyFill="1" applyBorder="1" applyAlignment="1">
      <alignment horizontal="center"/>
    </xf>
    <xf numFmtId="171" fontId="25" fillId="2" borderId="0" xfId="3" applyNumberFormat="1" applyFont="1" applyFill="1" applyBorder="1" applyAlignment="1">
      <alignment horizontal="center"/>
    </xf>
    <xf numFmtId="171" fontId="5" fillId="4" borderId="6" xfId="3" applyNumberFormat="1" applyFont="1" applyFill="1" applyBorder="1" applyAlignment="1">
      <alignment horizontal="left"/>
    </xf>
    <xf numFmtId="170" fontId="25" fillId="2" borderId="2" xfId="1" applyNumberFormat="1" applyFont="1" applyFill="1" applyBorder="1" applyAlignment="1">
      <alignment horizontal="center"/>
    </xf>
    <xf numFmtId="170" fontId="25" fillId="2" borderId="11" xfId="1" applyNumberFormat="1" applyFont="1" applyFill="1" applyBorder="1" applyAlignment="1">
      <alignment horizontal="center"/>
    </xf>
    <xf numFmtId="170" fontId="25" fillId="2" borderId="5" xfId="1" applyNumberFormat="1" applyFont="1" applyFill="1" applyBorder="1" applyAlignment="1">
      <alignment horizontal="center"/>
    </xf>
    <xf numFmtId="170" fontId="25" fillId="2" borderId="0" xfId="1" applyNumberFormat="1" applyFont="1" applyFill="1" applyAlignment="1">
      <alignment horizontal="center"/>
    </xf>
    <xf numFmtId="170" fontId="5" fillId="4" borderId="6" xfId="1" applyNumberFormat="1" applyFont="1" applyFill="1" applyBorder="1" applyAlignment="1">
      <alignment horizontal="center"/>
    </xf>
    <xf numFmtId="170" fontId="25" fillId="2" borderId="0" xfId="1" applyNumberFormat="1" applyFont="1" applyFill="1" applyBorder="1" applyAlignment="1">
      <alignment horizontal="center"/>
    </xf>
    <xf numFmtId="170" fontId="5" fillId="4" borderId="6" xfId="1" applyNumberFormat="1" applyFont="1" applyFill="1" applyBorder="1" applyAlignment="1">
      <alignment horizontal="left"/>
    </xf>
    <xf numFmtId="0" fontId="0" fillId="0" borderId="0" xfId="0"/>
    <xf numFmtId="0" fontId="0" fillId="0" borderId="0" xfId="0"/>
    <xf numFmtId="0" fontId="14" fillId="0" borderId="25" xfId="33" applyFont="1" applyBorder="1" applyAlignment="1">
      <alignment horizontal="left"/>
    </xf>
    <xf numFmtId="0" fontId="0" fillId="0" borderId="0" xfId="0" applyFill="1"/>
    <xf numFmtId="0" fontId="0" fillId="0" borderId="0" xfId="0"/>
    <xf numFmtId="0" fontId="0" fillId="0" borderId="0" xfId="0" applyFill="1"/>
    <xf numFmtId="0" fontId="27" fillId="0" borderId="0" xfId="33" applyFont="1"/>
    <xf numFmtId="0" fontId="0" fillId="0" borderId="0" xfId="0"/>
    <xf numFmtId="0" fontId="0" fillId="0" borderId="0" xfId="0"/>
    <xf numFmtId="0" fontId="7" fillId="2" borderId="0" xfId="0" applyFont="1" applyFill="1"/>
    <xf numFmtId="0" fontId="0" fillId="0" borderId="0" xfId="0"/>
    <xf numFmtId="0" fontId="0" fillId="0" borderId="0" xfId="0"/>
    <xf numFmtId="170" fontId="0" fillId="5" borderId="0" xfId="1" applyNumberFormat="1" applyFont="1" applyFill="1"/>
    <xf numFmtId="0" fontId="26" fillId="0" borderId="0" xfId="0" applyFont="1"/>
    <xf numFmtId="0" fontId="0" fillId="0" borderId="0" xfId="0"/>
    <xf numFmtId="0" fontId="0" fillId="0" borderId="0" xfId="0"/>
    <xf numFmtId="1" fontId="2" fillId="2" borderId="2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>
      <alignment horizontal="center"/>
    </xf>
    <xf numFmtId="1" fontId="25" fillId="2" borderId="0" xfId="0" applyNumberFormat="1" applyFont="1" applyFill="1" applyAlignment="1">
      <alignment horizontal="center"/>
    </xf>
    <xf numFmtId="1" fontId="5" fillId="4" borderId="6" xfId="0" applyNumberFormat="1" applyFont="1" applyFill="1" applyBorder="1" applyAlignment="1">
      <alignment horizontal="center"/>
    </xf>
    <xf numFmtId="1" fontId="5" fillId="4" borderId="6" xfId="0" applyNumberFormat="1" applyFont="1" applyFill="1" applyBorder="1"/>
    <xf numFmtId="1" fontId="25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/>
    <xf numFmtId="1" fontId="5" fillId="4" borderId="6" xfId="0" applyNumberFormat="1" applyFont="1" applyFill="1" applyBorder="1" applyAlignment="1">
      <alignment horizontal="left"/>
    </xf>
    <xf numFmtId="1" fontId="8" fillId="2" borderId="0" xfId="0" applyNumberFormat="1" applyFont="1" applyFill="1" applyAlignment="1">
      <alignment horizontal="center"/>
    </xf>
    <xf numFmtId="1" fontId="8" fillId="2" borderId="0" xfId="0" applyNumberFormat="1" applyFont="1" applyFill="1"/>
    <xf numFmtId="0" fontId="25" fillId="2" borderId="11" xfId="0" applyFont="1" applyFill="1" applyBorder="1"/>
    <xf numFmtId="171" fontId="5" fillId="4" borderId="6" xfId="3" applyNumberFormat="1" applyFont="1" applyFill="1" applyBorder="1"/>
    <xf numFmtId="171" fontId="5" fillId="4" borderId="9" xfId="3" applyNumberFormat="1" applyFont="1" applyFill="1" applyBorder="1"/>
    <xf numFmtId="171" fontId="25" fillId="2" borderId="0" xfId="3" applyNumberFormat="1" applyFont="1" applyFill="1"/>
    <xf numFmtId="171" fontId="25" fillId="2" borderId="5" xfId="3" applyNumberFormat="1" applyFont="1" applyFill="1" applyBorder="1"/>
    <xf numFmtId="171" fontId="25" fillId="2" borderId="2" xfId="3" applyNumberFormat="1" applyFont="1" applyFill="1" applyBorder="1"/>
    <xf numFmtId="0" fontId="1" fillId="4" borderId="6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169" fontId="2" fillId="2" borderId="2" xfId="0" applyNumberFormat="1" applyFont="1" applyFill="1" applyBorder="1" applyAlignment="1">
      <alignment horizontal="center"/>
    </xf>
    <xf numFmtId="169" fontId="2" fillId="2" borderId="5" xfId="0" applyNumberFormat="1" applyFont="1" applyFill="1" applyBorder="1" applyAlignment="1">
      <alignment horizontal="center"/>
    </xf>
    <xf numFmtId="0" fontId="8" fillId="0" borderId="5" xfId="0" applyFont="1" applyFill="1" applyBorder="1"/>
    <xf numFmtId="0" fontId="7" fillId="0" borderId="0" xfId="0" applyFont="1" applyFill="1" applyAlignment="1">
      <alignment horizontal="center"/>
    </xf>
    <xf numFmtId="171" fontId="0" fillId="12" borderId="27" xfId="3" applyNumberFormat="1" applyFont="1" applyFill="1" applyBorder="1"/>
    <xf numFmtId="171" fontId="0" fillId="0" borderId="27" xfId="3" applyNumberFormat="1" applyFont="1" applyBorder="1"/>
    <xf numFmtId="0" fontId="2" fillId="0" borderId="0" xfId="0" applyFont="1"/>
    <xf numFmtId="1" fontId="2" fillId="4" borderId="2" xfId="0" applyNumberFormat="1" applyFont="1" applyFill="1" applyBorder="1" applyAlignment="1">
      <alignment horizontal="center"/>
    </xf>
    <xf numFmtId="1" fontId="2" fillId="4" borderId="11" xfId="0" applyNumberFormat="1" applyFont="1" applyFill="1" applyBorder="1" applyAlignment="1">
      <alignment horizontal="center"/>
    </xf>
    <xf numFmtId="169" fontId="2" fillId="4" borderId="10" xfId="0" applyNumberFormat="1" applyFont="1" applyFill="1" applyBorder="1" applyAlignment="1">
      <alignment horizontal="center"/>
    </xf>
    <xf numFmtId="1" fontId="2" fillId="4" borderId="5" xfId="0" applyNumberFormat="1" applyFont="1" applyFill="1" applyBorder="1" applyAlignment="1">
      <alignment horizontal="center"/>
    </xf>
    <xf numFmtId="169" fontId="2" fillId="4" borderId="7" xfId="0" applyNumberFormat="1" applyFont="1" applyFill="1" applyBorder="1" applyAlignment="1">
      <alignment horizontal="center"/>
    </xf>
    <xf numFmtId="169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1" fontId="25" fillId="4" borderId="2" xfId="0" applyNumberFormat="1" applyFont="1" applyFill="1" applyBorder="1" applyAlignment="1">
      <alignment horizontal="center"/>
    </xf>
    <xf numFmtId="1" fontId="25" fillId="4" borderId="11" xfId="0" applyNumberFormat="1" applyFont="1" applyFill="1" applyBorder="1" applyAlignment="1">
      <alignment horizontal="center"/>
    </xf>
    <xf numFmtId="169" fontId="25" fillId="4" borderId="10" xfId="0" applyNumberFormat="1" applyFont="1" applyFill="1" applyBorder="1" applyAlignment="1">
      <alignment horizontal="center"/>
    </xf>
    <xf numFmtId="1" fontId="25" fillId="4" borderId="5" xfId="0" applyNumberFormat="1" applyFont="1" applyFill="1" applyBorder="1" applyAlignment="1">
      <alignment horizontal="center"/>
    </xf>
    <xf numFmtId="169" fontId="25" fillId="4" borderId="7" xfId="0" applyNumberFormat="1" applyFont="1" applyFill="1" applyBorder="1" applyAlignment="1">
      <alignment horizontal="center"/>
    </xf>
    <xf numFmtId="169" fontId="25" fillId="4" borderId="0" xfId="0" applyNumberFormat="1" applyFont="1" applyFill="1" applyAlignment="1">
      <alignment horizontal="center"/>
    </xf>
    <xf numFmtId="169" fontId="25" fillId="4" borderId="0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center"/>
    </xf>
    <xf numFmtId="0" fontId="25" fillId="4" borderId="5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1" fontId="25" fillId="4" borderId="10" xfId="0" applyNumberFormat="1" applyFont="1" applyFill="1" applyBorder="1" applyAlignment="1">
      <alignment horizontal="center"/>
    </xf>
    <xf numFmtId="1" fontId="25" fillId="4" borderId="7" xfId="0" applyNumberFormat="1" applyFont="1" applyFill="1" applyBorder="1" applyAlignment="1">
      <alignment horizontal="center"/>
    </xf>
    <xf numFmtId="1" fontId="25" fillId="4" borderId="0" xfId="0" applyNumberFormat="1" applyFont="1" applyFill="1" applyAlignment="1">
      <alignment horizontal="center"/>
    </xf>
    <xf numFmtId="1" fontId="25" fillId="4" borderId="0" xfId="0" applyNumberFormat="1" applyFont="1" applyFill="1" applyBorder="1" applyAlignment="1">
      <alignment horizontal="center"/>
    </xf>
    <xf numFmtId="169" fontId="25" fillId="0" borderId="2" xfId="0" applyNumberFormat="1" applyFont="1" applyFill="1" applyBorder="1" applyAlignment="1">
      <alignment horizontal="center"/>
    </xf>
    <xf numFmtId="169" fontId="5" fillId="4" borderId="6" xfId="0" applyNumberFormat="1" applyFont="1" applyFill="1" applyBorder="1" applyAlignment="1">
      <alignment horizontal="center"/>
    </xf>
    <xf numFmtId="169" fontId="5" fillId="4" borderId="6" xfId="0" applyNumberFormat="1" applyFont="1" applyFill="1" applyBorder="1" applyAlignment="1">
      <alignment horizontal="left"/>
    </xf>
    <xf numFmtId="171" fontId="0" fillId="0" borderId="0" xfId="3" applyNumberFormat="1" applyFont="1"/>
    <xf numFmtId="170" fontId="0" fillId="0" borderId="0" xfId="1" applyNumberFormat="1" applyFont="1"/>
    <xf numFmtId="10" fontId="0" fillId="0" borderId="0" xfId="3" applyNumberFormat="1" applyFont="1"/>
    <xf numFmtId="172" fontId="0" fillId="0" borderId="0" xfId="2" applyNumberFormat="1" applyFont="1"/>
    <xf numFmtId="0" fontId="3" fillId="0" borderId="0" xfId="0" applyFont="1"/>
    <xf numFmtId="0" fontId="0" fillId="5" borderId="0" xfId="0" applyFill="1" applyAlignment="1">
      <alignment horizontal="center"/>
    </xf>
    <xf numFmtId="0" fontId="2" fillId="0" borderId="24" xfId="0" applyFont="1" applyBorder="1"/>
    <xf numFmtId="0" fontId="1" fillId="0" borderId="3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2" fillId="0" borderId="25" xfId="0" applyFont="1" applyBorder="1"/>
    <xf numFmtId="0" fontId="1" fillId="0" borderId="5" xfId="0" applyFont="1" applyBorder="1" applyAlignment="1">
      <alignment horizontal="center"/>
    </xf>
    <xf numFmtId="0" fontId="6" fillId="0" borderId="63" xfId="0" applyFont="1" applyBorder="1" applyAlignment="1">
      <alignment horizontal="center"/>
    </xf>
    <xf numFmtId="0" fontId="0" fillId="5" borderId="0" xfId="0" applyFill="1"/>
    <xf numFmtId="0" fontId="1" fillId="11" borderId="25" xfId="0" applyFont="1" applyFill="1" applyBorder="1"/>
    <xf numFmtId="0" fontId="2" fillId="11" borderId="49" xfId="0" applyFont="1" applyFill="1" applyBorder="1"/>
    <xf numFmtId="0" fontId="2" fillId="11" borderId="50" xfId="0" applyFont="1" applyFill="1" applyBorder="1"/>
    <xf numFmtId="0" fontId="0" fillId="0" borderId="4" xfId="0" applyBorder="1"/>
    <xf numFmtId="0" fontId="2" fillId="11" borderId="26" xfId="0" applyFont="1" applyFill="1" applyBorder="1"/>
    <xf numFmtId="0" fontId="2" fillId="0" borderId="27" xfId="0" applyFont="1" applyBorder="1"/>
    <xf numFmtId="5" fontId="0" fillId="5" borderId="0" xfId="0" applyNumberFormat="1" applyFill="1"/>
    <xf numFmtId="0" fontId="2" fillId="13" borderId="27" xfId="0" applyFont="1" applyFill="1" applyBorder="1" applyAlignment="1">
      <alignment horizontal="right"/>
    </xf>
    <xf numFmtId="5" fontId="0" fillId="0" borderId="0" xfId="0" applyNumberFormat="1"/>
    <xf numFmtId="0" fontId="2" fillId="11" borderId="51" xfId="0" applyFont="1" applyFill="1" applyBorder="1"/>
    <xf numFmtId="0" fontId="2" fillId="11" borderId="53" xfId="0" applyFont="1" applyFill="1" applyBorder="1"/>
    <xf numFmtId="0" fontId="1" fillId="0" borderId="55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2" fillId="0" borderId="58" xfId="0" applyFont="1" applyBorder="1"/>
    <xf numFmtId="0" fontId="1" fillId="12" borderId="58" xfId="0" applyFont="1" applyFill="1" applyBorder="1"/>
    <xf numFmtId="0" fontId="2" fillId="0" borderId="59" xfId="0" applyFont="1" applyBorder="1"/>
    <xf numFmtId="0" fontId="2" fillId="0" borderId="61" xfId="0" applyFont="1" applyBorder="1"/>
    <xf numFmtId="0" fontId="0" fillId="0" borderId="27" xfId="0" applyBorder="1"/>
    <xf numFmtId="10" fontId="0" fillId="0" borderId="0" xfId="0" applyNumberFormat="1"/>
    <xf numFmtId="0" fontId="1" fillId="5" borderId="0" xfId="0" applyFont="1" applyFill="1"/>
    <xf numFmtId="0" fontId="2" fillId="0" borderId="0" xfId="0" quotePrefix="1" applyFont="1"/>
    <xf numFmtId="2" fontId="5" fillId="4" borderId="6" xfId="0" applyNumberFormat="1" applyFont="1" applyFill="1" applyBorder="1" applyAlignment="1">
      <alignment horizontal="left"/>
    </xf>
    <xf numFmtId="0" fontId="0" fillId="0" borderId="0" xfId="0"/>
    <xf numFmtId="0" fontId="0" fillId="0" borderId="0" xfId="0"/>
    <xf numFmtId="0" fontId="1" fillId="0" borderId="2" xfId="0" applyFont="1" applyBorder="1" applyAlignment="1">
      <alignment horizontal="center"/>
    </xf>
    <xf numFmtId="0" fontId="6" fillId="0" borderId="62" xfId="0" applyFont="1" applyBorder="1" applyAlignment="1">
      <alignment horizontal="center"/>
    </xf>
    <xf numFmtId="0" fontId="0" fillId="0" borderId="15" xfId="0" applyBorder="1"/>
    <xf numFmtId="0" fontId="2" fillId="11" borderId="64" xfId="0" applyFont="1" applyFill="1" applyBorder="1"/>
    <xf numFmtId="5" fontId="2" fillId="0" borderId="28" xfId="0" applyNumberFormat="1" applyFont="1" applyBorder="1"/>
    <xf numFmtId="171" fontId="2" fillId="0" borderId="60" xfId="0" applyNumberFormat="1" applyFont="1" applyBorder="1"/>
    <xf numFmtId="171" fontId="2" fillId="0" borderId="28" xfId="0" applyNumberFormat="1" applyFont="1" applyBorder="1"/>
    <xf numFmtId="5" fontId="2" fillId="2" borderId="28" xfId="0" applyNumberFormat="1" applyFont="1" applyFill="1" applyBorder="1"/>
    <xf numFmtId="5" fontId="2" fillId="13" borderId="28" xfId="0" applyNumberFormat="1" applyFont="1" applyFill="1" applyBorder="1"/>
    <xf numFmtId="171" fontId="2" fillId="13" borderId="60" xfId="0" applyNumberFormat="1" applyFont="1" applyFill="1" applyBorder="1"/>
    <xf numFmtId="171" fontId="2" fillId="13" borderId="28" xfId="0" applyNumberFormat="1" applyFont="1" applyFill="1" applyBorder="1"/>
    <xf numFmtId="5" fontId="2" fillId="14" borderId="60" xfId="0" applyNumberFormat="1" applyFont="1" applyFill="1" applyBorder="1"/>
    <xf numFmtId="5" fontId="2" fillId="14" borderId="28" xfId="0" applyNumberFormat="1" applyFont="1" applyFill="1" applyBorder="1"/>
    <xf numFmtId="171" fontId="2" fillId="14" borderId="60" xfId="0" applyNumberFormat="1" applyFont="1" applyFill="1" applyBorder="1"/>
    <xf numFmtId="171" fontId="2" fillId="14" borderId="28" xfId="0" applyNumberFormat="1" applyFont="1" applyFill="1" applyBorder="1"/>
    <xf numFmtId="5" fontId="2" fillId="0" borderId="26" xfId="0" applyNumberFormat="1" applyFont="1" applyBorder="1"/>
    <xf numFmtId="171" fontId="2" fillId="0" borderId="57" xfId="0" applyNumberFormat="1" applyFont="1" applyBorder="1"/>
    <xf numFmtId="171" fontId="2" fillId="0" borderId="54" xfId="0" applyNumberFormat="1" applyFont="1" applyBorder="1"/>
    <xf numFmtId="5" fontId="2" fillId="11" borderId="26" xfId="0" applyNumberFormat="1" applyFont="1" applyFill="1" applyBorder="1"/>
    <xf numFmtId="0" fontId="2" fillId="11" borderId="65" xfId="0" applyFont="1" applyFill="1" applyBorder="1"/>
    <xf numFmtId="37" fontId="2" fillId="0" borderId="28" xfId="0" applyNumberFormat="1" applyFont="1" applyBorder="1"/>
    <xf numFmtId="5" fontId="2" fillId="11" borderId="52" xfId="0" applyNumberFormat="1" applyFont="1" applyFill="1" applyBorder="1"/>
    <xf numFmtId="5" fontId="2" fillId="11" borderId="53" xfId="0" applyNumberFormat="1" applyFont="1" applyFill="1" applyBorder="1"/>
    <xf numFmtId="0" fontId="2" fillId="11" borderId="63" xfId="0" applyFont="1" applyFill="1" applyBorder="1"/>
    <xf numFmtId="37" fontId="2" fillId="0" borderId="25" xfId="0" applyNumberFormat="1" applyFont="1" applyBorder="1"/>
    <xf numFmtId="37" fontId="2" fillId="0" borderId="26" xfId="0" applyNumberFormat="1" applyFont="1" applyBorder="1"/>
    <xf numFmtId="171" fontId="2" fillId="0" borderId="28" xfId="3" applyNumberFormat="1" applyBorder="1"/>
    <xf numFmtId="171" fontId="2" fillId="0" borderId="54" xfId="3" applyNumberFormat="1" applyBorder="1"/>
    <xf numFmtId="171" fontId="2" fillId="0" borderId="65" xfId="0" applyNumberFormat="1" applyFont="1" applyBorder="1"/>
    <xf numFmtId="171" fontId="2" fillId="0" borderId="25" xfId="0" applyNumberFormat="1" applyFont="1" applyBorder="1"/>
    <xf numFmtId="171" fontId="2" fillId="12" borderId="54" xfId="3" applyNumberFormat="1" applyFill="1" applyBorder="1"/>
    <xf numFmtId="171" fontId="2" fillId="12" borderId="57" xfId="0" applyNumberFormat="1" applyFont="1" applyFill="1" applyBorder="1"/>
    <xf numFmtId="171" fontId="2" fillId="12" borderId="54" xfId="0" applyNumberFormat="1" applyFont="1" applyFill="1" applyBorder="1"/>
    <xf numFmtId="171" fontId="2" fillId="0" borderId="26" xfId="3" applyNumberFormat="1" applyBorder="1"/>
    <xf numFmtId="174" fontId="2" fillId="0" borderId="28" xfId="0" applyNumberFormat="1" applyFont="1" applyBorder="1"/>
    <xf numFmtId="5" fontId="2" fillId="0" borderId="4" xfId="0" applyNumberFormat="1" applyFont="1" applyBorder="1"/>
    <xf numFmtId="5" fontId="2" fillId="0" borderId="60" xfId="0" applyNumberFormat="1" applyFont="1" applyBorder="1"/>
    <xf numFmtId="5" fontId="2" fillId="0" borderId="5" xfId="0" applyNumberFormat="1" applyFont="1" applyBorder="1"/>
    <xf numFmtId="5" fontId="2" fillId="0" borderId="57" xfId="0" applyNumberFormat="1" applyFont="1" applyBorder="1"/>
    <xf numFmtId="171" fontId="2" fillId="0" borderId="58" xfId="0" applyNumberFormat="1" applyFont="1" applyBorder="1"/>
    <xf numFmtId="171" fontId="2" fillId="12" borderId="24" xfId="3" applyNumberFormat="1" applyFill="1" applyBorder="1"/>
    <xf numFmtId="171" fontId="2" fillId="0" borderId="24" xfId="3" applyNumberFormat="1" applyBorder="1"/>
    <xf numFmtId="171" fontId="2" fillId="0" borderId="4" xfId="0" applyNumberFormat="1" applyFont="1" applyBorder="1"/>
    <xf numFmtId="171" fontId="2" fillId="12" borderId="27" xfId="3" applyNumberFormat="1" applyFill="1" applyBorder="1"/>
    <xf numFmtId="171" fontId="2" fillId="0" borderId="27" xfId="3" applyNumberFormat="1" applyBorder="1"/>
    <xf numFmtId="171" fontId="2" fillId="0" borderId="5" xfId="0" applyNumberFormat="1" applyFont="1" applyBorder="1"/>
    <xf numFmtId="171" fontId="2" fillId="0" borderId="2" xfId="0" applyNumberFormat="1" applyFont="1" applyBorder="1"/>
    <xf numFmtId="171" fontId="2" fillId="12" borderId="25" xfId="3" applyNumberFormat="1" applyFill="1" applyBorder="1"/>
    <xf numFmtId="171" fontId="2" fillId="0" borderId="25" xfId="3" applyNumberFormat="1" applyBorder="1"/>
    <xf numFmtId="0" fontId="0" fillId="0" borderId="0" xfId="0" applyFill="1"/>
    <xf numFmtId="0" fontId="0" fillId="0" borderId="0" xfId="0"/>
    <xf numFmtId="164" fontId="0" fillId="5" borderId="0" xfId="0" applyNumberFormat="1" applyFont="1" applyFill="1"/>
    <xf numFmtId="9" fontId="0" fillId="0" borderId="0" xfId="3" applyFont="1"/>
    <xf numFmtId="0" fontId="11" fillId="9" borderId="20" xfId="4" applyFont="1" applyFill="1" applyBorder="1" applyAlignment="1" applyProtection="1">
      <alignment horizontal="center"/>
    </xf>
    <xf numFmtId="0" fontId="11" fillId="9" borderId="0" xfId="4" applyFont="1" applyFill="1" applyBorder="1" applyAlignment="1" applyProtection="1">
      <alignment horizontal="center"/>
    </xf>
    <xf numFmtId="0" fontId="11" fillId="9" borderId="21" xfId="4" applyFont="1" applyFill="1" applyBorder="1" applyAlignment="1" applyProtection="1">
      <alignment horizontal="center"/>
    </xf>
    <xf numFmtId="0" fontId="12" fillId="9" borderId="20" xfId="4" applyFont="1" applyFill="1" applyBorder="1" applyAlignment="1" applyProtection="1">
      <alignment horizontal="center"/>
    </xf>
    <xf numFmtId="0" fontId="12" fillId="9" borderId="0" xfId="4" applyFont="1" applyFill="1" applyBorder="1" applyAlignment="1" applyProtection="1">
      <alignment horizontal="center"/>
    </xf>
    <xf numFmtId="0" fontId="12" fillId="9" borderId="21" xfId="4" applyFont="1" applyFill="1" applyBorder="1" applyAlignment="1" applyProtection="1">
      <alignment horizontal="center"/>
    </xf>
    <xf numFmtId="0" fontId="15" fillId="9" borderId="45" xfId="4" applyFont="1" applyFill="1" applyBorder="1" applyAlignment="1" applyProtection="1">
      <alignment horizontal="center"/>
    </xf>
    <xf numFmtId="0" fontId="15" fillId="9" borderId="46" xfId="4" applyFont="1" applyFill="1" applyBorder="1" applyAlignment="1" applyProtection="1">
      <alignment horizontal="center"/>
    </xf>
    <xf numFmtId="0" fontId="15" fillId="9" borderId="47" xfId="4" applyFont="1" applyFill="1" applyBorder="1" applyAlignment="1" applyProtection="1">
      <alignment horizontal="center"/>
    </xf>
    <xf numFmtId="171" fontId="1" fillId="2" borderId="2" xfId="3" applyNumberFormat="1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textRotation="90"/>
    </xf>
    <xf numFmtId="0" fontId="3" fillId="0" borderId="4" xfId="0" applyFont="1" applyFill="1" applyBorder="1" applyAlignment="1">
      <alignment horizontal="center" vertical="center" textRotation="90"/>
    </xf>
    <xf numFmtId="0" fontId="3" fillId="0" borderId="12" xfId="0" applyFont="1" applyFill="1" applyBorder="1" applyAlignment="1">
      <alignment horizontal="center" vertical="center" textRotation="90"/>
    </xf>
    <xf numFmtId="170" fontId="1" fillId="2" borderId="2" xfId="1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 vertical="center"/>
    </xf>
    <xf numFmtId="172" fontId="1" fillId="2" borderId="2" xfId="2" applyNumberFormat="1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/>
  </cellXfs>
  <cellStyles count="42">
    <cellStyle name="Assumption" xfId="5" xr:uid="{00000000-0005-0000-0000-000000000000}"/>
    <cellStyle name="Comma" xfId="1" builtinId="3"/>
    <cellStyle name="Comma 2" xfId="7" xr:uid="{00000000-0005-0000-0000-000002000000}"/>
    <cellStyle name="Comma 2 2" xfId="36" xr:uid="{00000000-0005-0000-0000-000003000000}"/>
    <cellStyle name="Comma 3" xfId="6" xr:uid="{00000000-0005-0000-0000-000004000000}"/>
    <cellStyle name="Comma0" xfId="8" xr:uid="{00000000-0005-0000-0000-000005000000}"/>
    <cellStyle name="Currency" xfId="2" builtinId="4"/>
    <cellStyle name="Currency 2" xfId="9" xr:uid="{00000000-0005-0000-0000-000007000000}"/>
    <cellStyle name="Currency 3" xfId="41" xr:uid="{00000000-0005-0000-0000-000008000000}"/>
    <cellStyle name="Currency0" xfId="10" xr:uid="{00000000-0005-0000-0000-000009000000}"/>
    <cellStyle name="Date" xfId="11" xr:uid="{00000000-0005-0000-0000-00000A000000}"/>
    <cellStyle name="Fixed" xfId="12" xr:uid="{00000000-0005-0000-0000-00000B000000}"/>
    <cellStyle name="Heading 1 2" xfId="13" xr:uid="{00000000-0005-0000-0000-00000C000000}"/>
    <cellStyle name="Heading 2 2" xfId="14" xr:uid="{00000000-0005-0000-0000-00000D000000}"/>
    <cellStyle name="Hyperlink" xfId="15" builtinId="8"/>
    <cellStyle name="Hyperlink 2" xfId="38" xr:uid="{00000000-0005-0000-0000-00000F000000}"/>
    <cellStyle name="Normal" xfId="0" builtinId="0"/>
    <cellStyle name="Normal - Style1" xfId="16" xr:uid="{00000000-0005-0000-0000-000011000000}"/>
    <cellStyle name="Normal - Style2" xfId="17" xr:uid="{00000000-0005-0000-0000-000012000000}"/>
    <cellStyle name="Normal - Style3" xfId="18" xr:uid="{00000000-0005-0000-0000-000013000000}"/>
    <cellStyle name="Normal - Style4" xfId="19" xr:uid="{00000000-0005-0000-0000-000014000000}"/>
    <cellStyle name="Normal - Style5" xfId="20" xr:uid="{00000000-0005-0000-0000-000015000000}"/>
    <cellStyle name="Normal - Style6" xfId="21" xr:uid="{00000000-0005-0000-0000-000016000000}"/>
    <cellStyle name="Normal - Style7" xfId="22" xr:uid="{00000000-0005-0000-0000-000017000000}"/>
    <cellStyle name="Normal - Style8" xfId="23" xr:uid="{00000000-0005-0000-0000-000018000000}"/>
    <cellStyle name="Normal 2" xfId="4" xr:uid="{00000000-0005-0000-0000-000019000000}"/>
    <cellStyle name="Normal 2 2" xfId="40" xr:uid="{00000000-0005-0000-0000-00001A000000}"/>
    <cellStyle name="Normal 3" xfId="33" xr:uid="{00000000-0005-0000-0000-00001B000000}"/>
    <cellStyle name="Normal 4" xfId="34" xr:uid="{00000000-0005-0000-0000-00001C000000}"/>
    <cellStyle name="Normal 5" xfId="35" xr:uid="{00000000-0005-0000-0000-00001D000000}"/>
    <cellStyle name="Normal 6" xfId="39" xr:uid="{00000000-0005-0000-0000-00001E000000}"/>
    <cellStyle name="Percent" xfId="3" builtinId="5"/>
    <cellStyle name="Percent 2" xfId="24" xr:uid="{00000000-0005-0000-0000-000020000000}"/>
    <cellStyle name="Percent 2 2" xfId="25" xr:uid="{00000000-0005-0000-0000-000021000000}"/>
    <cellStyle name="Percent 2 3" xfId="37" xr:uid="{00000000-0005-0000-0000-000022000000}"/>
    <cellStyle name="PSChar" xfId="26" xr:uid="{00000000-0005-0000-0000-000023000000}"/>
    <cellStyle name="PSDate" xfId="27" xr:uid="{00000000-0005-0000-0000-000024000000}"/>
    <cellStyle name="PSDec" xfId="28" xr:uid="{00000000-0005-0000-0000-000025000000}"/>
    <cellStyle name="PSHeading" xfId="29" xr:uid="{00000000-0005-0000-0000-000026000000}"/>
    <cellStyle name="PSInt" xfId="30" xr:uid="{00000000-0005-0000-0000-000027000000}"/>
    <cellStyle name="PSSpacer" xfId="31" xr:uid="{00000000-0005-0000-0000-000028000000}"/>
    <cellStyle name="Total 2" xfId="32" xr:uid="{00000000-0005-0000-0000-000029000000}"/>
  </cellStyles>
  <dxfs count="122"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0"/>
  <sheetViews>
    <sheetView tabSelected="1" zoomScale="55" zoomScaleNormal="55" workbookViewId="0">
      <selection activeCell="L23" sqref="L23"/>
    </sheetView>
  </sheetViews>
  <sheetFormatPr defaultRowHeight="12.5"/>
  <cols>
    <col min="1" max="1" width="38.1796875" customWidth="1"/>
    <col min="2" max="2" width="29.7265625" customWidth="1"/>
    <col min="3" max="3" width="16.453125" customWidth="1"/>
    <col min="6" max="6" width="16.54296875" customWidth="1"/>
    <col min="8" max="8" width="40.54296875" customWidth="1"/>
    <col min="9" max="9" width="48.7265625" customWidth="1"/>
    <col min="11" max="11" width="29.1796875" customWidth="1"/>
    <col min="12" max="12" width="64.7265625" customWidth="1"/>
  </cols>
  <sheetData>
    <row r="1" spans="1:12" ht="45" thickTop="1">
      <c r="A1" s="10"/>
      <c r="B1" s="11"/>
      <c r="C1" s="11"/>
      <c r="D1" s="11"/>
      <c r="E1" s="11"/>
      <c r="F1" s="11"/>
      <c r="G1" s="11"/>
      <c r="H1" s="11"/>
      <c r="I1" s="11"/>
      <c r="J1" s="11"/>
      <c r="K1" s="11"/>
      <c r="L1" s="12"/>
    </row>
    <row r="2" spans="1:12" ht="56.5">
      <c r="A2" s="317" t="s">
        <v>108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9"/>
    </row>
    <row r="3" spans="1:12" ht="44.5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  <c r="L3" s="15"/>
    </row>
    <row r="4" spans="1:12" ht="56.5">
      <c r="A4" s="320" t="s">
        <v>109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2"/>
    </row>
    <row r="5" spans="1:12" ht="56.5">
      <c r="A5" s="320" t="s">
        <v>110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2"/>
    </row>
    <row r="6" spans="1:12" ht="35.5" thickBot="1">
      <c r="A6" s="323" t="s">
        <v>400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5"/>
    </row>
    <row r="7" spans="1:12" ht="16" thickTop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</row>
    <row r="10" spans="1:12" ht="20">
      <c r="A10" s="170" t="s">
        <v>396</v>
      </c>
    </row>
  </sheetData>
  <mergeCells count="4">
    <mergeCell ref="A2:L2"/>
    <mergeCell ref="A4:L4"/>
    <mergeCell ref="A5:L5"/>
    <mergeCell ref="A6:L6"/>
  </mergeCells>
  <pageMargins left="0.7" right="0.7" top="0.75" bottom="0.75" header="0.3" footer="0.3"/>
  <pageSetup scale="39" orientation="landscape" r:id="rId1"/>
  <headerFooter differentFirst="1">
    <oddFooter xml:space="preserve">&amp;L&amp;D&amp;CGreen Mountain Care Board&amp;R&amp;P 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16" bestFit="1" customWidth="1"/>
    <col min="5" max="7" width="7.7265625" style="82" customWidth="1"/>
    <col min="8" max="8" width="13.1796875" style="116" bestFit="1" customWidth="1"/>
    <col min="9" max="11" width="7.7265625" style="82" customWidth="1"/>
    <col min="12" max="12" width="13.1796875" style="116" bestFit="1" customWidth="1"/>
    <col min="13" max="15" width="7.7265625" style="82" customWidth="1"/>
    <col min="16" max="16" width="13.1796875" style="116" bestFit="1" customWidth="1"/>
    <col min="17" max="19" width="7.7265625" style="82" customWidth="1"/>
    <col min="20" max="20" width="13.1796875" style="116" bestFit="1" customWidth="1"/>
    <col min="21" max="23" width="7.7265625" style="81" customWidth="1"/>
    <col min="24" max="25" width="9.26953125" style="78" bestFit="1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4"/>
      <c r="E1" s="74"/>
      <c r="F1" s="74"/>
      <c r="G1" s="74"/>
      <c r="H1" s="114"/>
      <c r="I1" s="74"/>
      <c r="J1" s="74"/>
      <c r="K1" s="74"/>
      <c r="L1" s="114"/>
      <c r="M1" s="74"/>
      <c r="N1" s="74"/>
      <c r="O1" s="74"/>
      <c r="P1" s="114"/>
      <c r="Q1" s="74"/>
      <c r="R1" s="74"/>
      <c r="S1" s="74"/>
      <c r="T1" s="11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5"/>
      <c r="E2" s="77"/>
      <c r="F2" s="77"/>
      <c r="G2" s="77"/>
      <c r="H2" s="115"/>
      <c r="I2" s="77"/>
      <c r="J2" s="77"/>
      <c r="K2" s="77"/>
      <c r="L2" s="115"/>
      <c r="M2" s="77"/>
      <c r="N2" s="77"/>
      <c r="O2" s="77"/>
      <c r="P2" s="115"/>
      <c r="Q2" s="77"/>
      <c r="R2" s="77"/>
      <c r="S2" s="77"/>
      <c r="T2" s="115"/>
      <c r="U2" s="76"/>
      <c r="V2" s="76"/>
      <c r="W2" s="72"/>
      <c r="Y2" s="79" t="str">
        <f>B4</f>
        <v>Acute Admissions</v>
      </c>
    </row>
    <row r="3" spans="1:25">
      <c r="A3" s="80" t="s">
        <v>101</v>
      </c>
    </row>
    <row r="4" spans="1:25">
      <c r="A4" s="168" t="s">
        <v>351</v>
      </c>
      <c r="B4" s="329" t="str">
        <f>MID(A4,FIND("]",A4)+2,LEN(A4)-FIND("]",A4)+2)</f>
        <v>Acute Admissions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/>
      <c r="D5" s="335"/>
      <c r="E5" s="328" t="s">
        <v>33</v>
      </c>
      <c r="F5" s="328"/>
      <c r="G5" s="328"/>
      <c r="H5" s="335"/>
      <c r="I5" s="328" t="s">
        <v>33</v>
      </c>
      <c r="J5" s="328"/>
      <c r="K5" s="328"/>
      <c r="L5" s="335"/>
      <c r="M5" s="328" t="s">
        <v>33</v>
      </c>
      <c r="N5" s="328"/>
      <c r="O5" s="328"/>
      <c r="P5" s="335"/>
      <c r="Q5" s="328" t="s">
        <v>33</v>
      </c>
      <c r="R5" s="328"/>
      <c r="S5" s="328"/>
      <c r="T5" s="335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5"/>
      <c r="E6" s="8" t="s">
        <v>34</v>
      </c>
      <c r="F6" s="8" t="s">
        <v>35</v>
      </c>
      <c r="G6" s="8" t="s">
        <v>36</v>
      </c>
      <c r="H6" s="335"/>
      <c r="I6" s="8" t="s">
        <v>34</v>
      </c>
      <c r="J6" s="8" t="s">
        <v>35</v>
      </c>
      <c r="K6" s="8" t="s">
        <v>36</v>
      </c>
      <c r="L6" s="335"/>
      <c r="M6" s="8" t="s">
        <v>34</v>
      </c>
      <c r="N6" s="8" t="s">
        <v>35</v>
      </c>
      <c r="O6" s="8" t="s">
        <v>36</v>
      </c>
      <c r="P6" s="335"/>
      <c r="Q6" s="8" t="s">
        <v>34</v>
      </c>
      <c r="R6" s="8" t="s">
        <v>35</v>
      </c>
      <c r="S6" s="8" t="s">
        <v>36</v>
      </c>
      <c r="T6" s="335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7"/>
      <c r="E7" s="89"/>
      <c r="F7" s="89"/>
      <c r="G7" s="89"/>
      <c r="H7" s="117"/>
      <c r="I7" s="89"/>
      <c r="J7" s="89"/>
      <c r="K7" s="89"/>
      <c r="L7" s="117"/>
      <c r="M7" s="89"/>
      <c r="N7" s="89"/>
      <c r="O7" s="89"/>
      <c r="P7" s="117"/>
      <c r="Q7" s="89"/>
      <c r="R7" s="89"/>
      <c r="S7" s="89"/>
      <c r="T7" s="117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50">
        <f>SUMIFS('INTERIM REPORT'!C:C,'INTERIM REPORT'!$A:$A,'PAGE 10'!$A8,'INTERIM REPORT'!$B:$B,'PAGE 10'!$A$4)</f>
        <v>1707</v>
      </c>
      <c r="E8" s="198">
        <f>RANK(D8,D$8:D$15,1)</f>
        <v>7</v>
      </c>
      <c r="F8" s="198">
        <f>RANK(D8,D$8:D$17,1)</f>
        <v>7</v>
      </c>
      <c r="G8" s="198">
        <f>RANK(D8,D$8:D$25,1)</f>
        <v>7</v>
      </c>
      <c r="H8" s="150">
        <f>SUMIFS('INTERIM REPORT'!D:D,'INTERIM REPORT'!$A:$A,'PAGE 10'!$A8,'INTERIM REPORT'!$B:$B,'PAGE 10'!$A$4)</f>
        <v>1560.9999999999998</v>
      </c>
      <c r="I8" s="198">
        <f>RANK(H8,H$8:H$15,1)</f>
        <v>7</v>
      </c>
      <c r="J8" s="198">
        <f>RANK(H8,H$8:H$17,1)</f>
        <v>7</v>
      </c>
      <c r="K8" s="198">
        <f>RANK(H8,H$8:H$25,1)</f>
        <v>7</v>
      </c>
      <c r="L8" s="150">
        <f>SUMIFS('INTERIM REPORT'!E:E,'INTERIM REPORT'!$A:$A,'PAGE 10'!$A8,'INTERIM REPORT'!$B:$B,'PAGE 10'!$A$4)</f>
        <v>1785</v>
      </c>
      <c r="M8" s="198">
        <f>RANK(L8,L$8:L$15,1)</f>
        <v>8</v>
      </c>
      <c r="N8" s="198">
        <f>RANK(L8,L$8:L$17,1)</f>
        <v>9</v>
      </c>
      <c r="O8" s="198">
        <f>RANK(L8,L$8:L$25,1)</f>
        <v>13</v>
      </c>
      <c r="P8" s="150">
        <f>SUMIFS('INTERIM REPORT'!F:F,'INTERIM REPORT'!$A:$A,'PAGE 10'!$A8,'INTERIM REPORT'!$B:$B,'PAGE 10'!$A$4)</f>
        <v>1596</v>
      </c>
      <c r="Q8" s="198">
        <f>RANK(P8,P$8:P$15,1)</f>
        <v>7</v>
      </c>
      <c r="R8" s="198">
        <f>RANK(P8,P$8:P$17,1)</f>
        <v>8</v>
      </c>
      <c r="S8" s="198">
        <f>RANK(P8,P$8:P$25,1)</f>
        <v>8</v>
      </c>
      <c r="T8" s="150">
        <f>SUMIFS('INTERIM REPORT'!G:G,'INTERIM REPORT'!$A:$A,'PAGE 10'!$A8,'INTERIM REPORT'!$B:$B,'PAGE 10'!$A$4)</f>
        <v>1578</v>
      </c>
      <c r="U8" s="198">
        <f>RANK(T8,T$8:T$15,1)</f>
        <v>7</v>
      </c>
      <c r="V8" s="198">
        <f>RANK(T8,T$8:T$17,1)</f>
        <v>7</v>
      </c>
      <c r="W8" s="198">
        <f>RANK(T8,T$8:T$25,1)</f>
        <v>7</v>
      </c>
      <c r="X8" s="143">
        <f t="shared" ref="X8:X17" si="0">IF(H8&gt;0,((P8/H8)-1),IF(AND(H8=0,L8&gt;0),100%,IF(AND(H8=0,L8&lt;0),-100%,IF(AND(H8=0,L8=0),0%,((P8/(H8))-1)*-1))))</f>
        <v>2.2421524663677195E-2</v>
      </c>
      <c r="Y8" s="93">
        <f t="shared" ref="Y8:Y17" si="1">IF(L8&gt;0,((T8/L8)-1),IF(AND(L8=0,T8&gt;0),100%,IF(AND(L8=0,T8&lt;0),-100%,IF(AND(L8=0,T8=0),0%,((T8/(L8))-1)*-1))))</f>
        <v>-0.11596638655462188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50">
        <f>SUMIFS('INTERIM REPORT'!C:C,'INTERIM REPORT'!$A:$A,'PAGE 10'!$A9,'INTERIM REPORT'!$B:$B,'PAGE 10'!$A$4)</f>
        <v>1198</v>
      </c>
      <c r="E9" s="198">
        <f t="shared" ref="E9:E15" si="3">RANK(D9,D$8:D$15,1)</f>
        <v>4</v>
      </c>
      <c r="F9" s="198">
        <f t="shared" ref="F9:F17" si="4">RANK(D9,D$8:D$17,1)</f>
        <v>4</v>
      </c>
      <c r="G9" s="198">
        <f t="shared" ref="G9:G17" si="5">RANK(D9,D$8:D$25,1)</f>
        <v>4</v>
      </c>
      <c r="H9" s="150">
        <f>SUMIFS('INTERIM REPORT'!D:D,'INTERIM REPORT'!$A:$A,'PAGE 10'!$A9,'INTERIM REPORT'!$B:$B,'PAGE 10'!$A$4)</f>
        <v>1328</v>
      </c>
      <c r="I9" s="198">
        <f t="shared" ref="I9:I15" si="6">RANK(H9,H$8:H$15,1)</f>
        <v>4</v>
      </c>
      <c r="J9" s="198">
        <f t="shared" ref="J9:J17" si="7">RANK(H9,H$8:H$17,1)</f>
        <v>4</v>
      </c>
      <c r="K9" s="198">
        <f t="shared" ref="K9:K17" si="8">RANK(H9,H$8:H$25,1)</f>
        <v>4</v>
      </c>
      <c r="L9" s="150">
        <f>SUMIFS('INTERIM REPORT'!E:E,'INTERIM REPORT'!$A:$A,'PAGE 10'!$A9,'INTERIM REPORT'!$B:$B,'PAGE 10'!$A$4)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50">
        <f>SUMIFS('INTERIM REPORT'!F:F,'INTERIM REPORT'!$A:$A,'PAGE 10'!$A9,'INTERIM REPORT'!$B:$B,'PAGE 10'!$A$4)</f>
        <v>1346</v>
      </c>
      <c r="Q9" s="198">
        <f t="shared" ref="Q9:Q15" si="12">RANK(P9,P$8:P$15,1)</f>
        <v>4</v>
      </c>
      <c r="R9" s="198">
        <f t="shared" ref="R9:R17" si="13">RANK(P9,P$8:P$17,1)</f>
        <v>4</v>
      </c>
      <c r="S9" s="198">
        <f t="shared" ref="S9:S17" si="14">RANK(P9,P$8:P$25,1)</f>
        <v>4</v>
      </c>
      <c r="T9" s="150">
        <f>SUMIFS('INTERIM REPORT'!G:G,'INTERIM REPORT'!$A:$A,'PAGE 10'!$A9,'INTERIM REPORT'!$B:$B,'PAGE 10'!$A$4)</f>
        <v>1288</v>
      </c>
      <c r="U9" s="198">
        <f t="shared" ref="U9:U15" si="15">RANK(T9,T$8:T$15,1)</f>
        <v>4</v>
      </c>
      <c r="V9" s="198">
        <f t="shared" ref="V9:V17" si="16">RANK(T9,T$8:T$17,1)</f>
        <v>4</v>
      </c>
      <c r="W9" s="198">
        <f t="shared" ref="W9:W17" si="17">RANK(T9,T$8:T$25,1)</f>
        <v>4</v>
      </c>
      <c r="X9" s="143">
        <f t="shared" si="0"/>
        <v>1.3554216867469826E-2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50">
        <f>SUMIFS('INTERIM REPORT'!C:C,'INTERIM REPORT'!$A:$A,'PAGE 10'!$A10,'INTERIM REPORT'!$B:$B,'PAGE 10'!$A$4)</f>
        <v>123</v>
      </c>
      <c r="E10" s="198">
        <f t="shared" si="3"/>
        <v>2</v>
      </c>
      <c r="F10" s="198">
        <f t="shared" si="4"/>
        <v>2</v>
      </c>
      <c r="G10" s="198">
        <f t="shared" si="5"/>
        <v>2</v>
      </c>
      <c r="H10" s="150">
        <f>SUMIFS('INTERIM REPORT'!D:D,'INTERIM REPORT'!$A:$A,'PAGE 10'!$A10,'INTERIM REPORT'!$B:$B,'PAGE 10'!$A$4)</f>
        <v>123.99999999999999</v>
      </c>
      <c r="I10" s="198">
        <f t="shared" si="6"/>
        <v>2</v>
      </c>
      <c r="J10" s="198">
        <f t="shared" si="7"/>
        <v>2</v>
      </c>
      <c r="K10" s="198">
        <f t="shared" si="8"/>
        <v>2</v>
      </c>
      <c r="L10" s="150">
        <f>SUMIFS('INTERIM REPORT'!E:E,'INTERIM REPORT'!$A:$A,'PAGE 10'!$A10,'INTERIM REPORT'!$B:$B,'PAGE 10'!$A$4)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50">
        <f>SUMIFS('INTERIM REPORT'!F:F,'INTERIM REPORT'!$A:$A,'PAGE 10'!$A10,'INTERIM REPORT'!$B:$B,'PAGE 10'!$A$4)</f>
        <v>90.999999999999986</v>
      </c>
      <c r="Q10" s="198">
        <f t="shared" si="12"/>
        <v>1</v>
      </c>
      <c r="R10" s="198">
        <f t="shared" si="13"/>
        <v>1</v>
      </c>
      <c r="S10" s="198">
        <f t="shared" si="14"/>
        <v>1</v>
      </c>
      <c r="T10" s="150">
        <f>SUMIFS('INTERIM REPORT'!G:G,'INTERIM REPORT'!$A:$A,'PAGE 10'!$A10,'INTERIM REPORT'!$B:$B,'PAGE 10'!$A$4)</f>
        <v>90.999999999999986</v>
      </c>
      <c r="U10" s="198">
        <f t="shared" si="15"/>
        <v>1</v>
      </c>
      <c r="V10" s="198">
        <f t="shared" si="16"/>
        <v>1</v>
      </c>
      <c r="W10" s="198">
        <f t="shared" si="17"/>
        <v>1</v>
      </c>
      <c r="X10" s="143">
        <f t="shared" si="0"/>
        <v>-0.2661290322580645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50">
        <f>SUMIFS('INTERIM REPORT'!C:C,'INTERIM REPORT'!$A:$A,'PAGE 10'!$A11,'INTERIM REPORT'!$B:$B,'PAGE 10'!$A$4)</f>
        <v>422.00000000000006</v>
      </c>
      <c r="E11" s="198">
        <f t="shared" si="3"/>
        <v>3</v>
      </c>
      <c r="F11" s="198">
        <f t="shared" si="4"/>
        <v>3</v>
      </c>
      <c r="G11" s="198">
        <f t="shared" si="5"/>
        <v>3</v>
      </c>
      <c r="H11" s="150">
        <f>SUMIFS('INTERIM REPORT'!D:D,'INTERIM REPORT'!$A:$A,'PAGE 10'!$A11,'INTERIM REPORT'!$B:$B,'PAGE 10'!$A$4)</f>
        <v>453.99999999999994</v>
      </c>
      <c r="I11" s="198">
        <f t="shared" si="6"/>
        <v>3</v>
      </c>
      <c r="J11" s="198">
        <f t="shared" si="7"/>
        <v>3</v>
      </c>
      <c r="K11" s="198">
        <f t="shared" si="8"/>
        <v>3</v>
      </c>
      <c r="L11" s="150">
        <f>SUMIFS('INTERIM REPORT'!E:E,'INTERIM REPORT'!$A:$A,'PAGE 10'!$A11,'INTERIM REPORT'!$B:$B,'PAGE 10'!$A$4)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50">
        <f>SUMIFS('INTERIM REPORT'!F:F,'INTERIM REPORT'!$A:$A,'PAGE 10'!$A11,'INTERIM REPORT'!$B:$B,'PAGE 10'!$A$4)</f>
        <v>447</v>
      </c>
      <c r="Q11" s="198">
        <f t="shared" si="12"/>
        <v>2</v>
      </c>
      <c r="R11" s="198">
        <f t="shared" si="13"/>
        <v>2</v>
      </c>
      <c r="S11" s="198">
        <f t="shared" si="14"/>
        <v>2</v>
      </c>
      <c r="T11" s="150">
        <f>SUMIFS('INTERIM REPORT'!G:G,'INTERIM REPORT'!$A:$A,'PAGE 10'!$A11,'INTERIM REPORT'!$B:$B,'PAGE 10'!$A$4)</f>
        <v>426.99999999999994</v>
      </c>
      <c r="U11" s="198">
        <f t="shared" si="15"/>
        <v>2</v>
      </c>
      <c r="V11" s="198">
        <f t="shared" si="16"/>
        <v>2</v>
      </c>
      <c r="W11" s="198">
        <f t="shared" si="17"/>
        <v>2</v>
      </c>
      <c r="X11" s="143">
        <f t="shared" si="0"/>
        <v>-1.541850220264307E-2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50">
        <f>SUMIFS('INTERIM REPORT'!C:C,'INTERIM REPORT'!$A:$A,'PAGE 10'!$A12,'INTERIM REPORT'!$B:$B,'PAGE 10'!$A$4)</f>
        <v>1769</v>
      </c>
      <c r="E12" s="198">
        <f t="shared" si="3"/>
        <v>8</v>
      </c>
      <c r="F12" s="198">
        <f t="shared" si="4"/>
        <v>8</v>
      </c>
      <c r="G12" s="198">
        <f t="shared" si="5"/>
        <v>8</v>
      </c>
      <c r="H12" s="150">
        <f>SUMIFS('INTERIM REPORT'!D:D,'INTERIM REPORT'!$A:$A,'PAGE 10'!$A12,'INTERIM REPORT'!$B:$B,'PAGE 10'!$A$4)</f>
        <v>1690</v>
      </c>
      <c r="I12" s="198">
        <f t="shared" si="6"/>
        <v>8</v>
      </c>
      <c r="J12" s="198">
        <f t="shared" si="7"/>
        <v>9</v>
      </c>
      <c r="K12" s="198">
        <f t="shared" si="8"/>
        <v>9</v>
      </c>
      <c r="L12" s="150">
        <f>SUMIFS('INTERIM REPORT'!E:E,'INTERIM REPORT'!$A:$A,'PAGE 10'!$A12,'INTERIM REPORT'!$B:$B,'PAGE 10'!$A$4)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50">
        <f>SUMIFS('INTERIM REPORT'!F:F,'INTERIM REPORT'!$A:$A,'PAGE 10'!$A12,'INTERIM REPORT'!$B:$B,'PAGE 10'!$A$4)</f>
        <v>1610.8</v>
      </c>
      <c r="Q12" s="198">
        <f t="shared" si="12"/>
        <v>8</v>
      </c>
      <c r="R12" s="198">
        <f t="shared" si="13"/>
        <v>9</v>
      </c>
      <c r="S12" s="198">
        <f t="shared" si="14"/>
        <v>9</v>
      </c>
      <c r="T12" s="150">
        <f>SUMIFS('INTERIM REPORT'!G:G,'INTERIM REPORT'!$A:$A,'PAGE 10'!$A12,'INTERIM REPORT'!$B:$B,'PAGE 10'!$A$4)</f>
        <v>1611</v>
      </c>
      <c r="U12" s="198">
        <f t="shared" si="15"/>
        <v>8</v>
      </c>
      <c r="V12" s="198">
        <f t="shared" si="16"/>
        <v>8</v>
      </c>
      <c r="W12" s="198">
        <f t="shared" si="17"/>
        <v>8</v>
      </c>
      <c r="X12" s="143">
        <f t="shared" si="0"/>
        <v>-4.6863905325443822E-2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50">
        <f>SUMIFS('INTERIM REPORT'!C:C,'INTERIM REPORT'!$A:$A,'PAGE 10'!$A13,'INTERIM REPORT'!$B:$B,'PAGE 10'!$A$4)</f>
        <v>1506</v>
      </c>
      <c r="E13" s="198">
        <f t="shared" si="3"/>
        <v>5</v>
      </c>
      <c r="F13" s="198">
        <f t="shared" si="4"/>
        <v>5</v>
      </c>
      <c r="G13" s="198">
        <f t="shared" si="5"/>
        <v>5</v>
      </c>
      <c r="H13" s="150">
        <f>SUMIFS('INTERIM REPORT'!D:D,'INTERIM REPORT'!$A:$A,'PAGE 10'!$A13,'INTERIM REPORT'!$B:$B,'PAGE 10'!$A$4)</f>
        <v>1463.9999999999998</v>
      </c>
      <c r="I13" s="198">
        <f t="shared" si="6"/>
        <v>6</v>
      </c>
      <c r="J13" s="198">
        <f t="shared" si="7"/>
        <v>6</v>
      </c>
      <c r="K13" s="198">
        <f t="shared" si="8"/>
        <v>6</v>
      </c>
      <c r="L13" s="150">
        <f>SUMIFS('INTERIM REPORT'!E:E,'INTERIM REPORT'!$A:$A,'PAGE 10'!$A13,'INTERIM REPORT'!$B:$B,'PAGE 10'!$A$4)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50">
        <f>SUMIFS('INTERIM REPORT'!F:F,'INTERIM REPORT'!$A:$A,'PAGE 10'!$A13,'INTERIM REPORT'!$B:$B,'PAGE 10'!$A$4)</f>
        <v>1430.0000000000002</v>
      </c>
      <c r="Q13" s="198">
        <f t="shared" si="12"/>
        <v>5</v>
      </c>
      <c r="R13" s="198">
        <f t="shared" si="13"/>
        <v>5</v>
      </c>
      <c r="S13" s="198">
        <f t="shared" si="14"/>
        <v>5</v>
      </c>
      <c r="T13" s="150">
        <f>SUMIFS('INTERIM REPORT'!G:G,'INTERIM REPORT'!$A:$A,'PAGE 10'!$A13,'INTERIM REPORT'!$B:$B,'PAGE 10'!$A$4)</f>
        <v>1465</v>
      </c>
      <c r="U13" s="198">
        <f t="shared" si="15"/>
        <v>5</v>
      </c>
      <c r="V13" s="198">
        <f t="shared" si="16"/>
        <v>5</v>
      </c>
      <c r="W13" s="198">
        <f t="shared" si="17"/>
        <v>5</v>
      </c>
      <c r="X13" s="143">
        <f t="shared" si="0"/>
        <v>-2.3224043715846743E-2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50">
        <f>SUMIFS('INTERIM REPORT'!C:C,'INTERIM REPORT'!$A:$A,'PAGE 10'!$A14,'INTERIM REPORT'!$B:$B,'PAGE 10'!$A$4)</f>
        <v>1575</v>
      </c>
      <c r="E14" s="198">
        <f t="shared" si="3"/>
        <v>6</v>
      </c>
      <c r="F14" s="198">
        <f t="shared" si="4"/>
        <v>6</v>
      </c>
      <c r="G14" s="198">
        <f t="shared" si="5"/>
        <v>6</v>
      </c>
      <c r="H14" s="150">
        <f>SUMIFS('INTERIM REPORT'!D:D,'INTERIM REPORT'!$A:$A,'PAGE 10'!$A14,'INTERIM REPORT'!$B:$B,'PAGE 10'!$A$4)</f>
        <v>1433.9999999999998</v>
      </c>
      <c r="I14" s="198">
        <f t="shared" si="6"/>
        <v>5</v>
      </c>
      <c r="J14" s="198">
        <f t="shared" si="7"/>
        <v>5</v>
      </c>
      <c r="K14" s="198">
        <f t="shared" si="8"/>
        <v>5</v>
      </c>
      <c r="L14" s="150">
        <f>SUMIFS('INTERIM REPORT'!E:E,'INTERIM REPORT'!$A:$A,'PAGE 10'!$A14,'INTERIM REPORT'!$B:$B,'PAGE 10'!$A$4)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50">
        <f>SUMIFS('INTERIM REPORT'!F:F,'INTERIM REPORT'!$A:$A,'PAGE 10'!$A14,'INTERIM REPORT'!$B:$B,'PAGE 10'!$A$4)</f>
        <v>1486.2857142857129</v>
      </c>
      <c r="Q14" s="198">
        <f t="shared" si="12"/>
        <v>6</v>
      </c>
      <c r="R14" s="198">
        <f t="shared" si="13"/>
        <v>6</v>
      </c>
      <c r="S14" s="198">
        <f t="shared" si="14"/>
        <v>6</v>
      </c>
      <c r="T14" s="150">
        <f>SUMIFS('INTERIM REPORT'!G:G,'INTERIM REPORT'!$A:$A,'PAGE 10'!$A14,'INTERIM REPORT'!$B:$B,'PAGE 10'!$A$4)</f>
        <v>1520.9792354378612</v>
      </c>
      <c r="U14" s="198">
        <f t="shared" si="15"/>
        <v>6</v>
      </c>
      <c r="V14" s="198">
        <f t="shared" si="16"/>
        <v>6</v>
      </c>
      <c r="W14" s="198">
        <f t="shared" si="17"/>
        <v>6</v>
      </c>
      <c r="X14" s="143">
        <f t="shared" si="0"/>
        <v>3.6461446503286643E-2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51">
        <f>SUMIFS('INTERIM REPORT'!C:C,'INTERIM REPORT'!$A:$A,'PAGE 10'!$A15,'INTERIM REPORT'!$B:$B,'PAGE 10'!$A$4)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51">
        <f>SUMIFS('INTERIM REPORT'!D:D,'INTERIM REPORT'!$A:$A,'PAGE 10'!$A15,'INTERIM REPORT'!$B:$B,'PAGE 10'!$A$4)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51">
        <f>SUMIFS('INTERIM REPORT'!E:E,'INTERIM REPORT'!$A:$A,'PAGE 10'!$A15,'INTERIM REPORT'!$B:$B,'PAGE 10'!$A$4)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51">
        <f>SUMIFS('INTERIM REPORT'!F:F,'INTERIM REPORT'!$A:$A,'PAGE 10'!$A15,'INTERIM REPORT'!$B:$B,'PAGE 10'!$A$4)</f>
        <v>991.00000000000034</v>
      </c>
      <c r="Q15" s="199">
        <f t="shared" si="12"/>
        <v>3</v>
      </c>
      <c r="R15" s="199">
        <f t="shared" si="13"/>
        <v>3</v>
      </c>
      <c r="S15" s="199">
        <f t="shared" si="14"/>
        <v>3</v>
      </c>
      <c r="T15" s="151">
        <f>SUMIFS('INTERIM REPORT'!G:G,'INTERIM REPORT'!$A:$A,'PAGE 10'!$A15,'INTERIM REPORT'!$B:$B,'PAGE 10'!$A$4)</f>
        <v>1154</v>
      </c>
      <c r="U15" s="199">
        <f t="shared" si="15"/>
        <v>3</v>
      </c>
      <c r="V15" s="199">
        <f t="shared" si="16"/>
        <v>3</v>
      </c>
      <c r="W15" s="199">
        <f t="shared" si="17"/>
        <v>3</v>
      </c>
      <c r="X15" s="144">
        <f t="shared" si="0"/>
        <v>0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52">
        <f>SUMIFS('INTERIM REPORT'!C:C,'INTERIM REPORT'!$A:$A,'PAGE 10'!$A16,'INTERIM REPORT'!$B:$B,'PAGE 10'!$A$4)</f>
        <v>1779.9999999999998</v>
      </c>
      <c r="E16" s="200"/>
      <c r="F16" s="201">
        <f t="shared" si="4"/>
        <v>9</v>
      </c>
      <c r="G16" s="201">
        <f t="shared" si="5"/>
        <v>9</v>
      </c>
      <c r="H16" s="152">
        <f>SUMIFS('INTERIM REPORT'!D:D,'INTERIM REPORT'!$A:$A,'PAGE 10'!$A16,'INTERIM REPORT'!$B:$B,'PAGE 10'!$A$4)</f>
        <v>1565.0000000000002</v>
      </c>
      <c r="I16" s="200"/>
      <c r="J16" s="201">
        <f t="shared" si="7"/>
        <v>8</v>
      </c>
      <c r="K16" s="201">
        <f t="shared" si="8"/>
        <v>8</v>
      </c>
      <c r="L16" s="152">
        <f>SUMIFS('INTERIM REPORT'!E:E,'INTERIM REPORT'!$A:$A,'PAGE 10'!$A16,'INTERIM REPORT'!$B:$B,'PAGE 10'!$A$4)</f>
        <v>1905</v>
      </c>
      <c r="M16" s="200"/>
      <c r="N16" s="201">
        <f t="shared" si="10"/>
        <v>10</v>
      </c>
      <c r="O16" s="201">
        <f t="shared" si="11"/>
        <v>14</v>
      </c>
      <c r="P16" s="152">
        <f>SUMIFS('INTERIM REPORT'!F:F,'INTERIM REPORT'!$A:$A,'PAGE 10'!$A16,'INTERIM REPORT'!$B:$B,'PAGE 10'!$A$4)</f>
        <v>1514.9999999999998</v>
      </c>
      <c r="Q16" s="200"/>
      <c r="R16" s="201">
        <f t="shared" si="13"/>
        <v>7</v>
      </c>
      <c r="S16" s="201">
        <f t="shared" si="14"/>
        <v>7</v>
      </c>
      <c r="T16" s="152">
        <f>SUMIFS('INTERIM REPORT'!G:G,'INTERIM REPORT'!$A:$A,'PAGE 10'!$A16,'INTERIM REPORT'!$B:$B,'PAGE 10'!$A$4)</f>
        <v>1895.0000000000007</v>
      </c>
      <c r="U16" s="200"/>
      <c r="V16" s="201">
        <f t="shared" si="16"/>
        <v>9</v>
      </c>
      <c r="W16" s="201">
        <f t="shared" si="17"/>
        <v>9</v>
      </c>
      <c r="X16" s="145">
        <f t="shared" si="0"/>
        <v>-3.1948881789137684E-2</v>
      </c>
      <c r="Y16" s="97">
        <f t="shared" si="1"/>
        <v>-5.249343832020692E-3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50">
        <f>SUMIFS('INTERIM REPORT'!C:C,'INTERIM REPORT'!$A:$A,'PAGE 10'!$A17,'INTERIM REPORT'!$B:$B,'PAGE 10'!$A$4)</f>
        <v>2348.0000000000005</v>
      </c>
      <c r="E17" s="202"/>
      <c r="F17" s="198">
        <f t="shared" si="4"/>
        <v>10</v>
      </c>
      <c r="G17" s="198">
        <f t="shared" si="5"/>
        <v>10</v>
      </c>
      <c r="H17" s="150">
        <f>SUMIFS('INTERIM REPORT'!D:D,'INTERIM REPORT'!$A:$A,'PAGE 10'!$A17,'INTERIM REPORT'!$B:$B,'PAGE 10'!$A$4)</f>
        <v>2253.9999999999995</v>
      </c>
      <c r="I17" s="202"/>
      <c r="J17" s="198">
        <f t="shared" si="7"/>
        <v>10</v>
      </c>
      <c r="K17" s="198">
        <f t="shared" si="8"/>
        <v>10</v>
      </c>
      <c r="L17" s="150">
        <f>SUMIFS('INTERIM REPORT'!E:E,'INTERIM REPORT'!$A:$A,'PAGE 10'!$A17,'INTERIM REPORT'!$B:$B,'PAGE 10'!$A$4)</f>
        <v>0</v>
      </c>
      <c r="M17" s="202"/>
      <c r="N17" s="198">
        <f t="shared" si="10"/>
        <v>1</v>
      </c>
      <c r="O17" s="198">
        <f t="shared" si="11"/>
        <v>1</v>
      </c>
      <c r="P17" s="150">
        <f>SUMIFS('INTERIM REPORT'!F:F,'INTERIM REPORT'!$A:$A,'PAGE 10'!$A17,'INTERIM REPORT'!$B:$B,'PAGE 10'!$A$4)</f>
        <v>2103</v>
      </c>
      <c r="Q17" s="202"/>
      <c r="R17" s="198">
        <f t="shared" si="13"/>
        <v>10</v>
      </c>
      <c r="S17" s="198">
        <f t="shared" si="14"/>
        <v>10</v>
      </c>
      <c r="T17" s="150">
        <f>SUMIFS('INTERIM REPORT'!G:G,'INTERIM REPORT'!$A:$A,'PAGE 10'!$A17,'INTERIM REPORT'!$B:$B,'PAGE 10'!$A$4)</f>
        <v>2172.9999999999995</v>
      </c>
      <c r="U17" s="202"/>
      <c r="V17" s="198">
        <f t="shared" si="16"/>
        <v>10</v>
      </c>
      <c r="W17" s="198">
        <f t="shared" si="17"/>
        <v>10</v>
      </c>
      <c r="X17" s="143">
        <f t="shared" si="0"/>
        <v>-6.6992014196982974E-2</v>
      </c>
      <c r="Y17" s="93">
        <f t="shared" si="1"/>
        <v>1</v>
      </c>
    </row>
    <row r="18" spans="1:25" ht="28.4" customHeight="1">
      <c r="D18" s="153"/>
      <c r="E18" s="203"/>
      <c r="F18" s="203"/>
      <c r="G18" s="203"/>
      <c r="H18" s="153"/>
      <c r="I18" s="203"/>
      <c r="J18" s="203"/>
      <c r="K18" s="203"/>
      <c r="L18" s="153"/>
      <c r="M18" s="203"/>
      <c r="N18" s="203"/>
      <c r="O18" s="203"/>
      <c r="P18" s="153"/>
      <c r="Q18" s="203"/>
      <c r="R18" s="203"/>
      <c r="S18" s="203"/>
      <c r="T18" s="153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54"/>
      <c r="E19" s="189"/>
      <c r="F19" s="189"/>
      <c r="G19" s="189"/>
      <c r="H19" s="154"/>
      <c r="I19" s="189"/>
      <c r="J19" s="189"/>
      <c r="K19" s="189"/>
      <c r="L19" s="154"/>
      <c r="M19" s="189"/>
      <c r="N19" s="189"/>
      <c r="O19" s="189"/>
      <c r="P19" s="154"/>
      <c r="Q19" s="189"/>
      <c r="R19" s="189"/>
      <c r="S19" s="189"/>
      <c r="T19" s="154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52">
        <f>SUMIFS('INTERIM REPORT'!C:C,'INTERIM REPORT'!$A:$A,'PAGE 10'!$A20,'INTERIM REPORT'!$B:$B,'PAGE 10'!$A$4)</f>
        <v>3891</v>
      </c>
      <c r="E20" s="200"/>
      <c r="F20" s="201">
        <f>RANK(D20,D$20:D$22,1)</f>
        <v>2</v>
      </c>
      <c r="G20" s="201">
        <f t="shared" ref="G20:G22" si="19">RANK(D20,D$8:D$25,1)</f>
        <v>12</v>
      </c>
      <c r="H20" s="152">
        <f>SUMIFS('INTERIM REPORT'!D:D,'INTERIM REPORT'!$A:$A,'PAGE 10'!$A20,'INTERIM REPORT'!$B:$B,'PAGE 10'!$A$4)</f>
        <v>3554</v>
      </c>
      <c r="I20" s="200"/>
      <c r="J20" s="201">
        <f>RANK(H20,H$20:H$22,1)</f>
        <v>2</v>
      </c>
      <c r="K20" s="201">
        <f t="shared" ref="K20:K22" si="20">RANK(H20,H$8:H$25,1)</f>
        <v>12</v>
      </c>
      <c r="L20" s="152">
        <f>SUMIFS('INTERIM REPORT'!E:E,'INTERIM REPORT'!$A:$A,'PAGE 10'!$A20,'INTERIM REPORT'!$B:$B,'PAGE 10'!$A$4)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52">
        <f>SUMIFS('INTERIM REPORT'!F:F,'INTERIM REPORT'!$A:$A,'PAGE 10'!$A20,'INTERIM REPORT'!$B:$B,'PAGE 10'!$A$4)</f>
        <v>3569.1428571428573</v>
      </c>
      <c r="Q20" s="200"/>
      <c r="R20" s="201">
        <f>RANK(P20,P$20:P$22,1)</f>
        <v>2</v>
      </c>
      <c r="S20" s="201">
        <f t="shared" ref="S20:S22" si="22">RANK(P20,P$8:P$25,1)</f>
        <v>12</v>
      </c>
      <c r="T20" s="152">
        <f>SUMIFS('INTERIM REPORT'!G:G,'INTERIM REPORT'!$A:$A,'PAGE 10'!$A20,'INTERIM REPORT'!$B:$B,'PAGE 10'!$A$4)</f>
        <v>3917.8383132071917</v>
      </c>
      <c r="U20" s="200"/>
      <c r="V20" s="201">
        <f>RANK(T20,T$20:T$22,1)</f>
        <v>2</v>
      </c>
      <c r="W20" s="201">
        <f t="shared" ref="W20:W22" si="23">RANK(T20,T$8:T$25,1)</f>
        <v>12</v>
      </c>
      <c r="X20" s="145">
        <f>IF(H20&gt;0,((P20/H20)-1),IF(AND(H20=0,L20&gt;0),100%,IF(AND(H20=0,L20&lt;0),-100%,IF(AND(H20=0,L20=0),0%,((P20/(H20))-1)*-1))))</f>
        <v>4.2607926682209918E-3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50">
        <f>SUMIFS('INTERIM REPORT'!C:C,'INTERIM REPORT'!$A:$A,'PAGE 10'!$A21,'INTERIM REPORT'!$B:$B,'PAGE 10'!$A$4)</f>
        <v>6904.9999999999964</v>
      </c>
      <c r="E21" s="202"/>
      <c r="F21" s="198">
        <f t="shared" ref="F21:F22" si="24">RANK(D21,D$20:D$22,1)</f>
        <v>3</v>
      </c>
      <c r="G21" s="198">
        <f t="shared" si="19"/>
        <v>13</v>
      </c>
      <c r="H21" s="150">
        <f>SUMIFS('INTERIM REPORT'!D:D,'INTERIM REPORT'!$A:$A,'PAGE 10'!$A21,'INTERIM REPORT'!$B:$B,'PAGE 10'!$A$4)</f>
        <v>5943.9999999999991</v>
      </c>
      <c r="I21" s="202"/>
      <c r="J21" s="198">
        <f t="shared" ref="J21:J22" si="25">RANK(H21,H$20:H$22,1)</f>
        <v>3</v>
      </c>
      <c r="K21" s="198">
        <f t="shared" si="20"/>
        <v>13</v>
      </c>
      <c r="L21" s="150">
        <f>SUMIFS('INTERIM REPORT'!E:E,'INTERIM REPORT'!$A:$A,'PAGE 10'!$A21,'INTERIM REPORT'!$B:$B,'PAGE 10'!$A$4)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50">
        <f>SUMIFS('INTERIM REPORT'!F:F,'INTERIM REPORT'!$A:$A,'PAGE 10'!$A21,'INTERIM REPORT'!$B:$B,'PAGE 10'!$A$4)</f>
        <v>5984.0000000000009</v>
      </c>
      <c r="Q21" s="202"/>
      <c r="R21" s="198">
        <f t="shared" ref="R21:R22" si="27">RANK(P21,P$20:P$22,1)</f>
        <v>3</v>
      </c>
      <c r="S21" s="198">
        <f t="shared" si="22"/>
        <v>13</v>
      </c>
      <c r="T21" s="150">
        <f>SUMIFS('INTERIM REPORT'!G:G,'INTERIM REPORT'!$A:$A,'PAGE 10'!$A21,'INTERIM REPORT'!$B:$B,'PAGE 10'!$A$4)</f>
        <v>6537</v>
      </c>
      <c r="U21" s="202"/>
      <c r="V21" s="198">
        <f t="shared" ref="V21:V22" si="28">RANK(T21,T$20:T$22,1)</f>
        <v>3</v>
      </c>
      <c r="W21" s="198">
        <f t="shared" si="23"/>
        <v>13</v>
      </c>
      <c r="X21" s="143">
        <f>IF(H21&gt;0,((P21/H21)-1),IF(AND(H21=0,L21&gt;0),100%,IF(AND(H21=0,L21&lt;0),-100%,IF(AND(H21=0,L21=0),0%,((P21/(H21))-1)*-1))))</f>
        <v>6.7294751009423504E-3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50">
        <f>SUMIFS('INTERIM REPORT'!C:C,'INTERIM REPORT'!$A:$A,'PAGE 10'!$A22,'INTERIM REPORT'!$B:$B,'PAGE 10'!$A$4)</f>
        <v>3400.9999999999995</v>
      </c>
      <c r="E22" s="202"/>
      <c r="F22" s="198">
        <f t="shared" si="24"/>
        <v>1</v>
      </c>
      <c r="G22" s="198">
        <f t="shared" si="19"/>
        <v>11</v>
      </c>
      <c r="H22" s="150">
        <f>SUMIFS('INTERIM REPORT'!D:D,'INTERIM REPORT'!$A:$A,'PAGE 10'!$A22,'INTERIM REPORT'!$B:$B,'PAGE 10'!$A$4)</f>
        <v>2970</v>
      </c>
      <c r="I22" s="202"/>
      <c r="J22" s="198">
        <f t="shared" si="25"/>
        <v>1</v>
      </c>
      <c r="K22" s="198">
        <f t="shared" si="20"/>
        <v>11</v>
      </c>
      <c r="L22" s="150">
        <f>SUMIFS('INTERIM REPORT'!E:E,'INTERIM REPORT'!$A:$A,'PAGE 10'!$A22,'INTERIM REPORT'!$B:$B,'PAGE 10'!$A$4)</f>
        <v>0</v>
      </c>
      <c r="M22" s="202"/>
      <c r="N22" s="198">
        <f t="shared" si="26"/>
        <v>1</v>
      </c>
      <c r="O22" s="198">
        <f t="shared" si="21"/>
        <v>1</v>
      </c>
      <c r="P22" s="150">
        <f>SUMIFS('INTERIM REPORT'!F:F,'INTERIM REPORT'!$A:$A,'PAGE 10'!$A22,'INTERIM REPORT'!$B:$B,'PAGE 10'!$A$4)</f>
        <v>2916</v>
      </c>
      <c r="Q22" s="202"/>
      <c r="R22" s="198">
        <f t="shared" si="27"/>
        <v>1</v>
      </c>
      <c r="S22" s="198">
        <f t="shared" si="22"/>
        <v>11</v>
      </c>
      <c r="T22" s="150">
        <f>SUMIFS('INTERIM REPORT'!G:G,'INTERIM REPORT'!$A:$A,'PAGE 10'!$A22,'INTERIM REPORT'!$B:$B,'PAGE 10'!$A$4)</f>
        <v>3136.9999999999995</v>
      </c>
      <c r="U22" s="202"/>
      <c r="V22" s="198">
        <f t="shared" si="28"/>
        <v>1</v>
      </c>
      <c r="W22" s="198">
        <f t="shared" si="23"/>
        <v>11</v>
      </c>
      <c r="X22" s="143">
        <f>IF(H22&gt;0,((P22/H22)-1),IF(AND(H22=0,L22&gt;0),100%,IF(AND(H22=0,L22&lt;0),-100%,IF(AND(H22=0,L22=0),0%,((P22/(H22))-1)*-1))))</f>
        <v>-1.8181818181818188E-2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53"/>
      <c r="E23" s="204"/>
      <c r="F23" s="204"/>
      <c r="G23" s="204"/>
      <c r="H23" s="155"/>
      <c r="I23" s="204"/>
      <c r="J23" s="204"/>
      <c r="K23" s="204"/>
      <c r="L23" s="155"/>
      <c r="M23" s="204"/>
      <c r="N23" s="204"/>
      <c r="O23" s="204"/>
      <c r="P23" s="155"/>
      <c r="Q23" s="204"/>
      <c r="R23" s="204"/>
      <c r="S23" s="204"/>
      <c r="T23" s="155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54"/>
      <c r="E24" s="189"/>
      <c r="F24" s="189"/>
      <c r="G24" s="189"/>
      <c r="H24" s="154"/>
      <c r="I24" s="189"/>
      <c r="J24" s="189"/>
      <c r="K24" s="189"/>
      <c r="L24" s="154"/>
      <c r="M24" s="189"/>
      <c r="N24" s="189"/>
      <c r="O24" s="189"/>
      <c r="P24" s="154"/>
      <c r="Q24" s="189"/>
      <c r="R24" s="189"/>
      <c r="S24" s="189"/>
      <c r="T24" s="154"/>
      <c r="U24" s="189"/>
      <c r="V24" s="189"/>
      <c r="W24" s="189"/>
      <c r="X24" s="184"/>
      <c r="Y24" s="91"/>
    </row>
    <row r="25" spans="1:25" ht="28.4" customHeight="1">
      <c r="A25" s="167" t="s">
        <v>210</v>
      </c>
      <c r="C25" s="96" t="str">
        <f t="shared" ref="C25" si="29">"  "&amp;UPPER(A25)</f>
        <v xml:space="preserve">  THE UNIVERSITY OF VERMONT MEDICAL CENTER</v>
      </c>
      <c r="D25" s="152">
        <f>SUMIFS('INTERIM REPORT'!C:C,'INTERIM REPORT'!$A:$A,'PAGE 10'!$A25,'INTERIM REPORT'!$B:$B,'PAGE 10'!$A$4)</f>
        <v>20539</v>
      </c>
      <c r="E25" s="200"/>
      <c r="F25" s="200"/>
      <c r="G25" s="201">
        <f>RANK(D25,D$8:D$25,1)</f>
        <v>14</v>
      </c>
      <c r="H25" s="152">
        <f>SUMIFS('INTERIM REPORT'!D:D,'INTERIM REPORT'!$A:$A,'PAGE 10'!$A25,'INTERIM REPORT'!$B:$B,'PAGE 10'!$A$4)</f>
        <v>19812</v>
      </c>
      <c r="I25" s="200"/>
      <c r="J25" s="200"/>
      <c r="K25" s="201">
        <f>RANK(H25,H$8:H$25,1)</f>
        <v>14</v>
      </c>
      <c r="L25" s="152">
        <f>SUMIFS('INTERIM REPORT'!E:E,'INTERIM REPORT'!$A:$A,'PAGE 10'!$A25,'INTERIM REPORT'!$B:$B,'PAGE 10'!$A$4)</f>
        <v>0</v>
      </c>
      <c r="M25" s="200"/>
      <c r="N25" s="200"/>
      <c r="O25" s="201">
        <f>RANK(L25,L$8:L$25,1)</f>
        <v>1</v>
      </c>
      <c r="P25" s="152">
        <f>SUMIFS('INTERIM REPORT'!F:F,'INTERIM REPORT'!$A:$A,'PAGE 10'!$A25,'INTERIM REPORT'!$B:$B,'PAGE 10'!$A$4)</f>
        <v>19140</v>
      </c>
      <c r="Q25" s="200"/>
      <c r="R25" s="200"/>
      <c r="S25" s="201">
        <f>RANK(P25,P$8:P$25,1)</f>
        <v>14</v>
      </c>
      <c r="T25" s="152">
        <f>SUMIFS('INTERIM REPORT'!G:G,'INTERIM REPORT'!$A:$A,'PAGE 10'!$A25,'INTERIM REPORT'!$B:$B,'PAGE 10'!$A$4)</f>
        <v>21231.117118386581</v>
      </c>
      <c r="U25" s="200"/>
      <c r="V25" s="200"/>
      <c r="W25" s="201">
        <f>RANK(T25,T$8:T$25,1)</f>
        <v>14</v>
      </c>
      <c r="X25" s="145">
        <f>IF(H25&gt;0,((P25/H25)-1),IF(AND(H25=0,L25&gt;0),100%,IF(AND(H25=0,L25&lt;0),-100%,IF(AND(H25=0,L25=0),0%,((P25/(H25))-1)*-1))))</f>
        <v>-3.3918837068443342E-2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53"/>
      <c r="E26" s="205"/>
      <c r="F26" s="205"/>
      <c r="G26" s="205"/>
      <c r="H26" s="153"/>
      <c r="I26" s="205"/>
      <c r="J26" s="205"/>
      <c r="K26" s="205"/>
      <c r="L26" s="153"/>
      <c r="M26" s="205"/>
      <c r="N26" s="205"/>
      <c r="O26" s="205"/>
      <c r="P26" s="153"/>
      <c r="Q26" s="205"/>
      <c r="R26" s="205"/>
      <c r="S26" s="205"/>
      <c r="T26" s="153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54"/>
      <c r="E27" s="189"/>
      <c r="F27" s="189"/>
      <c r="G27" s="189"/>
      <c r="H27" s="154"/>
      <c r="I27" s="189"/>
      <c r="J27" s="189"/>
      <c r="K27" s="189"/>
      <c r="L27" s="154"/>
      <c r="M27" s="189"/>
      <c r="N27" s="189"/>
      <c r="O27" s="189"/>
      <c r="P27" s="154"/>
      <c r="Q27" s="189"/>
      <c r="R27" s="189"/>
      <c r="S27" s="189"/>
      <c r="T27" s="154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52">
        <f>SUMIFS('INTERIM REPORT'!C:C,'INTERIM REPORT'!$A:$A,'PAGE 10'!$A28,'INTERIM REPORT'!$B:$B,'PAGE 10'!$A$4)</f>
        <v>47164</v>
      </c>
      <c r="E28" s="202"/>
      <c r="F28" s="198"/>
      <c r="G28" s="198"/>
      <c r="H28" s="152">
        <f>SUMIFS('INTERIM REPORT'!D:D,'INTERIM REPORT'!$A:$A,'PAGE 10'!$A28,'INTERIM REPORT'!$B:$B,'PAGE 10'!$A$4)</f>
        <v>44154</v>
      </c>
      <c r="I28" s="202"/>
      <c r="J28" s="198"/>
      <c r="K28" s="198"/>
      <c r="L28" s="152">
        <f>SUMIFS('INTERIM REPORT'!E:E,'INTERIM REPORT'!$A:$A,'PAGE 10'!$A28,'INTERIM REPORT'!$B:$B,'PAGE 10'!$A$4)</f>
        <v>3690</v>
      </c>
      <c r="M28" s="202"/>
      <c r="N28" s="198"/>
      <c r="O28" s="198"/>
      <c r="P28" s="152">
        <f>SUMIFS('INTERIM REPORT'!F:F,'INTERIM REPORT'!$A:$A,'PAGE 10'!$A28,'INTERIM REPORT'!$B:$B,'PAGE 10'!$A$4)</f>
        <v>44225.228571428561</v>
      </c>
      <c r="Q28" s="202"/>
      <c r="R28" s="198"/>
      <c r="S28" s="198"/>
      <c r="T28" s="152">
        <f>SUMIFS('INTERIM REPORT'!G:G,'INTERIM REPORT'!$A:$A,'PAGE 10'!$A28,'INTERIM REPORT'!$B:$B,'PAGE 10'!$A$4)</f>
        <v>48025.934667031637</v>
      </c>
      <c r="U28" s="202"/>
      <c r="V28" s="198"/>
      <c r="W28" s="198"/>
      <c r="X28" s="143">
        <f>IF(H28&gt;0,((P28/H28)-1),IF(AND(H28=0,L28&gt;0),100%,IF(AND(H28=0,L28&lt;0),-100%,IF(AND(H28=0,L28=0),0%,((P28/(H28))-1)*-1))))</f>
        <v>1.6131850212566246E-3</v>
      </c>
      <c r="Y28" s="101">
        <f>IF(L28&gt;0,((T28/L28)-1),IF(AND(L28=0,T28&gt;0),100%,IF(AND(L28=0,T28&lt;0),-100%,IF(AND(L28=0,T28=0),0%,((T28/(L28))-1)*-1))))</f>
        <v>12.015158446350037</v>
      </c>
    </row>
    <row r="29" spans="1:25" ht="28.4" customHeight="1">
      <c r="C29" s="92" t="s">
        <v>28</v>
      </c>
      <c r="D29" s="150">
        <f>MEDIAN(D25,D20:D22,D8:D17)</f>
        <v>1738</v>
      </c>
      <c r="E29" s="206"/>
      <c r="F29" s="206"/>
      <c r="G29" s="206"/>
      <c r="H29" s="150">
        <f>MEDIAN(H25,H20:H22,H8:H17)</f>
        <v>1563</v>
      </c>
      <c r="I29" s="206"/>
      <c r="J29" s="206"/>
      <c r="K29" s="206"/>
      <c r="L29" s="150">
        <f>MEDIAN(L25,L20:L22,L8:L17)</f>
        <v>0</v>
      </c>
      <c r="M29" s="206"/>
      <c r="N29" s="206"/>
      <c r="O29" s="206"/>
      <c r="P29" s="150">
        <f>MEDIAN(P25,P20:P22,P8:P17)</f>
        <v>1555.5</v>
      </c>
      <c r="Q29" s="206"/>
      <c r="R29" s="206"/>
      <c r="S29" s="206"/>
      <c r="T29" s="150">
        <f>MEDIAN(T25,T20:T22,T8:T17)</f>
        <v>1594.5</v>
      </c>
      <c r="U29" s="206"/>
      <c r="V29" s="206"/>
      <c r="W29" s="206"/>
      <c r="X29" s="188">
        <f>IF(H29&gt;0,((P29/H29)-1),IF(AND(H29=0,L29&gt;0),100%,IF(AND(H29=0,L29&lt;0),-100%,IF(AND(H29=0,L29=0),0%,((P29/(H29))-1)*-1))))</f>
        <v>-4.7984644913627861E-3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50">
        <f>MEDIAN(D8:D15)</f>
        <v>1352</v>
      </c>
      <c r="E30" s="206"/>
      <c r="F30" s="206"/>
      <c r="G30" s="206"/>
      <c r="H30" s="150">
        <f>MEDIAN(H8:H15)</f>
        <v>1381</v>
      </c>
      <c r="I30" s="206"/>
      <c r="J30" s="206"/>
      <c r="K30" s="206"/>
      <c r="L30" s="150">
        <f>MEDIAN(L8:L15)</f>
        <v>0</v>
      </c>
      <c r="M30" s="206"/>
      <c r="N30" s="206"/>
      <c r="O30" s="206"/>
      <c r="P30" s="150">
        <f>MEDIAN(P8:P15)</f>
        <v>1388</v>
      </c>
      <c r="Q30" s="206"/>
      <c r="R30" s="206"/>
      <c r="S30" s="206"/>
      <c r="T30" s="150">
        <f>MEDIAN(T8:T15)</f>
        <v>1376.5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53"/>
      <c r="E31" s="128"/>
      <c r="F31" s="128"/>
      <c r="G31" s="128"/>
      <c r="H31" s="153"/>
      <c r="I31" s="128"/>
      <c r="J31" s="128"/>
      <c r="K31" s="128"/>
      <c r="L31" s="153"/>
      <c r="M31" s="128"/>
      <c r="N31" s="128"/>
      <c r="O31" s="128"/>
      <c r="P31" s="153"/>
      <c r="Q31" s="128"/>
      <c r="R31" s="128"/>
      <c r="S31" s="128"/>
      <c r="T31" s="153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56"/>
      <c r="E32" s="125"/>
      <c r="F32" s="125"/>
      <c r="G32" s="125"/>
      <c r="H32" s="154"/>
      <c r="I32" s="125"/>
      <c r="J32" s="125"/>
      <c r="K32" s="125"/>
      <c r="L32" s="125"/>
      <c r="M32" s="156" t="s">
        <v>208</v>
      </c>
      <c r="N32" s="125"/>
      <c r="O32" s="125"/>
      <c r="P32" s="154"/>
      <c r="Q32" s="125"/>
      <c r="R32" s="125"/>
      <c r="S32" s="125"/>
      <c r="T32" s="154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52" t="str">
        <f>IF(SUMIFS('INTERIM REPORT'!C:C,'INTERIM REPORT'!$A:$A,'PAGE 10'!$A33,'INTERIM REPORT'!$B:$B,'PAGE 10'!$A$5)=0,"",SUMIFS('INTERIM REPORT'!C:C,'INTERIM REPORT'!$A:$A,'PAGE 10'!$A33,'INTERIM REPORT'!$B:$B,'PAGE 10'!$A$5))</f>
        <v/>
      </c>
      <c r="E33" s="118"/>
      <c r="F33" s="118"/>
      <c r="G33" s="119"/>
      <c r="H33" s="152" t="str">
        <f>IF(SUMIFS('INTERIM REPORT'!D:D,'INTERIM REPORT'!$A:$A,'PAGE 10'!$A33,'INTERIM REPORT'!$B:$B,'PAGE 10'!$A$5)=0,"",SUMIFS('INTERIM REPORT'!D:D,'INTERIM REPORT'!$A:$A,'PAGE 10'!$A33,'INTERIM REPORT'!$B:$B,'PAGE 10'!$A$5))</f>
        <v/>
      </c>
      <c r="I33" s="118"/>
      <c r="J33" s="118"/>
      <c r="K33" s="119"/>
      <c r="L33" s="152" t="str">
        <f>IF(SUMIFS('INTERIM REPORT'!E:E,'INTERIM REPORT'!$A:$A,'PAGE 10'!$A33,'INTERIM REPORT'!$B:$B,'PAGE 10'!$A$5)=0,"",SUMIFS('INTERIM REPORT'!E:E,'INTERIM REPORT'!$A:$A,'PAGE 10'!$A33,'INTERIM REPORT'!$B:$B,'PAGE 10'!$A$5))</f>
        <v/>
      </c>
      <c r="M33" s="118"/>
      <c r="N33" s="118"/>
      <c r="O33" s="119"/>
      <c r="P33" s="152" t="str">
        <f>IF(SUMIFS('INTERIM REPORT'!F:F,'INTERIM REPORT'!$A:$A,'PAGE 10'!$A33,'INTERIM REPORT'!$B:$B,'PAGE 10'!$A$5)=0,"",SUMIFS('INTERIM REPORT'!F:F,'INTERIM REPORT'!$A:$A,'PAGE 10'!$A33,'INTERIM REPORT'!$B:$B,'PAGE 10'!$A$5))</f>
        <v/>
      </c>
      <c r="Q33" s="118"/>
      <c r="R33" s="118"/>
      <c r="S33" s="119"/>
      <c r="T33" s="152" t="str">
        <f>IF(SUMIFS('INTERIM REPORT'!G:G,'INTERIM REPORT'!$A:$A,'PAGE 10'!$A33,'INTERIM REPORT'!$B:$B,'PAGE 10'!$A$5)=0,"",SUMIFS('INTERIM REPORT'!G:G,'INTERIM REPORT'!$A:$A,'PAGE 10'!$A33,'INTERIM REPORT'!$B:$B,'PAGE 10'!$A$5))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52" t="str">
        <f>IF(SUMIFS('INTERIM REPORT'!C:C,'INTERIM REPORT'!$A:$A,'PAGE 10'!$A34,'INTERIM REPORT'!$B:$B,'PAGE 10'!$A$5)=0,"",SUMIFS('INTERIM REPORT'!C:C,'INTERIM REPORT'!$A:$A,'PAGE 10'!$A34,'INTERIM REPORT'!$B:$B,'PAGE 10'!$A$5))</f>
        <v/>
      </c>
      <c r="E34" s="122"/>
      <c r="F34" s="122"/>
      <c r="G34" s="123"/>
      <c r="H34" s="152" t="str">
        <f>IF(SUMIFS('INTERIM REPORT'!D:D,'INTERIM REPORT'!$A:$A,'PAGE 10'!$A34,'INTERIM REPORT'!$B:$B,'PAGE 10'!$A$5)=0,"",SUMIFS('INTERIM REPORT'!D:D,'INTERIM REPORT'!$A:$A,'PAGE 10'!$A34,'INTERIM REPORT'!$B:$B,'PAGE 10'!$A$5))</f>
        <v/>
      </c>
      <c r="I34" s="122"/>
      <c r="J34" s="122"/>
      <c r="K34" s="123"/>
      <c r="L34" s="152" t="str">
        <f>IF(SUMIFS('INTERIM REPORT'!E:E,'INTERIM REPORT'!$A:$A,'PAGE 10'!$A34,'INTERIM REPORT'!$B:$B,'PAGE 10'!$A$5)=0,"",SUMIFS('INTERIM REPORT'!E:E,'INTERIM REPORT'!$A:$A,'PAGE 10'!$A34,'INTERIM REPORT'!$B:$B,'PAGE 10'!$A$5))</f>
        <v/>
      </c>
      <c r="M34" s="122"/>
      <c r="N34" s="122"/>
      <c r="O34" s="123"/>
      <c r="P34" s="152" t="str">
        <f>IF(SUMIFS('INTERIM REPORT'!F:F,'INTERIM REPORT'!$A:$A,'PAGE 10'!$A34,'INTERIM REPORT'!$B:$B,'PAGE 10'!$A$5)=0,"",SUMIFS('INTERIM REPORT'!F:F,'INTERIM REPORT'!$A:$A,'PAGE 10'!$A34,'INTERIM REPORT'!$B:$B,'PAGE 10'!$A$5))</f>
        <v/>
      </c>
      <c r="Q34" s="122"/>
      <c r="R34" s="122"/>
      <c r="S34" s="123"/>
      <c r="T34" s="152" t="str">
        <f>IF(SUMIFS('INTERIM REPORT'!G:G,'INTERIM REPORT'!$A:$A,'PAGE 10'!$A34,'INTERIM REPORT'!$B:$B,'PAGE 10'!$A$5)=0,"",SUMIFS('INTERIM REPORT'!G:G,'INTERIM REPORT'!$A:$A,'PAGE 10'!$A34,'INTERIM REPORT'!$B:$B,'PAGE 10'!$A$5))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52" t="str">
        <f>IF(SUMIFS('INTERIM REPORT'!C:C,'INTERIM REPORT'!$A:$A,'PAGE 10'!$A35,'INTERIM REPORT'!$B:$B,'PAGE 10'!$A$5)=0,"",SUMIFS('INTERIM REPORT'!C:C,'INTERIM REPORT'!$A:$A,'PAGE 10'!$A35,'INTERIM REPORT'!$B:$B,'PAGE 10'!$A$5))</f>
        <v/>
      </c>
      <c r="E35" s="122"/>
      <c r="F35" s="122"/>
      <c r="G35" s="123"/>
      <c r="H35" s="152" t="str">
        <f>IF(SUMIFS('INTERIM REPORT'!D:D,'INTERIM REPORT'!$A:$A,'PAGE 10'!$A35,'INTERIM REPORT'!$B:$B,'PAGE 10'!$A$5)=0,"",SUMIFS('INTERIM REPORT'!D:D,'INTERIM REPORT'!$A:$A,'PAGE 10'!$A35,'INTERIM REPORT'!$B:$B,'PAGE 10'!$A$5))</f>
        <v/>
      </c>
      <c r="I35" s="122"/>
      <c r="J35" s="122"/>
      <c r="K35" s="123"/>
      <c r="L35" s="152" t="str">
        <f>IF(SUMIFS('INTERIM REPORT'!E:E,'INTERIM REPORT'!$A:$A,'PAGE 10'!$A35,'INTERIM REPORT'!$B:$B,'PAGE 10'!$A$5)=0,"",SUMIFS('INTERIM REPORT'!E:E,'INTERIM REPORT'!$A:$A,'PAGE 10'!$A35,'INTERIM REPORT'!$B:$B,'PAGE 10'!$A$5))</f>
        <v/>
      </c>
      <c r="M35" s="122"/>
      <c r="N35" s="122"/>
      <c r="O35" s="123"/>
      <c r="P35" s="152" t="str">
        <f>IF(SUMIFS('INTERIM REPORT'!F:F,'INTERIM REPORT'!$A:$A,'PAGE 10'!$A35,'INTERIM REPORT'!$B:$B,'PAGE 10'!$A$5)=0,"",SUMIFS('INTERIM REPORT'!F:F,'INTERIM REPORT'!$A:$A,'PAGE 10'!$A35,'INTERIM REPORT'!$B:$B,'PAGE 10'!$A$5))</f>
        <v/>
      </c>
      <c r="Q35" s="122"/>
      <c r="R35" s="122"/>
      <c r="S35" s="123"/>
      <c r="T35" s="152" t="str">
        <f>IF(SUMIFS('INTERIM REPORT'!G:G,'INTERIM REPORT'!$A:$A,'PAGE 10'!$A35,'INTERIM REPORT'!$B:$B,'PAGE 10'!$A$5)=0,"",SUMIFS('INTERIM REPORT'!G:G,'INTERIM REPORT'!$A:$A,'PAGE 10'!$A35,'INTERIM REPORT'!$B:$B,'PAGE 10'!$A$5))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52" t="str">
        <f>IF(SUMIFS('INTERIM REPORT'!C:C,'INTERIM REPORT'!$A:$A,'PAGE 10'!$A36,'INTERIM REPORT'!$B:$B,'PAGE 10'!$A$5)=0,"",SUMIFS('INTERIM REPORT'!C:C,'INTERIM REPORT'!$A:$A,'PAGE 10'!$A36,'INTERIM REPORT'!$B:$B,'PAGE 10'!$A$5))</f>
        <v/>
      </c>
      <c r="E36" s="122"/>
      <c r="F36" s="122"/>
      <c r="G36" s="123"/>
      <c r="H36" s="152" t="str">
        <f>IF(SUMIFS('INTERIM REPORT'!D:D,'INTERIM REPORT'!$A:$A,'PAGE 10'!$A36,'INTERIM REPORT'!$B:$B,'PAGE 10'!$A$5)=0,"",SUMIFS('INTERIM REPORT'!D:D,'INTERIM REPORT'!$A:$A,'PAGE 10'!$A36,'INTERIM REPORT'!$B:$B,'PAGE 10'!$A$5))</f>
        <v/>
      </c>
      <c r="I36" s="122"/>
      <c r="J36" s="122"/>
      <c r="K36" s="123"/>
      <c r="L36" s="152" t="str">
        <f>IF(SUMIFS('INTERIM REPORT'!E:E,'INTERIM REPORT'!$A:$A,'PAGE 10'!$A36,'INTERIM REPORT'!$B:$B,'PAGE 10'!$A$5)=0,"",SUMIFS('INTERIM REPORT'!E:E,'INTERIM REPORT'!$A:$A,'PAGE 10'!$A36,'INTERIM REPORT'!$B:$B,'PAGE 10'!$A$5))</f>
        <v/>
      </c>
      <c r="M36" s="122"/>
      <c r="N36" s="122"/>
      <c r="O36" s="123"/>
      <c r="P36" s="152" t="str">
        <f>IF(SUMIFS('INTERIM REPORT'!F:F,'INTERIM REPORT'!$A:$A,'PAGE 10'!$A36,'INTERIM REPORT'!$B:$B,'PAGE 10'!$A$5)=0,"",SUMIFS('INTERIM REPORT'!F:F,'INTERIM REPORT'!$A:$A,'PAGE 10'!$A36,'INTERIM REPORT'!$B:$B,'PAGE 10'!$A$5))</f>
        <v/>
      </c>
      <c r="Q36" s="122"/>
      <c r="R36" s="122"/>
      <c r="S36" s="123"/>
      <c r="T36" s="152" t="str">
        <f>IF(SUMIFS('INTERIM REPORT'!G:G,'INTERIM REPORT'!$A:$A,'PAGE 10'!$A36,'INTERIM REPORT'!$B:$B,'PAGE 10'!$A$5)=0,"",SUMIFS('INTERIM REPORT'!G:G,'INTERIM REPORT'!$A:$A,'PAGE 10'!$A36,'INTERIM REPORT'!$B:$B,'PAGE 10'!$A$5))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7" t="s">
        <v>211</v>
      </c>
      <c r="C37" s="92" t="s">
        <v>212</v>
      </c>
      <c r="D37" s="152" t="str">
        <f>IF(SUMIFS('INTERIM REPORT'!C:C,'INTERIM REPORT'!$A:$A,'PAGE 10'!$A37,'INTERIM REPORT'!$B:$B,'PAGE 10'!$A$5)=0,"",SUMIFS('INTERIM REPORT'!C:C,'INTERIM REPORT'!$A:$A,'PAGE 10'!$A37,'INTERIM REPORT'!$B:$B,'PAGE 10'!$A$5))</f>
        <v/>
      </c>
      <c r="E37" s="122"/>
      <c r="F37" s="122"/>
      <c r="G37" s="123"/>
      <c r="H37" s="152" t="str">
        <f>IF(SUMIFS('INTERIM REPORT'!D:D,'INTERIM REPORT'!$A:$A,'PAGE 10'!$A37,'INTERIM REPORT'!$B:$B,'PAGE 10'!$A$5)=0,"",SUMIFS('INTERIM REPORT'!D:D,'INTERIM REPORT'!$A:$A,'PAGE 10'!$A37,'INTERIM REPORT'!$B:$B,'PAGE 10'!$A$5))</f>
        <v/>
      </c>
      <c r="I37" s="122"/>
      <c r="J37" s="122"/>
      <c r="K37" s="123"/>
      <c r="L37" s="152" t="str">
        <f>IF(SUMIFS('INTERIM REPORT'!E:E,'INTERIM REPORT'!$A:$A,'PAGE 10'!$A37,'INTERIM REPORT'!$B:$B,'PAGE 10'!$A$5)=0,"",SUMIFS('INTERIM REPORT'!E:E,'INTERIM REPORT'!$A:$A,'PAGE 10'!$A37,'INTERIM REPORT'!$B:$B,'PAGE 10'!$A$5))</f>
        <v/>
      </c>
      <c r="M37" s="122"/>
      <c r="N37" s="122"/>
      <c r="O37" s="123"/>
      <c r="P37" s="152"/>
      <c r="Q37" s="122"/>
      <c r="R37" s="122"/>
      <c r="S37" s="123"/>
      <c r="T37" s="152"/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52" t="str">
        <f>IF(SUMIFS('INTERIM REPORT'!C:C,'INTERIM REPORT'!$A:$A,'PAGE 10'!$A38,'INTERIM REPORT'!$B:$B,'PAGE 10'!$A$5)=0,"",SUMIFS('INTERIM REPORT'!C:C,'INTERIM REPORT'!$A:$A,'PAGE 10'!$A38,'INTERIM REPORT'!$B:$B,'PAGE 10'!$A$5))</f>
        <v/>
      </c>
      <c r="E38" s="122"/>
      <c r="F38" s="122"/>
      <c r="G38" s="123"/>
      <c r="H38" s="152" t="str">
        <f>IF(SUMIFS('INTERIM REPORT'!D:D,'INTERIM REPORT'!$A:$A,'PAGE 10'!$A38,'INTERIM REPORT'!$B:$B,'PAGE 10'!$A$5)=0,"",SUMIFS('INTERIM REPORT'!D:D,'INTERIM REPORT'!$A:$A,'PAGE 10'!$A38,'INTERIM REPORT'!$B:$B,'PAGE 10'!$A$5))</f>
        <v/>
      </c>
      <c r="I38" s="122"/>
      <c r="J38" s="122"/>
      <c r="K38" s="123"/>
      <c r="L38" s="152" t="str">
        <f>IF(SUMIFS('INTERIM REPORT'!E:E,'INTERIM REPORT'!$A:$A,'PAGE 10'!$A38,'INTERIM REPORT'!$B:$B,'PAGE 10'!$A$5)=0,"",SUMIFS('INTERIM REPORT'!E:E,'INTERIM REPORT'!$A:$A,'PAGE 10'!$A38,'INTERIM REPORT'!$B:$B,'PAGE 10'!$A$5))</f>
        <v/>
      </c>
      <c r="M38" s="122"/>
      <c r="N38" s="122"/>
      <c r="O38" s="123"/>
      <c r="P38" s="152" t="str">
        <f>IF(SUMIFS('INTERIM REPORT'!F:F,'INTERIM REPORT'!$A:$A,'PAGE 10'!$A38,'INTERIM REPORT'!$B:$B,'PAGE 10'!$A$5)=0,"",SUMIFS('INTERIM REPORT'!F:F,'INTERIM REPORT'!$A:$A,'PAGE 10'!$A38,'INTERIM REPORT'!$B:$B,'PAGE 10'!$A$5))</f>
        <v/>
      </c>
      <c r="Q38" s="122"/>
      <c r="R38" s="122"/>
      <c r="S38" s="123"/>
      <c r="T38" s="152" t="str">
        <f>IF(SUMIFS('INTERIM REPORT'!G:G,'INTERIM REPORT'!$A:$A,'PAGE 10'!$A38,'INTERIM REPORT'!$B:$B,'PAGE 10'!$A$5)=0,"",SUMIFS('INTERIM REPORT'!G:G,'INTERIM REPORT'!$A:$A,'PAGE 10'!$A38,'INTERIM REPORT'!$B:$B,'PAGE 10'!$A$5))</f>
        <v/>
      </c>
      <c r="U38" s="122"/>
      <c r="V38" s="122"/>
      <c r="W38" s="123"/>
      <c r="X38" s="102" t="str">
        <f>IFERROR(IF(H38&gt;0,((H38/H38)-1),IF(AND(H38=0,H38&gt;0),100%,IF(AND(H38=0,H38&lt;0),-100%,IF(AND(H38=0,H38=0)," ",((H38/(H38))-1)*-1))))," ")</f>
        <v xml:space="preserve"> </v>
      </c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 hidden="1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111" priority="3" operator="notEqual">
      <formula>""" """</formula>
    </cfRule>
    <cfRule type="cellIs" dxfId="110" priority="4" operator="equal">
      <formula>" "</formula>
    </cfRule>
  </conditionalFormatting>
  <conditionalFormatting sqref="A4">
    <cfRule type="cellIs" dxfId="109" priority="1" operator="notEqual">
      <formula>""" """</formula>
    </cfRule>
    <cfRule type="cellIs" dxfId="108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16" bestFit="1" customWidth="1"/>
    <col min="5" max="7" width="7.7265625" style="82" customWidth="1"/>
    <col min="8" max="8" width="13.1796875" style="116" bestFit="1" customWidth="1"/>
    <col min="9" max="11" width="7.7265625" style="82" customWidth="1"/>
    <col min="12" max="12" width="13.1796875" style="116" bestFit="1" customWidth="1"/>
    <col min="13" max="15" width="7.7265625" style="82" customWidth="1"/>
    <col min="16" max="16" width="13.1796875" style="116" bestFit="1" customWidth="1"/>
    <col min="17" max="19" width="7.7265625" style="82" customWidth="1"/>
    <col min="20" max="20" width="13.1796875" style="116" bestFit="1" customWidth="1"/>
    <col min="21" max="23" width="7.7265625" style="81" customWidth="1"/>
    <col min="24" max="24" width="9.26953125" style="78" bestFit="1" customWidth="1"/>
    <col min="25" max="25" width="1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4"/>
      <c r="E1" s="74"/>
      <c r="F1" s="74"/>
      <c r="G1" s="74"/>
      <c r="H1" s="114"/>
      <c r="I1" s="74"/>
      <c r="J1" s="74"/>
      <c r="K1" s="74"/>
      <c r="L1" s="114"/>
      <c r="M1" s="74"/>
      <c r="N1" s="74"/>
      <c r="O1" s="74"/>
      <c r="P1" s="114"/>
      <c r="Q1" s="74"/>
      <c r="R1" s="74"/>
      <c r="S1" s="74"/>
      <c r="T1" s="11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5"/>
      <c r="E2" s="77"/>
      <c r="F2" s="77"/>
      <c r="G2" s="77"/>
      <c r="H2" s="115"/>
      <c r="I2" s="77"/>
      <c r="J2" s="77"/>
      <c r="K2" s="77"/>
      <c r="L2" s="115"/>
      <c r="M2" s="77"/>
      <c r="N2" s="77"/>
      <c r="O2" s="77"/>
      <c r="P2" s="115"/>
      <c r="Q2" s="77"/>
      <c r="R2" s="77"/>
      <c r="S2" s="77"/>
      <c r="T2" s="115"/>
      <c r="U2" s="76"/>
      <c r="V2" s="76"/>
      <c r="W2" s="72"/>
      <c r="Y2" s="79" t="str">
        <f>B4</f>
        <v>Acute Patient Days</v>
      </c>
    </row>
    <row r="3" spans="1:25">
      <c r="A3" s="80" t="s">
        <v>101</v>
      </c>
    </row>
    <row r="4" spans="1:25">
      <c r="A4" s="168" t="s">
        <v>349</v>
      </c>
      <c r="B4" s="329" t="str">
        <f>MID(A4,FIND("]",A4)+2,LEN(A4)-FIND("]",A4)+2)</f>
        <v>Acute Patient Days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/>
      <c r="D5" s="335"/>
      <c r="E5" s="328" t="s">
        <v>33</v>
      </c>
      <c r="F5" s="328"/>
      <c r="G5" s="328"/>
      <c r="H5" s="335"/>
      <c r="I5" s="328" t="s">
        <v>33</v>
      </c>
      <c r="J5" s="328"/>
      <c r="K5" s="328"/>
      <c r="L5" s="335"/>
      <c r="M5" s="328" t="s">
        <v>33</v>
      </c>
      <c r="N5" s="328"/>
      <c r="O5" s="328"/>
      <c r="P5" s="335"/>
      <c r="Q5" s="328" t="s">
        <v>33</v>
      </c>
      <c r="R5" s="328"/>
      <c r="S5" s="328"/>
      <c r="T5" s="335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5"/>
      <c r="E6" s="8" t="s">
        <v>34</v>
      </c>
      <c r="F6" s="8" t="s">
        <v>35</v>
      </c>
      <c r="G6" s="8" t="s">
        <v>36</v>
      </c>
      <c r="H6" s="335"/>
      <c r="I6" s="8" t="s">
        <v>34</v>
      </c>
      <c r="J6" s="8" t="s">
        <v>35</v>
      </c>
      <c r="K6" s="8" t="s">
        <v>36</v>
      </c>
      <c r="L6" s="335"/>
      <c r="M6" s="8" t="s">
        <v>34</v>
      </c>
      <c r="N6" s="8" t="s">
        <v>35</v>
      </c>
      <c r="O6" s="8" t="s">
        <v>36</v>
      </c>
      <c r="P6" s="335"/>
      <c r="Q6" s="8" t="s">
        <v>34</v>
      </c>
      <c r="R6" s="8" t="s">
        <v>35</v>
      </c>
      <c r="S6" s="8" t="s">
        <v>36</v>
      </c>
      <c r="T6" s="335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7"/>
      <c r="E7" s="89"/>
      <c r="F7" s="89"/>
      <c r="G7" s="89"/>
      <c r="H7" s="117"/>
      <c r="I7" s="89"/>
      <c r="J7" s="89"/>
      <c r="K7" s="89"/>
      <c r="L7" s="117"/>
      <c r="M7" s="89"/>
      <c r="N7" s="89"/>
      <c r="O7" s="89"/>
      <c r="P7" s="117"/>
      <c r="Q7" s="89"/>
      <c r="R7" s="89"/>
      <c r="S7" s="89"/>
      <c r="T7" s="117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50">
        <f>SUMIFS('INTERIM REPORT'!C:C,'INTERIM REPORT'!$A:$A,'PAGE 11'!$A8,'INTERIM REPORT'!$B:$B,'PAGE 11'!$A$4)</f>
        <v>4221</v>
      </c>
      <c r="E8" s="198">
        <f>RANK(D8,D$8:D$15,1)</f>
        <v>5</v>
      </c>
      <c r="F8" s="198">
        <f>RANK(D8,D$8:D$17,1)</f>
        <v>5</v>
      </c>
      <c r="G8" s="198">
        <f>RANK(D8,D$8:D$25,1)</f>
        <v>5</v>
      </c>
      <c r="H8" s="150">
        <f>SUMIFS('INTERIM REPORT'!D:D,'INTERIM REPORT'!$A:$A,'PAGE 11'!$A8,'INTERIM REPORT'!$B:$B,'PAGE 11'!$A$4)</f>
        <v>4092</v>
      </c>
      <c r="I8" s="198">
        <f>RANK(H8,H$8:H$15,1)</f>
        <v>6</v>
      </c>
      <c r="J8" s="198">
        <f>RANK(H8,H$8:H$17,1)</f>
        <v>6</v>
      </c>
      <c r="K8" s="198">
        <f>RANK(H8,H$8:H$25,1)</f>
        <v>6</v>
      </c>
      <c r="L8" s="150">
        <f>SUMIFS('INTERIM REPORT'!E:E,'INTERIM REPORT'!$A:$A,'PAGE 11'!$A8,'INTERIM REPORT'!$B:$B,'PAGE 11'!$A$4)</f>
        <v>4350</v>
      </c>
      <c r="M8" s="198">
        <f>RANK(L8,L$8:L$15,1)</f>
        <v>8</v>
      </c>
      <c r="N8" s="198">
        <f>RANK(L8,L$8:L$17,1)</f>
        <v>9</v>
      </c>
      <c r="O8" s="198">
        <f>RANK(L8,L$8:L$25,1)</f>
        <v>13</v>
      </c>
      <c r="P8" s="150">
        <f>SUMIFS('INTERIM REPORT'!F:F,'INTERIM REPORT'!$A:$A,'PAGE 11'!$A8,'INTERIM REPORT'!$B:$B,'PAGE 11'!$A$4)</f>
        <v>4303.0000000000009</v>
      </c>
      <c r="Q8" s="198">
        <f>RANK(P8,P$8:P$15,1)</f>
        <v>6</v>
      </c>
      <c r="R8" s="198">
        <f>RANK(P8,P$8:P$17,1)</f>
        <v>6</v>
      </c>
      <c r="S8" s="198">
        <f>RANK(P8,P$8:P$25,1)</f>
        <v>6</v>
      </c>
      <c r="T8" s="150">
        <f>SUMIFS('INTERIM REPORT'!G:G,'INTERIM REPORT'!$A:$A,'PAGE 11'!$A8,'INTERIM REPORT'!$B:$B,'PAGE 11'!$A$4)</f>
        <v>4378.0000000000009</v>
      </c>
      <c r="U8" s="198">
        <f>RANK(T8,T$8:T$15,1)</f>
        <v>5</v>
      </c>
      <c r="V8" s="198">
        <f>RANK(T8,T$8:T$17,1)</f>
        <v>5</v>
      </c>
      <c r="W8" s="198">
        <f>RANK(T8,T$8:T$25,1)</f>
        <v>5</v>
      </c>
      <c r="X8" s="143">
        <f t="shared" ref="X8:X17" si="0">IF(H8&gt;0,((P8/H8)-1),IF(AND(H8=0,L8&gt;0),100%,IF(AND(H8=0,L8&lt;0),-100%,IF(AND(H8=0,L8=0),0%,((P8/(H8))-1)*-1))))</f>
        <v>5.156402737047916E-2</v>
      </c>
      <c r="Y8" s="93">
        <f t="shared" ref="Y8:Y17" si="1">IF(L8&gt;0,((T8/L8)-1),IF(AND(L8=0,T8&gt;0),100%,IF(AND(L8=0,T8&lt;0),-100%,IF(AND(L8=0,T8=0),0%,((T8/(L8))-1)*-1))))</f>
        <v>6.4367816091956964E-3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50">
        <f>SUMIFS('INTERIM REPORT'!C:C,'INTERIM REPORT'!$A:$A,'PAGE 11'!$A9,'INTERIM REPORT'!$B:$B,'PAGE 11'!$A$4)</f>
        <v>3613.9999999999986</v>
      </c>
      <c r="E9" s="198">
        <f t="shared" ref="E9:E15" si="3">RANK(D9,D$8:D$15,1)</f>
        <v>4</v>
      </c>
      <c r="F9" s="198">
        <f t="shared" ref="F9:F17" si="4">RANK(D9,D$8:D$17,1)</f>
        <v>4</v>
      </c>
      <c r="G9" s="198">
        <f t="shared" ref="G9:G17" si="5">RANK(D9,D$8:D$25,1)</f>
        <v>4</v>
      </c>
      <c r="H9" s="150">
        <f>SUMIFS('INTERIM REPORT'!D:D,'INTERIM REPORT'!$A:$A,'PAGE 11'!$A9,'INTERIM REPORT'!$B:$B,'PAGE 11'!$A$4)</f>
        <v>3310.0000000000005</v>
      </c>
      <c r="I9" s="198">
        <f t="shared" ref="I9:I15" si="6">RANK(H9,H$8:H$15,1)</f>
        <v>4</v>
      </c>
      <c r="J9" s="198">
        <f t="shared" ref="J9:J17" si="7">RANK(H9,H$8:H$17,1)</f>
        <v>4</v>
      </c>
      <c r="K9" s="198">
        <f t="shared" ref="K9:K17" si="8">RANK(H9,H$8:H$25,1)</f>
        <v>4</v>
      </c>
      <c r="L9" s="150">
        <f>SUMIFS('INTERIM REPORT'!E:E,'INTERIM REPORT'!$A:$A,'PAGE 11'!$A9,'INTERIM REPORT'!$B:$B,'PAGE 11'!$A$4)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50">
        <f>SUMIFS('INTERIM REPORT'!F:F,'INTERIM REPORT'!$A:$A,'PAGE 11'!$A9,'INTERIM REPORT'!$B:$B,'PAGE 11'!$A$4)</f>
        <v>3190.0000000000005</v>
      </c>
      <c r="Q9" s="198">
        <f t="shared" ref="Q9:Q15" si="12">RANK(P9,P$8:P$15,1)</f>
        <v>3</v>
      </c>
      <c r="R9" s="198">
        <f t="shared" ref="R9:R17" si="13">RANK(P9,P$8:P$17,1)</f>
        <v>3</v>
      </c>
      <c r="S9" s="198">
        <f t="shared" ref="S9:S17" si="14">RANK(P9,P$8:P$25,1)</f>
        <v>3</v>
      </c>
      <c r="T9" s="150">
        <f>SUMIFS('INTERIM REPORT'!G:G,'INTERIM REPORT'!$A:$A,'PAGE 11'!$A9,'INTERIM REPORT'!$B:$B,'PAGE 11'!$A$4)</f>
        <v>3277.9999999999995</v>
      </c>
      <c r="U9" s="198">
        <f t="shared" ref="U9:U15" si="15">RANK(T9,T$8:T$15,1)</f>
        <v>3</v>
      </c>
      <c r="V9" s="198">
        <f t="shared" ref="V9:V17" si="16">RANK(T9,T$8:T$17,1)</f>
        <v>3</v>
      </c>
      <c r="W9" s="198">
        <f t="shared" ref="W9:W17" si="17">RANK(T9,T$8:T$25,1)</f>
        <v>3</v>
      </c>
      <c r="X9" s="143">
        <f t="shared" si="0"/>
        <v>-3.6253776435045348E-2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50">
        <f>SUMIFS('INTERIM REPORT'!C:C,'INTERIM REPORT'!$A:$A,'PAGE 11'!$A10,'INTERIM REPORT'!$B:$B,'PAGE 11'!$A$4)</f>
        <v>353.00000000000006</v>
      </c>
      <c r="E10" s="198">
        <f t="shared" si="3"/>
        <v>2</v>
      </c>
      <c r="F10" s="198">
        <f t="shared" si="4"/>
        <v>2</v>
      </c>
      <c r="G10" s="198">
        <f t="shared" si="5"/>
        <v>2</v>
      </c>
      <c r="H10" s="150">
        <f>SUMIFS('INTERIM REPORT'!D:D,'INTERIM REPORT'!$A:$A,'PAGE 11'!$A10,'INTERIM REPORT'!$B:$B,'PAGE 11'!$A$4)</f>
        <v>368.00000000000006</v>
      </c>
      <c r="I10" s="198">
        <f t="shared" si="6"/>
        <v>2</v>
      </c>
      <c r="J10" s="198">
        <f t="shared" si="7"/>
        <v>2</v>
      </c>
      <c r="K10" s="198">
        <f t="shared" si="8"/>
        <v>2</v>
      </c>
      <c r="L10" s="150">
        <f>SUMIFS('INTERIM REPORT'!E:E,'INTERIM REPORT'!$A:$A,'PAGE 11'!$A10,'INTERIM REPORT'!$B:$B,'PAGE 11'!$A$4)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50">
        <f>SUMIFS('INTERIM REPORT'!F:F,'INTERIM REPORT'!$A:$A,'PAGE 11'!$A10,'INTERIM REPORT'!$B:$B,'PAGE 11'!$A$4)</f>
        <v>285</v>
      </c>
      <c r="Q10" s="198">
        <f t="shared" si="12"/>
        <v>1</v>
      </c>
      <c r="R10" s="198">
        <f t="shared" si="13"/>
        <v>1</v>
      </c>
      <c r="S10" s="198">
        <f t="shared" si="14"/>
        <v>1</v>
      </c>
      <c r="T10" s="150">
        <f>SUMIFS('INTERIM REPORT'!G:G,'INTERIM REPORT'!$A:$A,'PAGE 11'!$A10,'INTERIM REPORT'!$B:$B,'PAGE 11'!$A$4)</f>
        <v>285</v>
      </c>
      <c r="U10" s="198">
        <f t="shared" si="15"/>
        <v>1</v>
      </c>
      <c r="V10" s="198">
        <f t="shared" si="16"/>
        <v>1</v>
      </c>
      <c r="W10" s="198">
        <f t="shared" si="17"/>
        <v>1</v>
      </c>
      <c r="X10" s="143">
        <f t="shared" si="0"/>
        <v>-0.22554347826086973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50">
        <f>SUMIFS('INTERIM REPORT'!C:C,'INTERIM REPORT'!$A:$A,'PAGE 11'!$A11,'INTERIM REPORT'!$B:$B,'PAGE 11'!$A$4)</f>
        <v>1541.0000000000002</v>
      </c>
      <c r="E11" s="198">
        <f t="shared" si="3"/>
        <v>3</v>
      </c>
      <c r="F11" s="198">
        <f t="shared" si="4"/>
        <v>3</v>
      </c>
      <c r="G11" s="198">
        <f t="shared" si="5"/>
        <v>3</v>
      </c>
      <c r="H11" s="150">
        <f>SUMIFS('INTERIM REPORT'!D:D,'INTERIM REPORT'!$A:$A,'PAGE 11'!$A11,'INTERIM REPORT'!$B:$B,'PAGE 11'!$A$4)</f>
        <v>1743</v>
      </c>
      <c r="I11" s="198">
        <f t="shared" si="6"/>
        <v>3</v>
      </c>
      <c r="J11" s="198">
        <f t="shared" si="7"/>
        <v>3</v>
      </c>
      <c r="K11" s="198">
        <f t="shared" si="8"/>
        <v>3</v>
      </c>
      <c r="L11" s="150">
        <f>SUMIFS('INTERIM REPORT'!E:E,'INTERIM REPORT'!$A:$A,'PAGE 11'!$A11,'INTERIM REPORT'!$B:$B,'PAGE 11'!$A$4)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50">
        <f>SUMIFS('INTERIM REPORT'!F:F,'INTERIM REPORT'!$A:$A,'PAGE 11'!$A11,'INTERIM REPORT'!$B:$B,'PAGE 11'!$A$4)</f>
        <v>1653</v>
      </c>
      <c r="Q11" s="198">
        <f t="shared" si="12"/>
        <v>2</v>
      </c>
      <c r="R11" s="198">
        <f t="shared" si="13"/>
        <v>2</v>
      </c>
      <c r="S11" s="198">
        <f t="shared" si="14"/>
        <v>2</v>
      </c>
      <c r="T11" s="150">
        <f>SUMIFS('INTERIM REPORT'!G:G,'INTERIM REPORT'!$A:$A,'PAGE 11'!$A11,'INTERIM REPORT'!$B:$B,'PAGE 11'!$A$4)</f>
        <v>1599.9999999999998</v>
      </c>
      <c r="U11" s="198">
        <f t="shared" si="15"/>
        <v>2</v>
      </c>
      <c r="V11" s="198">
        <f t="shared" si="16"/>
        <v>2</v>
      </c>
      <c r="W11" s="198">
        <f t="shared" si="17"/>
        <v>2</v>
      </c>
      <c r="X11" s="143">
        <f t="shared" si="0"/>
        <v>-5.1635111876075723E-2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50">
        <f>SUMIFS('INTERIM REPORT'!C:C,'INTERIM REPORT'!$A:$A,'PAGE 11'!$A12,'INTERIM REPORT'!$B:$B,'PAGE 11'!$A$4)</f>
        <v>4860.5</v>
      </c>
      <c r="E12" s="198">
        <f t="shared" si="3"/>
        <v>6</v>
      </c>
      <c r="F12" s="198">
        <f t="shared" si="4"/>
        <v>6</v>
      </c>
      <c r="G12" s="198">
        <f t="shared" si="5"/>
        <v>6</v>
      </c>
      <c r="H12" s="150">
        <f>SUMIFS('INTERIM REPORT'!D:D,'INTERIM REPORT'!$A:$A,'PAGE 11'!$A12,'INTERIM REPORT'!$B:$B,'PAGE 11'!$A$4)</f>
        <v>3614</v>
      </c>
      <c r="I12" s="198">
        <f t="shared" si="6"/>
        <v>5</v>
      </c>
      <c r="J12" s="198">
        <f t="shared" si="7"/>
        <v>5</v>
      </c>
      <c r="K12" s="198">
        <f t="shared" si="8"/>
        <v>5</v>
      </c>
      <c r="L12" s="150">
        <f>SUMIFS('INTERIM REPORT'!E:E,'INTERIM REPORT'!$A:$A,'PAGE 11'!$A12,'INTERIM REPORT'!$B:$B,'PAGE 11'!$A$4)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50">
        <f>SUMIFS('INTERIM REPORT'!F:F,'INTERIM REPORT'!$A:$A,'PAGE 11'!$A12,'INTERIM REPORT'!$B:$B,'PAGE 11'!$A$4)</f>
        <v>4017</v>
      </c>
      <c r="Q12" s="198">
        <f t="shared" si="12"/>
        <v>4</v>
      </c>
      <c r="R12" s="198">
        <f t="shared" si="13"/>
        <v>4</v>
      </c>
      <c r="S12" s="198">
        <f t="shared" si="14"/>
        <v>4</v>
      </c>
      <c r="T12" s="150">
        <f>SUMIFS('INTERIM REPORT'!G:G,'INTERIM REPORT'!$A:$A,'PAGE 11'!$A12,'INTERIM REPORT'!$B:$B,'PAGE 11'!$A$4)</f>
        <v>4011</v>
      </c>
      <c r="U12" s="198">
        <f t="shared" si="15"/>
        <v>4</v>
      </c>
      <c r="V12" s="198">
        <f t="shared" si="16"/>
        <v>4</v>
      </c>
      <c r="W12" s="198">
        <f t="shared" si="17"/>
        <v>4</v>
      </c>
      <c r="X12" s="143">
        <f t="shared" si="0"/>
        <v>0.11151079136690645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50">
        <f>SUMIFS('INTERIM REPORT'!C:C,'INTERIM REPORT'!$A:$A,'PAGE 11'!$A13,'INTERIM REPORT'!$B:$B,'PAGE 11'!$A$4)</f>
        <v>5626</v>
      </c>
      <c r="E13" s="198">
        <f t="shared" si="3"/>
        <v>8</v>
      </c>
      <c r="F13" s="198">
        <f t="shared" si="4"/>
        <v>9</v>
      </c>
      <c r="G13" s="198">
        <f t="shared" si="5"/>
        <v>9</v>
      </c>
      <c r="H13" s="150">
        <f>SUMIFS('INTERIM REPORT'!D:D,'INTERIM REPORT'!$A:$A,'PAGE 11'!$A13,'INTERIM REPORT'!$B:$B,'PAGE 11'!$A$4)</f>
        <v>4541</v>
      </c>
      <c r="I13" s="198">
        <f t="shared" si="6"/>
        <v>8</v>
      </c>
      <c r="J13" s="198">
        <f t="shared" si="7"/>
        <v>8</v>
      </c>
      <c r="K13" s="198">
        <f t="shared" si="8"/>
        <v>8</v>
      </c>
      <c r="L13" s="150">
        <f>SUMIFS('INTERIM REPORT'!E:E,'INTERIM REPORT'!$A:$A,'PAGE 11'!$A13,'INTERIM REPORT'!$B:$B,'PAGE 11'!$A$4)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50">
        <f>SUMIFS('INTERIM REPORT'!F:F,'INTERIM REPORT'!$A:$A,'PAGE 11'!$A13,'INTERIM REPORT'!$B:$B,'PAGE 11'!$A$4)</f>
        <v>4417.9999999999991</v>
      </c>
      <c r="Q13" s="198">
        <f t="shared" si="12"/>
        <v>7</v>
      </c>
      <c r="R13" s="198">
        <f t="shared" si="13"/>
        <v>7</v>
      </c>
      <c r="S13" s="198">
        <f t="shared" si="14"/>
        <v>7</v>
      </c>
      <c r="T13" s="150">
        <f>SUMIFS('INTERIM REPORT'!G:G,'INTERIM REPORT'!$A:$A,'PAGE 11'!$A13,'INTERIM REPORT'!$B:$B,'PAGE 11'!$A$4)</f>
        <v>4732</v>
      </c>
      <c r="U13" s="198">
        <f t="shared" si="15"/>
        <v>7</v>
      </c>
      <c r="V13" s="198">
        <f t="shared" si="16"/>
        <v>7</v>
      </c>
      <c r="W13" s="198">
        <f t="shared" si="17"/>
        <v>7</v>
      </c>
      <c r="X13" s="143">
        <f t="shared" si="0"/>
        <v>-2.7086544813917812E-2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50">
        <f>SUMIFS('INTERIM REPORT'!C:C,'INTERIM REPORT'!$A:$A,'PAGE 11'!$A14,'INTERIM REPORT'!$B:$B,'PAGE 11'!$A$4)</f>
        <v>5049</v>
      </c>
      <c r="E14" s="198">
        <f t="shared" si="3"/>
        <v>7</v>
      </c>
      <c r="F14" s="198">
        <f t="shared" si="4"/>
        <v>7</v>
      </c>
      <c r="G14" s="198">
        <f t="shared" si="5"/>
        <v>7</v>
      </c>
      <c r="H14" s="150">
        <f>SUMIFS('INTERIM REPORT'!D:D,'INTERIM REPORT'!$A:$A,'PAGE 11'!$A14,'INTERIM REPORT'!$B:$B,'PAGE 11'!$A$4)</f>
        <v>4249</v>
      </c>
      <c r="I14" s="198">
        <f t="shared" si="6"/>
        <v>7</v>
      </c>
      <c r="J14" s="198">
        <f t="shared" si="7"/>
        <v>7</v>
      </c>
      <c r="K14" s="198">
        <f t="shared" si="8"/>
        <v>7</v>
      </c>
      <c r="L14" s="150">
        <f>SUMIFS('INTERIM REPORT'!E:E,'INTERIM REPORT'!$A:$A,'PAGE 11'!$A14,'INTERIM REPORT'!$B:$B,'PAGE 11'!$A$4)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50">
        <f>SUMIFS('INTERIM REPORT'!F:F,'INTERIM REPORT'!$A:$A,'PAGE 11'!$A14,'INTERIM REPORT'!$B:$B,'PAGE 11'!$A$4)</f>
        <v>4229.1428571428596</v>
      </c>
      <c r="Q14" s="198">
        <f t="shared" si="12"/>
        <v>5</v>
      </c>
      <c r="R14" s="198">
        <f t="shared" si="13"/>
        <v>5</v>
      </c>
      <c r="S14" s="198">
        <f t="shared" si="14"/>
        <v>5</v>
      </c>
      <c r="T14" s="150">
        <f>SUMIFS('INTERIM REPORT'!G:G,'INTERIM REPORT'!$A:$A,'PAGE 11'!$A14,'INTERIM REPORT'!$B:$B,'PAGE 11'!$A$4)</f>
        <v>4616.1376999626737</v>
      </c>
      <c r="U14" s="198">
        <f t="shared" si="15"/>
        <v>6</v>
      </c>
      <c r="V14" s="198">
        <f t="shared" si="16"/>
        <v>6</v>
      </c>
      <c r="W14" s="198">
        <f t="shared" si="17"/>
        <v>6</v>
      </c>
      <c r="X14" s="143">
        <f t="shared" si="0"/>
        <v>-4.673368523685717E-3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51">
        <f>SUMIFS('INTERIM REPORT'!C:C,'INTERIM REPORT'!$A:$A,'PAGE 11'!$A15,'INTERIM REPORT'!$B:$B,'PAGE 11'!$A$4)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51">
        <f>SUMIFS('INTERIM REPORT'!D:D,'INTERIM REPORT'!$A:$A,'PAGE 11'!$A15,'INTERIM REPORT'!$B:$B,'PAGE 11'!$A$4)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51">
        <f>SUMIFS('INTERIM REPORT'!E:E,'INTERIM REPORT'!$A:$A,'PAGE 11'!$A15,'INTERIM REPORT'!$B:$B,'PAGE 11'!$A$4)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51">
        <f>SUMIFS('INTERIM REPORT'!F:F,'INTERIM REPORT'!$A:$A,'PAGE 11'!$A15,'INTERIM REPORT'!$B:$B,'PAGE 11'!$A$4)</f>
        <v>4500</v>
      </c>
      <c r="Q15" s="199">
        <f t="shared" si="12"/>
        <v>8</v>
      </c>
      <c r="R15" s="199">
        <f t="shared" si="13"/>
        <v>9</v>
      </c>
      <c r="S15" s="199">
        <f t="shared" si="14"/>
        <v>9</v>
      </c>
      <c r="T15" s="151">
        <f>SUMIFS('INTERIM REPORT'!G:G,'INTERIM REPORT'!$A:$A,'PAGE 11'!$A15,'INTERIM REPORT'!$B:$B,'PAGE 11'!$A$4)</f>
        <v>6747.9999999999991</v>
      </c>
      <c r="U15" s="199">
        <f t="shared" si="15"/>
        <v>8</v>
      </c>
      <c r="V15" s="199">
        <f t="shared" si="16"/>
        <v>9</v>
      </c>
      <c r="W15" s="199">
        <f t="shared" si="17"/>
        <v>9</v>
      </c>
      <c r="X15" s="144">
        <f t="shared" si="0"/>
        <v>0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52">
        <f>SUMIFS('INTERIM REPORT'!C:C,'INTERIM REPORT'!$A:$A,'PAGE 11'!$A16,'INTERIM REPORT'!$B:$B,'PAGE 11'!$A$4)</f>
        <v>5580</v>
      </c>
      <c r="E16" s="200"/>
      <c r="F16" s="201">
        <f t="shared" si="4"/>
        <v>8</v>
      </c>
      <c r="G16" s="201">
        <f t="shared" si="5"/>
        <v>8</v>
      </c>
      <c r="H16" s="152">
        <f>SUMIFS('INTERIM REPORT'!D:D,'INTERIM REPORT'!$A:$A,'PAGE 11'!$A16,'INTERIM REPORT'!$B:$B,'PAGE 11'!$A$4)</f>
        <v>4779</v>
      </c>
      <c r="I16" s="200"/>
      <c r="J16" s="201">
        <f t="shared" si="7"/>
        <v>9</v>
      </c>
      <c r="K16" s="201">
        <f t="shared" si="8"/>
        <v>9</v>
      </c>
      <c r="L16" s="152">
        <f>SUMIFS('INTERIM REPORT'!E:E,'INTERIM REPORT'!$A:$A,'PAGE 11'!$A16,'INTERIM REPORT'!$B:$B,'PAGE 11'!$A$4)</f>
        <v>4831.9999999999991</v>
      </c>
      <c r="M16" s="200"/>
      <c r="N16" s="201">
        <f t="shared" si="10"/>
        <v>10</v>
      </c>
      <c r="O16" s="201">
        <f t="shared" si="11"/>
        <v>14</v>
      </c>
      <c r="P16" s="152">
        <f>SUMIFS('INTERIM REPORT'!F:F,'INTERIM REPORT'!$A:$A,'PAGE 11'!$A16,'INTERIM REPORT'!$B:$B,'PAGE 11'!$A$4)</f>
        <v>4441.9999999999991</v>
      </c>
      <c r="Q16" s="200"/>
      <c r="R16" s="201">
        <f t="shared" si="13"/>
        <v>8</v>
      </c>
      <c r="S16" s="201">
        <f t="shared" si="14"/>
        <v>8</v>
      </c>
      <c r="T16" s="152">
        <f>SUMIFS('INTERIM REPORT'!G:G,'INTERIM REPORT'!$A:$A,'PAGE 11'!$A16,'INTERIM REPORT'!$B:$B,'PAGE 11'!$A$4)</f>
        <v>5737</v>
      </c>
      <c r="U16" s="200"/>
      <c r="V16" s="201">
        <f t="shared" si="16"/>
        <v>8</v>
      </c>
      <c r="W16" s="201">
        <f t="shared" si="17"/>
        <v>8</v>
      </c>
      <c r="X16" s="145">
        <f t="shared" si="0"/>
        <v>-7.0516844528144107E-2</v>
      </c>
      <c r="Y16" s="97">
        <f t="shared" si="1"/>
        <v>0.18729304635761612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50">
        <f>SUMIFS('INTERIM REPORT'!C:C,'INTERIM REPORT'!$A:$A,'PAGE 11'!$A17,'INTERIM REPORT'!$B:$B,'PAGE 11'!$A$4)</f>
        <v>7782</v>
      </c>
      <c r="E17" s="202"/>
      <c r="F17" s="198">
        <f t="shared" si="4"/>
        <v>10</v>
      </c>
      <c r="G17" s="198">
        <f t="shared" si="5"/>
        <v>10</v>
      </c>
      <c r="H17" s="150">
        <f>SUMIFS('INTERIM REPORT'!D:D,'INTERIM REPORT'!$A:$A,'PAGE 11'!$A17,'INTERIM REPORT'!$B:$B,'PAGE 11'!$A$4)</f>
        <v>6849</v>
      </c>
      <c r="I17" s="202"/>
      <c r="J17" s="198">
        <f t="shared" si="7"/>
        <v>10</v>
      </c>
      <c r="K17" s="198">
        <f t="shared" si="8"/>
        <v>10</v>
      </c>
      <c r="L17" s="150">
        <f>SUMIFS('INTERIM REPORT'!E:E,'INTERIM REPORT'!$A:$A,'PAGE 11'!$A17,'INTERIM REPORT'!$B:$B,'PAGE 11'!$A$4)</f>
        <v>0</v>
      </c>
      <c r="M17" s="202"/>
      <c r="N17" s="198">
        <f t="shared" si="10"/>
        <v>1</v>
      </c>
      <c r="O17" s="198">
        <f t="shared" si="11"/>
        <v>1</v>
      </c>
      <c r="P17" s="150">
        <f>SUMIFS('INTERIM REPORT'!F:F,'INTERIM REPORT'!$A:$A,'PAGE 11'!$A17,'INTERIM REPORT'!$B:$B,'PAGE 11'!$A$4)</f>
        <v>7110</v>
      </c>
      <c r="Q17" s="202"/>
      <c r="R17" s="198">
        <f t="shared" si="13"/>
        <v>10</v>
      </c>
      <c r="S17" s="198">
        <f t="shared" si="14"/>
        <v>10</v>
      </c>
      <c r="T17" s="150">
        <f>SUMIFS('INTERIM REPORT'!G:G,'INTERIM REPORT'!$A:$A,'PAGE 11'!$A17,'INTERIM REPORT'!$B:$B,'PAGE 11'!$A$4)</f>
        <v>7310.0000000000009</v>
      </c>
      <c r="U17" s="202"/>
      <c r="V17" s="198">
        <f t="shared" si="16"/>
        <v>10</v>
      </c>
      <c r="W17" s="198">
        <f t="shared" si="17"/>
        <v>10</v>
      </c>
      <c r="X17" s="143">
        <f t="shared" si="0"/>
        <v>3.8107752956636043E-2</v>
      </c>
      <c r="Y17" s="93">
        <f t="shared" si="1"/>
        <v>1</v>
      </c>
    </row>
    <row r="18" spans="1:25" ht="28.4" customHeight="1">
      <c r="D18" s="153"/>
      <c r="E18" s="203"/>
      <c r="F18" s="203"/>
      <c r="G18" s="203"/>
      <c r="H18" s="153"/>
      <c r="I18" s="203"/>
      <c r="J18" s="203"/>
      <c r="K18" s="203"/>
      <c r="L18" s="153"/>
      <c r="M18" s="203"/>
      <c r="N18" s="203"/>
      <c r="O18" s="203"/>
      <c r="P18" s="153"/>
      <c r="Q18" s="203"/>
      <c r="R18" s="203"/>
      <c r="S18" s="203"/>
      <c r="T18" s="153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54"/>
      <c r="E19" s="189"/>
      <c r="F19" s="189"/>
      <c r="G19" s="189"/>
      <c r="H19" s="154"/>
      <c r="I19" s="189"/>
      <c r="J19" s="189"/>
      <c r="K19" s="189"/>
      <c r="L19" s="154"/>
      <c r="M19" s="189"/>
      <c r="N19" s="189"/>
      <c r="O19" s="189"/>
      <c r="P19" s="154"/>
      <c r="Q19" s="189"/>
      <c r="R19" s="189"/>
      <c r="S19" s="189"/>
      <c r="T19" s="154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52">
        <f>SUMIFS('INTERIM REPORT'!C:C,'INTERIM REPORT'!$A:$A,'PAGE 11'!$A20,'INTERIM REPORT'!$B:$B,'PAGE 11'!$A$4)</f>
        <v>19931</v>
      </c>
      <c r="E20" s="200"/>
      <c r="F20" s="201">
        <f>RANK(D20,D$20:D$22,1)</f>
        <v>2</v>
      </c>
      <c r="G20" s="201">
        <f t="shared" ref="G20:G22" si="19">RANK(D20,D$8:D$25,1)</f>
        <v>12</v>
      </c>
      <c r="H20" s="152">
        <f>SUMIFS('INTERIM REPORT'!D:D,'INTERIM REPORT'!$A:$A,'PAGE 11'!$A20,'INTERIM REPORT'!$B:$B,'PAGE 11'!$A$4)</f>
        <v>17838</v>
      </c>
      <c r="I20" s="200"/>
      <c r="J20" s="201">
        <f>RANK(H20,H$20:H$22,1)</f>
        <v>2</v>
      </c>
      <c r="K20" s="201">
        <f t="shared" ref="K20:K22" si="20">RANK(H20,H$8:H$25,1)</f>
        <v>12</v>
      </c>
      <c r="L20" s="152">
        <f>SUMIFS('INTERIM REPORT'!E:E,'INTERIM REPORT'!$A:$A,'PAGE 11'!$A20,'INTERIM REPORT'!$B:$B,'PAGE 11'!$A$4)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52">
        <f>SUMIFS('INTERIM REPORT'!F:F,'INTERIM REPORT'!$A:$A,'PAGE 11'!$A20,'INTERIM REPORT'!$B:$B,'PAGE 11'!$A$4)</f>
        <v>16967.99999999996</v>
      </c>
      <c r="Q20" s="200"/>
      <c r="R20" s="201">
        <f>RANK(P20,P$20:P$22,1)</f>
        <v>2</v>
      </c>
      <c r="S20" s="201">
        <f t="shared" ref="S20:S22" si="22">RANK(P20,P$8:P$25,1)</f>
        <v>12</v>
      </c>
      <c r="T20" s="152">
        <f>SUMIFS('INTERIM REPORT'!G:G,'INTERIM REPORT'!$A:$A,'PAGE 11'!$A20,'INTERIM REPORT'!$B:$B,'PAGE 11'!$A$4)</f>
        <v>18614.376846451953</v>
      </c>
      <c r="U20" s="200"/>
      <c r="V20" s="201">
        <f>RANK(T20,T$20:T$22,1)</f>
        <v>2</v>
      </c>
      <c r="W20" s="201">
        <f t="shared" ref="W20:W22" si="23">RANK(T20,T$8:T$25,1)</f>
        <v>12</v>
      </c>
      <c r="X20" s="145">
        <f>IF(H20&gt;0,((P20/H20)-1),IF(AND(H20=0,L20&gt;0),100%,IF(AND(H20=0,L20&lt;0),-100%,IF(AND(H20=0,L20=0),0%,((P20/(H20))-1)*-1))))</f>
        <v>-4.8772283888330548E-2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50">
        <f>SUMIFS('INTERIM REPORT'!C:C,'INTERIM REPORT'!$A:$A,'PAGE 11'!$A21,'INTERIM REPORT'!$B:$B,'PAGE 11'!$A$4)</f>
        <v>32160.999999999989</v>
      </c>
      <c r="E21" s="202"/>
      <c r="F21" s="198">
        <f t="shared" ref="F21:F22" si="24">RANK(D21,D$20:D$22,1)</f>
        <v>3</v>
      </c>
      <c r="G21" s="198">
        <f t="shared" si="19"/>
        <v>13</v>
      </c>
      <c r="H21" s="150">
        <f>SUMIFS('INTERIM REPORT'!D:D,'INTERIM REPORT'!$A:$A,'PAGE 11'!$A21,'INTERIM REPORT'!$B:$B,'PAGE 11'!$A$4)</f>
        <v>28986.999999999996</v>
      </c>
      <c r="I21" s="202"/>
      <c r="J21" s="198">
        <f t="shared" ref="J21:J22" si="25">RANK(H21,H$20:H$22,1)</f>
        <v>3</v>
      </c>
      <c r="K21" s="198">
        <f t="shared" si="20"/>
        <v>13</v>
      </c>
      <c r="L21" s="150">
        <f>SUMIFS('INTERIM REPORT'!E:E,'INTERIM REPORT'!$A:$A,'PAGE 11'!$A21,'INTERIM REPORT'!$B:$B,'PAGE 11'!$A$4)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50">
        <f>SUMIFS('INTERIM REPORT'!F:F,'INTERIM REPORT'!$A:$A,'PAGE 11'!$A21,'INTERIM REPORT'!$B:$B,'PAGE 11'!$A$4)</f>
        <v>29444.000000000004</v>
      </c>
      <c r="Q21" s="202"/>
      <c r="R21" s="198">
        <f t="shared" ref="R21:R22" si="27">RANK(P21,P$20:P$22,1)</f>
        <v>3</v>
      </c>
      <c r="S21" s="198">
        <f t="shared" si="22"/>
        <v>13</v>
      </c>
      <c r="T21" s="150">
        <f>SUMIFS('INTERIM REPORT'!G:G,'INTERIM REPORT'!$A:$A,'PAGE 11'!$A21,'INTERIM REPORT'!$B:$B,'PAGE 11'!$A$4)</f>
        <v>31743.999999999989</v>
      </c>
      <c r="U21" s="202"/>
      <c r="V21" s="198">
        <f t="shared" ref="V21:V22" si="28">RANK(T21,T$20:T$22,1)</f>
        <v>3</v>
      </c>
      <c r="W21" s="198">
        <f t="shared" si="23"/>
        <v>13</v>
      </c>
      <c r="X21" s="143">
        <f>IF(H21&gt;0,((P21/H21)-1),IF(AND(H21=0,L21&gt;0),100%,IF(AND(H21=0,L21&lt;0),-100%,IF(AND(H21=0,L21=0),0%,((P21/(H21))-1)*-1))))</f>
        <v>1.5765688067064909E-2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50">
        <f>SUMIFS('INTERIM REPORT'!C:C,'INTERIM REPORT'!$A:$A,'PAGE 11'!$A22,'INTERIM REPORT'!$B:$B,'PAGE 11'!$A$4)</f>
        <v>11606.999999999998</v>
      </c>
      <c r="E22" s="202"/>
      <c r="F22" s="198">
        <f t="shared" si="24"/>
        <v>1</v>
      </c>
      <c r="G22" s="198">
        <f t="shared" si="19"/>
        <v>11</v>
      </c>
      <c r="H22" s="150">
        <f>SUMIFS('INTERIM REPORT'!D:D,'INTERIM REPORT'!$A:$A,'PAGE 11'!$A22,'INTERIM REPORT'!$B:$B,'PAGE 11'!$A$4)</f>
        <v>10098</v>
      </c>
      <c r="I22" s="202"/>
      <c r="J22" s="198">
        <f t="shared" si="25"/>
        <v>1</v>
      </c>
      <c r="K22" s="198">
        <f t="shared" si="20"/>
        <v>11</v>
      </c>
      <c r="L22" s="150">
        <f>SUMIFS('INTERIM REPORT'!E:E,'INTERIM REPORT'!$A:$A,'PAGE 11'!$A22,'INTERIM REPORT'!$B:$B,'PAGE 11'!$A$4)</f>
        <v>0</v>
      </c>
      <c r="M22" s="202"/>
      <c r="N22" s="198">
        <f t="shared" si="26"/>
        <v>1</v>
      </c>
      <c r="O22" s="198">
        <f t="shared" si="21"/>
        <v>1</v>
      </c>
      <c r="P22" s="150">
        <f>SUMIFS('INTERIM REPORT'!F:F,'INTERIM REPORT'!$A:$A,'PAGE 11'!$A22,'INTERIM REPORT'!$B:$B,'PAGE 11'!$A$4)</f>
        <v>12012</v>
      </c>
      <c r="Q22" s="202"/>
      <c r="R22" s="198">
        <f t="shared" si="27"/>
        <v>1</v>
      </c>
      <c r="S22" s="198">
        <f t="shared" si="22"/>
        <v>11</v>
      </c>
      <c r="T22" s="150">
        <f>SUMIFS('INTERIM REPORT'!G:G,'INTERIM REPORT'!$A:$A,'PAGE 11'!$A22,'INTERIM REPORT'!$B:$B,'PAGE 11'!$A$4)</f>
        <v>11196</v>
      </c>
      <c r="U22" s="202"/>
      <c r="V22" s="198">
        <f t="shared" si="28"/>
        <v>1</v>
      </c>
      <c r="W22" s="198">
        <f t="shared" si="23"/>
        <v>11</v>
      </c>
      <c r="X22" s="143">
        <f>IF(H22&gt;0,((P22/H22)-1),IF(AND(H22=0,L22&gt;0),100%,IF(AND(H22=0,L22&lt;0),-100%,IF(AND(H22=0,L22=0),0%,((P22/(H22))-1)*-1))))</f>
        <v>0.18954248366013071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53"/>
      <c r="E23" s="204"/>
      <c r="F23" s="204"/>
      <c r="G23" s="204"/>
      <c r="H23" s="155"/>
      <c r="I23" s="204"/>
      <c r="J23" s="204"/>
      <c r="K23" s="204"/>
      <c r="L23" s="155"/>
      <c r="M23" s="204"/>
      <c r="N23" s="204"/>
      <c r="O23" s="204"/>
      <c r="P23" s="155"/>
      <c r="Q23" s="204"/>
      <c r="R23" s="204"/>
      <c r="S23" s="204"/>
      <c r="T23" s="155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54"/>
      <c r="E24" s="189"/>
      <c r="F24" s="189"/>
      <c r="G24" s="189"/>
      <c r="H24" s="154"/>
      <c r="I24" s="189"/>
      <c r="J24" s="189"/>
      <c r="K24" s="189"/>
      <c r="L24" s="154"/>
      <c r="M24" s="189"/>
      <c r="N24" s="189"/>
      <c r="O24" s="189"/>
      <c r="P24" s="154"/>
      <c r="Q24" s="189"/>
      <c r="R24" s="189"/>
      <c r="S24" s="189"/>
      <c r="T24" s="154"/>
      <c r="U24" s="189"/>
      <c r="V24" s="189"/>
      <c r="W24" s="189"/>
      <c r="X24" s="184"/>
      <c r="Y24" s="91"/>
    </row>
    <row r="25" spans="1:25" ht="28.4" customHeight="1">
      <c r="A25" s="167" t="s">
        <v>210</v>
      </c>
      <c r="C25" s="96" t="str">
        <f t="shared" ref="C25" si="29">"  "&amp;UPPER(A25)</f>
        <v xml:space="preserve">  THE UNIVERSITY OF VERMONT MEDICAL CENTER</v>
      </c>
      <c r="D25" s="152">
        <f>SUMIFS('INTERIM REPORT'!C:C,'INTERIM REPORT'!$A:$A,'PAGE 11'!$A25,'INTERIM REPORT'!$B:$B,'PAGE 11'!$A$4)</f>
        <v>118502.0000007386</v>
      </c>
      <c r="E25" s="200"/>
      <c r="F25" s="200"/>
      <c r="G25" s="201">
        <f>RANK(D25,D$8:D$25,1)</f>
        <v>14</v>
      </c>
      <c r="H25" s="152">
        <f>SUMIFS('INTERIM REPORT'!D:D,'INTERIM REPORT'!$A:$A,'PAGE 11'!$A25,'INTERIM REPORT'!$B:$B,'PAGE 11'!$A$4)</f>
        <v>118878</v>
      </c>
      <c r="I25" s="200"/>
      <c r="J25" s="200"/>
      <c r="K25" s="201">
        <f>RANK(H25,H$8:H$25,1)</f>
        <v>14</v>
      </c>
      <c r="L25" s="152">
        <f>SUMIFS('INTERIM REPORT'!E:E,'INTERIM REPORT'!$A:$A,'PAGE 11'!$A25,'INTERIM REPORT'!$B:$B,'PAGE 11'!$A$4)</f>
        <v>0</v>
      </c>
      <c r="M25" s="200"/>
      <c r="N25" s="200"/>
      <c r="O25" s="201">
        <f>RANK(L25,L$8:L$25,1)</f>
        <v>1</v>
      </c>
      <c r="P25" s="152">
        <f>SUMIFS('INTERIM REPORT'!F:F,'INTERIM REPORT'!$A:$A,'PAGE 11'!$A25,'INTERIM REPORT'!$B:$B,'PAGE 11'!$A$4)</f>
        <v>119160.00000000001</v>
      </c>
      <c r="Q25" s="200"/>
      <c r="R25" s="200"/>
      <c r="S25" s="201">
        <f>RANK(P25,P$8:P$25,1)</f>
        <v>14</v>
      </c>
      <c r="T25" s="152">
        <f>SUMIFS('INTERIM REPORT'!G:G,'INTERIM REPORT'!$A:$A,'PAGE 11'!$A25,'INTERIM REPORT'!$B:$B,'PAGE 11'!$A$4)</f>
        <v>124288.34890745094</v>
      </c>
      <c r="U25" s="200"/>
      <c r="V25" s="200"/>
      <c r="W25" s="201">
        <f>RANK(T25,T$8:T$25,1)</f>
        <v>14</v>
      </c>
      <c r="X25" s="145">
        <f>IF(H25&gt;0,((P25/H25)-1),IF(AND(H25=0,L25&gt;0),100%,IF(AND(H25=0,L25&lt;0),-100%,IF(AND(H25=0,L25=0),0%,((P25/(H25))-1)*-1))))</f>
        <v>2.3721798818958639E-3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53"/>
      <c r="E26" s="205"/>
      <c r="F26" s="205"/>
      <c r="G26" s="205"/>
      <c r="H26" s="153"/>
      <c r="I26" s="205"/>
      <c r="J26" s="205"/>
      <c r="K26" s="205"/>
      <c r="L26" s="153"/>
      <c r="M26" s="205"/>
      <c r="N26" s="205"/>
      <c r="O26" s="205"/>
      <c r="P26" s="153"/>
      <c r="Q26" s="205"/>
      <c r="R26" s="205"/>
      <c r="S26" s="205"/>
      <c r="T26" s="153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54"/>
      <c r="E27" s="189"/>
      <c r="F27" s="189"/>
      <c r="G27" s="189"/>
      <c r="H27" s="154"/>
      <c r="I27" s="189"/>
      <c r="J27" s="189"/>
      <c r="K27" s="189"/>
      <c r="L27" s="154"/>
      <c r="M27" s="189"/>
      <c r="N27" s="189"/>
      <c r="O27" s="189"/>
      <c r="P27" s="154"/>
      <c r="Q27" s="189"/>
      <c r="R27" s="189"/>
      <c r="S27" s="189"/>
      <c r="T27" s="154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52">
        <f>SUMIFS('INTERIM REPORT'!C:C,'INTERIM REPORT'!$A:$A,'PAGE 11'!$A28,'INTERIM REPORT'!$B:$B,'PAGE 11'!$A$4)</f>
        <v>220827.50000073854</v>
      </c>
      <c r="E28" s="202"/>
      <c r="F28" s="198"/>
      <c r="G28" s="198"/>
      <c r="H28" s="152">
        <f>SUMIFS('INTERIM REPORT'!D:D,'INTERIM REPORT'!$A:$A,'PAGE 11'!$A28,'INTERIM REPORT'!$B:$B,'PAGE 11'!$A$4)</f>
        <v>209346</v>
      </c>
      <c r="I28" s="202"/>
      <c r="J28" s="198"/>
      <c r="K28" s="198"/>
      <c r="L28" s="152">
        <f>SUMIFS('INTERIM REPORT'!E:E,'INTERIM REPORT'!$A:$A,'PAGE 11'!$A28,'INTERIM REPORT'!$B:$B,'PAGE 11'!$A$4)</f>
        <v>9182</v>
      </c>
      <c r="M28" s="202"/>
      <c r="N28" s="198"/>
      <c r="O28" s="198"/>
      <c r="P28" s="152">
        <f>SUMIFS('INTERIM REPORT'!F:F,'INTERIM REPORT'!$A:$A,'PAGE 11'!$A28,'INTERIM REPORT'!$B:$B,'PAGE 11'!$A$4)</f>
        <v>215731.14285714284</v>
      </c>
      <c r="Q28" s="202"/>
      <c r="R28" s="198"/>
      <c r="S28" s="198"/>
      <c r="T28" s="152">
        <f>SUMIFS('INTERIM REPORT'!G:G,'INTERIM REPORT'!$A:$A,'PAGE 11'!$A28,'INTERIM REPORT'!$B:$B,'PAGE 11'!$A$4)</f>
        <v>228537.86345386555</v>
      </c>
      <c r="U28" s="202"/>
      <c r="V28" s="198"/>
      <c r="W28" s="198"/>
      <c r="X28" s="143">
        <f>IF(H28&gt;0,((P28/H28)-1),IF(AND(H28=0,L28&gt;0),100%,IF(AND(H28=0,L28&lt;0),-100%,IF(AND(H28=0,L28=0),0%,((P28/(H28))-1)*-1))))</f>
        <v>3.0500429227894754E-2</v>
      </c>
      <c r="Y28" s="101">
        <f>IF(L28&gt;0,((T28/L28)-1),IF(AND(L28=0,T28&gt;0),100%,IF(AND(L28=0,T28&lt;0),-100%,IF(AND(L28=0,T28=0),0%,((T28/(L28))-1)*-1))))</f>
        <v>23.889769489639026</v>
      </c>
    </row>
    <row r="29" spans="1:25" ht="28.4" customHeight="1">
      <c r="C29" s="92" t="s">
        <v>28</v>
      </c>
      <c r="D29" s="150">
        <f>MEDIAN(D25,D20:D22,D8:D17)</f>
        <v>5314.5</v>
      </c>
      <c r="E29" s="206"/>
      <c r="F29" s="206"/>
      <c r="G29" s="206"/>
      <c r="H29" s="150">
        <f>MEDIAN(H25,H20:H22,H8:H17)</f>
        <v>4395</v>
      </c>
      <c r="I29" s="206"/>
      <c r="J29" s="206"/>
      <c r="K29" s="206"/>
      <c r="L29" s="150">
        <f>MEDIAN(L25,L20:L22,L8:L17)</f>
        <v>0</v>
      </c>
      <c r="M29" s="206"/>
      <c r="N29" s="206"/>
      <c r="O29" s="206"/>
      <c r="P29" s="150">
        <f>MEDIAN(P25,P20:P22,P8:P17)</f>
        <v>4429.9999999999991</v>
      </c>
      <c r="Q29" s="206"/>
      <c r="R29" s="206"/>
      <c r="S29" s="206"/>
      <c r="T29" s="150">
        <f>MEDIAN(T25,T20:T22,T8:T17)</f>
        <v>5234.5</v>
      </c>
      <c r="U29" s="206"/>
      <c r="V29" s="206"/>
      <c r="W29" s="206"/>
      <c r="X29" s="188">
        <f>IF(H29&gt;0,((P29/H29)-1),IF(AND(H29=0,L29&gt;0),100%,IF(AND(H29=0,L29&lt;0),-100%,IF(AND(H29=0,L29=0),0%,((P29/(H29))-1)*-1))))</f>
        <v>7.9635949943115403E-3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50">
        <f>MEDIAN(D8:D15)</f>
        <v>3917.4999999999991</v>
      </c>
      <c r="E30" s="206"/>
      <c r="F30" s="206"/>
      <c r="G30" s="206"/>
      <c r="H30" s="150">
        <f>MEDIAN(H8:H15)</f>
        <v>3462</v>
      </c>
      <c r="I30" s="206"/>
      <c r="J30" s="206"/>
      <c r="K30" s="206"/>
      <c r="L30" s="150">
        <f>MEDIAN(L8:L15)</f>
        <v>0</v>
      </c>
      <c r="M30" s="206"/>
      <c r="N30" s="206"/>
      <c r="O30" s="206"/>
      <c r="P30" s="150">
        <f>MEDIAN(P8:P15)</f>
        <v>4123.0714285714294</v>
      </c>
      <c r="Q30" s="206"/>
      <c r="R30" s="206"/>
      <c r="S30" s="206"/>
      <c r="T30" s="150">
        <f>MEDIAN(T8:T15)</f>
        <v>4194.5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53"/>
      <c r="E31" s="128"/>
      <c r="F31" s="128"/>
      <c r="G31" s="128"/>
      <c r="H31" s="153"/>
      <c r="I31" s="128"/>
      <c r="J31" s="128"/>
      <c r="K31" s="128"/>
      <c r="L31" s="153"/>
      <c r="M31" s="128"/>
      <c r="N31" s="128"/>
      <c r="O31" s="128"/>
      <c r="P31" s="153"/>
      <c r="Q31" s="128"/>
      <c r="R31" s="128"/>
      <c r="S31" s="128"/>
      <c r="T31" s="153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56"/>
      <c r="E32" s="125"/>
      <c r="F32" s="125"/>
      <c r="G32" s="125"/>
      <c r="H32" s="154"/>
      <c r="I32" s="125"/>
      <c r="J32" s="125"/>
      <c r="K32" s="125"/>
      <c r="L32" s="125"/>
      <c r="M32" s="156" t="s">
        <v>208</v>
      </c>
      <c r="N32" s="125"/>
      <c r="O32" s="125"/>
      <c r="P32" s="154"/>
      <c r="Q32" s="125"/>
      <c r="R32" s="125"/>
      <c r="S32" s="125"/>
      <c r="T32" s="154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52" t="str">
        <f>IF(SUMIFS('INTERIM REPORT'!C:C,'INTERIM REPORT'!$A:$A,'PAGE 11'!$A33,'INTERIM REPORT'!$B:$B,'PAGE 11'!$A$5)=0,"",SUMIFS('INTERIM REPORT'!C:C,'INTERIM REPORT'!$A:$A,'PAGE 11'!$A33,'INTERIM REPORT'!$B:$B,'PAGE 11'!$A$5))</f>
        <v/>
      </c>
      <c r="E33" s="118"/>
      <c r="F33" s="118"/>
      <c r="G33" s="119"/>
      <c r="H33" s="152" t="str">
        <f>IF(SUMIFS('INTERIM REPORT'!D:D,'INTERIM REPORT'!$A:$A,'PAGE 11'!$A33,'INTERIM REPORT'!$B:$B,'PAGE 11'!$A$5)=0,"",SUMIFS('INTERIM REPORT'!D:D,'INTERIM REPORT'!$A:$A,'PAGE 11'!$A33,'INTERIM REPORT'!$B:$B,'PAGE 11'!$A$5))</f>
        <v/>
      </c>
      <c r="I33" s="118"/>
      <c r="J33" s="118"/>
      <c r="K33" s="119"/>
      <c r="L33" s="152" t="str">
        <f>IF(SUMIFS('INTERIM REPORT'!E:E,'INTERIM REPORT'!$A:$A,'PAGE 11'!$A33,'INTERIM REPORT'!$B:$B,'PAGE 11'!$A$5)=0,"",SUMIFS('INTERIM REPORT'!E:E,'INTERIM REPORT'!$A:$A,'PAGE 11'!$A33,'INTERIM REPORT'!$B:$B,'PAGE 11'!$A$5))</f>
        <v/>
      </c>
      <c r="M33" s="118"/>
      <c r="N33" s="118"/>
      <c r="O33" s="119"/>
      <c r="P33" s="152" t="str">
        <f>IF(SUMIFS('INTERIM REPORT'!F:F,'INTERIM REPORT'!$A:$A,'PAGE 11'!$A33,'INTERIM REPORT'!$B:$B,'PAGE 11'!$A$5)=0,"",SUMIFS('INTERIM REPORT'!F:F,'INTERIM REPORT'!$A:$A,'PAGE 11'!$A33,'INTERIM REPORT'!$B:$B,'PAGE 11'!$A$5))</f>
        <v/>
      </c>
      <c r="Q33" s="118"/>
      <c r="R33" s="118"/>
      <c r="S33" s="119"/>
      <c r="T33" s="152" t="str">
        <f>IF(SUMIFS('INTERIM REPORT'!G:G,'INTERIM REPORT'!$A:$A,'PAGE 11'!$A33,'INTERIM REPORT'!$B:$B,'PAGE 11'!$A$5)=0,"",SUMIFS('INTERIM REPORT'!G:G,'INTERIM REPORT'!$A:$A,'PAGE 11'!$A33,'INTERIM REPORT'!$B:$B,'PAGE 11'!$A$5))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52" t="str">
        <f>IF(SUMIFS('INTERIM REPORT'!C:C,'INTERIM REPORT'!$A:$A,'PAGE 11'!$A34,'INTERIM REPORT'!$B:$B,'PAGE 11'!$A$5)=0,"",SUMIFS('INTERIM REPORT'!C:C,'INTERIM REPORT'!$A:$A,'PAGE 11'!$A34,'INTERIM REPORT'!$B:$B,'PAGE 11'!$A$5))</f>
        <v/>
      </c>
      <c r="E34" s="122"/>
      <c r="F34" s="122"/>
      <c r="G34" s="123"/>
      <c r="H34" s="152" t="str">
        <f>IF(SUMIFS('INTERIM REPORT'!D:D,'INTERIM REPORT'!$A:$A,'PAGE 11'!$A34,'INTERIM REPORT'!$B:$B,'PAGE 11'!$A$5)=0,"",SUMIFS('INTERIM REPORT'!D:D,'INTERIM REPORT'!$A:$A,'PAGE 11'!$A34,'INTERIM REPORT'!$B:$B,'PAGE 11'!$A$5))</f>
        <v/>
      </c>
      <c r="I34" s="122"/>
      <c r="J34" s="122"/>
      <c r="K34" s="123"/>
      <c r="L34" s="152" t="str">
        <f>IF(SUMIFS('INTERIM REPORT'!E:E,'INTERIM REPORT'!$A:$A,'PAGE 11'!$A34,'INTERIM REPORT'!$B:$B,'PAGE 11'!$A$5)=0,"",SUMIFS('INTERIM REPORT'!E:E,'INTERIM REPORT'!$A:$A,'PAGE 11'!$A34,'INTERIM REPORT'!$B:$B,'PAGE 11'!$A$5))</f>
        <v/>
      </c>
      <c r="M34" s="122"/>
      <c r="N34" s="122"/>
      <c r="O34" s="123"/>
      <c r="P34" s="152" t="str">
        <f>IF(SUMIFS('INTERIM REPORT'!F:F,'INTERIM REPORT'!$A:$A,'PAGE 11'!$A34,'INTERIM REPORT'!$B:$B,'PAGE 11'!$A$5)=0,"",SUMIFS('INTERIM REPORT'!F:F,'INTERIM REPORT'!$A:$A,'PAGE 11'!$A34,'INTERIM REPORT'!$B:$B,'PAGE 11'!$A$5))</f>
        <v/>
      </c>
      <c r="Q34" s="122"/>
      <c r="R34" s="122"/>
      <c r="S34" s="123"/>
      <c r="T34" s="152" t="str">
        <f>IF(SUMIFS('INTERIM REPORT'!G:G,'INTERIM REPORT'!$A:$A,'PAGE 11'!$A34,'INTERIM REPORT'!$B:$B,'PAGE 11'!$A$5)=0,"",SUMIFS('INTERIM REPORT'!G:G,'INTERIM REPORT'!$A:$A,'PAGE 11'!$A34,'INTERIM REPORT'!$B:$B,'PAGE 11'!$A$5))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52" t="str">
        <f>IF(SUMIFS('INTERIM REPORT'!C:C,'INTERIM REPORT'!$A:$A,'PAGE 11'!$A35,'INTERIM REPORT'!$B:$B,'PAGE 11'!$A$5)=0,"",SUMIFS('INTERIM REPORT'!C:C,'INTERIM REPORT'!$A:$A,'PAGE 11'!$A35,'INTERIM REPORT'!$B:$B,'PAGE 11'!$A$5))</f>
        <v/>
      </c>
      <c r="E35" s="122"/>
      <c r="F35" s="122"/>
      <c r="G35" s="123"/>
      <c r="H35" s="152" t="str">
        <f>IF(SUMIFS('INTERIM REPORT'!D:D,'INTERIM REPORT'!$A:$A,'PAGE 11'!$A35,'INTERIM REPORT'!$B:$B,'PAGE 11'!$A$5)=0,"",SUMIFS('INTERIM REPORT'!D:D,'INTERIM REPORT'!$A:$A,'PAGE 11'!$A35,'INTERIM REPORT'!$B:$B,'PAGE 11'!$A$5))</f>
        <v/>
      </c>
      <c r="I35" s="122"/>
      <c r="J35" s="122"/>
      <c r="K35" s="123"/>
      <c r="L35" s="152" t="str">
        <f>IF(SUMIFS('INTERIM REPORT'!E:E,'INTERIM REPORT'!$A:$A,'PAGE 11'!$A35,'INTERIM REPORT'!$B:$B,'PAGE 11'!$A$5)=0,"",SUMIFS('INTERIM REPORT'!E:E,'INTERIM REPORT'!$A:$A,'PAGE 11'!$A35,'INTERIM REPORT'!$B:$B,'PAGE 11'!$A$5))</f>
        <v/>
      </c>
      <c r="M35" s="122"/>
      <c r="N35" s="122"/>
      <c r="O35" s="123"/>
      <c r="P35" s="152" t="str">
        <f>IF(SUMIFS('INTERIM REPORT'!F:F,'INTERIM REPORT'!$A:$A,'PAGE 11'!$A35,'INTERIM REPORT'!$B:$B,'PAGE 11'!$A$5)=0,"",SUMIFS('INTERIM REPORT'!F:F,'INTERIM REPORT'!$A:$A,'PAGE 11'!$A35,'INTERIM REPORT'!$B:$B,'PAGE 11'!$A$5))</f>
        <v/>
      </c>
      <c r="Q35" s="122"/>
      <c r="R35" s="122"/>
      <c r="S35" s="123"/>
      <c r="T35" s="152" t="str">
        <f>IF(SUMIFS('INTERIM REPORT'!G:G,'INTERIM REPORT'!$A:$A,'PAGE 11'!$A35,'INTERIM REPORT'!$B:$B,'PAGE 11'!$A$5)=0,"",SUMIFS('INTERIM REPORT'!G:G,'INTERIM REPORT'!$A:$A,'PAGE 11'!$A35,'INTERIM REPORT'!$B:$B,'PAGE 11'!$A$5))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52" t="str">
        <f>IF(SUMIFS('INTERIM REPORT'!C:C,'INTERIM REPORT'!$A:$A,'PAGE 11'!$A36,'INTERIM REPORT'!$B:$B,'PAGE 11'!$A$5)=0,"",SUMIFS('INTERIM REPORT'!C:C,'INTERIM REPORT'!$A:$A,'PAGE 11'!$A36,'INTERIM REPORT'!$B:$B,'PAGE 11'!$A$5))</f>
        <v/>
      </c>
      <c r="E36" s="122"/>
      <c r="F36" s="122"/>
      <c r="G36" s="123"/>
      <c r="H36" s="152" t="str">
        <f>IF(SUMIFS('INTERIM REPORT'!D:D,'INTERIM REPORT'!$A:$A,'PAGE 11'!$A36,'INTERIM REPORT'!$B:$B,'PAGE 11'!$A$5)=0,"",SUMIFS('INTERIM REPORT'!D:D,'INTERIM REPORT'!$A:$A,'PAGE 11'!$A36,'INTERIM REPORT'!$B:$B,'PAGE 11'!$A$5))</f>
        <v/>
      </c>
      <c r="I36" s="122"/>
      <c r="J36" s="122"/>
      <c r="K36" s="123"/>
      <c r="L36" s="152" t="str">
        <f>IF(SUMIFS('INTERIM REPORT'!E:E,'INTERIM REPORT'!$A:$A,'PAGE 11'!$A36,'INTERIM REPORT'!$B:$B,'PAGE 11'!$A$5)=0,"",SUMIFS('INTERIM REPORT'!E:E,'INTERIM REPORT'!$A:$A,'PAGE 11'!$A36,'INTERIM REPORT'!$B:$B,'PAGE 11'!$A$5))</f>
        <v/>
      </c>
      <c r="M36" s="122"/>
      <c r="N36" s="122"/>
      <c r="O36" s="123"/>
      <c r="P36" s="152" t="str">
        <f>IF(SUMIFS('INTERIM REPORT'!F:F,'INTERIM REPORT'!$A:$A,'PAGE 11'!$A36,'INTERIM REPORT'!$B:$B,'PAGE 11'!$A$5)=0,"",SUMIFS('INTERIM REPORT'!F:F,'INTERIM REPORT'!$A:$A,'PAGE 11'!$A36,'INTERIM REPORT'!$B:$B,'PAGE 11'!$A$5))</f>
        <v/>
      </c>
      <c r="Q36" s="122"/>
      <c r="R36" s="122"/>
      <c r="S36" s="123"/>
      <c r="T36" s="152" t="str">
        <f>IF(SUMIFS('INTERIM REPORT'!G:G,'INTERIM REPORT'!$A:$A,'PAGE 11'!$A36,'INTERIM REPORT'!$B:$B,'PAGE 11'!$A$5)=0,"",SUMIFS('INTERIM REPORT'!G:G,'INTERIM REPORT'!$A:$A,'PAGE 11'!$A36,'INTERIM REPORT'!$B:$B,'PAGE 11'!$A$5))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67" t="s">
        <v>211</v>
      </c>
      <c r="C37" s="92" t="s">
        <v>212</v>
      </c>
      <c r="D37" s="152" t="str">
        <f>IF(SUMIFS('INTERIM REPORT'!C:C,'INTERIM REPORT'!$A:$A,'PAGE 11'!$A37,'INTERIM REPORT'!$B:$B,'PAGE 11'!$A$5)=0,"",SUMIFS('INTERIM REPORT'!C:C,'INTERIM REPORT'!$A:$A,'PAGE 11'!$A37,'INTERIM REPORT'!$B:$B,'PAGE 11'!$A$5))</f>
        <v/>
      </c>
      <c r="E37" s="122"/>
      <c r="F37" s="122"/>
      <c r="G37" s="123"/>
      <c r="H37" s="152" t="str">
        <f>IF(SUMIFS('INTERIM REPORT'!D:D,'INTERIM REPORT'!$A:$A,'PAGE 11'!$A37,'INTERIM REPORT'!$B:$B,'PAGE 11'!$A$5)=0,"",SUMIFS('INTERIM REPORT'!D:D,'INTERIM REPORT'!$A:$A,'PAGE 11'!$A37,'INTERIM REPORT'!$B:$B,'PAGE 11'!$A$5))</f>
        <v/>
      </c>
      <c r="I37" s="122"/>
      <c r="J37" s="122"/>
      <c r="K37" s="123"/>
      <c r="L37" s="152" t="str">
        <f>IF(SUMIFS('INTERIM REPORT'!E:E,'INTERIM REPORT'!$A:$A,'PAGE 11'!$A37,'INTERIM REPORT'!$B:$B,'PAGE 11'!$A$5)=0,"",SUMIFS('INTERIM REPORT'!E:E,'INTERIM REPORT'!$A:$A,'PAGE 11'!$A37,'INTERIM REPORT'!$B:$B,'PAGE 11'!$A$5))</f>
        <v/>
      </c>
      <c r="M37" s="122"/>
      <c r="N37" s="122"/>
      <c r="O37" s="123"/>
      <c r="P37" s="152"/>
      <c r="Q37" s="122"/>
      <c r="R37" s="122"/>
      <c r="S37" s="123"/>
      <c r="T37" s="152"/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52" t="str">
        <f>IF(SUMIFS('INTERIM REPORT'!C:C,'INTERIM REPORT'!$A:$A,'PAGE 11'!$A38,'INTERIM REPORT'!$B:$B,'PAGE 11'!$A$5)=0,"",SUMIFS('INTERIM REPORT'!C:C,'INTERIM REPORT'!$A:$A,'PAGE 11'!$A38,'INTERIM REPORT'!$B:$B,'PAGE 11'!$A$5))</f>
        <v/>
      </c>
      <c r="E38" s="122"/>
      <c r="F38" s="122"/>
      <c r="G38" s="123"/>
      <c r="H38" s="152" t="str">
        <f>IF(SUMIFS('INTERIM REPORT'!D:D,'INTERIM REPORT'!$A:$A,'PAGE 11'!$A38,'INTERIM REPORT'!$B:$B,'PAGE 11'!$A$5)=0,"",SUMIFS('INTERIM REPORT'!D:D,'INTERIM REPORT'!$A:$A,'PAGE 11'!$A38,'INTERIM REPORT'!$B:$B,'PAGE 11'!$A$5))</f>
        <v/>
      </c>
      <c r="I38" s="122"/>
      <c r="J38" s="122"/>
      <c r="K38" s="123"/>
      <c r="L38" s="152" t="str">
        <f>IF(SUMIFS('INTERIM REPORT'!E:E,'INTERIM REPORT'!$A:$A,'PAGE 11'!$A38,'INTERIM REPORT'!$B:$B,'PAGE 11'!$A$5)=0,"",SUMIFS('INTERIM REPORT'!E:E,'INTERIM REPORT'!$A:$A,'PAGE 11'!$A38,'INTERIM REPORT'!$B:$B,'PAGE 11'!$A$5))</f>
        <v/>
      </c>
      <c r="M38" s="122"/>
      <c r="N38" s="122"/>
      <c r="O38" s="123"/>
      <c r="P38" s="152" t="str">
        <f>IF(SUMIFS('INTERIM REPORT'!F:F,'INTERIM REPORT'!$A:$A,'PAGE 11'!$A38,'INTERIM REPORT'!$B:$B,'PAGE 11'!$A$5)=0,"",SUMIFS('INTERIM REPORT'!F:F,'INTERIM REPORT'!$A:$A,'PAGE 11'!$A38,'INTERIM REPORT'!$B:$B,'PAGE 11'!$A$5))</f>
        <v/>
      </c>
      <c r="Q38" s="122"/>
      <c r="R38" s="122"/>
      <c r="S38" s="123"/>
      <c r="T38" s="152" t="str">
        <f>IF(SUMIFS('INTERIM REPORT'!G:G,'INTERIM REPORT'!$A:$A,'PAGE 11'!$A38,'INTERIM REPORT'!$B:$B,'PAGE 11'!$A$5)=0,"",SUMIFS('INTERIM REPORT'!G:G,'INTERIM REPORT'!$A:$A,'PAGE 11'!$A38,'INTERIM REPORT'!$B:$B,'PAGE 11'!$A$5))</f>
        <v/>
      </c>
      <c r="U38" s="122"/>
      <c r="V38" s="122"/>
      <c r="W38" s="123"/>
      <c r="X38" s="102" t="str">
        <f>IFERROR(IF(H38&gt;0,((H38/H38)-1),IF(AND(H38=0,H38&gt;0),100%,IF(AND(H38=0,H38&lt;0),-100%,IF(AND(H38=0,H38=0)," ",((H38/(H38))-1)*-1))))," ")</f>
        <v xml:space="preserve"> </v>
      </c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</mergeCells>
  <conditionalFormatting sqref="A37">
    <cfRule type="cellIs" dxfId="107" priority="1" operator="notEqual">
      <formula>""" """</formula>
    </cfRule>
    <cfRule type="cellIs" dxfId="10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9.1796875" style="78"/>
    <col min="25" max="25" width="11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Acute Care Ave Daily Census</v>
      </c>
    </row>
    <row r="3" spans="1:25">
      <c r="A3" s="80" t="s">
        <v>101</v>
      </c>
    </row>
    <row r="4" spans="1:25">
      <c r="A4" s="83" t="s">
        <v>48</v>
      </c>
      <c r="B4" s="329" t="str">
        <f>MID(A4,FIND("]",A4)+2,LEN(A4)-FIND("]",A4)+2)</f>
        <v>Acute Care Ave Daily Census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218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12'!$A8,'INTERIM REPORT'!$B:$B,'PAGE 12'!$A$4)</f>
        <v>11.564383561643835</v>
      </c>
      <c r="E8" s="198">
        <f>RANK(D8,D$8:D$15,1)</f>
        <v>5</v>
      </c>
      <c r="F8" s="198">
        <f>RANK(D8,D$8:D$17,1)</f>
        <v>5</v>
      </c>
      <c r="G8" s="198">
        <f>RANK(D8,D$8:D$25,1)</f>
        <v>5</v>
      </c>
      <c r="H8" s="118">
        <f>SUMIFS('INTERIM REPORT'!D:D,'INTERIM REPORT'!$A:$A,'PAGE 12'!$A8,'INTERIM REPORT'!$B:$B,'PAGE 12'!$A$4)</f>
        <v>11.180327868852459</v>
      </c>
      <c r="I8" s="198">
        <f>RANK(H8,H$8:H$15,1)</f>
        <v>6</v>
      </c>
      <c r="J8" s="198">
        <f>RANK(H8,H$8:H$17,1)</f>
        <v>6</v>
      </c>
      <c r="K8" s="198">
        <f>RANK(H8,H$8:H$25,1)</f>
        <v>6</v>
      </c>
      <c r="L8" s="118">
        <f>SUMIFS('INTERIM REPORT'!E:E,'INTERIM REPORT'!$A:$A,'PAGE 12'!$A8,'INTERIM REPORT'!$B:$B,'PAGE 12'!$A$4)</f>
        <v>11.917808219178083</v>
      </c>
      <c r="M8" s="198">
        <f>RANK(L8,L$8:L$15,1)</f>
        <v>8</v>
      </c>
      <c r="N8" s="198">
        <f>RANK(L8,L$8:L$17,1)</f>
        <v>9</v>
      </c>
      <c r="O8" s="198">
        <f>RANK(L8,L$8:L$25,1)</f>
        <v>13</v>
      </c>
      <c r="P8" s="118">
        <f>SUMIFS('INTERIM REPORT'!F:F,'INTERIM REPORT'!$A:$A,'PAGE 12'!$A8,'INTERIM REPORT'!$B:$B,'PAGE 12'!$A$4)</f>
        <v>11.789041095890413</v>
      </c>
      <c r="Q8" s="198">
        <f>RANK(P8,P$8:P$15,1)</f>
        <v>6</v>
      </c>
      <c r="R8" s="198">
        <f>RANK(P8,P$8:P$17,1)</f>
        <v>6</v>
      </c>
      <c r="S8" s="198">
        <f>RANK(P8,P$8:P$25,1)</f>
        <v>6</v>
      </c>
      <c r="T8" s="118">
        <f>SUMIFS('INTERIM REPORT'!G:G,'INTERIM REPORT'!$A:$A,'PAGE 12'!$A8,'INTERIM REPORT'!$B:$B,'PAGE 12'!$A$4)</f>
        <v>11.994520547945209</v>
      </c>
      <c r="U8" s="198">
        <f>RANK(T8,T$8:T$15,1)</f>
        <v>5</v>
      </c>
      <c r="V8" s="198">
        <f>RANK(T8,T$8:T$17,1)</f>
        <v>5</v>
      </c>
      <c r="W8" s="198">
        <f>RANK(T8,T$8:T$25,1)</f>
        <v>5</v>
      </c>
      <c r="X8" s="143">
        <f t="shared" ref="X8:X17" si="0">IF(H8&gt;0,((P8/H8)-1),IF(AND(H8=0,L8&gt;0),100%,IF(AND(H8=0,L8&lt;0),-100%,IF(AND(H8=0,L8=0),0%,((P8/(H8))-1)*-1))))</f>
        <v>5.4445024705740863E-2</v>
      </c>
      <c r="Y8" s="93">
        <f t="shared" ref="Y8:Y17" si="1">IF(L8&gt;0,((T8/L8)-1),IF(AND(L8=0,T8&gt;0),100%,IF(AND(L8=0,T8&lt;0),-100%,IF(AND(L8=0,T8=0),0%,((T8/(L8))-1)*-1))))</f>
        <v>6.4367816091956964E-3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12'!$A9,'INTERIM REPORT'!$B:$B,'PAGE 12'!$A$4)</f>
        <v>9.901369863013695</v>
      </c>
      <c r="E9" s="198">
        <f t="shared" ref="E9:E15" si="3">RANK(D9,D$8:D$15,1)</f>
        <v>4</v>
      </c>
      <c r="F9" s="198">
        <f t="shared" ref="F9:F17" si="4">RANK(D9,D$8:D$17,1)</f>
        <v>4</v>
      </c>
      <c r="G9" s="198">
        <f t="shared" ref="G9:G17" si="5">RANK(D9,D$8:D$25,1)</f>
        <v>4</v>
      </c>
      <c r="H9" s="118">
        <f>SUMIFS('INTERIM REPORT'!D:D,'INTERIM REPORT'!$A:$A,'PAGE 12'!$A9,'INTERIM REPORT'!$B:$B,'PAGE 12'!$A$4)</f>
        <v>9.0437158469945373</v>
      </c>
      <c r="I9" s="198">
        <f t="shared" ref="I9:I15" si="6">RANK(H9,H$8:H$15,1)</f>
        <v>4</v>
      </c>
      <c r="J9" s="198">
        <f t="shared" ref="J9:J17" si="7">RANK(H9,H$8:H$17,1)</f>
        <v>4</v>
      </c>
      <c r="K9" s="198">
        <f t="shared" ref="K9:K17" si="8">RANK(H9,H$8:H$25,1)</f>
        <v>4</v>
      </c>
      <c r="L9" s="118">
        <f>SUMIFS('INTERIM REPORT'!E:E,'INTERIM REPORT'!$A:$A,'PAGE 12'!$A9,'INTERIM REPORT'!$B:$B,'PAGE 12'!$A$4)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18">
        <f>SUMIFS('INTERIM REPORT'!F:F,'INTERIM REPORT'!$A:$A,'PAGE 12'!$A9,'INTERIM REPORT'!$B:$B,'PAGE 12'!$A$4)</f>
        <v>8.7397260273972623</v>
      </c>
      <c r="Q9" s="198">
        <f t="shared" ref="Q9:Q15" si="12">RANK(P9,P$8:P$15,1)</f>
        <v>3</v>
      </c>
      <c r="R9" s="198">
        <f t="shared" ref="R9:R17" si="13">RANK(P9,P$8:P$17,1)</f>
        <v>3</v>
      </c>
      <c r="S9" s="198">
        <f t="shared" ref="S9:S17" si="14">RANK(P9,P$8:P$25,1)</f>
        <v>3</v>
      </c>
      <c r="T9" s="118">
        <f>SUMIFS('INTERIM REPORT'!G:G,'INTERIM REPORT'!$A:$A,'PAGE 12'!$A9,'INTERIM REPORT'!$B:$B,'PAGE 12'!$A$4)</f>
        <v>8.9808219178082176</v>
      </c>
      <c r="U9" s="198">
        <f t="shared" ref="U9:U15" si="15">RANK(T9,T$8:T$15,1)</f>
        <v>3</v>
      </c>
      <c r="V9" s="198">
        <f t="shared" ref="V9:V17" si="16">RANK(T9,T$8:T$17,1)</f>
        <v>3</v>
      </c>
      <c r="W9" s="198">
        <f t="shared" ref="W9:W17" si="17">RANK(T9,T$8:T$25,1)</f>
        <v>3</v>
      </c>
      <c r="X9" s="143">
        <f t="shared" si="0"/>
        <v>-3.3613375822538538E-2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12'!$A10,'INTERIM REPORT'!$B:$B,'PAGE 12'!$A$4)</f>
        <v>0.96712328767123301</v>
      </c>
      <c r="E10" s="198">
        <f t="shared" si="3"/>
        <v>2</v>
      </c>
      <c r="F10" s="198">
        <f t="shared" si="4"/>
        <v>2</v>
      </c>
      <c r="G10" s="198">
        <f t="shared" si="5"/>
        <v>2</v>
      </c>
      <c r="H10" s="118">
        <f>SUMIFS('INTERIM REPORT'!D:D,'INTERIM REPORT'!$A:$A,'PAGE 12'!$A10,'INTERIM REPORT'!$B:$B,'PAGE 12'!$A$4)</f>
        <v>1.0054644808743172</v>
      </c>
      <c r="I10" s="198">
        <f t="shared" si="6"/>
        <v>2</v>
      </c>
      <c r="J10" s="198">
        <f t="shared" si="7"/>
        <v>2</v>
      </c>
      <c r="K10" s="198">
        <f t="shared" si="8"/>
        <v>2</v>
      </c>
      <c r="L10" s="118">
        <f>SUMIFS('INTERIM REPORT'!E:E,'INTERIM REPORT'!$A:$A,'PAGE 12'!$A10,'INTERIM REPORT'!$B:$B,'PAGE 12'!$A$4)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18">
        <f>SUMIFS('INTERIM REPORT'!F:F,'INTERIM REPORT'!$A:$A,'PAGE 12'!$A10,'INTERIM REPORT'!$B:$B,'PAGE 12'!$A$4)</f>
        <v>0.78082191780821919</v>
      </c>
      <c r="Q10" s="198">
        <f t="shared" si="12"/>
        <v>1</v>
      </c>
      <c r="R10" s="198">
        <f t="shared" si="13"/>
        <v>1</v>
      </c>
      <c r="S10" s="198">
        <f t="shared" si="14"/>
        <v>1</v>
      </c>
      <c r="T10" s="118">
        <f>SUMIFS('INTERIM REPORT'!G:G,'INTERIM REPORT'!$A:$A,'PAGE 12'!$A10,'INTERIM REPORT'!$B:$B,'PAGE 12'!$A$4)</f>
        <v>0.78082191780821919</v>
      </c>
      <c r="U10" s="198">
        <f t="shared" si="15"/>
        <v>1</v>
      </c>
      <c r="V10" s="198">
        <f t="shared" si="16"/>
        <v>1</v>
      </c>
      <c r="W10" s="198">
        <f t="shared" si="17"/>
        <v>1</v>
      </c>
      <c r="X10" s="143">
        <f t="shared" si="0"/>
        <v>-0.22342167957117343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12'!$A11,'INTERIM REPORT'!$B:$B,'PAGE 12'!$A$4)</f>
        <v>4.2219178082191791</v>
      </c>
      <c r="E11" s="198">
        <f t="shared" si="3"/>
        <v>3</v>
      </c>
      <c r="F11" s="198">
        <f t="shared" si="4"/>
        <v>3</v>
      </c>
      <c r="G11" s="198">
        <f t="shared" si="5"/>
        <v>3</v>
      </c>
      <c r="H11" s="118">
        <f>SUMIFS('INTERIM REPORT'!D:D,'INTERIM REPORT'!$A:$A,'PAGE 12'!$A11,'INTERIM REPORT'!$B:$B,'PAGE 12'!$A$4)</f>
        <v>4.7622950819672134</v>
      </c>
      <c r="I11" s="198">
        <f t="shared" si="6"/>
        <v>3</v>
      </c>
      <c r="J11" s="198">
        <f t="shared" si="7"/>
        <v>3</v>
      </c>
      <c r="K11" s="198">
        <f t="shared" si="8"/>
        <v>3</v>
      </c>
      <c r="L11" s="118">
        <f>SUMIFS('INTERIM REPORT'!E:E,'INTERIM REPORT'!$A:$A,'PAGE 12'!$A11,'INTERIM REPORT'!$B:$B,'PAGE 12'!$A$4)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18">
        <f>SUMIFS('INTERIM REPORT'!F:F,'INTERIM REPORT'!$A:$A,'PAGE 12'!$A11,'INTERIM REPORT'!$B:$B,'PAGE 12'!$A$4)</f>
        <v>4.5287671232876709</v>
      </c>
      <c r="Q11" s="198">
        <f t="shared" si="12"/>
        <v>2</v>
      </c>
      <c r="R11" s="198">
        <f t="shared" si="13"/>
        <v>2</v>
      </c>
      <c r="S11" s="198">
        <f t="shared" si="14"/>
        <v>2</v>
      </c>
      <c r="T11" s="118">
        <f>SUMIFS('INTERIM REPORT'!G:G,'INTERIM REPORT'!$A:$A,'PAGE 12'!$A11,'INTERIM REPORT'!$B:$B,'PAGE 12'!$A$4)</f>
        <v>4.3835616438356162</v>
      </c>
      <c r="U11" s="198">
        <f t="shared" si="15"/>
        <v>2</v>
      </c>
      <c r="V11" s="198">
        <f t="shared" si="16"/>
        <v>2</v>
      </c>
      <c r="W11" s="198">
        <f t="shared" si="17"/>
        <v>2</v>
      </c>
      <c r="X11" s="143">
        <f t="shared" si="0"/>
        <v>-4.9036851908613066E-2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12'!$A12,'INTERIM REPORT'!$B:$B,'PAGE 12'!$A$4)</f>
        <v>13.316438356164383</v>
      </c>
      <c r="E12" s="198">
        <f t="shared" si="3"/>
        <v>6</v>
      </c>
      <c r="F12" s="198">
        <f t="shared" si="4"/>
        <v>6</v>
      </c>
      <c r="G12" s="198">
        <f t="shared" si="5"/>
        <v>6</v>
      </c>
      <c r="H12" s="118">
        <f>SUMIFS('INTERIM REPORT'!D:D,'INTERIM REPORT'!$A:$A,'PAGE 12'!$A12,'INTERIM REPORT'!$B:$B,'PAGE 12'!$A$4)</f>
        <v>9.8743169398907096</v>
      </c>
      <c r="I12" s="198">
        <f t="shared" si="6"/>
        <v>5</v>
      </c>
      <c r="J12" s="198">
        <f t="shared" si="7"/>
        <v>5</v>
      </c>
      <c r="K12" s="198">
        <f t="shared" si="8"/>
        <v>5</v>
      </c>
      <c r="L12" s="118">
        <f>SUMIFS('INTERIM REPORT'!E:E,'INTERIM REPORT'!$A:$A,'PAGE 12'!$A12,'INTERIM REPORT'!$B:$B,'PAGE 12'!$A$4)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18">
        <f>SUMIFS('INTERIM REPORT'!F:F,'INTERIM REPORT'!$A:$A,'PAGE 12'!$A12,'INTERIM REPORT'!$B:$B,'PAGE 12'!$A$4)</f>
        <v>11.005479452054795</v>
      </c>
      <c r="Q12" s="198">
        <f t="shared" si="12"/>
        <v>4</v>
      </c>
      <c r="R12" s="198">
        <f t="shared" si="13"/>
        <v>4</v>
      </c>
      <c r="S12" s="198">
        <f t="shared" si="14"/>
        <v>4</v>
      </c>
      <c r="T12" s="118">
        <f>SUMIFS('INTERIM REPORT'!G:G,'INTERIM REPORT'!$A:$A,'PAGE 12'!$A12,'INTERIM REPORT'!$B:$B,'PAGE 12'!$A$4)</f>
        <v>10.989041095890411</v>
      </c>
      <c r="U12" s="198">
        <f t="shared" si="15"/>
        <v>4</v>
      </c>
      <c r="V12" s="198">
        <f t="shared" si="16"/>
        <v>4</v>
      </c>
      <c r="W12" s="198">
        <f t="shared" si="17"/>
        <v>4</v>
      </c>
      <c r="X12" s="143">
        <f t="shared" si="0"/>
        <v>0.11455602641174734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12'!$A13,'INTERIM REPORT'!$B:$B,'PAGE 12'!$A$4)</f>
        <v>15.413698630136986</v>
      </c>
      <c r="E13" s="198">
        <f t="shared" si="3"/>
        <v>8</v>
      </c>
      <c r="F13" s="198">
        <f t="shared" si="4"/>
        <v>9</v>
      </c>
      <c r="G13" s="198">
        <f t="shared" si="5"/>
        <v>9</v>
      </c>
      <c r="H13" s="118">
        <f>SUMIFS('INTERIM REPORT'!D:D,'INTERIM REPORT'!$A:$A,'PAGE 12'!$A13,'INTERIM REPORT'!$B:$B,'PAGE 12'!$A$4)</f>
        <v>12.407103825136613</v>
      </c>
      <c r="I13" s="198">
        <f t="shared" si="6"/>
        <v>8</v>
      </c>
      <c r="J13" s="198">
        <f t="shared" si="7"/>
        <v>8</v>
      </c>
      <c r="K13" s="198">
        <f t="shared" si="8"/>
        <v>8</v>
      </c>
      <c r="L13" s="118">
        <f>SUMIFS('INTERIM REPORT'!E:E,'INTERIM REPORT'!$A:$A,'PAGE 12'!$A13,'INTERIM REPORT'!$B:$B,'PAGE 12'!$A$4)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18">
        <f>SUMIFS('INTERIM REPORT'!F:F,'INTERIM REPORT'!$A:$A,'PAGE 12'!$A13,'INTERIM REPORT'!$B:$B,'PAGE 12'!$A$4)</f>
        <v>12.104109589041093</v>
      </c>
      <c r="Q13" s="198">
        <f t="shared" si="12"/>
        <v>7</v>
      </c>
      <c r="R13" s="198">
        <f t="shared" si="13"/>
        <v>7</v>
      </c>
      <c r="S13" s="198">
        <f t="shared" si="14"/>
        <v>7</v>
      </c>
      <c r="T13" s="118">
        <f>SUMIFS('INTERIM REPORT'!G:G,'INTERIM REPORT'!$A:$A,'PAGE 12'!$A13,'INTERIM REPORT'!$B:$B,'PAGE 12'!$A$4)</f>
        <v>12.964383561643835</v>
      </c>
      <c r="U13" s="198">
        <f t="shared" si="15"/>
        <v>7</v>
      </c>
      <c r="V13" s="198">
        <f t="shared" si="16"/>
        <v>7</v>
      </c>
      <c r="W13" s="198">
        <f t="shared" si="17"/>
        <v>7</v>
      </c>
      <c r="X13" s="143">
        <f t="shared" si="0"/>
        <v>-2.4421028498339603E-2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12'!$A14,'INTERIM REPORT'!$B:$B,'PAGE 12'!$A$4)</f>
        <v>13.832876712328767</v>
      </c>
      <c r="E14" s="198">
        <f t="shared" si="3"/>
        <v>7</v>
      </c>
      <c r="F14" s="198">
        <f t="shared" si="4"/>
        <v>7</v>
      </c>
      <c r="G14" s="198">
        <f t="shared" si="5"/>
        <v>7</v>
      </c>
      <c r="H14" s="118">
        <f>SUMIFS('INTERIM REPORT'!D:D,'INTERIM REPORT'!$A:$A,'PAGE 12'!$A14,'INTERIM REPORT'!$B:$B,'PAGE 12'!$A$4)</f>
        <v>11.609289617486338</v>
      </c>
      <c r="I14" s="198">
        <f t="shared" si="6"/>
        <v>7</v>
      </c>
      <c r="J14" s="198">
        <f t="shared" si="7"/>
        <v>7</v>
      </c>
      <c r="K14" s="198">
        <f t="shared" si="8"/>
        <v>7</v>
      </c>
      <c r="L14" s="118">
        <f>SUMIFS('INTERIM REPORT'!E:E,'INTERIM REPORT'!$A:$A,'PAGE 12'!$A14,'INTERIM REPORT'!$B:$B,'PAGE 12'!$A$4)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18">
        <f>SUMIFS('INTERIM REPORT'!F:F,'INTERIM REPORT'!$A:$A,'PAGE 12'!$A14,'INTERIM REPORT'!$B:$B,'PAGE 12'!$A$4)</f>
        <v>11.586692759295506</v>
      </c>
      <c r="Q14" s="198">
        <f t="shared" si="12"/>
        <v>5</v>
      </c>
      <c r="R14" s="198">
        <f t="shared" si="13"/>
        <v>5</v>
      </c>
      <c r="S14" s="198">
        <f t="shared" si="14"/>
        <v>5</v>
      </c>
      <c r="T14" s="118">
        <f>SUMIFS('INTERIM REPORT'!G:G,'INTERIM REPORT'!$A:$A,'PAGE 12'!$A14,'INTERIM REPORT'!$B:$B,'PAGE 12'!$A$4)</f>
        <v>12.646952602637462</v>
      </c>
      <c r="U14" s="198">
        <f t="shared" si="15"/>
        <v>6</v>
      </c>
      <c r="V14" s="198">
        <f t="shared" si="16"/>
        <v>6</v>
      </c>
      <c r="W14" s="198">
        <f t="shared" si="17"/>
        <v>6</v>
      </c>
      <c r="X14" s="143">
        <f t="shared" si="0"/>
        <v>-1.9464462456683096E-3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12'!$A15,'INTERIM REPORT'!$B:$B,'PAGE 12'!$A$4)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20">
        <f>SUMIFS('INTERIM REPORT'!D:D,'INTERIM REPORT'!$A:$A,'PAGE 12'!$A15,'INTERIM REPORT'!$B:$B,'PAGE 12'!$A$4)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20">
        <f>SUMIFS('INTERIM REPORT'!E:E,'INTERIM REPORT'!$A:$A,'PAGE 12'!$A15,'INTERIM REPORT'!$B:$B,'PAGE 12'!$A$4)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20">
        <f>SUMIFS('INTERIM REPORT'!F:F,'INTERIM REPORT'!$A:$A,'PAGE 12'!$A15,'INTERIM REPORT'!$B:$B,'PAGE 12'!$A$4)</f>
        <v>12.328767123287671</v>
      </c>
      <c r="Q15" s="199">
        <f t="shared" si="12"/>
        <v>8</v>
      </c>
      <c r="R15" s="199">
        <f t="shared" si="13"/>
        <v>9</v>
      </c>
      <c r="S15" s="199">
        <f t="shared" si="14"/>
        <v>9</v>
      </c>
      <c r="T15" s="120">
        <f>SUMIFS('INTERIM REPORT'!G:G,'INTERIM REPORT'!$A:$A,'PAGE 12'!$A15,'INTERIM REPORT'!$B:$B,'PAGE 12'!$A$4)</f>
        <v>18.487671232876711</v>
      </c>
      <c r="U15" s="199">
        <f t="shared" si="15"/>
        <v>8</v>
      </c>
      <c r="V15" s="199">
        <f t="shared" si="16"/>
        <v>9</v>
      </c>
      <c r="W15" s="199">
        <f t="shared" si="17"/>
        <v>9</v>
      </c>
      <c r="X15" s="144">
        <f t="shared" si="0"/>
        <v>0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12'!$A16,'INTERIM REPORT'!$B:$B,'PAGE 12'!$A$4)</f>
        <v>15.287671232876713</v>
      </c>
      <c r="E16" s="200"/>
      <c r="F16" s="201">
        <f t="shared" si="4"/>
        <v>8</v>
      </c>
      <c r="G16" s="201">
        <f t="shared" si="5"/>
        <v>8</v>
      </c>
      <c r="H16" s="122">
        <f>SUMIFS('INTERIM REPORT'!D:D,'INTERIM REPORT'!$A:$A,'PAGE 12'!$A16,'INTERIM REPORT'!$B:$B,'PAGE 12'!$A$4)</f>
        <v>13.057377049180328</v>
      </c>
      <c r="I16" s="200"/>
      <c r="J16" s="201">
        <f t="shared" si="7"/>
        <v>9</v>
      </c>
      <c r="K16" s="201">
        <f t="shared" si="8"/>
        <v>9</v>
      </c>
      <c r="L16" s="122">
        <f>SUMIFS('INTERIM REPORT'!E:E,'INTERIM REPORT'!$A:$A,'PAGE 12'!$A16,'INTERIM REPORT'!$B:$B,'PAGE 12'!$A$4)</f>
        <v>13.238356164383559</v>
      </c>
      <c r="M16" s="200"/>
      <c r="N16" s="201">
        <f t="shared" si="10"/>
        <v>10</v>
      </c>
      <c r="O16" s="201">
        <f t="shared" si="11"/>
        <v>14</v>
      </c>
      <c r="P16" s="122">
        <f>SUMIFS('INTERIM REPORT'!F:F,'INTERIM REPORT'!$A:$A,'PAGE 12'!$A16,'INTERIM REPORT'!$B:$B,'PAGE 12'!$A$4)</f>
        <v>12.169863013698627</v>
      </c>
      <c r="Q16" s="200"/>
      <c r="R16" s="201">
        <f t="shared" si="13"/>
        <v>8</v>
      </c>
      <c r="S16" s="201">
        <f t="shared" si="14"/>
        <v>8</v>
      </c>
      <c r="T16" s="122">
        <f>SUMIFS('INTERIM REPORT'!G:G,'INTERIM REPORT'!$A:$A,'PAGE 12'!$A16,'INTERIM REPORT'!$B:$B,'PAGE 12'!$A$4)</f>
        <v>15.717808219178082</v>
      </c>
      <c r="U16" s="200"/>
      <c r="V16" s="201">
        <f t="shared" si="16"/>
        <v>8</v>
      </c>
      <c r="W16" s="201">
        <f t="shared" si="17"/>
        <v>8</v>
      </c>
      <c r="X16" s="145">
        <f t="shared" si="0"/>
        <v>-6.7970315335070586E-2</v>
      </c>
      <c r="Y16" s="97">
        <f t="shared" si="1"/>
        <v>0.18729304635761612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12'!$A17,'INTERIM REPORT'!$B:$B,'PAGE 12'!$A$4)</f>
        <v>21.32054794520548</v>
      </c>
      <c r="E17" s="202"/>
      <c r="F17" s="198">
        <f t="shared" si="4"/>
        <v>10</v>
      </c>
      <c r="G17" s="198">
        <f t="shared" si="5"/>
        <v>10</v>
      </c>
      <c r="H17" s="118">
        <f>SUMIFS('INTERIM REPORT'!D:D,'INTERIM REPORT'!$A:$A,'PAGE 12'!$A17,'INTERIM REPORT'!$B:$B,'PAGE 12'!$A$4)</f>
        <v>18.71311475409836</v>
      </c>
      <c r="I17" s="202"/>
      <c r="J17" s="198">
        <f t="shared" si="7"/>
        <v>10</v>
      </c>
      <c r="K17" s="198">
        <f t="shared" si="8"/>
        <v>10</v>
      </c>
      <c r="L17" s="118">
        <f>SUMIFS('INTERIM REPORT'!E:E,'INTERIM REPORT'!$A:$A,'PAGE 12'!$A17,'INTERIM REPORT'!$B:$B,'PAGE 12'!$A$4)</f>
        <v>0</v>
      </c>
      <c r="M17" s="202"/>
      <c r="N17" s="198">
        <f t="shared" si="10"/>
        <v>1</v>
      </c>
      <c r="O17" s="198">
        <f t="shared" si="11"/>
        <v>1</v>
      </c>
      <c r="P17" s="118">
        <f>SUMIFS('INTERIM REPORT'!F:F,'INTERIM REPORT'!$A:$A,'PAGE 12'!$A17,'INTERIM REPORT'!$B:$B,'PAGE 12'!$A$4)</f>
        <v>19.479452054794521</v>
      </c>
      <c r="Q17" s="202"/>
      <c r="R17" s="198">
        <f t="shared" si="13"/>
        <v>10</v>
      </c>
      <c r="S17" s="198">
        <f t="shared" si="14"/>
        <v>10</v>
      </c>
      <c r="T17" s="118">
        <f>SUMIFS('INTERIM REPORT'!G:G,'INTERIM REPORT'!$A:$A,'PAGE 12'!$A17,'INTERIM REPORT'!$B:$B,'PAGE 12'!$A$4)</f>
        <v>20.027397260273975</v>
      </c>
      <c r="U17" s="202"/>
      <c r="V17" s="198">
        <f t="shared" si="16"/>
        <v>10</v>
      </c>
      <c r="W17" s="198">
        <f t="shared" si="17"/>
        <v>10</v>
      </c>
      <c r="X17" s="143">
        <f t="shared" si="0"/>
        <v>4.0951883786654264E-2</v>
      </c>
      <c r="Y17" s="93">
        <f t="shared" si="1"/>
        <v>1</v>
      </c>
    </row>
    <row r="18" spans="1:25" ht="28.4" customHeight="1">
      <c r="D18" s="124"/>
      <c r="E18" s="203"/>
      <c r="F18" s="203"/>
      <c r="G18" s="203"/>
      <c r="H18" s="124"/>
      <c r="I18" s="203"/>
      <c r="J18" s="203"/>
      <c r="K18" s="203"/>
      <c r="L18" s="124"/>
      <c r="M18" s="203"/>
      <c r="N18" s="203"/>
      <c r="O18" s="203"/>
      <c r="P18" s="124"/>
      <c r="Q18" s="203"/>
      <c r="R18" s="203"/>
      <c r="S18" s="203"/>
      <c r="T18" s="124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89"/>
      <c r="F19" s="189"/>
      <c r="G19" s="189"/>
      <c r="H19" s="125"/>
      <c r="I19" s="189"/>
      <c r="J19" s="189"/>
      <c r="K19" s="189"/>
      <c r="L19" s="125"/>
      <c r="M19" s="189"/>
      <c r="N19" s="189"/>
      <c r="O19" s="189"/>
      <c r="P19" s="125"/>
      <c r="Q19" s="189"/>
      <c r="R19" s="189"/>
      <c r="S19" s="189"/>
      <c r="T19" s="125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12'!$A20,'INTERIM REPORT'!$B:$B,'PAGE 12'!$A$4)</f>
        <v>54.605479452054794</v>
      </c>
      <c r="E20" s="200"/>
      <c r="F20" s="201">
        <f>RANK(D20,D$20:D$22,1)</f>
        <v>2</v>
      </c>
      <c r="G20" s="201">
        <f t="shared" ref="G20:G22" si="19">RANK(D20,D$8:D$25,1)</f>
        <v>12</v>
      </c>
      <c r="H20" s="122">
        <f>SUMIFS('INTERIM REPORT'!D:D,'INTERIM REPORT'!$A:$A,'PAGE 12'!$A20,'INTERIM REPORT'!$B:$B,'PAGE 12'!$A$4)</f>
        <v>48.73770491803279</v>
      </c>
      <c r="I20" s="200"/>
      <c r="J20" s="201">
        <f>RANK(H20,H$20:H$22,1)</f>
        <v>2</v>
      </c>
      <c r="K20" s="201">
        <f t="shared" ref="K20:K22" si="20">RANK(H20,H$8:H$25,1)</f>
        <v>12</v>
      </c>
      <c r="L20" s="122">
        <f>SUMIFS('INTERIM REPORT'!E:E,'INTERIM REPORT'!$A:$A,'PAGE 12'!$A20,'INTERIM REPORT'!$B:$B,'PAGE 12'!$A$4)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22">
        <f>SUMIFS('INTERIM REPORT'!F:F,'INTERIM REPORT'!$A:$A,'PAGE 12'!$A20,'INTERIM REPORT'!$B:$B,'PAGE 12'!$A$4)</f>
        <v>46.4876712328766</v>
      </c>
      <c r="Q20" s="200"/>
      <c r="R20" s="201">
        <f>RANK(P20,P$20:P$22,1)</f>
        <v>2</v>
      </c>
      <c r="S20" s="201">
        <f t="shared" ref="S20:S22" si="22">RANK(P20,P$8:P$25,1)</f>
        <v>12</v>
      </c>
      <c r="T20" s="122">
        <f>SUMIFS('INTERIM REPORT'!G:G,'INTERIM REPORT'!$A:$A,'PAGE 12'!$A20,'INTERIM REPORT'!$B:$B,'PAGE 12'!$A$4)</f>
        <v>50.998292730005346</v>
      </c>
      <c r="U20" s="200"/>
      <c r="V20" s="201">
        <f>RANK(T20,T$20:T$22,1)</f>
        <v>2</v>
      </c>
      <c r="W20" s="201">
        <f t="shared" ref="W20:W22" si="23">RANK(T20,T$8:T$25,1)</f>
        <v>12</v>
      </c>
      <c r="X20" s="145">
        <f>IF(H20&gt;0,((P20/H20)-1),IF(AND(H20=0,L20&gt;0),100%,IF(AND(H20=0,L20&lt;0),-100%,IF(AND(H20=0,L20=0),0%,((P20/(H20))-1)*-1))))</f>
        <v>-4.6166180556517888E-2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12'!$A21,'INTERIM REPORT'!$B:$B,'PAGE 12'!$A$4)</f>
        <v>88.112328767123259</v>
      </c>
      <c r="E21" s="202"/>
      <c r="F21" s="198">
        <f t="shared" ref="F21:F22" si="24">RANK(D21,D$20:D$22,1)</f>
        <v>3</v>
      </c>
      <c r="G21" s="198">
        <f t="shared" si="19"/>
        <v>13</v>
      </c>
      <c r="H21" s="118">
        <f>SUMIFS('INTERIM REPORT'!D:D,'INTERIM REPORT'!$A:$A,'PAGE 12'!$A21,'INTERIM REPORT'!$B:$B,'PAGE 12'!$A$4)</f>
        <v>79.199453551912555</v>
      </c>
      <c r="I21" s="202"/>
      <c r="J21" s="198">
        <f t="shared" ref="J21:J22" si="25">RANK(H21,H$20:H$22,1)</f>
        <v>3</v>
      </c>
      <c r="K21" s="198">
        <f t="shared" si="20"/>
        <v>13</v>
      </c>
      <c r="L21" s="118">
        <f>SUMIFS('INTERIM REPORT'!E:E,'INTERIM REPORT'!$A:$A,'PAGE 12'!$A21,'INTERIM REPORT'!$B:$B,'PAGE 12'!$A$4)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18">
        <f>SUMIFS('INTERIM REPORT'!F:F,'INTERIM REPORT'!$A:$A,'PAGE 12'!$A21,'INTERIM REPORT'!$B:$B,'PAGE 12'!$A$4)</f>
        <v>80.668493150684938</v>
      </c>
      <c r="Q21" s="202"/>
      <c r="R21" s="198">
        <f t="shared" ref="R21:R22" si="27">RANK(P21,P$20:P$22,1)</f>
        <v>3</v>
      </c>
      <c r="S21" s="198">
        <f t="shared" si="22"/>
        <v>13</v>
      </c>
      <c r="T21" s="118">
        <f>SUMIFS('INTERIM REPORT'!G:G,'INTERIM REPORT'!$A:$A,'PAGE 12'!$A21,'INTERIM REPORT'!$B:$B,'PAGE 12'!$A$4)</f>
        <v>86.9698630136986</v>
      </c>
      <c r="U21" s="202"/>
      <c r="V21" s="198">
        <f t="shared" ref="V21:V22" si="28">RANK(T21,T$20:T$22,1)</f>
        <v>3</v>
      </c>
      <c r="W21" s="198">
        <f t="shared" si="23"/>
        <v>13</v>
      </c>
      <c r="X21" s="143">
        <f>IF(H21&gt;0,((P21/H21)-1),IF(AND(H21=0,L21&gt;0),100%,IF(AND(H21=0,L21&lt;0),-100%,IF(AND(H21=0,L21=0),0%,((P21/(H21))-1)*-1))))</f>
        <v>1.8548607760399127E-2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12'!$A22,'INTERIM REPORT'!$B:$B,'PAGE 12'!$A$4)</f>
        <v>31.799999999999994</v>
      </c>
      <c r="E22" s="202"/>
      <c r="F22" s="198">
        <f t="shared" si="24"/>
        <v>1</v>
      </c>
      <c r="G22" s="198">
        <f t="shared" si="19"/>
        <v>11</v>
      </c>
      <c r="H22" s="118">
        <f>SUMIFS('INTERIM REPORT'!D:D,'INTERIM REPORT'!$A:$A,'PAGE 12'!$A22,'INTERIM REPORT'!$B:$B,'PAGE 12'!$A$4)</f>
        <v>27.590163934426229</v>
      </c>
      <c r="I22" s="202"/>
      <c r="J22" s="198">
        <f t="shared" si="25"/>
        <v>1</v>
      </c>
      <c r="K22" s="198">
        <f t="shared" si="20"/>
        <v>11</v>
      </c>
      <c r="L22" s="118">
        <f>SUMIFS('INTERIM REPORT'!E:E,'INTERIM REPORT'!$A:$A,'PAGE 12'!$A22,'INTERIM REPORT'!$B:$B,'PAGE 12'!$A$4)</f>
        <v>0</v>
      </c>
      <c r="M22" s="202"/>
      <c r="N22" s="198">
        <f t="shared" si="26"/>
        <v>1</v>
      </c>
      <c r="O22" s="198">
        <f t="shared" si="21"/>
        <v>1</v>
      </c>
      <c r="P22" s="118">
        <f>SUMIFS('INTERIM REPORT'!F:F,'INTERIM REPORT'!$A:$A,'PAGE 12'!$A22,'INTERIM REPORT'!$B:$B,'PAGE 12'!$A$4)</f>
        <v>32.909589041095892</v>
      </c>
      <c r="Q22" s="202"/>
      <c r="R22" s="198">
        <f t="shared" si="27"/>
        <v>1</v>
      </c>
      <c r="S22" s="198">
        <f t="shared" si="22"/>
        <v>11</v>
      </c>
      <c r="T22" s="118">
        <f>SUMIFS('INTERIM REPORT'!G:G,'INTERIM REPORT'!$A:$A,'PAGE 12'!$A22,'INTERIM REPORT'!$B:$B,'PAGE 12'!$A$4)</f>
        <v>30.673972602739727</v>
      </c>
      <c r="U22" s="202"/>
      <c r="V22" s="198">
        <f t="shared" si="28"/>
        <v>1</v>
      </c>
      <c r="W22" s="198">
        <f t="shared" si="23"/>
        <v>11</v>
      </c>
      <c r="X22" s="143">
        <f>IF(H22&gt;0,((P22/H22)-1),IF(AND(H22=0,L22&gt;0),100%,IF(AND(H22=0,L22&lt;0),-100%,IF(AND(H22=0,L22=0),0%,((P22/(H22))-1)*-1))))</f>
        <v>0.1928015041633091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24"/>
      <c r="E23" s="204"/>
      <c r="F23" s="204"/>
      <c r="G23" s="204"/>
      <c r="H23" s="127"/>
      <c r="I23" s="204"/>
      <c r="J23" s="204"/>
      <c r="K23" s="204"/>
      <c r="L23" s="127"/>
      <c r="M23" s="204"/>
      <c r="N23" s="204"/>
      <c r="O23" s="204"/>
      <c r="P23" s="127"/>
      <c r="Q23" s="204"/>
      <c r="R23" s="204"/>
      <c r="S23" s="204"/>
      <c r="T23" s="127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89"/>
      <c r="F24" s="189"/>
      <c r="G24" s="189"/>
      <c r="H24" s="125"/>
      <c r="I24" s="189"/>
      <c r="J24" s="189"/>
      <c r="K24" s="189"/>
      <c r="L24" s="125"/>
      <c r="M24" s="189"/>
      <c r="N24" s="189"/>
      <c r="O24" s="189"/>
      <c r="P24" s="125"/>
      <c r="Q24" s="189"/>
      <c r="R24" s="189"/>
      <c r="S24" s="189"/>
      <c r="T24" s="125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12'!$A25,'INTERIM REPORT'!$B:$B,'PAGE 12'!$A$4)</f>
        <v>324.66301370065366</v>
      </c>
      <c r="E25" s="200"/>
      <c r="F25" s="200"/>
      <c r="G25" s="201">
        <f>RANK(D25,D$8:D$25,1)</f>
        <v>14</v>
      </c>
      <c r="H25" s="122">
        <f>SUMIFS('INTERIM REPORT'!D:D,'INTERIM REPORT'!$A:$A,'PAGE 12'!$A25,'INTERIM REPORT'!$B:$B,'PAGE 12'!$A$4)</f>
        <v>324.80327868852459</v>
      </c>
      <c r="I25" s="200"/>
      <c r="J25" s="200"/>
      <c r="K25" s="201">
        <f>RANK(H25,H$8:H$25,1)</f>
        <v>14</v>
      </c>
      <c r="L25" s="122">
        <f>SUMIFS('INTERIM REPORT'!E:E,'INTERIM REPORT'!$A:$A,'PAGE 12'!$A25,'INTERIM REPORT'!$B:$B,'PAGE 12'!$A$4)</f>
        <v>0</v>
      </c>
      <c r="M25" s="200"/>
      <c r="N25" s="200"/>
      <c r="O25" s="201">
        <f>RANK(L25,L$8:L$25,1)</f>
        <v>1</v>
      </c>
      <c r="P25" s="122">
        <f>SUMIFS('INTERIM REPORT'!F:F,'INTERIM REPORT'!$A:$A,'PAGE 12'!$A25,'INTERIM REPORT'!$B:$B,'PAGE 12'!$A$4)</f>
        <v>326.46575342465758</v>
      </c>
      <c r="Q25" s="200"/>
      <c r="R25" s="200"/>
      <c r="S25" s="201">
        <f>RANK(P25,P$8:P$25,1)</f>
        <v>14</v>
      </c>
      <c r="T25" s="122">
        <f>SUMIFS('INTERIM REPORT'!G:G,'INTERIM REPORT'!$A:$A,'PAGE 12'!$A25,'INTERIM REPORT'!$B:$B,'PAGE 12'!$A$4)</f>
        <v>340.51602440397517</v>
      </c>
      <c r="U25" s="200"/>
      <c r="V25" s="200"/>
      <c r="W25" s="201">
        <f>RANK(T25,T$8:T$25,1)</f>
        <v>14</v>
      </c>
      <c r="X25" s="145">
        <f>IF(H25&gt;0,((P25/H25)-1),IF(AND(H25=0,L25&gt;0),100%,IF(AND(H25=0,L25&lt;0),-100%,IF(AND(H25=0,L25=0),0%,((P25/(H25))-1)*-1))))</f>
        <v>5.118405032257245E-3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28"/>
      <c r="E26" s="205"/>
      <c r="F26" s="205"/>
      <c r="G26" s="205"/>
      <c r="H26" s="128"/>
      <c r="I26" s="205"/>
      <c r="J26" s="205"/>
      <c r="K26" s="205"/>
      <c r="L26" s="128"/>
      <c r="M26" s="205"/>
      <c r="N26" s="205"/>
      <c r="O26" s="205"/>
      <c r="P26" s="128"/>
      <c r="Q26" s="205"/>
      <c r="R26" s="205"/>
      <c r="S26" s="205"/>
      <c r="T26" s="128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89"/>
      <c r="F27" s="189"/>
      <c r="G27" s="189"/>
      <c r="H27" s="125"/>
      <c r="I27" s="189"/>
      <c r="J27" s="189"/>
      <c r="K27" s="189"/>
      <c r="L27" s="125"/>
      <c r="M27" s="189"/>
      <c r="N27" s="189"/>
      <c r="O27" s="189"/>
      <c r="P27" s="125"/>
      <c r="Q27" s="189"/>
      <c r="R27" s="189"/>
      <c r="S27" s="189"/>
      <c r="T27" s="125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193" t="s">
        <v>27</v>
      </c>
      <c r="D28" s="122">
        <f>SUMIFS('INTERIM REPORT'!C:C,'INTERIM REPORT'!$A:$A,'PAGE 12'!$A28,'INTERIM REPORT'!$B:$B,'PAGE 12'!$A$4)</f>
        <v>605.00684931709179</v>
      </c>
      <c r="E28" s="202"/>
      <c r="F28" s="198"/>
      <c r="G28" s="198"/>
      <c r="H28" s="122">
        <f>SUMIFS('INTERIM REPORT'!D:D,'INTERIM REPORT'!$A:$A,'PAGE 12'!$A28,'INTERIM REPORT'!$B:$B,'PAGE 12'!$A$4)</f>
        <v>571.98360655737702</v>
      </c>
      <c r="I28" s="202"/>
      <c r="J28" s="198"/>
      <c r="K28" s="198"/>
      <c r="L28" s="122">
        <f>SUMIFS('INTERIM REPORT'!E:E,'INTERIM REPORT'!$A:$A,'PAGE 12'!$A28,'INTERIM REPORT'!$B:$B,'PAGE 12'!$A$4)</f>
        <v>25.156164383561649</v>
      </c>
      <c r="M28" s="202"/>
      <c r="N28" s="198"/>
      <c r="O28" s="198"/>
      <c r="P28" s="122">
        <f>SUMIFS('INTERIM REPORT'!F:F,'INTERIM REPORT'!$A:$A,'PAGE 12'!$A28,'INTERIM REPORT'!$B:$B,'PAGE 12'!$A$4)</f>
        <v>591.04422700587077</v>
      </c>
      <c r="Q28" s="202"/>
      <c r="R28" s="198"/>
      <c r="S28" s="198"/>
      <c r="T28" s="122">
        <f>SUMIFS('INTERIM REPORT'!G:G,'INTERIM REPORT'!$A:$A,'PAGE 12'!$A28,'INTERIM REPORT'!$B:$B,'PAGE 12'!$A$4)</f>
        <v>626.13113275031662</v>
      </c>
      <c r="U28" s="202"/>
      <c r="V28" s="198"/>
      <c r="W28" s="198"/>
      <c r="X28" s="143">
        <f>IF(H28&gt;0,((P28/H28)-1),IF(AND(H28=0,L28&gt;0),100%,IF(AND(H28=0,L28&lt;0),-100%,IF(AND(H28=0,L28=0),0%,((P28/(H28))-1)*-1))))</f>
        <v>3.3323718075094488E-2</v>
      </c>
      <c r="Y28" s="101">
        <f>IF(L28&gt;0,((T28/L28)-1),IF(AND(L28=0,T28&gt;0),100%,IF(AND(L28=0,T28&lt;0),-100%,IF(AND(L28=0,T28=0),0%,((T28/(L28))-1)*-1))))</f>
        <v>23.889769489639026</v>
      </c>
    </row>
    <row r="29" spans="1:25" ht="28.4" customHeight="1">
      <c r="C29" s="92" t="s">
        <v>28</v>
      </c>
      <c r="D29" s="118">
        <f>MEDIAN(D25,D20:D22,D8:D17)</f>
        <v>14.56027397260274</v>
      </c>
      <c r="E29" s="206"/>
      <c r="F29" s="206"/>
      <c r="G29" s="206"/>
      <c r="H29" s="118">
        <f>MEDIAN(H25,H20:H22,H8:H17)</f>
        <v>12.008196721311474</v>
      </c>
      <c r="I29" s="206"/>
      <c r="J29" s="206"/>
      <c r="K29" s="206"/>
      <c r="L29" s="118">
        <f>MEDIAN(L25,L20:L22,L8:L17)</f>
        <v>0</v>
      </c>
      <c r="M29" s="206"/>
      <c r="N29" s="206"/>
      <c r="O29" s="206"/>
      <c r="P29" s="118">
        <f>MEDIAN(P25,P20:P22,P8:P17)</f>
        <v>12.136986301369859</v>
      </c>
      <c r="Q29" s="206"/>
      <c r="R29" s="206"/>
      <c r="S29" s="206"/>
      <c r="T29" s="118">
        <f>MEDIAN(T25,T20:T22,T8:T17)</f>
        <v>14.341095890410958</v>
      </c>
      <c r="U29" s="206"/>
      <c r="V29" s="206"/>
      <c r="W29" s="206"/>
      <c r="X29" s="188">
        <f>IF(H29&gt;0,((P29/H29)-1),IF(AND(H29=0,L29&gt;0),100%,IF(AND(H29=0,L29&lt;0),-100%,IF(AND(H29=0,L29=0),0%,((P29/(H29))-1)*-1))))</f>
        <v>1.0725139090186353E-2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18">
        <f>MEDIAN(D8:D15)</f>
        <v>10.732876712328764</v>
      </c>
      <c r="E30" s="206"/>
      <c r="F30" s="206"/>
      <c r="G30" s="206"/>
      <c r="H30" s="118">
        <f>MEDIAN(H8:H15)</f>
        <v>9.4590163934426243</v>
      </c>
      <c r="I30" s="206"/>
      <c r="J30" s="206"/>
      <c r="K30" s="206"/>
      <c r="L30" s="118">
        <f>MEDIAN(L8:L15)</f>
        <v>0</v>
      </c>
      <c r="M30" s="206"/>
      <c r="N30" s="206"/>
      <c r="O30" s="206"/>
      <c r="P30" s="118">
        <f>MEDIAN(P8:P15)</f>
        <v>11.296086105675151</v>
      </c>
      <c r="Q30" s="206"/>
      <c r="R30" s="206"/>
      <c r="S30" s="206"/>
      <c r="T30" s="118">
        <f>MEDIAN(T8:T15)</f>
        <v>11.491780821917811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12'!$A33,'INTERIM REPORT'!$B:$B,'PAGE 12'!$A$5)=0,"",SUMIFS('INTERIM REPORT'!C:C,'INTERIM REPORT'!$A:$A,'PAGE 12'!$A33,'INTERIM REPORT'!$B:$B,'PAGE 12'!$A$5))</f>
        <v/>
      </c>
      <c r="E33" s="118"/>
      <c r="F33" s="118"/>
      <c r="G33" s="119"/>
      <c r="H33" s="122" t="str">
        <f>IF(SUMIFS('INTERIM REPORT'!D:D,'INTERIM REPORT'!$A:$A,'PAGE 12'!$A33,'INTERIM REPORT'!$B:$B,'PAGE 12'!$A$5)=0,"",SUMIFS('INTERIM REPORT'!D:D,'INTERIM REPORT'!$A:$A,'PAGE 12'!$A33,'INTERIM REPORT'!$B:$B,'PAGE 12'!$A$5))</f>
        <v/>
      </c>
      <c r="I33" s="118"/>
      <c r="J33" s="118"/>
      <c r="K33" s="119"/>
      <c r="L33" s="122" t="str">
        <f>IF(SUMIFS('INTERIM REPORT'!E:E,'INTERIM REPORT'!$A:$A,'PAGE 12'!$A33,'INTERIM REPORT'!$B:$B,'PAGE 12'!$A$5)=0,"",SUMIFS('INTERIM REPORT'!E:E,'INTERIM REPORT'!$A:$A,'PAGE 12'!$A33,'INTERIM REPORT'!$B:$B,'PAGE 12'!$A$5))</f>
        <v/>
      </c>
      <c r="M33" s="118"/>
      <c r="N33" s="118"/>
      <c r="O33" s="119"/>
      <c r="P33" s="122" t="str">
        <f>IF(SUMIFS('INTERIM REPORT'!F:F,'INTERIM REPORT'!$A:$A,'PAGE 12'!$A33,'INTERIM REPORT'!$B:$B,'PAGE 12'!$A$5)=0,"",SUMIFS('INTERIM REPORT'!F:F,'INTERIM REPORT'!$A:$A,'PAGE 12'!$A33,'INTERIM REPORT'!$B:$B,'PAGE 12'!$A$5))</f>
        <v/>
      </c>
      <c r="Q33" s="118"/>
      <c r="R33" s="118"/>
      <c r="S33" s="119"/>
      <c r="T33" s="122" t="str">
        <f>IF(SUMIFS('INTERIM REPORT'!G:G,'INTERIM REPORT'!$A:$A,'PAGE 12'!$A33,'INTERIM REPORT'!$B:$B,'PAGE 12'!$A$5)=0,"",SUMIFS('INTERIM REPORT'!G:G,'INTERIM REPORT'!$A:$A,'PAGE 12'!$A33,'INTERIM REPORT'!$B:$B,'PAGE 12'!$A$5))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12'!$A34,'INTERIM REPORT'!$B:$B,'PAGE 12'!$A$5)=0,"",SUMIFS('INTERIM REPORT'!C:C,'INTERIM REPORT'!$A:$A,'PAGE 12'!$A34,'INTERIM REPORT'!$B:$B,'PAGE 12'!$A$5))</f>
        <v/>
      </c>
      <c r="E34" s="122"/>
      <c r="F34" s="122"/>
      <c r="G34" s="123"/>
      <c r="H34" s="122" t="str">
        <f>IF(SUMIFS('INTERIM REPORT'!D:D,'INTERIM REPORT'!$A:$A,'PAGE 12'!$A34,'INTERIM REPORT'!$B:$B,'PAGE 12'!$A$5)=0,"",SUMIFS('INTERIM REPORT'!D:D,'INTERIM REPORT'!$A:$A,'PAGE 12'!$A34,'INTERIM REPORT'!$B:$B,'PAGE 12'!$A$5))</f>
        <v/>
      </c>
      <c r="I34" s="122"/>
      <c r="J34" s="122"/>
      <c r="K34" s="123"/>
      <c r="L34" s="122" t="str">
        <f>IF(SUMIFS('INTERIM REPORT'!E:E,'INTERIM REPORT'!$A:$A,'PAGE 12'!$A34,'INTERIM REPORT'!$B:$B,'PAGE 12'!$A$5)=0,"",SUMIFS('INTERIM REPORT'!E:E,'INTERIM REPORT'!$A:$A,'PAGE 12'!$A34,'INTERIM REPORT'!$B:$B,'PAGE 12'!$A$5))</f>
        <v/>
      </c>
      <c r="M34" s="122"/>
      <c r="N34" s="122"/>
      <c r="O34" s="123"/>
      <c r="P34" s="122" t="str">
        <f>IF(SUMIFS('INTERIM REPORT'!F:F,'INTERIM REPORT'!$A:$A,'PAGE 12'!$A34,'INTERIM REPORT'!$B:$B,'PAGE 12'!$A$5)=0,"",SUMIFS('INTERIM REPORT'!F:F,'INTERIM REPORT'!$A:$A,'PAGE 12'!$A34,'INTERIM REPORT'!$B:$B,'PAGE 12'!$A$5))</f>
        <v/>
      </c>
      <c r="Q34" s="122"/>
      <c r="R34" s="122"/>
      <c r="S34" s="123"/>
      <c r="T34" s="122" t="str">
        <f>IF(SUMIFS('INTERIM REPORT'!G:G,'INTERIM REPORT'!$A:$A,'PAGE 12'!$A34,'INTERIM REPORT'!$B:$B,'PAGE 12'!$A$5)=0,"",SUMIFS('INTERIM REPORT'!G:G,'INTERIM REPORT'!$A:$A,'PAGE 12'!$A34,'INTERIM REPORT'!$B:$B,'PAGE 12'!$A$5))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12'!$A35,'INTERIM REPORT'!$B:$B,'PAGE 12'!$A$5)=0,"",SUMIFS('INTERIM REPORT'!C:C,'INTERIM REPORT'!$A:$A,'PAGE 12'!$A35,'INTERIM REPORT'!$B:$B,'PAGE 12'!$A$5))</f>
        <v/>
      </c>
      <c r="E35" s="122"/>
      <c r="F35" s="122"/>
      <c r="G35" s="123"/>
      <c r="H35" s="122" t="str">
        <f>IF(SUMIFS('INTERIM REPORT'!D:D,'INTERIM REPORT'!$A:$A,'PAGE 12'!$A35,'INTERIM REPORT'!$B:$B,'PAGE 12'!$A$5)=0,"",SUMIFS('INTERIM REPORT'!D:D,'INTERIM REPORT'!$A:$A,'PAGE 12'!$A35,'INTERIM REPORT'!$B:$B,'PAGE 12'!$A$5))</f>
        <v/>
      </c>
      <c r="I35" s="122"/>
      <c r="J35" s="122"/>
      <c r="K35" s="123"/>
      <c r="L35" s="122" t="str">
        <f>IF(SUMIFS('INTERIM REPORT'!E:E,'INTERIM REPORT'!$A:$A,'PAGE 12'!$A35,'INTERIM REPORT'!$B:$B,'PAGE 12'!$A$5)=0,"",SUMIFS('INTERIM REPORT'!E:E,'INTERIM REPORT'!$A:$A,'PAGE 12'!$A35,'INTERIM REPORT'!$B:$B,'PAGE 12'!$A$5))</f>
        <v/>
      </c>
      <c r="M35" s="122"/>
      <c r="N35" s="122"/>
      <c r="O35" s="123"/>
      <c r="P35" s="122" t="str">
        <f>IF(SUMIFS('INTERIM REPORT'!F:F,'INTERIM REPORT'!$A:$A,'PAGE 12'!$A35,'INTERIM REPORT'!$B:$B,'PAGE 12'!$A$5)=0,"",SUMIFS('INTERIM REPORT'!F:F,'INTERIM REPORT'!$A:$A,'PAGE 12'!$A35,'INTERIM REPORT'!$B:$B,'PAGE 12'!$A$5))</f>
        <v/>
      </c>
      <c r="Q35" s="122"/>
      <c r="R35" s="122"/>
      <c r="S35" s="123"/>
      <c r="T35" s="122" t="str">
        <f>IF(SUMIFS('INTERIM REPORT'!G:G,'INTERIM REPORT'!$A:$A,'PAGE 12'!$A35,'INTERIM REPORT'!$B:$B,'PAGE 12'!$A$5)=0,"",SUMIFS('INTERIM REPORT'!G:G,'INTERIM REPORT'!$A:$A,'PAGE 12'!$A35,'INTERIM REPORT'!$B:$B,'PAGE 12'!$A$5))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12'!$A36,'INTERIM REPORT'!$B:$B,'PAGE 12'!$A$5)=0,"",SUMIFS('INTERIM REPORT'!C:C,'INTERIM REPORT'!$A:$A,'PAGE 12'!$A36,'INTERIM REPORT'!$B:$B,'PAGE 12'!$A$5))</f>
        <v/>
      </c>
      <c r="E36" s="122"/>
      <c r="F36" s="122"/>
      <c r="G36" s="123"/>
      <c r="H36" s="122" t="str">
        <f>IF(SUMIFS('INTERIM REPORT'!D:D,'INTERIM REPORT'!$A:$A,'PAGE 12'!$A36,'INTERIM REPORT'!$B:$B,'PAGE 12'!$A$5)=0,"",SUMIFS('INTERIM REPORT'!D:D,'INTERIM REPORT'!$A:$A,'PAGE 12'!$A36,'INTERIM REPORT'!$B:$B,'PAGE 12'!$A$5))</f>
        <v/>
      </c>
      <c r="I36" s="122"/>
      <c r="J36" s="122"/>
      <c r="K36" s="123"/>
      <c r="L36" s="122" t="str">
        <f>IF(SUMIFS('INTERIM REPORT'!E:E,'INTERIM REPORT'!$A:$A,'PAGE 12'!$A36,'INTERIM REPORT'!$B:$B,'PAGE 12'!$A$5)=0,"",SUMIFS('INTERIM REPORT'!E:E,'INTERIM REPORT'!$A:$A,'PAGE 12'!$A36,'INTERIM REPORT'!$B:$B,'PAGE 12'!$A$5))</f>
        <v/>
      </c>
      <c r="M36" s="122"/>
      <c r="N36" s="122"/>
      <c r="O36" s="123"/>
      <c r="P36" s="122" t="str">
        <f>IF(SUMIFS('INTERIM REPORT'!F:F,'INTERIM REPORT'!$A:$A,'PAGE 12'!$A36,'INTERIM REPORT'!$B:$B,'PAGE 12'!$A$5)=0,"",SUMIFS('INTERIM REPORT'!F:F,'INTERIM REPORT'!$A:$A,'PAGE 12'!$A36,'INTERIM REPORT'!$B:$B,'PAGE 12'!$A$5))</f>
        <v/>
      </c>
      <c r="Q36" s="122"/>
      <c r="R36" s="122"/>
      <c r="S36" s="123"/>
      <c r="T36" s="122" t="str">
        <f>IF(SUMIFS('INTERIM REPORT'!G:G,'INTERIM REPORT'!$A:$A,'PAGE 12'!$A36,'INTERIM REPORT'!$B:$B,'PAGE 12'!$A$5)=0,"",SUMIFS('INTERIM REPORT'!G:G,'INTERIM REPORT'!$A:$A,'PAGE 12'!$A36,'INTERIM REPORT'!$B:$B,'PAGE 12'!$A$5))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12'!$A37,'INTERIM REPORT'!$B:$B,'PAGE 12'!$A$5)=0,"",SUMIFS('INTERIM REPORT'!C:C,'INTERIM REPORT'!$A:$A,'PAGE 12'!$A37,'INTERIM REPORT'!$B:$B,'PAGE 12'!$A$5))</f>
        <v/>
      </c>
      <c r="E37" s="122"/>
      <c r="F37" s="122"/>
      <c r="G37" s="123"/>
      <c r="H37" s="122" t="str">
        <f>IF(SUMIFS('INTERIM REPORT'!D:D,'INTERIM REPORT'!$A:$A,'PAGE 12'!$A37,'INTERIM REPORT'!$B:$B,'PAGE 12'!$A$5)=0,"",SUMIFS('INTERIM REPORT'!D:D,'INTERIM REPORT'!$A:$A,'PAGE 12'!$A37,'INTERIM REPORT'!$B:$B,'PAGE 12'!$A$5))</f>
        <v/>
      </c>
      <c r="I37" s="122"/>
      <c r="J37" s="122"/>
      <c r="K37" s="123"/>
      <c r="L37" s="122" t="str">
        <f>IF(SUMIFS('INTERIM REPORT'!E:E,'INTERIM REPORT'!$A:$A,'PAGE 12'!$A37,'INTERIM REPORT'!$B:$B,'PAGE 12'!$A$5)=0,"",SUMIFS('INTERIM REPORT'!E:E,'INTERIM REPORT'!$A:$A,'PAGE 12'!$A37,'INTERIM REPORT'!$B:$B,'PAGE 12'!$A$5))</f>
        <v/>
      </c>
      <c r="M37" s="122"/>
      <c r="N37" s="122"/>
      <c r="O37" s="123"/>
      <c r="P37" s="122" t="str">
        <f>IF(SUMIFS('INTERIM REPORT'!F:F,'INTERIM REPORT'!$A:$A,'PAGE 12'!$A37,'INTERIM REPORT'!$B:$B,'PAGE 12'!$A$5)=0,"",SUMIFS('INTERIM REPORT'!F:F,'INTERIM REPORT'!$A:$A,'PAGE 12'!$A37,'INTERIM REPORT'!$B:$B,'PAGE 12'!$A$5))</f>
        <v/>
      </c>
      <c r="Q37" s="122"/>
      <c r="R37" s="122"/>
      <c r="S37" s="123"/>
      <c r="T37" s="122" t="str">
        <f>IF(SUMIFS('INTERIM REPORT'!G:G,'INTERIM REPORT'!$A:$A,'PAGE 12'!$A37,'INTERIM REPORT'!$B:$B,'PAGE 12'!$A$5)=0,"",SUMIFS('INTERIM REPORT'!G:G,'INTERIM REPORT'!$A:$A,'PAGE 12'!$A37,'INTERIM REPORT'!$B:$B,'PAGE 12'!$A$5))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12'!$A38,'INTERIM REPORT'!$B:$B,'PAGE 12'!$A$5)=0,"",SUMIFS('INTERIM REPORT'!C:C,'INTERIM REPORT'!$A:$A,'PAGE 12'!$A38,'INTERIM REPORT'!$B:$B,'PAGE 12'!$A$5))</f>
        <v/>
      </c>
      <c r="E38" s="122"/>
      <c r="F38" s="122"/>
      <c r="G38" s="123"/>
      <c r="H38" s="122" t="str">
        <f>IF(SUMIFS('INTERIM REPORT'!D:D,'INTERIM REPORT'!$A:$A,'PAGE 12'!$A38,'INTERIM REPORT'!$B:$B,'PAGE 12'!$A$5)=0,"",SUMIFS('INTERIM REPORT'!D:D,'INTERIM REPORT'!$A:$A,'PAGE 12'!$A38,'INTERIM REPORT'!$B:$B,'PAGE 12'!$A$5))</f>
        <v/>
      </c>
      <c r="I38" s="122"/>
      <c r="J38" s="122"/>
      <c r="K38" s="123"/>
      <c r="L38" s="122" t="str">
        <f>IF(SUMIFS('INTERIM REPORT'!E:E,'INTERIM REPORT'!$A:$A,'PAGE 12'!$A38,'INTERIM REPORT'!$B:$B,'PAGE 12'!$A$5)=0,"",SUMIFS('INTERIM REPORT'!E:E,'INTERIM REPORT'!$A:$A,'PAGE 12'!$A38,'INTERIM REPORT'!$B:$B,'PAGE 12'!$A$5))</f>
        <v/>
      </c>
      <c r="M38" s="122"/>
      <c r="N38" s="122"/>
      <c r="O38" s="123"/>
      <c r="P38" s="122" t="str">
        <f>IF(SUMIFS('INTERIM REPORT'!F:F,'INTERIM REPORT'!$A:$A,'PAGE 12'!$A38,'INTERIM REPORT'!$B:$B,'PAGE 12'!$A$5)=0,"",SUMIFS('INTERIM REPORT'!F:F,'INTERIM REPORT'!$A:$A,'PAGE 12'!$A38,'INTERIM REPORT'!$B:$B,'PAGE 12'!$A$5))</f>
        <v/>
      </c>
      <c r="Q38" s="122"/>
      <c r="R38" s="122"/>
      <c r="S38" s="123"/>
      <c r="T38" s="122" t="str">
        <f>IF(SUMIFS('INTERIM REPORT'!G:G,'INTERIM REPORT'!$A:$A,'PAGE 12'!$A38,'INTERIM REPORT'!$B:$B,'PAGE 12'!$A$5)=0,"",SUMIFS('INTERIM REPORT'!G:G,'INTERIM REPORT'!$A:$A,'PAGE 12'!$A38,'INTERIM REPORT'!$B:$B,'PAGE 12'!$A$5))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105" priority="1" operator="notEqual">
      <formula>""" """</formula>
    </cfRule>
    <cfRule type="cellIs" dxfId="10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Age of Plant</v>
      </c>
    </row>
    <row r="3" spans="1:25">
      <c r="A3" s="80" t="s">
        <v>101</v>
      </c>
    </row>
    <row r="4" spans="1:25">
      <c r="A4" s="83" t="s">
        <v>49</v>
      </c>
      <c r="B4" s="329" t="str">
        <f>MID(A4,FIND("]",A4)+2,LEN(A4)-FIND("]",A4)+2)</f>
        <v>Age of Plant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219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13'!$A8,'INTERIM REPORT'!$B:$B,'PAGE 13'!$A$4)</f>
        <v>11.167027290768257</v>
      </c>
      <c r="E8" s="198">
        <f>RANK(D8,D$8:D$15,1)</f>
        <v>1</v>
      </c>
      <c r="F8" s="198">
        <f>RANK(D8,D$8:D$17,1)</f>
        <v>2</v>
      </c>
      <c r="G8" s="198">
        <f>RANK(D8,D$8:D$25,1)</f>
        <v>2</v>
      </c>
      <c r="H8" s="118">
        <f>SUMIFS('INTERIM REPORT'!D:D,'INTERIM REPORT'!$A:$A,'PAGE 13'!$A8,'INTERIM REPORT'!$B:$B,'PAGE 13'!$A$4)</f>
        <v>11.819078895488962</v>
      </c>
      <c r="I8" s="198">
        <f>RANK(H8,H$8:H$15,1)</f>
        <v>2</v>
      </c>
      <c r="J8" s="198">
        <f>RANK(H8,H$8:H$17,1)</f>
        <v>2</v>
      </c>
      <c r="K8" s="198">
        <f>RANK(H8,H$8:H$25,1)</f>
        <v>3</v>
      </c>
      <c r="L8" s="118">
        <f>SUMIFS('INTERIM REPORT'!E:E,'INTERIM REPORT'!$A:$A,'PAGE 13'!$A8,'INTERIM REPORT'!$B:$B,'PAGE 13'!$A$4)</f>
        <v>12.771900243872047</v>
      </c>
      <c r="M8" s="198">
        <f>RANK(L8,L$8:L$15,1)</f>
        <v>7</v>
      </c>
      <c r="N8" s="198">
        <f>RANK(L8,L$8:L$17,1)</f>
        <v>9</v>
      </c>
      <c r="O8" s="198">
        <f>RANK(L8,L$8:L$25,1)</f>
        <v>13</v>
      </c>
      <c r="P8" s="118">
        <f>SUMIFS('INTERIM REPORT'!F:F,'INTERIM REPORT'!$A:$A,'PAGE 13'!$A8,'INTERIM REPORT'!$B:$B,'PAGE 13'!$A$4)</f>
        <v>12.084750894063578</v>
      </c>
      <c r="Q8" s="198">
        <f>RANK(P8,P$8:P$15,1)</f>
        <v>2</v>
      </c>
      <c r="R8" s="198">
        <f>RANK(P8,P$8:P$17,1)</f>
        <v>2</v>
      </c>
      <c r="S8" s="198">
        <f>RANK(P8,P$8:P$25,1)</f>
        <v>2</v>
      </c>
      <c r="T8" s="118">
        <f>SUMIFS('INTERIM REPORT'!G:G,'INTERIM REPORT'!$A:$A,'PAGE 13'!$A8,'INTERIM REPORT'!$B:$B,'PAGE 13'!$A$4)</f>
        <v>10.908921285879293</v>
      </c>
      <c r="U8" s="198">
        <f>RANK(T8,T$8:T$15,1)</f>
        <v>1</v>
      </c>
      <c r="V8" s="198">
        <f>RANK(T8,T$8:T$17,1)</f>
        <v>1</v>
      </c>
      <c r="W8" s="198">
        <f>RANK(T8,T$8:T$25,1)</f>
        <v>1</v>
      </c>
      <c r="X8" s="143">
        <f t="shared" ref="X8:X17" si="0">IF(H8&gt;0,((P8/H8)-1),IF(AND(H8=0,L8&gt;0),100%,IF(AND(H8=0,L8&lt;0),-100%,IF(AND(H8=0,L8=0),0%,((P8/(H8))-1)*-1))))</f>
        <v>2.2478232096074358E-2</v>
      </c>
      <c r="Y8" s="93">
        <f t="shared" ref="Y8:Y17" si="1">IF(L8&gt;0,((T8/L8)-1),IF(AND(L8=0,T8&gt;0),100%,IF(AND(L8=0,T8&lt;0),-100%,IF(AND(L8=0,T8=0),0%,((T8/(L8))-1)*-1))))</f>
        <v>-0.14586544855661632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13'!$A9,'INTERIM REPORT'!$B:$B,'PAGE 13'!$A$4)</f>
        <v>18.737857792198739</v>
      </c>
      <c r="E9" s="198">
        <f t="shared" ref="E9:E15" si="3">RANK(D9,D$8:D$15,1)</f>
        <v>7</v>
      </c>
      <c r="F9" s="198">
        <f t="shared" ref="F9:F17" si="4">RANK(D9,D$8:D$17,1)</f>
        <v>9</v>
      </c>
      <c r="G9" s="198">
        <f t="shared" ref="G9:G17" si="5">RANK(D9,D$8:D$25,1)</f>
        <v>13</v>
      </c>
      <c r="H9" s="118">
        <f>SUMIFS('INTERIM REPORT'!D:D,'INTERIM REPORT'!$A:$A,'PAGE 13'!$A9,'INTERIM REPORT'!$B:$B,'PAGE 13'!$A$4)</f>
        <v>17.372693909194862</v>
      </c>
      <c r="I9" s="198">
        <f t="shared" ref="I9:I15" si="6">RANK(H9,H$8:H$15,1)</f>
        <v>6</v>
      </c>
      <c r="J9" s="198">
        <f t="shared" ref="J9:J17" si="7">RANK(H9,H$8:H$17,1)</f>
        <v>8</v>
      </c>
      <c r="K9" s="198">
        <f t="shared" ref="K9:K17" si="8">RANK(H9,H$8:H$25,1)</f>
        <v>11</v>
      </c>
      <c r="L9" s="118">
        <f>SUMIFS('INTERIM REPORT'!E:E,'INTERIM REPORT'!$A:$A,'PAGE 13'!$A9,'INTERIM REPORT'!$B:$B,'PAGE 13'!$A$4)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18">
        <f>SUMIFS('INTERIM REPORT'!F:F,'INTERIM REPORT'!$A:$A,'PAGE 13'!$A9,'INTERIM REPORT'!$B:$B,'PAGE 13'!$A$4)</f>
        <v>16.709241972507474</v>
      </c>
      <c r="Q9" s="198">
        <f t="shared" ref="Q9:Q15" si="12">RANK(P9,P$8:P$15,1)</f>
        <v>6</v>
      </c>
      <c r="R9" s="198">
        <f t="shared" ref="R9:R17" si="13">RANK(P9,P$8:P$17,1)</f>
        <v>8</v>
      </c>
      <c r="S9" s="198">
        <f t="shared" ref="S9:S17" si="14">RANK(P9,P$8:P$25,1)</f>
        <v>11</v>
      </c>
      <c r="T9" s="118">
        <f>SUMIFS('INTERIM REPORT'!G:G,'INTERIM REPORT'!$A:$A,'PAGE 13'!$A9,'INTERIM REPORT'!$B:$B,'PAGE 13'!$A$4)</f>
        <v>16.542344695457292</v>
      </c>
      <c r="U9" s="198">
        <f t="shared" ref="U9:U15" si="15">RANK(T9,T$8:T$15,1)</f>
        <v>6</v>
      </c>
      <c r="V9" s="198">
        <f t="shared" ref="V9:V17" si="16">RANK(T9,T$8:T$17,1)</f>
        <v>8</v>
      </c>
      <c r="W9" s="198">
        <f t="shared" ref="W9:W17" si="17">RANK(T9,T$8:T$25,1)</f>
        <v>11</v>
      </c>
      <c r="X9" s="143">
        <f t="shared" si="0"/>
        <v>-3.8189352794401166E-2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13'!$A10,'INTERIM REPORT'!$B:$B,'PAGE 13'!$A$4)</f>
        <v>20.486468076487057</v>
      </c>
      <c r="E10" s="198">
        <f t="shared" si="3"/>
        <v>8</v>
      </c>
      <c r="F10" s="198">
        <f t="shared" si="4"/>
        <v>10</v>
      </c>
      <c r="G10" s="198">
        <f t="shared" si="5"/>
        <v>14</v>
      </c>
      <c r="H10" s="118">
        <f>SUMIFS('INTERIM REPORT'!D:D,'INTERIM REPORT'!$A:$A,'PAGE 13'!$A10,'INTERIM REPORT'!$B:$B,'PAGE 13'!$A$4)</f>
        <v>20.446019221073275</v>
      </c>
      <c r="I10" s="198">
        <f t="shared" si="6"/>
        <v>8</v>
      </c>
      <c r="J10" s="198">
        <f t="shared" si="7"/>
        <v>10</v>
      </c>
      <c r="K10" s="198">
        <f t="shared" si="8"/>
        <v>14</v>
      </c>
      <c r="L10" s="118">
        <f>SUMIFS('INTERIM REPORT'!E:E,'INTERIM REPORT'!$A:$A,'PAGE 13'!$A10,'INTERIM REPORT'!$B:$B,'PAGE 13'!$A$4)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18">
        <f>SUMIFS('INTERIM REPORT'!F:F,'INTERIM REPORT'!$A:$A,'PAGE 13'!$A10,'INTERIM REPORT'!$B:$B,'PAGE 13'!$A$4)</f>
        <v>17.809194431870772</v>
      </c>
      <c r="Q10" s="198">
        <f t="shared" si="12"/>
        <v>7</v>
      </c>
      <c r="R10" s="198">
        <f t="shared" si="13"/>
        <v>9</v>
      </c>
      <c r="S10" s="198">
        <f t="shared" si="14"/>
        <v>12</v>
      </c>
      <c r="T10" s="118">
        <f>SUMIFS('INTERIM REPORT'!G:G,'INTERIM REPORT'!$A:$A,'PAGE 13'!$A10,'INTERIM REPORT'!$B:$B,'PAGE 13'!$A$4)</f>
        <v>16.647434844732224</v>
      </c>
      <c r="U10" s="198">
        <f t="shared" si="15"/>
        <v>7</v>
      </c>
      <c r="V10" s="198">
        <f t="shared" si="16"/>
        <v>9</v>
      </c>
      <c r="W10" s="198">
        <f t="shared" si="17"/>
        <v>12</v>
      </c>
      <c r="X10" s="143">
        <f t="shared" si="0"/>
        <v>-0.12896519174181276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13'!$A11,'INTERIM REPORT'!$B:$B,'PAGE 13'!$A$4)</f>
        <v>11.664814210898275</v>
      </c>
      <c r="E11" s="198">
        <f t="shared" si="3"/>
        <v>2</v>
      </c>
      <c r="F11" s="198">
        <f t="shared" si="4"/>
        <v>3</v>
      </c>
      <c r="G11" s="198">
        <f t="shared" si="5"/>
        <v>3</v>
      </c>
      <c r="H11" s="118">
        <f>SUMIFS('INTERIM REPORT'!D:D,'INTERIM REPORT'!$A:$A,'PAGE 13'!$A11,'INTERIM REPORT'!$B:$B,'PAGE 13'!$A$4)</f>
        <v>11.40152568283975</v>
      </c>
      <c r="I11" s="198">
        <f t="shared" si="6"/>
        <v>1</v>
      </c>
      <c r="J11" s="198">
        <f t="shared" si="7"/>
        <v>1</v>
      </c>
      <c r="K11" s="198">
        <f t="shared" si="8"/>
        <v>1</v>
      </c>
      <c r="L11" s="118">
        <f>SUMIFS('INTERIM REPORT'!E:E,'INTERIM REPORT'!$A:$A,'PAGE 13'!$A11,'INTERIM REPORT'!$B:$B,'PAGE 13'!$A$4)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18">
        <f>SUMIFS('INTERIM REPORT'!F:F,'INTERIM REPORT'!$A:$A,'PAGE 13'!$A11,'INTERIM REPORT'!$B:$B,'PAGE 13'!$A$4)</f>
        <v>10.741676720578534</v>
      </c>
      <c r="Q11" s="198">
        <f t="shared" si="12"/>
        <v>1</v>
      </c>
      <c r="R11" s="198">
        <f t="shared" si="13"/>
        <v>1</v>
      </c>
      <c r="S11" s="198">
        <f t="shared" si="14"/>
        <v>1</v>
      </c>
      <c r="T11" s="118">
        <f>SUMIFS('INTERIM REPORT'!G:G,'INTERIM REPORT'!$A:$A,'PAGE 13'!$A11,'INTERIM REPORT'!$B:$B,'PAGE 13'!$A$4)</f>
        <v>11.154383838057669</v>
      </c>
      <c r="U11" s="198">
        <f t="shared" si="15"/>
        <v>2</v>
      </c>
      <c r="V11" s="198">
        <f t="shared" si="16"/>
        <v>2</v>
      </c>
      <c r="W11" s="198">
        <f t="shared" si="17"/>
        <v>2</v>
      </c>
      <c r="X11" s="143">
        <f t="shared" si="0"/>
        <v>-5.7873742568886555E-2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13'!$A12,'INTERIM REPORT'!$B:$B,'PAGE 13'!$A$4)</f>
        <v>14.029622169727924</v>
      </c>
      <c r="E12" s="198">
        <f t="shared" si="3"/>
        <v>5</v>
      </c>
      <c r="F12" s="198">
        <f t="shared" si="4"/>
        <v>7</v>
      </c>
      <c r="G12" s="198">
        <f t="shared" si="5"/>
        <v>10</v>
      </c>
      <c r="H12" s="118">
        <f>SUMIFS('INTERIM REPORT'!D:D,'INTERIM REPORT'!$A:$A,'PAGE 13'!$A12,'INTERIM REPORT'!$B:$B,'PAGE 13'!$A$4)</f>
        <v>13.988548745975956</v>
      </c>
      <c r="I12" s="198">
        <f t="shared" si="6"/>
        <v>4</v>
      </c>
      <c r="J12" s="198">
        <f t="shared" si="7"/>
        <v>6</v>
      </c>
      <c r="K12" s="198">
        <f t="shared" si="8"/>
        <v>7</v>
      </c>
      <c r="L12" s="118">
        <f>SUMIFS('INTERIM REPORT'!E:E,'INTERIM REPORT'!$A:$A,'PAGE 13'!$A12,'INTERIM REPORT'!$B:$B,'PAGE 13'!$A$4)</f>
        <v>13.790429239337383</v>
      </c>
      <c r="M12" s="198">
        <f t="shared" si="9"/>
        <v>8</v>
      </c>
      <c r="N12" s="198">
        <f t="shared" si="10"/>
        <v>10</v>
      </c>
      <c r="O12" s="198">
        <f t="shared" si="11"/>
        <v>14</v>
      </c>
      <c r="P12" s="118">
        <f>SUMIFS('INTERIM REPORT'!F:F,'INTERIM REPORT'!$A:$A,'PAGE 13'!$A12,'INTERIM REPORT'!$B:$B,'PAGE 13'!$A$4)</f>
        <v>15.786474533766304</v>
      </c>
      <c r="Q12" s="198">
        <f t="shared" si="12"/>
        <v>4</v>
      </c>
      <c r="R12" s="198">
        <f t="shared" si="13"/>
        <v>6</v>
      </c>
      <c r="S12" s="198">
        <f t="shared" si="14"/>
        <v>9</v>
      </c>
      <c r="T12" s="118">
        <f>SUMIFS('INTERIM REPORT'!G:G,'INTERIM REPORT'!$A:$A,'PAGE 13'!$A12,'INTERIM REPORT'!$B:$B,'PAGE 13'!$A$4)</f>
        <v>15.394281016690993</v>
      </c>
      <c r="U12" s="198">
        <f t="shared" si="15"/>
        <v>4</v>
      </c>
      <c r="V12" s="198">
        <f t="shared" si="16"/>
        <v>6</v>
      </c>
      <c r="W12" s="198">
        <f t="shared" si="17"/>
        <v>7</v>
      </c>
      <c r="X12" s="143">
        <f t="shared" si="0"/>
        <v>0.1285283999390967</v>
      </c>
      <c r="Y12" s="93">
        <f t="shared" si="1"/>
        <v>0.11630180246881672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13'!$A13,'INTERIM REPORT'!$B:$B,'PAGE 13'!$A$4)</f>
        <v>13.827997245917167</v>
      </c>
      <c r="E13" s="198">
        <f t="shared" si="3"/>
        <v>4</v>
      </c>
      <c r="F13" s="198">
        <f t="shared" si="4"/>
        <v>6</v>
      </c>
      <c r="G13" s="198">
        <f t="shared" si="5"/>
        <v>8</v>
      </c>
      <c r="H13" s="118">
        <f>SUMIFS('INTERIM REPORT'!D:D,'INTERIM REPORT'!$A:$A,'PAGE 13'!$A13,'INTERIM REPORT'!$B:$B,'PAGE 13'!$A$4)</f>
        <v>15.407834694140675</v>
      </c>
      <c r="I13" s="198">
        <f t="shared" si="6"/>
        <v>5</v>
      </c>
      <c r="J13" s="198">
        <f t="shared" si="7"/>
        <v>7</v>
      </c>
      <c r="K13" s="198">
        <f t="shared" si="8"/>
        <v>10</v>
      </c>
      <c r="L13" s="118">
        <f>SUMIFS('INTERIM REPORT'!E:E,'INTERIM REPORT'!$A:$A,'PAGE 13'!$A13,'INTERIM REPORT'!$B:$B,'PAGE 13'!$A$4)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18">
        <f>SUMIFS('INTERIM REPORT'!F:F,'INTERIM REPORT'!$A:$A,'PAGE 13'!$A13,'INTERIM REPORT'!$B:$B,'PAGE 13'!$A$4)</f>
        <v>16.601404904345539</v>
      </c>
      <c r="Q13" s="198">
        <f t="shared" si="12"/>
        <v>5</v>
      </c>
      <c r="R13" s="198">
        <f t="shared" si="13"/>
        <v>7</v>
      </c>
      <c r="S13" s="198">
        <f t="shared" si="14"/>
        <v>10</v>
      </c>
      <c r="T13" s="118">
        <f>SUMIFS('INTERIM REPORT'!G:G,'INTERIM REPORT'!$A:$A,'PAGE 13'!$A13,'INTERIM REPORT'!$B:$B,'PAGE 13'!$A$4)</f>
        <v>15.893480979062224</v>
      </c>
      <c r="U13" s="198">
        <f t="shared" si="15"/>
        <v>5</v>
      </c>
      <c r="V13" s="198">
        <f t="shared" si="16"/>
        <v>7</v>
      </c>
      <c r="W13" s="198">
        <f t="shared" si="17"/>
        <v>8</v>
      </c>
      <c r="X13" s="143">
        <f t="shared" si="0"/>
        <v>7.7465148990646826E-2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13'!$A14,'INTERIM REPORT'!$B:$B,'PAGE 13'!$A$4)</f>
        <v>13.225662807725147</v>
      </c>
      <c r="E14" s="198">
        <f t="shared" si="3"/>
        <v>3</v>
      </c>
      <c r="F14" s="198">
        <f t="shared" si="4"/>
        <v>5</v>
      </c>
      <c r="G14" s="198">
        <f t="shared" si="5"/>
        <v>6</v>
      </c>
      <c r="H14" s="118">
        <f>SUMIFS('INTERIM REPORT'!D:D,'INTERIM REPORT'!$A:$A,'PAGE 13'!$A14,'INTERIM REPORT'!$B:$B,'PAGE 13'!$A$4)</f>
        <v>13.727454031999123</v>
      </c>
      <c r="I14" s="198">
        <f t="shared" si="6"/>
        <v>3</v>
      </c>
      <c r="J14" s="198">
        <f t="shared" si="7"/>
        <v>5</v>
      </c>
      <c r="K14" s="198">
        <f t="shared" si="8"/>
        <v>6</v>
      </c>
      <c r="L14" s="118">
        <f>SUMIFS('INTERIM REPORT'!E:E,'INTERIM REPORT'!$A:$A,'PAGE 13'!$A14,'INTERIM REPORT'!$B:$B,'PAGE 13'!$A$4)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18">
        <f>SUMIFS('INTERIM REPORT'!F:F,'INTERIM REPORT'!$A:$A,'PAGE 13'!$A14,'INTERIM REPORT'!$B:$B,'PAGE 13'!$A$4)</f>
        <v>15.432341649793649</v>
      </c>
      <c r="Q14" s="198">
        <f t="shared" si="12"/>
        <v>3</v>
      </c>
      <c r="R14" s="198">
        <f t="shared" si="13"/>
        <v>5</v>
      </c>
      <c r="S14" s="198">
        <f t="shared" si="14"/>
        <v>8</v>
      </c>
      <c r="T14" s="118">
        <f>SUMIFS('INTERIM REPORT'!G:G,'INTERIM REPORT'!$A:$A,'PAGE 13'!$A14,'INTERIM REPORT'!$B:$B,'PAGE 13'!$A$4)</f>
        <v>14.899376719803026</v>
      </c>
      <c r="U14" s="198">
        <f t="shared" si="15"/>
        <v>3</v>
      </c>
      <c r="V14" s="198">
        <f t="shared" si="16"/>
        <v>3</v>
      </c>
      <c r="W14" s="198">
        <f t="shared" si="17"/>
        <v>4</v>
      </c>
      <c r="X14" s="143">
        <f t="shared" si="0"/>
        <v>0.12419547090235228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13'!$A15,'INTERIM REPORT'!$B:$B,'PAGE 13'!$A$4)</f>
        <v>17.165819151255512</v>
      </c>
      <c r="E15" s="199">
        <f t="shared" si="3"/>
        <v>6</v>
      </c>
      <c r="F15" s="199">
        <f t="shared" si="4"/>
        <v>8</v>
      </c>
      <c r="G15" s="199">
        <f t="shared" si="5"/>
        <v>11</v>
      </c>
      <c r="H15" s="120">
        <f>SUMIFS('INTERIM REPORT'!D:D,'INTERIM REPORT'!$A:$A,'PAGE 13'!$A15,'INTERIM REPORT'!$B:$B,'PAGE 13'!$A$4)</f>
        <v>18.996878470644628</v>
      </c>
      <c r="I15" s="199">
        <f t="shared" si="6"/>
        <v>7</v>
      </c>
      <c r="J15" s="199">
        <f t="shared" si="7"/>
        <v>9</v>
      </c>
      <c r="K15" s="199">
        <f t="shared" si="8"/>
        <v>12</v>
      </c>
      <c r="L15" s="120">
        <f>SUMIFS('INTERIM REPORT'!E:E,'INTERIM REPORT'!$A:$A,'PAGE 13'!$A15,'INTERIM REPORT'!$B:$B,'PAGE 13'!$A$4)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20">
        <f>SUMIFS('INTERIM REPORT'!F:F,'INTERIM REPORT'!$A:$A,'PAGE 13'!$A15,'INTERIM REPORT'!$B:$B,'PAGE 13'!$A$4)</f>
        <v>20.86510683352245</v>
      </c>
      <c r="Q15" s="199">
        <f t="shared" si="12"/>
        <v>8</v>
      </c>
      <c r="R15" s="199">
        <f t="shared" si="13"/>
        <v>10</v>
      </c>
      <c r="S15" s="199">
        <f t="shared" si="14"/>
        <v>14</v>
      </c>
      <c r="T15" s="120">
        <f>SUMIFS('INTERIM REPORT'!G:G,'INTERIM REPORT'!$A:$A,'PAGE 13'!$A15,'INTERIM REPORT'!$B:$B,'PAGE 13'!$A$4)</f>
        <v>26.128163265306121</v>
      </c>
      <c r="U15" s="199">
        <f t="shared" si="15"/>
        <v>8</v>
      </c>
      <c r="V15" s="199">
        <f t="shared" si="16"/>
        <v>10</v>
      </c>
      <c r="W15" s="199">
        <f t="shared" si="17"/>
        <v>14</v>
      </c>
      <c r="X15" s="144">
        <f t="shared" si="0"/>
        <v>9.8343965602809114E-2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13'!$A16,'INTERIM REPORT'!$B:$B,'PAGE 13'!$A$4)</f>
        <v>12.090447930489042</v>
      </c>
      <c r="E16" s="200"/>
      <c r="F16" s="201">
        <f t="shared" si="4"/>
        <v>4</v>
      </c>
      <c r="G16" s="201">
        <f t="shared" si="5"/>
        <v>4</v>
      </c>
      <c r="H16" s="122">
        <f>SUMIFS('INTERIM REPORT'!D:D,'INTERIM REPORT'!$A:$A,'PAGE 13'!$A16,'INTERIM REPORT'!$B:$B,'PAGE 13'!$A$4)</f>
        <v>12.931993118089977</v>
      </c>
      <c r="I16" s="200"/>
      <c r="J16" s="201">
        <f t="shared" si="7"/>
        <v>4</v>
      </c>
      <c r="K16" s="201">
        <f t="shared" si="8"/>
        <v>5</v>
      </c>
      <c r="L16" s="122">
        <f>SUMIFS('INTERIM REPORT'!E:E,'INTERIM REPORT'!$A:$A,'PAGE 13'!$A16,'INTERIM REPORT'!$B:$B,'PAGE 13'!$A$4)</f>
        <v>0</v>
      </c>
      <c r="M16" s="200"/>
      <c r="N16" s="201">
        <f t="shared" si="10"/>
        <v>1</v>
      </c>
      <c r="O16" s="201">
        <f t="shared" si="11"/>
        <v>1</v>
      </c>
      <c r="P16" s="122">
        <f>SUMIFS('INTERIM REPORT'!F:F,'INTERIM REPORT'!$A:$A,'PAGE 13'!$A16,'INTERIM REPORT'!$B:$B,'PAGE 13'!$A$4)</f>
        <v>15.04597938491235</v>
      </c>
      <c r="Q16" s="200"/>
      <c r="R16" s="201">
        <f t="shared" si="13"/>
        <v>4</v>
      </c>
      <c r="S16" s="201">
        <f t="shared" si="14"/>
        <v>5</v>
      </c>
      <c r="T16" s="122">
        <f>SUMIFS('INTERIM REPORT'!G:G,'INTERIM REPORT'!$A:$A,'PAGE 13'!$A16,'INTERIM REPORT'!$B:$B,'PAGE 13'!$A$4)</f>
        <v>15.189992530192923</v>
      </c>
      <c r="U16" s="200"/>
      <c r="V16" s="201">
        <f t="shared" si="16"/>
        <v>5</v>
      </c>
      <c r="W16" s="201">
        <f t="shared" si="17"/>
        <v>6</v>
      </c>
      <c r="X16" s="145">
        <f t="shared" si="0"/>
        <v>0.16346948591127952</v>
      </c>
      <c r="Y16" s="97">
        <f t="shared" si="1"/>
        <v>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13'!$A17,'INTERIM REPORT'!$B:$B,'PAGE 13'!$A$4)</f>
        <v>10.960270951768381</v>
      </c>
      <c r="E17" s="202"/>
      <c r="F17" s="198">
        <f t="shared" si="4"/>
        <v>1</v>
      </c>
      <c r="G17" s="198">
        <f t="shared" si="5"/>
        <v>1</v>
      </c>
      <c r="H17" s="118">
        <f>SUMIFS('INTERIM REPORT'!D:D,'INTERIM REPORT'!$A:$A,'PAGE 13'!$A17,'INTERIM REPORT'!$B:$B,'PAGE 13'!$A$4)</f>
        <v>11.838410620022781</v>
      </c>
      <c r="I17" s="202"/>
      <c r="J17" s="198">
        <f t="shared" si="7"/>
        <v>3</v>
      </c>
      <c r="K17" s="198">
        <f t="shared" si="8"/>
        <v>4</v>
      </c>
      <c r="L17" s="118">
        <f>SUMIFS('INTERIM REPORT'!E:E,'INTERIM REPORT'!$A:$A,'PAGE 13'!$A17,'INTERIM REPORT'!$B:$B,'PAGE 13'!$A$4)</f>
        <v>0</v>
      </c>
      <c r="M17" s="202"/>
      <c r="N17" s="198">
        <f t="shared" si="10"/>
        <v>1</v>
      </c>
      <c r="O17" s="198">
        <f t="shared" si="11"/>
        <v>1</v>
      </c>
      <c r="P17" s="118">
        <f>SUMIFS('INTERIM REPORT'!F:F,'INTERIM REPORT'!$A:$A,'PAGE 13'!$A17,'INTERIM REPORT'!$B:$B,'PAGE 13'!$A$4)</f>
        <v>13.05554862736571</v>
      </c>
      <c r="Q17" s="202"/>
      <c r="R17" s="198">
        <f t="shared" si="13"/>
        <v>3</v>
      </c>
      <c r="S17" s="198">
        <f t="shared" si="14"/>
        <v>3</v>
      </c>
      <c r="T17" s="118">
        <f>SUMIFS('INTERIM REPORT'!G:G,'INTERIM REPORT'!$A:$A,'PAGE 13'!$A17,'INTERIM REPORT'!$B:$B,'PAGE 13'!$A$4)</f>
        <v>15.02284435155501</v>
      </c>
      <c r="U17" s="202"/>
      <c r="V17" s="198">
        <f t="shared" si="16"/>
        <v>4</v>
      </c>
      <c r="W17" s="198">
        <f t="shared" si="17"/>
        <v>5</v>
      </c>
      <c r="X17" s="143">
        <f t="shared" si="0"/>
        <v>0.10281261956603638</v>
      </c>
      <c r="Y17" s="93">
        <f t="shared" si="1"/>
        <v>1</v>
      </c>
    </row>
    <row r="18" spans="1:25" ht="28.4" customHeight="1">
      <c r="D18" s="124"/>
      <c r="E18" s="203"/>
      <c r="F18" s="203"/>
      <c r="G18" s="203"/>
      <c r="H18" s="124"/>
      <c r="I18" s="203"/>
      <c r="J18" s="203"/>
      <c r="K18" s="203"/>
      <c r="L18" s="124"/>
      <c r="M18" s="203"/>
      <c r="N18" s="203"/>
      <c r="O18" s="203"/>
      <c r="P18" s="124"/>
      <c r="Q18" s="203"/>
      <c r="R18" s="203"/>
      <c r="S18" s="203"/>
      <c r="T18" s="124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89"/>
      <c r="F19" s="189"/>
      <c r="G19" s="189"/>
      <c r="H19" s="125"/>
      <c r="I19" s="189"/>
      <c r="J19" s="189"/>
      <c r="K19" s="189"/>
      <c r="L19" s="125"/>
      <c r="M19" s="189"/>
      <c r="N19" s="189"/>
      <c r="O19" s="189"/>
      <c r="P19" s="125"/>
      <c r="Q19" s="189"/>
      <c r="R19" s="189"/>
      <c r="S19" s="189"/>
      <c r="T19" s="125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13'!$A20,'INTERIM REPORT'!$B:$B,'PAGE 13'!$A$4)</f>
        <v>12.204821167630207</v>
      </c>
      <c r="E20" s="200"/>
      <c r="F20" s="201">
        <f>RANK(D20,D$20:D$22,1)</f>
        <v>1</v>
      </c>
      <c r="G20" s="201">
        <f t="shared" ref="G20:G22" si="19">RANK(D20,D$8:D$25,1)</f>
        <v>5</v>
      </c>
      <c r="H20" s="122">
        <f>SUMIFS('INTERIM REPORT'!D:D,'INTERIM REPORT'!$A:$A,'PAGE 13'!$A20,'INTERIM REPORT'!$B:$B,'PAGE 13'!$A$4)</f>
        <v>14.032018393792516</v>
      </c>
      <c r="I20" s="200"/>
      <c r="J20" s="201">
        <f>RANK(H20,H$20:H$22,1)</f>
        <v>1</v>
      </c>
      <c r="K20" s="201">
        <f t="shared" ref="K20:K22" si="20">RANK(H20,H$8:H$25,1)</f>
        <v>8</v>
      </c>
      <c r="L20" s="122">
        <f>SUMIFS('INTERIM REPORT'!E:E,'INTERIM REPORT'!$A:$A,'PAGE 13'!$A20,'INTERIM REPORT'!$B:$B,'PAGE 13'!$A$4)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22">
        <f>SUMIFS('INTERIM REPORT'!F:F,'INTERIM REPORT'!$A:$A,'PAGE 13'!$A20,'INTERIM REPORT'!$B:$B,'PAGE 13'!$A$4)</f>
        <v>15.398613716094841</v>
      </c>
      <c r="Q20" s="200"/>
      <c r="R20" s="201">
        <f>RANK(P20,P$20:P$22,1)</f>
        <v>2</v>
      </c>
      <c r="S20" s="201">
        <f t="shared" ref="S20:S22" si="22">RANK(P20,P$8:P$25,1)</f>
        <v>7</v>
      </c>
      <c r="T20" s="122">
        <f>SUMIFS('INTERIM REPORT'!G:G,'INTERIM REPORT'!$A:$A,'PAGE 13'!$A20,'INTERIM REPORT'!$B:$B,'PAGE 13'!$A$4)</f>
        <v>16.072676159386294</v>
      </c>
      <c r="U20" s="200"/>
      <c r="V20" s="201">
        <f>RANK(T20,T$20:T$22,1)</f>
        <v>1</v>
      </c>
      <c r="W20" s="201">
        <f t="shared" ref="W20:W22" si="23">RANK(T20,T$8:T$25,1)</f>
        <v>9</v>
      </c>
      <c r="X20" s="145">
        <f>IF(H20&gt;0,((P20/H20)-1),IF(AND(H20=0,L20&gt;0),100%,IF(AND(H20=0,L20&lt;0),-100%,IF(AND(H20=0,L20=0),0%,((P20/(H20))-1)*-1))))</f>
        <v>9.7391215144563947E-2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13'!$A21,'INTERIM REPORT'!$B:$B,'PAGE 13'!$A$4)</f>
        <v>13.89075265507813</v>
      </c>
      <c r="E21" s="202"/>
      <c r="F21" s="198">
        <f t="shared" ref="F21:F22" si="24">RANK(D21,D$20:D$22,1)</f>
        <v>2</v>
      </c>
      <c r="G21" s="198">
        <f t="shared" si="19"/>
        <v>9</v>
      </c>
      <c r="H21" s="118">
        <f>SUMIFS('INTERIM REPORT'!D:D,'INTERIM REPORT'!$A:$A,'PAGE 13'!$A21,'INTERIM REPORT'!$B:$B,'PAGE 13'!$A$4)</f>
        <v>14.35432042793385</v>
      </c>
      <c r="I21" s="202"/>
      <c r="J21" s="198">
        <f t="shared" ref="J21:J22" si="25">RANK(H21,H$20:H$22,1)</f>
        <v>2</v>
      </c>
      <c r="K21" s="198">
        <f t="shared" si="20"/>
        <v>9</v>
      </c>
      <c r="L21" s="118">
        <f>SUMIFS('INTERIM REPORT'!E:E,'INTERIM REPORT'!$A:$A,'PAGE 13'!$A21,'INTERIM REPORT'!$B:$B,'PAGE 13'!$A$4)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18">
        <f>SUMIFS('INTERIM REPORT'!F:F,'INTERIM REPORT'!$A:$A,'PAGE 13'!$A21,'INTERIM REPORT'!$B:$B,'PAGE 13'!$A$4)</f>
        <v>15.205216338260444</v>
      </c>
      <c r="Q21" s="202"/>
      <c r="R21" s="198">
        <f t="shared" ref="R21:R22" si="27">RANK(P21,P$20:P$22,1)</f>
        <v>1</v>
      </c>
      <c r="S21" s="198">
        <f t="shared" si="22"/>
        <v>6</v>
      </c>
      <c r="T21" s="118">
        <f>SUMIFS('INTERIM REPORT'!G:G,'INTERIM REPORT'!$A:$A,'PAGE 13'!$A21,'INTERIM REPORT'!$B:$B,'PAGE 13'!$A$4)</f>
        <v>16.222451038989298</v>
      </c>
      <c r="U21" s="202"/>
      <c r="V21" s="198">
        <f t="shared" ref="V21:V22" si="28">RANK(T21,T$20:T$22,1)</f>
        <v>2</v>
      </c>
      <c r="W21" s="198">
        <f t="shared" si="23"/>
        <v>10</v>
      </c>
      <c r="X21" s="143">
        <f>IF(H21&gt;0,((P21/H21)-1),IF(AND(H21=0,L21&gt;0),100%,IF(AND(H21=0,L21&lt;0),-100%,IF(AND(H21=0,L21=0),0%,((P21/(H21))-1)*-1))))</f>
        <v>5.9278035111347327E-2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13'!$A22,'INTERIM REPORT'!$B:$B,'PAGE 13'!$A$4)</f>
        <v>18.338610334576781</v>
      </c>
      <c r="E22" s="202"/>
      <c r="F22" s="198">
        <f t="shared" si="24"/>
        <v>3</v>
      </c>
      <c r="G22" s="198">
        <f t="shared" si="19"/>
        <v>12</v>
      </c>
      <c r="H22" s="118">
        <f>SUMIFS('INTERIM REPORT'!D:D,'INTERIM REPORT'!$A:$A,'PAGE 13'!$A22,'INTERIM REPORT'!$B:$B,'PAGE 13'!$A$4)</f>
        <v>19.423940012673842</v>
      </c>
      <c r="I22" s="202"/>
      <c r="J22" s="198">
        <f t="shared" si="25"/>
        <v>3</v>
      </c>
      <c r="K22" s="198">
        <f t="shared" si="20"/>
        <v>13</v>
      </c>
      <c r="L22" s="118">
        <f>SUMIFS('INTERIM REPORT'!E:E,'INTERIM REPORT'!$A:$A,'PAGE 13'!$A22,'INTERIM REPORT'!$B:$B,'PAGE 13'!$A$4)</f>
        <v>0</v>
      </c>
      <c r="M22" s="202"/>
      <c r="N22" s="198">
        <f t="shared" si="26"/>
        <v>1</v>
      </c>
      <c r="O22" s="198">
        <f t="shared" si="21"/>
        <v>1</v>
      </c>
      <c r="P22" s="118">
        <f>SUMIFS('INTERIM REPORT'!F:F,'INTERIM REPORT'!$A:$A,'PAGE 13'!$A22,'INTERIM REPORT'!$B:$B,'PAGE 13'!$A$4)</f>
        <v>20.423461052110991</v>
      </c>
      <c r="Q22" s="202"/>
      <c r="R22" s="198">
        <f t="shared" si="27"/>
        <v>3</v>
      </c>
      <c r="S22" s="198">
        <f t="shared" si="22"/>
        <v>13</v>
      </c>
      <c r="T22" s="118">
        <f>SUMIFS('INTERIM REPORT'!G:G,'INTERIM REPORT'!$A:$A,'PAGE 13'!$A22,'INTERIM REPORT'!$B:$B,'PAGE 13'!$A$4)</f>
        <v>22.061622472833662</v>
      </c>
      <c r="U22" s="202"/>
      <c r="V22" s="198">
        <f t="shared" si="28"/>
        <v>3</v>
      </c>
      <c r="W22" s="198">
        <f t="shared" si="23"/>
        <v>13</v>
      </c>
      <c r="X22" s="143">
        <f>IF(H22&gt;0,((P22/H22)-1),IF(AND(H22=0,L22&gt;0),100%,IF(AND(H22=0,L22&lt;0),-100%,IF(AND(H22=0,L22=0),0%,((P22/(H22))-1)*-1))))</f>
        <v>5.1458202547216336E-2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24"/>
      <c r="E23" s="204"/>
      <c r="F23" s="204"/>
      <c r="G23" s="204"/>
      <c r="H23" s="127"/>
      <c r="I23" s="204"/>
      <c r="J23" s="204"/>
      <c r="K23" s="204"/>
      <c r="L23" s="127"/>
      <c r="M23" s="204"/>
      <c r="N23" s="204"/>
      <c r="O23" s="204"/>
      <c r="P23" s="127"/>
      <c r="Q23" s="204"/>
      <c r="R23" s="204"/>
      <c r="S23" s="204"/>
      <c r="T23" s="127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89"/>
      <c r="F24" s="189"/>
      <c r="G24" s="189"/>
      <c r="H24" s="125"/>
      <c r="I24" s="189"/>
      <c r="J24" s="189"/>
      <c r="K24" s="189"/>
      <c r="L24" s="125"/>
      <c r="M24" s="189"/>
      <c r="N24" s="189"/>
      <c r="O24" s="189"/>
      <c r="P24" s="125"/>
      <c r="Q24" s="189"/>
      <c r="R24" s="189"/>
      <c r="S24" s="189"/>
      <c r="T24" s="125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13'!$A25,'INTERIM REPORT'!$B:$B,'PAGE 13'!$A$4)</f>
        <v>13.366825439822756</v>
      </c>
      <c r="E25" s="200"/>
      <c r="F25" s="200"/>
      <c r="G25" s="201">
        <f>RANK(D25,D$8:D$25,1)</f>
        <v>7</v>
      </c>
      <c r="H25" s="122">
        <f>SUMIFS('INTERIM REPORT'!D:D,'INTERIM REPORT'!$A:$A,'PAGE 13'!$A25,'INTERIM REPORT'!$B:$B,'PAGE 13'!$A$4)</f>
        <v>11.641299172938922</v>
      </c>
      <c r="I25" s="200"/>
      <c r="J25" s="200"/>
      <c r="K25" s="201">
        <f>RANK(H25,H$8:H$25,1)</f>
        <v>2</v>
      </c>
      <c r="L25" s="122">
        <f>SUMIFS('INTERIM REPORT'!E:E,'INTERIM REPORT'!$A:$A,'PAGE 13'!$A25,'INTERIM REPORT'!$B:$B,'PAGE 13'!$A$4)</f>
        <v>0</v>
      </c>
      <c r="M25" s="200"/>
      <c r="N25" s="200"/>
      <c r="O25" s="201">
        <f>RANK(L25,L$8:L$25,1)</f>
        <v>1</v>
      </c>
      <c r="P25" s="122">
        <f>SUMIFS('INTERIM REPORT'!F:F,'INTERIM REPORT'!$A:$A,'PAGE 13'!$A25,'INTERIM REPORT'!$B:$B,'PAGE 13'!$A$4)</f>
        <v>13.219814234772052</v>
      </c>
      <c r="Q25" s="200"/>
      <c r="R25" s="200"/>
      <c r="S25" s="201">
        <f>RANK(P25,P$8:P$25,1)</f>
        <v>4</v>
      </c>
      <c r="T25" s="122">
        <f>SUMIFS('INTERIM REPORT'!G:G,'INTERIM REPORT'!$A:$A,'PAGE 13'!$A25,'INTERIM REPORT'!$B:$B,'PAGE 13'!$A$4)</f>
        <v>12.792657838269525</v>
      </c>
      <c r="U25" s="200"/>
      <c r="V25" s="200"/>
      <c r="W25" s="201">
        <f>RANK(T25,T$8:T$25,1)</f>
        <v>3</v>
      </c>
      <c r="X25" s="145">
        <f>IF(H25&gt;0,((P25/H25)-1),IF(AND(H25=0,L25&gt;0),100%,IF(AND(H25=0,L25&lt;0),-100%,IF(AND(H25=0,L25=0),0%,((P25/(H25))-1)*-1))))</f>
        <v>0.13559612534505661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28"/>
      <c r="E26" s="205"/>
      <c r="F26" s="205"/>
      <c r="G26" s="205"/>
      <c r="H26" s="128"/>
      <c r="I26" s="205"/>
      <c r="J26" s="205"/>
      <c r="K26" s="205"/>
      <c r="L26" s="128"/>
      <c r="M26" s="205"/>
      <c r="N26" s="205"/>
      <c r="O26" s="205"/>
      <c r="P26" s="128"/>
      <c r="Q26" s="205"/>
      <c r="R26" s="205"/>
      <c r="S26" s="205"/>
      <c r="T26" s="128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89"/>
      <c r="F27" s="189"/>
      <c r="G27" s="189"/>
      <c r="H27" s="125"/>
      <c r="I27" s="189"/>
      <c r="J27" s="189"/>
      <c r="K27" s="189"/>
      <c r="L27" s="125"/>
      <c r="M27" s="189"/>
      <c r="N27" s="189"/>
      <c r="O27" s="189"/>
      <c r="P27" s="125"/>
      <c r="Q27" s="189"/>
      <c r="R27" s="189"/>
      <c r="S27" s="189"/>
      <c r="T27" s="125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13'!$A28,'INTERIM REPORT'!$B:$B,'PAGE 13'!$A$4)</f>
        <v>13.601136156350666</v>
      </c>
      <c r="E28" s="202"/>
      <c r="F28" s="198"/>
      <c r="G28" s="198"/>
      <c r="H28" s="122">
        <f>SUMIFS('INTERIM REPORT'!D:D,'INTERIM REPORT'!$A:$A,'PAGE 13'!$A28,'INTERIM REPORT'!$B:$B,'PAGE 13'!$A$4)</f>
        <v>12.998343172361754</v>
      </c>
      <c r="I28" s="202"/>
      <c r="J28" s="198"/>
      <c r="K28" s="198"/>
      <c r="L28" s="122">
        <f>SUMIFS('INTERIM REPORT'!E:E,'INTERIM REPORT'!$A:$A,'PAGE 13'!$A28,'INTERIM REPORT'!$B:$B,'PAGE 13'!$A$4)</f>
        <v>108.07883813752167</v>
      </c>
      <c r="M28" s="202"/>
      <c r="N28" s="198"/>
      <c r="O28" s="198"/>
      <c r="P28" s="122">
        <f>SUMIFS('INTERIM REPORT'!F:F,'INTERIM REPORT'!$A:$A,'PAGE 13'!$A28,'INTERIM REPORT'!$B:$B,'PAGE 13'!$A$4)</f>
        <v>14.335417385830855</v>
      </c>
      <c r="Q28" s="202"/>
      <c r="R28" s="198"/>
      <c r="S28" s="198"/>
      <c r="T28" s="122">
        <f>SUMIFS('INTERIM REPORT'!G:G,'INTERIM REPORT'!$A:$A,'PAGE 13'!$A28,'INTERIM REPORT'!$B:$B,'PAGE 13'!$A$4)</f>
        <v>14.299077763649024</v>
      </c>
      <c r="U28" s="202"/>
      <c r="V28" s="198"/>
      <c r="W28" s="198"/>
      <c r="X28" s="143">
        <f>IF(H28&gt;0,((P28/H28)-1),IF(AND(H28=0,L28&gt;0),100%,IF(AND(H28=0,L28&lt;0),-100%,IF(AND(H28=0,L28=0),0%,((P28/(H28))-1)*-1))))</f>
        <v>0.10286497253835458</v>
      </c>
      <c r="Y28" s="101">
        <f>IF(L28&gt;0,((T28/L28)-1),IF(AND(L28=0,T28&gt;0),100%,IF(AND(L28=0,T28&lt;0),-100%,IF(AND(L28=0,T28=0),0%,((T28/(L28))-1)*-1))))</f>
        <v>-0.86769771020803732</v>
      </c>
    </row>
    <row r="29" spans="1:25" ht="28.4" customHeight="1">
      <c r="C29" s="92" t="s">
        <v>28</v>
      </c>
      <c r="D29" s="118">
        <f>MEDIAN(D25,D20:D22,D8:D17)</f>
        <v>13.597411342869961</v>
      </c>
      <c r="E29" s="206"/>
      <c r="F29" s="206"/>
      <c r="G29" s="206"/>
      <c r="H29" s="118">
        <f>MEDIAN(H25,H20:H22,H8:H17)</f>
        <v>14.010283569884237</v>
      </c>
      <c r="I29" s="206"/>
      <c r="J29" s="206"/>
      <c r="K29" s="206"/>
      <c r="L29" s="118">
        <f>MEDIAN(L25,L20:L22,L8:L17)</f>
        <v>0</v>
      </c>
      <c r="M29" s="206"/>
      <c r="N29" s="206"/>
      <c r="O29" s="206"/>
      <c r="P29" s="118">
        <f>MEDIAN(P25,P20:P22,P8:P17)</f>
        <v>15.415477682944246</v>
      </c>
      <c r="Q29" s="206"/>
      <c r="R29" s="206"/>
      <c r="S29" s="206"/>
      <c r="T29" s="118">
        <f>MEDIAN(T25,T20:T22,T8:T17)</f>
        <v>15.643880997876607</v>
      </c>
      <c r="U29" s="206"/>
      <c r="V29" s="206"/>
      <c r="W29" s="206"/>
      <c r="X29" s="188">
        <f>IF(H29&gt;0,((P29/H29)-1),IF(AND(H29=0,L29&gt;0),100%,IF(AND(H29=0,L29&lt;0),-100%,IF(AND(H29=0,L29=0),0%,((P29/(H29))-1)*-1))))</f>
        <v>0.10029733560001164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18">
        <f>MEDIAN(D8:D15)</f>
        <v>13.928809707822545</v>
      </c>
      <c r="E30" s="206"/>
      <c r="F30" s="206"/>
      <c r="G30" s="206"/>
      <c r="H30" s="118">
        <f>MEDIAN(H8:H15)</f>
        <v>14.698191720058315</v>
      </c>
      <c r="I30" s="206"/>
      <c r="J30" s="206"/>
      <c r="K30" s="206"/>
      <c r="L30" s="118">
        <f>MEDIAN(L8:L15)</f>
        <v>0</v>
      </c>
      <c r="M30" s="206"/>
      <c r="N30" s="206"/>
      <c r="O30" s="206"/>
      <c r="P30" s="118">
        <f>MEDIAN(P8:P15)</f>
        <v>16.193939719055923</v>
      </c>
      <c r="Q30" s="206"/>
      <c r="R30" s="206"/>
      <c r="S30" s="206"/>
      <c r="T30" s="118">
        <f>MEDIAN(T8:T15)</f>
        <v>15.643880997876607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>
        <f>IF(SUMIFS('INTERIM REPORT'!C:C,'INTERIM REPORT'!$A:$A,'PAGE 13'!$A33,'INTERIM REPORT'!$B:$B,'PAGE 13'!$A$5)=0,"",SUMIFS('INTERIM REPORT'!C:C,'INTERIM REPORT'!$A:$A,'PAGE 13'!$A33,'INTERIM REPORT'!$B:$B,'PAGE 13'!$A$5))</f>
        <v>14.610000000000005</v>
      </c>
      <c r="E33" s="118"/>
      <c r="F33" s="118"/>
      <c r="G33" s="119"/>
      <c r="H33" s="122" t="str">
        <f>IF(SUMIFS('INTERIM REPORT'!D:D,'INTERIM REPORT'!$A:$A,'PAGE 13'!$A33,'INTERIM REPORT'!$B:$B,'PAGE 13'!$A$5)=0,"",SUMIFS('INTERIM REPORT'!D:D,'INTERIM REPORT'!$A:$A,'PAGE 13'!$A33,'INTERIM REPORT'!$B:$B,'PAGE 13'!$A$5))</f>
        <v/>
      </c>
      <c r="I33" s="118"/>
      <c r="J33" s="118"/>
      <c r="K33" s="119"/>
      <c r="L33" s="122" t="str">
        <f>IF(SUMIFS('INTERIM REPORT'!E:E,'INTERIM REPORT'!$A:$A,'PAGE 13'!$A33,'INTERIM REPORT'!$B:$B,'PAGE 13'!$A$5)=0,"",SUMIFS('INTERIM REPORT'!E:E,'INTERIM REPORT'!$A:$A,'PAGE 13'!$A33,'INTERIM REPORT'!$B:$B,'PAGE 13'!$A$5))</f>
        <v/>
      </c>
      <c r="M33" s="118"/>
      <c r="N33" s="118"/>
      <c r="O33" s="119"/>
      <c r="P33" s="122" t="str">
        <f>IF(SUMIFS('INTERIM REPORT'!F:F,'INTERIM REPORT'!$A:$A,'PAGE 13'!$A33,'INTERIM REPORT'!$B:$B,'PAGE 13'!$A$5)=0,"",SUMIFS('INTERIM REPORT'!F:F,'INTERIM REPORT'!$A:$A,'PAGE 13'!$A33,'INTERIM REPORT'!$B:$B,'PAGE 13'!$A$5))</f>
        <v/>
      </c>
      <c r="Q33" s="118"/>
      <c r="R33" s="118"/>
      <c r="S33" s="119"/>
      <c r="T33" s="122" t="str">
        <f>IF(SUMIFS('INTERIM REPORT'!G:G,'INTERIM REPORT'!$A:$A,'PAGE 13'!$A33,'INTERIM REPORT'!$B:$B,'PAGE 13'!$A$5)=0,"",SUMIFS('INTERIM REPORT'!G:G,'INTERIM REPORT'!$A:$A,'PAGE 13'!$A33,'INTERIM REPORT'!$B:$B,'PAGE 13'!$A$5))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13'!$A34,'INTERIM REPORT'!$B:$B,'PAGE 13'!$A$5)=0,"",SUMIFS('INTERIM REPORT'!C:C,'INTERIM REPORT'!$A:$A,'PAGE 13'!$A34,'INTERIM REPORT'!$B:$B,'PAGE 13'!$A$5))</f>
        <v/>
      </c>
      <c r="E34" s="122"/>
      <c r="F34" s="122"/>
      <c r="G34" s="123"/>
      <c r="H34" s="122" t="str">
        <f>IF(SUMIFS('INTERIM REPORT'!D:D,'INTERIM REPORT'!$A:$A,'PAGE 13'!$A34,'INTERIM REPORT'!$B:$B,'PAGE 13'!$A$5)=0,"",SUMIFS('INTERIM REPORT'!D:D,'INTERIM REPORT'!$A:$A,'PAGE 13'!$A34,'INTERIM REPORT'!$B:$B,'PAGE 13'!$A$5))</f>
        <v/>
      </c>
      <c r="I34" s="122"/>
      <c r="J34" s="122"/>
      <c r="K34" s="123"/>
      <c r="L34" s="122" t="str">
        <f>IF(SUMIFS('INTERIM REPORT'!E:E,'INTERIM REPORT'!$A:$A,'PAGE 13'!$A34,'INTERIM REPORT'!$B:$B,'PAGE 13'!$A$5)=0,"",SUMIFS('INTERIM REPORT'!E:E,'INTERIM REPORT'!$A:$A,'PAGE 13'!$A34,'INTERIM REPORT'!$B:$B,'PAGE 13'!$A$5))</f>
        <v/>
      </c>
      <c r="M34" s="122"/>
      <c r="N34" s="122"/>
      <c r="O34" s="123"/>
      <c r="P34" s="122" t="str">
        <f>IF(SUMIFS('INTERIM REPORT'!F:F,'INTERIM REPORT'!$A:$A,'PAGE 13'!$A34,'INTERIM REPORT'!$B:$B,'PAGE 13'!$A$5)=0,"",SUMIFS('INTERIM REPORT'!F:F,'INTERIM REPORT'!$A:$A,'PAGE 13'!$A34,'INTERIM REPORT'!$B:$B,'PAGE 13'!$A$5))</f>
        <v/>
      </c>
      <c r="Q34" s="122"/>
      <c r="R34" s="122"/>
      <c r="S34" s="123"/>
      <c r="T34" s="122" t="str">
        <f>IF(SUMIFS('INTERIM REPORT'!G:G,'INTERIM REPORT'!$A:$A,'PAGE 13'!$A34,'INTERIM REPORT'!$B:$B,'PAGE 13'!$A$5)=0,"",SUMIFS('INTERIM REPORT'!G:G,'INTERIM REPORT'!$A:$A,'PAGE 13'!$A34,'INTERIM REPORT'!$B:$B,'PAGE 13'!$A$5))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>
        <f>IF(SUMIFS('INTERIM REPORT'!C:C,'INTERIM REPORT'!$A:$A,'PAGE 13'!$A35,'INTERIM REPORT'!$B:$B,'PAGE 13'!$A$5)=0,"",SUMIFS('INTERIM REPORT'!C:C,'INTERIM REPORT'!$A:$A,'PAGE 13'!$A35,'INTERIM REPORT'!$B:$B,'PAGE 13'!$A$5))</f>
        <v>12.5</v>
      </c>
      <c r="E35" s="122"/>
      <c r="F35" s="122"/>
      <c r="G35" s="123"/>
      <c r="H35" s="122" t="str">
        <f>IF(SUMIFS('INTERIM REPORT'!D:D,'INTERIM REPORT'!$A:$A,'PAGE 13'!$A35,'INTERIM REPORT'!$B:$B,'PAGE 13'!$A$5)=0,"",SUMIFS('INTERIM REPORT'!D:D,'INTERIM REPORT'!$A:$A,'PAGE 13'!$A35,'INTERIM REPORT'!$B:$B,'PAGE 13'!$A$5))</f>
        <v/>
      </c>
      <c r="I35" s="122"/>
      <c r="J35" s="122"/>
      <c r="K35" s="123"/>
      <c r="L35" s="122" t="str">
        <f>IF(SUMIFS('INTERIM REPORT'!E:E,'INTERIM REPORT'!$A:$A,'PAGE 13'!$A35,'INTERIM REPORT'!$B:$B,'PAGE 13'!$A$5)=0,"",SUMIFS('INTERIM REPORT'!E:E,'INTERIM REPORT'!$A:$A,'PAGE 13'!$A35,'INTERIM REPORT'!$B:$B,'PAGE 13'!$A$5))</f>
        <v/>
      </c>
      <c r="M35" s="122"/>
      <c r="N35" s="122"/>
      <c r="O35" s="123"/>
      <c r="P35" s="122" t="str">
        <f>IF(SUMIFS('INTERIM REPORT'!F:F,'INTERIM REPORT'!$A:$A,'PAGE 13'!$A35,'INTERIM REPORT'!$B:$B,'PAGE 13'!$A$5)=0,"",SUMIFS('INTERIM REPORT'!F:F,'INTERIM REPORT'!$A:$A,'PAGE 13'!$A35,'INTERIM REPORT'!$B:$B,'PAGE 13'!$A$5))</f>
        <v/>
      </c>
      <c r="Q35" s="122"/>
      <c r="R35" s="122"/>
      <c r="S35" s="123"/>
      <c r="T35" s="122" t="str">
        <f>IF(SUMIFS('INTERIM REPORT'!G:G,'INTERIM REPORT'!$A:$A,'PAGE 13'!$A35,'INTERIM REPORT'!$B:$B,'PAGE 13'!$A$5)=0,"",SUMIFS('INTERIM REPORT'!G:G,'INTERIM REPORT'!$A:$A,'PAGE 13'!$A35,'INTERIM REPORT'!$B:$B,'PAGE 13'!$A$5))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>
        <f>IF(SUMIFS('INTERIM REPORT'!C:C,'INTERIM REPORT'!$A:$A,'PAGE 13'!$A36,'INTERIM REPORT'!$B:$B,'PAGE 13'!$A$5)=0,"",SUMIFS('INTERIM REPORT'!C:C,'INTERIM REPORT'!$A:$A,'PAGE 13'!$A36,'INTERIM REPORT'!$B:$B,'PAGE 13'!$A$5))</f>
        <v>12.6</v>
      </c>
      <c r="E36" s="122"/>
      <c r="F36" s="122"/>
      <c r="G36" s="123"/>
      <c r="H36" s="122" t="str">
        <f>IF(SUMIFS('INTERIM REPORT'!D:D,'INTERIM REPORT'!$A:$A,'PAGE 13'!$A36,'INTERIM REPORT'!$B:$B,'PAGE 13'!$A$5)=0,"",SUMIFS('INTERIM REPORT'!D:D,'INTERIM REPORT'!$A:$A,'PAGE 13'!$A36,'INTERIM REPORT'!$B:$B,'PAGE 13'!$A$5))</f>
        <v/>
      </c>
      <c r="I36" s="122"/>
      <c r="J36" s="122"/>
      <c r="K36" s="123"/>
      <c r="L36" s="122" t="str">
        <f>IF(SUMIFS('INTERIM REPORT'!E:E,'INTERIM REPORT'!$A:$A,'PAGE 13'!$A36,'INTERIM REPORT'!$B:$B,'PAGE 13'!$A$5)=0,"",SUMIFS('INTERIM REPORT'!E:E,'INTERIM REPORT'!$A:$A,'PAGE 13'!$A36,'INTERIM REPORT'!$B:$B,'PAGE 13'!$A$5))</f>
        <v/>
      </c>
      <c r="M36" s="122"/>
      <c r="N36" s="122"/>
      <c r="O36" s="123"/>
      <c r="P36" s="122" t="str">
        <f>IF(SUMIFS('INTERIM REPORT'!F:F,'INTERIM REPORT'!$A:$A,'PAGE 13'!$A36,'INTERIM REPORT'!$B:$B,'PAGE 13'!$A$5)=0,"",SUMIFS('INTERIM REPORT'!F:F,'INTERIM REPORT'!$A:$A,'PAGE 13'!$A36,'INTERIM REPORT'!$B:$B,'PAGE 13'!$A$5))</f>
        <v/>
      </c>
      <c r="Q36" s="122"/>
      <c r="R36" s="122"/>
      <c r="S36" s="123"/>
      <c r="T36" s="122" t="str">
        <f>IF(SUMIFS('INTERIM REPORT'!G:G,'INTERIM REPORT'!$A:$A,'PAGE 13'!$A36,'INTERIM REPORT'!$B:$B,'PAGE 13'!$A$5)=0,"",SUMIFS('INTERIM REPORT'!G:G,'INTERIM REPORT'!$A:$A,'PAGE 13'!$A36,'INTERIM REPORT'!$B:$B,'PAGE 13'!$A$5))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13'!$A37,'INTERIM REPORT'!$B:$B,'PAGE 13'!$A$5)=0,"",SUMIFS('INTERIM REPORT'!C:C,'INTERIM REPORT'!$A:$A,'PAGE 13'!$A37,'INTERIM REPORT'!$B:$B,'PAGE 13'!$A$5))</f>
        <v/>
      </c>
      <c r="E37" s="122"/>
      <c r="F37" s="122"/>
      <c r="G37" s="123"/>
      <c r="H37" s="122" t="str">
        <f>IF(SUMIFS('INTERIM REPORT'!D:D,'INTERIM REPORT'!$A:$A,'PAGE 13'!$A37,'INTERIM REPORT'!$B:$B,'PAGE 13'!$A$5)=0,"",SUMIFS('INTERIM REPORT'!D:D,'INTERIM REPORT'!$A:$A,'PAGE 13'!$A37,'INTERIM REPORT'!$B:$B,'PAGE 13'!$A$5))</f>
        <v/>
      </c>
      <c r="I37" s="122"/>
      <c r="J37" s="122"/>
      <c r="K37" s="123"/>
      <c r="L37" s="122" t="str">
        <f>IF(SUMIFS('INTERIM REPORT'!E:E,'INTERIM REPORT'!$A:$A,'PAGE 13'!$A37,'INTERIM REPORT'!$B:$B,'PAGE 13'!$A$5)=0,"",SUMIFS('INTERIM REPORT'!E:E,'INTERIM REPORT'!$A:$A,'PAGE 13'!$A37,'INTERIM REPORT'!$B:$B,'PAGE 13'!$A$5))</f>
        <v/>
      </c>
      <c r="M37" s="122"/>
      <c r="N37" s="122"/>
      <c r="O37" s="123"/>
      <c r="P37" s="122" t="str">
        <f>IF(SUMIFS('INTERIM REPORT'!F:F,'INTERIM REPORT'!$A:$A,'PAGE 13'!$A37,'INTERIM REPORT'!$B:$B,'PAGE 13'!$A$5)=0,"",SUMIFS('INTERIM REPORT'!F:F,'INTERIM REPORT'!$A:$A,'PAGE 13'!$A37,'INTERIM REPORT'!$B:$B,'PAGE 13'!$A$5))</f>
        <v/>
      </c>
      <c r="Q37" s="122"/>
      <c r="R37" s="122"/>
      <c r="S37" s="123"/>
      <c r="T37" s="122" t="str">
        <f>IF(SUMIFS('INTERIM REPORT'!G:G,'INTERIM REPORT'!$A:$A,'PAGE 13'!$A37,'INTERIM REPORT'!$B:$B,'PAGE 13'!$A$5)=0,"",SUMIFS('INTERIM REPORT'!G:G,'INTERIM REPORT'!$A:$A,'PAGE 13'!$A37,'INTERIM REPORT'!$B:$B,'PAGE 13'!$A$5))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13'!$A38,'INTERIM REPORT'!$B:$B,'PAGE 13'!$A$5)=0,"",SUMIFS('INTERIM REPORT'!C:C,'INTERIM REPORT'!$A:$A,'PAGE 13'!$A38,'INTERIM REPORT'!$B:$B,'PAGE 13'!$A$5))</f>
        <v/>
      </c>
      <c r="E38" s="122"/>
      <c r="F38" s="122"/>
      <c r="G38" s="123"/>
      <c r="H38" s="122" t="str">
        <f>IF(SUMIFS('INTERIM REPORT'!D:D,'INTERIM REPORT'!$A:$A,'PAGE 13'!$A38,'INTERIM REPORT'!$B:$B,'PAGE 13'!$A$5)=0,"",SUMIFS('INTERIM REPORT'!D:D,'INTERIM REPORT'!$A:$A,'PAGE 13'!$A38,'INTERIM REPORT'!$B:$B,'PAGE 13'!$A$5))</f>
        <v/>
      </c>
      <c r="I38" s="122"/>
      <c r="J38" s="122"/>
      <c r="K38" s="123"/>
      <c r="L38" s="122" t="str">
        <f>IF(SUMIFS('INTERIM REPORT'!E:E,'INTERIM REPORT'!$A:$A,'PAGE 13'!$A38,'INTERIM REPORT'!$B:$B,'PAGE 13'!$A$5)=0,"",SUMIFS('INTERIM REPORT'!E:E,'INTERIM REPORT'!$A:$A,'PAGE 13'!$A38,'INTERIM REPORT'!$B:$B,'PAGE 13'!$A$5))</f>
        <v/>
      </c>
      <c r="M38" s="122"/>
      <c r="N38" s="122"/>
      <c r="O38" s="123"/>
      <c r="P38" s="122" t="str">
        <f>IF(SUMIFS('INTERIM REPORT'!F:F,'INTERIM REPORT'!$A:$A,'PAGE 13'!$A38,'INTERIM REPORT'!$B:$B,'PAGE 13'!$A$5)=0,"",SUMIFS('INTERIM REPORT'!F:F,'INTERIM REPORT'!$A:$A,'PAGE 13'!$A38,'INTERIM REPORT'!$B:$B,'PAGE 13'!$A$5))</f>
        <v/>
      </c>
      <c r="Q38" s="122"/>
      <c r="R38" s="122"/>
      <c r="S38" s="123"/>
      <c r="T38" s="122" t="str">
        <f>IF(SUMIFS('INTERIM REPORT'!G:G,'INTERIM REPORT'!$A:$A,'PAGE 13'!$A38,'INTERIM REPORT'!$B:$B,'PAGE 13'!$A$5)=0,"",SUMIFS('INTERIM REPORT'!G:G,'INTERIM REPORT'!$A:$A,'PAGE 13'!$A38,'INTERIM REPORT'!$B:$B,'PAGE 13'!$A$5))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103" priority="1" operator="notEqual">
      <formula>""" """</formula>
    </cfRule>
    <cfRule type="cellIs" dxfId="10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9.1796875" style="78"/>
    <col min="25" max="25" width="10.269531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Age of Plant Building</v>
      </c>
    </row>
    <row r="3" spans="1:25">
      <c r="A3" s="80" t="s">
        <v>101</v>
      </c>
    </row>
    <row r="4" spans="1:25">
      <c r="A4" s="83" t="s">
        <v>50</v>
      </c>
      <c r="B4" s="329" t="str">
        <f>MID(A4,FIND("]",A4)+2,LEN(A4)-FIND("]",A4)+2)</f>
        <v>Age of Plant Building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220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14'!$A8,'INTERIM REPORT'!$B:$B,'PAGE 14'!$A$4)</f>
        <v>10.570334531466273</v>
      </c>
      <c r="E8" s="198">
        <f>RANK(D8,D$8:D$15,1)</f>
        <v>2</v>
      </c>
      <c r="F8" s="198">
        <f>RANK(D8,D$8:D$17,1)</f>
        <v>2</v>
      </c>
      <c r="G8" s="198">
        <f>RANK(D8,D$8:D$25,1)</f>
        <v>2</v>
      </c>
      <c r="H8" s="118">
        <f>SUMIFS('INTERIM REPORT'!D:D,'INTERIM REPORT'!$A:$A,'PAGE 14'!$A8,'INTERIM REPORT'!$B:$B,'PAGE 14'!$A$4)</f>
        <v>11.577877303650471</v>
      </c>
      <c r="I8" s="198">
        <f>RANK(H8,H$8:H$15,1)</f>
        <v>2</v>
      </c>
      <c r="J8" s="198">
        <f>RANK(H8,H$8:H$17,1)</f>
        <v>2</v>
      </c>
      <c r="K8" s="198">
        <f>RANK(H8,H$8:H$25,1)</f>
        <v>2</v>
      </c>
      <c r="L8" s="118">
        <f>SUMIFS('INTERIM REPORT'!E:E,'INTERIM REPORT'!$A:$A,'PAGE 14'!$A8,'INTERIM REPORT'!$B:$B,'PAGE 14'!$A$4)</f>
        <v>12.3082473246638</v>
      </c>
      <c r="M8" s="198">
        <f>RANK(L8,L$8:L$15,1)</f>
        <v>7</v>
      </c>
      <c r="N8" s="198">
        <f>RANK(L8,L$8:L$17,1)</f>
        <v>9</v>
      </c>
      <c r="O8" s="198">
        <f>RANK(L8,L$8:L$25,1)</f>
        <v>13</v>
      </c>
      <c r="P8" s="118">
        <f>SUMIFS('INTERIM REPORT'!F:F,'INTERIM REPORT'!$A:$A,'PAGE 14'!$A8,'INTERIM REPORT'!$B:$B,'PAGE 14'!$A$4)</f>
        <v>11.409150661545027</v>
      </c>
      <c r="Q8" s="198">
        <f>RANK(P8,P$8:P$15,1)</f>
        <v>1</v>
      </c>
      <c r="R8" s="198">
        <f>RANK(P8,P$8:P$17,1)</f>
        <v>1</v>
      </c>
      <c r="S8" s="198">
        <f>RANK(P8,P$8:P$25,1)</f>
        <v>1</v>
      </c>
      <c r="T8" s="118">
        <f>SUMIFS('INTERIM REPORT'!G:G,'INTERIM REPORT'!$A:$A,'PAGE 14'!$A8,'INTERIM REPORT'!$B:$B,'PAGE 14'!$A$4)</f>
        <v>11.990300633054012</v>
      </c>
      <c r="U8" s="198">
        <f>RANK(T8,T$8:T$15,1)</f>
        <v>1</v>
      </c>
      <c r="V8" s="198">
        <f>RANK(T8,T$8:T$17,1)</f>
        <v>1</v>
      </c>
      <c r="W8" s="198">
        <f>RANK(T8,T$8:T$25,1)</f>
        <v>1</v>
      </c>
      <c r="X8" s="143">
        <f t="shared" ref="X8:X17" si="0">IF(H8&gt;0,((P8/H8)-1),IF(AND(H8=0,L8&gt;0),100%,IF(AND(H8=0,L8&lt;0),-100%,IF(AND(H8=0,L8=0),0%,((P8/(H8))-1)*-1))))</f>
        <v>-1.4573193140701601E-2</v>
      </c>
      <c r="Y8" s="93">
        <f t="shared" ref="Y8:Y17" si="1">IF(L8&gt;0,((T8/L8)-1),IF(AND(L8=0,T8&gt;0),100%,IF(AND(L8=0,T8&lt;0),-100%,IF(AND(L8=0,T8=0),0%,((T8/(L8))-1)*-1))))</f>
        <v>-2.5832003795753455E-2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14'!$A9,'INTERIM REPORT'!$B:$B,'PAGE 14'!$A$4)</f>
        <v>17.035497387428343</v>
      </c>
      <c r="E9" s="198">
        <f t="shared" ref="E9:E15" si="3">RANK(D9,D$8:D$15,1)</f>
        <v>4</v>
      </c>
      <c r="F9" s="198">
        <f t="shared" ref="F9:F17" si="4">RANK(D9,D$8:D$17,1)</f>
        <v>5</v>
      </c>
      <c r="G9" s="198">
        <f t="shared" ref="G9:G17" si="5">RANK(D9,D$8:D$25,1)</f>
        <v>7</v>
      </c>
      <c r="H9" s="118">
        <f>SUMIFS('INTERIM REPORT'!D:D,'INTERIM REPORT'!$A:$A,'PAGE 14'!$A9,'INTERIM REPORT'!$B:$B,'PAGE 14'!$A$4)</f>
        <v>21.394740333717351</v>
      </c>
      <c r="I9" s="198">
        <f t="shared" ref="I9:I15" si="6">RANK(H9,H$8:H$15,1)</f>
        <v>5</v>
      </c>
      <c r="J9" s="198">
        <f t="shared" ref="J9:J17" si="7">RANK(H9,H$8:H$17,1)</f>
        <v>7</v>
      </c>
      <c r="K9" s="198">
        <f t="shared" ref="K9:K17" si="8">RANK(H9,H$8:H$25,1)</f>
        <v>10</v>
      </c>
      <c r="L9" s="118">
        <f>SUMIFS('INTERIM REPORT'!E:E,'INTERIM REPORT'!$A:$A,'PAGE 14'!$A9,'INTERIM REPORT'!$B:$B,'PAGE 14'!$A$4)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18">
        <f>SUMIFS('INTERIM REPORT'!F:F,'INTERIM REPORT'!$A:$A,'PAGE 14'!$A9,'INTERIM REPORT'!$B:$B,'PAGE 14'!$A$4)</f>
        <v>15.321764226477276</v>
      </c>
      <c r="Q9" s="198">
        <f t="shared" ref="Q9:Q15" si="12">RANK(P9,P$8:P$15,1)</f>
        <v>3</v>
      </c>
      <c r="R9" s="198">
        <f t="shared" ref="R9:R17" si="13">RANK(P9,P$8:P$17,1)</f>
        <v>4</v>
      </c>
      <c r="S9" s="198">
        <f t="shared" ref="S9:S17" si="14">RANK(P9,P$8:P$25,1)</f>
        <v>6</v>
      </c>
      <c r="T9" s="118">
        <f>SUMIFS('INTERIM REPORT'!G:G,'INTERIM REPORT'!$A:$A,'PAGE 14'!$A9,'INTERIM REPORT'!$B:$B,'PAGE 14'!$A$4)</f>
        <v>15.644638324178008</v>
      </c>
      <c r="U9" s="198">
        <f t="shared" ref="U9:U15" si="15">RANK(T9,T$8:T$15,1)</f>
        <v>2</v>
      </c>
      <c r="V9" s="198">
        <f t="shared" ref="V9:V17" si="16">RANK(T9,T$8:T$17,1)</f>
        <v>3</v>
      </c>
      <c r="W9" s="198">
        <f t="shared" ref="W9:W17" si="17">RANK(T9,T$8:T$25,1)</f>
        <v>5</v>
      </c>
      <c r="X9" s="143">
        <f t="shared" si="0"/>
        <v>-0.28385369546501482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14'!$A10,'INTERIM REPORT'!$B:$B,'PAGE 14'!$A$4)</f>
        <v>18.31805668505616</v>
      </c>
      <c r="E10" s="198">
        <f t="shared" si="3"/>
        <v>6</v>
      </c>
      <c r="F10" s="198">
        <f t="shared" si="4"/>
        <v>8</v>
      </c>
      <c r="G10" s="198">
        <f t="shared" si="5"/>
        <v>11</v>
      </c>
      <c r="H10" s="118">
        <f>SUMIFS('INTERIM REPORT'!D:D,'INTERIM REPORT'!$A:$A,'PAGE 14'!$A10,'INTERIM REPORT'!$B:$B,'PAGE 14'!$A$4)</f>
        <v>18.933896365921164</v>
      </c>
      <c r="I10" s="198">
        <f t="shared" si="6"/>
        <v>4</v>
      </c>
      <c r="J10" s="198">
        <f t="shared" si="7"/>
        <v>5</v>
      </c>
      <c r="K10" s="198">
        <f t="shared" si="8"/>
        <v>8</v>
      </c>
      <c r="L10" s="118">
        <f>SUMIFS('INTERIM REPORT'!E:E,'INTERIM REPORT'!$A:$A,'PAGE 14'!$A10,'INTERIM REPORT'!$B:$B,'PAGE 14'!$A$4)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18">
        <f>SUMIFS('INTERIM REPORT'!F:F,'INTERIM REPORT'!$A:$A,'PAGE 14'!$A10,'INTERIM REPORT'!$B:$B,'PAGE 14'!$A$4)</f>
        <v>19.305020995288032</v>
      </c>
      <c r="Q10" s="198">
        <f t="shared" si="12"/>
        <v>5</v>
      </c>
      <c r="R10" s="198">
        <f t="shared" si="13"/>
        <v>6</v>
      </c>
      <c r="S10" s="198">
        <f t="shared" si="14"/>
        <v>9</v>
      </c>
      <c r="T10" s="118">
        <f>SUMIFS('INTERIM REPORT'!G:G,'INTERIM REPORT'!$A:$A,'PAGE 14'!$A10,'INTERIM REPORT'!$B:$B,'PAGE 14'!$A$4)</f>
        <v>18.814222710920415</v>
      </c>
      <c r="U10" s="198">
        <f t="shared" si="15"/>
        <v>5</v>
      </c>
      <c r="V10" s="198">
        <f t="shared" si="16"/>
        <v>6</v>
      </c>
      <c r="W10" s="198">
        <f t="shared" si="17"/>
        <v>8</v>
      </c>
      <c r="X10" s="143">
        <f t="shared" si="0"/>
        <v>1.9601070070017323E-2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14'!$A11,'INTERIM REPORT'!$B:$B,'PAGE 14'!$A$4)</f>
        <v>12.880271998346156</v>
      </c>
      <c r="E11" s="198">
        <f t="shared" si="3"/>
        <v>3</v>
      </c>
      <c r="F11" s="198">
        <f t="shared" si="4"/>
        <v>4</v>
      </c>
      <c r="G11" s="198">
        <f t="shared" si="5"/>
        <v>4</v>
      </c>
      <c r="H11" s="118">
        <f>SUMIFS('INTERIM REPORT'!D:D,'INTERIM REPORT'!$A:$A,'PAGE 14'!$A11,'INTERIM REPORT'!$B:$B,'PAGE 14'!$A$4)</f>
        <v>13.668091938408438</v>
      </c>
      <c r="I11" s="198">
        <f t="shared" si="6"/>
        <v>3</v>
      </c>
      <c r="J11" s="198">
        <f t="shared" si="7"/>
        <v>4</v>
      </c>
      <c r="K11" s="198">
        <f t="shared" si="8"/>
        <v>5</v>
      </c>
      <c r="L11" s="118">
        <f>SUMIFS('INTERIM REPORT'!E:E,'INTERIM REPORT'!$A:$A,'PAGE 14'!$A11,'INTERIM REPORT'!$B:$B,'PAGE 14'!$A$4)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18">
        <f>SUMIFS('INTERIM REPORT'!F:F,'INTERIM REPORT'!$A:$A,'PAGE 14'!$A11,'INTERIM REPORT'!$B:$B,'PAGE 14'!$A$4)</f>
        <v>13.901976242030683</v>
      </c>
      <c r="Q11" s="198">
        <f t="shared" si="12"/>
        <v>2</v>
      </c>
      <c r="R11" s="198">
        <f t="shared" si="13"/>
        <v>3</v>
      </c>
      <c r="S11" s="198">
        <f t="shared" si="14"/>
        <v>4</v>
      </c>
      <c r="T11" s="118">
        <f>SUMIFS('INTERIM REPORT'!G:G,'INTERIM REPORT'!$A:$A,'PAGE 14'!$A11,'INTERIM REPORT'!$B:$B,'PAGE 14'!$A$4)</f>
        <v>16.617014255702401</v>
      </c>
      <c r="U11" s="198">
        <f t="shared" si="15"/>
        <v>3</v>
      </c>
      <c r="V11" s="198">
        <f t="shared" si="16"/>
        <v>4</v>
      </c>
      <c r="W11" s="198">
        <f t="shared" si="17"/>
        <v>6</v>
      </c>
      <c r="X11" s="143">
        <f t="shared" si="0"/>
        <v>1.7111701082797914E-2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14'!$A12,'INTERIM REPORT'!$B:$B,'PAGE 14'!$A$4)</f>
        <v>18.027659813147949</v>
      </c>
      <c r="E12" s="198">
        <f t="shared" si="3"/>
        <v>5</v>
      </c>
      <c r="F12" s="198">
        <f t="shared" si="4"/>
        <v>7</v>
      </c>
      <c r="G12" s="198">
        <f t="shared" si="5"/>
        <v>10</v>
      </c>
      <c r="H12" s="118">
        <f>SUMIFS('INTERIM REPORT'!D:D,'INTERIM REPORT'!$A:$A,'PAGE 14'!$A12,'INTERIM REPORT'!$B:$B,'PAGE 14'!$A$4)</f>
        <v>21.912531132183652</v>
      </c>
      <c r="I12" s="198">
        <f t="shared" si="6"/>
        <v>6</v>
      </c>
      <c r="J12" s="198">
        <f t="shared" si="7"/>
        <v>8</v>
      </c>
      <c r="K12" s="198">
        <f t="shared" si="8"/>
        <v>11</v>
      </c>
      <c r="L12" s="118">
        <f>SUMIFS('INTERIM REPORT'!E:E,'INTERIM REPORT'!$A:$A,'PAGE 14'!$A12,'INTERIM REPORT'!$B:$B,'PAGE 14'!$A$4)</f>
        <v>18.941198894817749</v>
      </c>
      <c r="M12" s="198">
        <f t="shared" si="9"/>
        <v>8</v>
      </c>
      <c r="N12" s="198">
        <f t="shared" si="10"/>
        <v>10</v>
      </c>
      <c r="O12" s="198">
        <f t="shared" si="11"/>
        <v>14</v>
      </c>
      <c r="P12" s="118">
        <f>SUMIFS('INTERIM REPORT'!F:F,'INTERIM REPORT'!$A:$A,'PAGE 14'!$A12,'INTERIM REPORT'!$B:$B,'PAGE 14'!$A$4)</f>
        <v>24.484991069600881</v>
      </c>
      <c r="Q12" s="198">
        <f t="shared" si="12"/>
        <v>8</v>
      </c>
      <c r="R12" s="198">
        <f t="shared" si="13"/>
        <v>10</v>
      </c>
      <c r="S12" s="198">
        <f t="shared" si="14"/>
        <v>14</v>
      </c>
      <c r="T12" s="118">
        <f>SUMIFS('INTERIM REPORT'!G:G,'INTERIM REPORT'!$A:$A,'PAGE 14'!$A12,'INTERIM REPORT'!$B:$B,'PAGE 14'!$A$4)</f>
        <v>22.519161321127513</v>
      </c>
      <c r="U12" s="198">
        <f t="shared" si="15"/>
        <v>6</v>
      </c>
      <c r="V12" s="198">
        <f t="shared" si="16"/>
        <v>8</v>
      </c>
      <c r="W12" s="198">
        <f t="shared" si="17"/>
        <v>12</v>
      </c>
      <c r="X12" s="143">
        <f t="shared" si="0"/>
        <v>0.11739674991899829</v>
      </c>
      <c r="Y12" s="93">
        <f t="shared" si="1"/>
        <v>0.18889841377932437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14'!$A13,'INTERIM REPORT'!$B:$B,'PAGE 14'!$A$4)</f>
        <v>21.002342165646329</v>
      </c>
      <c r="E13" s="198">
        <f t="shared" si="3"/>
        <v>7</v>
      </c>
      <c r="F13" s="198">
        <f t="shared" si="4"/>
        <v>9</v>
      </c>
      <c r="G13" s="198">
        <f t="shared" si="5"/>
        <v>12</v>
      </c>
      <c r="H13" s="118">
        <f>SUMIFS('INTERIM REPORT'!D:D,'INTERIM REPORT'!$A:$A,'PAGE 14'!$A13,'INTERIM REPORT'!$B:$B,'PAGE 14'!$A$4)</f>
        <v>24.67869470291188</v>
      </c>
      <c r="I13" s="198">
        <f t="shared" si="6"/>
        <v>7</v>
      </c>
      <c r="J13" s="198">
        <f t="shared" si="7"/>
        <v>9</v>
      </c>
      <c r="K13" s="198">
        <f t="shared" si="8"/>
        <v>13</v>
      </c>
      <c r="L13" s="118">
        <f>SUMIFS('INTERIM REPORT'!E:E,'INTERIM REPORT'!$A:$A,'PAGE 14'!$A13,'INTERIM REPORT'!$B:$B,'PAGE 14'!$A$4)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18">
        <f>SUMIFS('INTERIM REPORT'!F:F,'INTERIM REPORT'!$A:$A,'PAGE 14'!$A13,'INTERIM REPORT'!$B:$B,'PAGE 14'!$A$4)</f>
        <v>23.511871219512198</v>
      </c>
      <c r="Q13" s="198">
        <f t="shared" si="12"/>
        <v>7</v>
      </c>
      <c r="R13" s="198">
        <f t="shared" si="13"/>
        <v>9</v>
      </c>
      <c r="S13" s="198">
        <f t="shared" si="14"/>
        <v>13</v>
      </c>
      <c r="T13" s="118">
        <f>SUMIFS('INTERIM REPORT'!G:G,'INTERIM REPORT'!$A:$A,'PAGE 14'!$A13,'INTERIM REPORT'!$B:$B,'PAGE 14'!$A$4)</f>
        <v>24.493689426655255</v>
      </c>
      <c r="U13" s="198">
        <f t="shared" si="15"/>
        <v>7</v>
      </c>
      <c r="V13" s="198">
        <f t="shared" si="16"/>
        <v>9</v>
      </c>
      <c r="W13" s="198">
        <f t="shared" si="17"/>
        <v>13</v>
      </c>
      <c r="X13" s="143">
        <f t="shared" si="0"/>
        <v>-4.72805996202873E-2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14'!$A14,'INTERIM REPORT'!$B:$B,'PAGE 14'!$A$4)</f>
        <v>7.2216158678306863</v>
      </c>
      <c r="E14" s="198">
        <f t="shared" si="3"/>
        <v>1</v>
      </c>
      <c r="F14" s="198">
        <f t="shared" si="4"/>
        <v>1</v>
      </c>
      <c r="G14" s="198">
        <f t="shared" si="5"/>
        <v>1</v>
      </c>
      <c r="H14" s="118">
        <f>SUMIFS('INTERIM REPORT'!D:D,'INTERIM REPORT'!$A:$A,'PAGE 14'!$A14,'INTERIM REPORT'!$B:$B,'PAGE 14'!$A$4)</f>
        <v>7.4579151934727363</v>
      </c>
      <c r="I14" s="198">
        <f t="shared" si="6"/>
        <v>1</v>
      </c>
      <c r="J14" s="198">
        <f t="shared" si="7"/>
        <v>1</v>
      </c>
      <c r="K14" s="198">
        <f t="shared" si="8"/>
        <v>1</v>
      </c>
      <c r="L14" s="118">
        <f>SUMIFS('INTERIM REPORT'!E:E,'INTERIM REPORT'!$A:$A,'PAGE 14'!$A14,'INTERIM REPORT'!$B:$B,'PAGE 14'!$A$4)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18">
        <f>SUMIFS('INTERIM REPORT'!F:F,'INTERIM REPORT'!$A:$A,'PAGE 14'!$A14,'INTERIM REPORT'!$B:$B,'PAGE 14'!$A$4)</f>
        <v>18.027716878005496</v>
      </c>
      <c r="Q14" s="198">
        <f t="shared" si="12"/>
        <v>4</v>
      </c>
      <c r="R14" s="198">
        <f t="shared" si="13"/>
        <v>5</v>
      </c>
      <c r="S14" s="198">
        <f t="shared" si="14"/>
        <v>7</v>
      </c>
      <c r="T14" s="118">
        <f>SUMIFS('INTERIM REPORT'!G:G,'INTERIM REPORT'!$A:$A,'PAGE 14'!$A14,'INTERIM REPORT'!$B:$B,'PAGE 14'!$A$4)</f>
        <v>17.72108089658526</v>
      </c>
      <c r="U14" s="198">
        <f t="shared" si="15"/>
        <v>4</v>
      </c>
      <c r="V14" s="198">
        <f t="shared" si="16"/>
        <v>5</v>
      </c>
      <c r="W14" s="198">
        <f t="shared" si="17"/>
        <v>7</v>
      </c>
      <c r="X14" s="143">
        <f t="shared" si="0"/>
        <v>1.4172595705812778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14'!$A15,'INTERIM REPORT'!$B:$B,'PAGE 14'!$A$4)</f>
        <v>32.22242290947441</v>
      </c>
      <c r="E15" s="199">
        <f t="shared" si="3"/>
        <v>8</v>
      </c>
      <c r="F15" s="199">
        <f t="shared" si="4"/>
        <v>10</v>
      </c>
      <c r="G15" s="199">
        <f t="shared" si="5"/>
        <v>14</v>
      </c>
      <c r="H15" s="120">
        <f>SUMIFS('INTERIM REPORT'!D:D,'INTERIM REPORT'!$A:$A,'PAGE 14'!$A15,'INTERIM REPORT'!$B:$B,'PAGE 14'!$A$4)</f>
        <v>36.242992767687305</v>
      </c>
      <c r="I15" s="199">
        <f t="shared" si="6"/>
        <v>8</v>
      </c>
      <c r="J15" s="199">
        <f t="shared" si="7"/>
        <v>10</v>
      </c>
      <c r="K15" s="199">
        <f t="shared" si="8"/>
        <v>14</v>
      </c>
      <c r="L15" s="120">
        <f>SUMIFS('INTERIM REPORT'!E:E,'INTERIM REPORT'!$A:$A,'PAGE 14'!$A15,'INTERIM REPORT'!$B:$B,'PAGE 14'!$A$4)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20">
        <f>SUMIFS('INTERIM REPORT'!F:F,'INTERIM REPORT'!$A:$A,'PAGE 14'!$A15,'INTERIM REPORT'!$B:$B,'PAGE 14'!$A$4)</f>
        <v>20.65844871442274</v>
      </c>
      <c r="Q15" s="199">
        <f t="shared" si="12"/>
        <v>6</v>
      </c>
      <c r="R15" s="199">
        <f t="shared" si="13"/>
        <v>7</v>
      </c>
      <c r="S15" s="199">
        <f t="shared" si="14"/>
        <v>10</v>
      </c>
      <c r="T15" s="120">
        <f>SUMIFS('INTERIM REPORT'!G:G,'INTERIM REPORT'!$A:$A,'PAGE 14'!$A15,'INTERIM REPORT'!$B:$B,'PAGE 14'!$A$4)</f>
        <v>25.869654774656009</v>
      </c>
      <c r="U15" s="199">
        <f t="shared" si="15"/>
        <v>8</v>
      </c>
      <c r="V15" s="199">
        <f t="shared" si="16"/>
        <v>10</v>
      </c>
      <c r="W15" s="199">
        <f t="shared" si="17"/>
        <v>14</v>
      </c>
      <c r="X15" s="144">
        <f t="shared" si="0"/>
        <v>-0.43000157721961296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14'!$A16,'INTERIM REPORT'!$B:$B,'PAGE 14'!$A$4)</f>
        <v>17.793551317517068</v>
      </c>
      <c r="E16" s="200"/>
      <c r="F16" s="201">
        <f t="shared" si="4"/>
        <v>6</v>
      </c>
      <c r="G16" s="201">
        <f t="shared" si="5"/>
        <v>9</v>
      </c>
      <c r="H16" s="122">
        <f>SUMIFS('INTERIM REPORT'!D:D,'INTERIM REPORT'!$A:$A,'PAGE 14'!$A16,'INTERIM REPORT'!$B:$B,'PAGE 14'!$A$4)</f>
        <v>19.715410776815411</v>
      </c>
      <c r="I16" s="200"/>
      <c r="J16" s="201">
        <f t="shared" si="7"/>
        <v>6</v>
      </c>
      <c r="K16" s="201">
        <f t="shared" si="8"/>
        <v>9</v>
      </c>
      <c r="L16" s="122">
        <f>SUMIFS('INTERIM REPORT'!E:E,'INTERIM REPORT'!$A:$A,'PAGE 14'!$A16,'INTERIM REPORT'!$B:$B,'PAGE 14'!$A$4)</f>
        <v>0</v>
      </c>
      <c r="M16" s="200"/>
      <c r="N16" s="201">
        <f t="shared" si="10"/>
        <v>1</v>
      </c>
      <c r="O16" s="201">
        <f t="shared" si="11"/>
        <v>1</v>
      </c>
      <c r="P16" s="122">
        <f>SUMIFS('INTERIM REPORT'!F:F,'INTERIM REPORT'!$A:$A,'PAGE 14'!$A16,'INTERIM REPORT'!$B:$B,'PAGE 14'!$A$4)</f>
        <v>21.100359994346171</v>
      </c>
      <c r="Q16" s="200"/>
      <c r="R16" s="201">
        <f t="shared" si="13"/>
        <v>8</v>
      </c>
      <c r="S16" s="201">
        <f t="shared" si="14"/>
        <v>11</v>
      </c>
      <c r="T16" s="122">
        <f>SUMIFS('INTERIM REPORT'!G:G,'INTERIM REPORT'!$A:$A,'PAGE 14'!$A16,'INTERIM REPORT'!$B:$B,'PAGE 14'!$A$4)</f>
        <v>19.029611980075188</v>
      </c>
      <c r="U16" s="200"/>
      <c r="V16" s="201">
        <f t="shared" si="16"/>
        <v>7</v>
      </c>
      <c r="W16" s="201">
        <f t="shared" si="17"/>
        <v>9</v>
      </c>
      <c r="X16" s="145">
        <f t="shared" si="0"/>
        <v>7.0247038380727433E-2</v>
      </c>
      <c r="Y16" s="97">
        <f t="shared" si="1"/>
        <v>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14'!$A17,'INTERIM REPORT'!$B:$B,'PAGE 14'!$A$4)</f>
        <v>11.37127257042463</v>
      </c>
      <c r="E17" s="202"/>
      <c r="F17" s="198">
        <f t="shared" si="4"/>
        <v>3</v>
      </c>
      <c r="G17" s="198">
        <f t="shared" si="5"/>
        <v>3</v>
      </c>
      <c r="H17" s="118">
        <f>SUMIFS('INTERIM REPORT'!D:D,'INTERIM REPORT'!$A:$A,'PAGE 14'!$A17,'INTERIM REPORT'!$B:$B,'PAGE 14'!$A$4)</f>
        <v>12.319605284562211</v>
      </c>
      <c r="I17" s="202"/>
      <c r="J17" s="198">
        <f t="shared" si="7"/>
        <v>3</v>
      </c>
      <c r="K17" s="198">
        <f t="shared" si="8"/>
        <v>3</v>
      </c>
      <c r="L17" s="118">
        <f>SUMIFS('INTERIM REPORT'!E:E,'INTERIM REPORT'!$A:$A,'PAGE 14'!$A17,'INTERIM REPORT'!$B:$B,'PAGE 14'!$A$4)</f>
        <v>0</v>
      </c>
      <c r="M17" s="202"/>
      <c r="N17" s="198">
        <f t="shared" si="10"/>
        <v>1</v>
      </c>
      <c r="O17" s="198">
        <f t="shared" si="11"/>
        <v>1</v>
      </c>
      <c r="P17" s="118">
        <f>SUMIFS('INTERIM REPORT'!F:F,'INTERIM REPORT'!$A:$A,'PAGE 14'!$A17,'INTERIM REPORT'!$B:$B,'PAGE 14'!$A$4)</f>
        <v>13.153417845795818</v>
      </c>
      <c r="Q17" s="202"/>
      <c r="R17" s="198">
        <f t="shared" si="13"/>
        <v>2</v>
      </c>
      <c r="S17" s="198">
        <f t="shared" si="14"/>
        <v>2</v>
      </c>
      <c r="T17" s="118">
        <f>SUMIFS('INTERIM REPORT'!G:G,'INTERIM REPORT'!$A:$A,'PAGE 14'!$A17,'INTERIM REPORT'!$B:$B,'PAGE 14'!$A$4)</f>
        <v>14.932022640849818</v>
      </c>
      <c r="U17" s="202"/>
      <c r="V17" s="198">
        <f t="shared" si="16"/>
        <v>2</v>
      </c>
      <c r="W17" s="198">
        <f t="shared" si="17"/>
        <v>4</v>
      </c>
      <c r="X17" s="143">
        <f t="shared" si="0"/>
        <v>6.7681759437411726E-2</v>
      </c>
      <c r="Y17" s="93">
        <f t="shared" si="1"/>
        <v>1</v>
      </c>
    </row>
    <row r="18" spans="1:25" ht="28.4" customHeight="1">
      <c r="D18" s="124"/>
      <c r="E18" s="203"/>
      <c r="F18" s="203"/>
      <c r="G18" s="203"/>
      <c r="H18" s="124"/>
      <c r="I18" s="203"/>
      <c r="J18" s="203"/>
      <c r="K18" s="203"/>
      <c r="L18" s="124"/>
      <c r="M18" s="203"/>
      <c r="N18" s="203"/>
      <c r="O18" s="203"/>
      <c r="P18" s="124"/>
      <c r="Q18" s="203"/>
      <c r="R18" s="203"/>
      <c r="S18" s="203"/>
      <c r="T18" s="124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89"/>
      <c r="F19" s="189"/>
      <c r="G19" s="189"/>
      <c r="H19" s="125"/>
      <c r="I19" s="189"/>
      <c r="J19" s="189"/>
      <c r="K19" s="189"/>
      <c r="L19" s="125"/>
      <c r="M19" s="189"/>
      <c r="N19" s="189"/>
      <c r="O19" s="189"/>
      <c r="P19" s="125"/>
      <c r="Q19" s="189"/>
      <c r="R19" s="189"/>
      <c r="S19" s="189"/>
      <c r="T19" s="125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14'!$A20,'INTERIM REPORT'!$B:$B,'PAGE 14'!$A$4)</f>
        <v>17.327099660851143</v>
      </c>
      <c r="E20" s="200"/>
      <c r="F20" s="201">
        <f>RANK(D20,D$20:D$22,1)</f>
        <v>2</v>
      </c>
      <c r="G20" s="201">
        <f t="shared" ref="G20:G22" si="19">RANK(D20,D$8:D$25,1)</f>
        <v>8</v>
      </c>
      <c r="H20" s="122">
        <f>SUMIFS('INTERIM REPORT'!D:D,'INTERIM REPORT'!$A:$A,'PAGE 14'!$A20,'INTERIM REPORT'!$B:$B,'PAGE 14'!$A$4)</f>
        <v>18.038999798801044</v>
      </c>
      <c r="I20" s="200"/>
      <c r="J20" s="201">
        <f>RANK(H20,H$20:H$22,1)</f>
        <v>2</v>
      </c>
      <c r="K20" s="201">
        <f t="shared" ref="K20:K22" si="20">RANK(H20,H$8:H$25,1)</f>
        <v>7</v>
      </c>
      <c r="L20" s="122">
        <f>SUMIFS('INTERIM REPORT'!E:E,'INTERIM REPORT'!$A:$A,'PAGE 14'!$A20,'INTERIM REPORT'!$B:$B,'PAGE 14'!$A$4)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22">
        <f>SUMIFS('INTERIM REPORT'!F:F,'INTERIM REPORT'!$A:$A,'PAGE 14'!$A20,'INTERIM REPORT'!$B:$B,'PAGE 14'!$A$4)</f>
        <v>18.152917963291149</v>
      </c>
      <c r="Q20" s="200"/>
      <c r="R20" s="201">
        <f>RANK(P20,P$20:P$22,1)</f>
        <v>2</v>
      </c>
      <c r="S20" s="201">
        <f t="shared" ref="S20:S22" si="22">RANK(P20,P$8:P$25,1)</f>
        <v>8</v>
      </c>
      <c r="T20" s="122">
        <f>SUMIFS('INTERIM REPORT'!G:G,'INTERIM REPORT'!$A:$A,'PAGE 14'!$A20,'INTERIM REPORT'!$B:$B,'PAGE 14'!$A$4)</f>
        <v>20.459821926742642</v>
      </c>
      <c r="U20" s="200"/>
      <c r="V20" s="201">
        <f>RANK(T20,T$20:T$22,1)</f>
        <v>2</v>
      </c>
      <c r="W20" s="201">
        <f t="shared" ref="W20:W22" si="23">RANK(T20,T$8:T$25,1)</f>
        <v>10</v>
      </c>
      <c r="X20" s="145">
        <f>IF(H20&gt;0,((P20/H20)-1),IF(AND(H20=0,L20&gt;0),100%,IF(AND(H20=0,L20&lt;0),-100%,IF(AND(H20=0,L20=0),0%,((P20/(H20))-1)*-1))))</f>
        <v>6.3151042608069474E-3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14'!$A21,'INTERIM REPORT'!$B:$B,'PAGE 14'!$A$4)</f>
        <v>13.773943533901665</v>
      </c>
      <c r="E21" s="202"/>
      <c r="F21" s="198">
        <f t="shared" ref="F21:F22" si="24">RANK(D21,D$20:D$22,1)</f>
        <v>1</v>
      </c>
      <c r="G21" s="198">
        <f t="shared" si="19"/>
        <v>6</v>
      </c>
      <c r="H21" s="118">
        <f>SUMIFS('INTERIM REPORT'!D:D,'INTERIM REPORT'!$A:$A,'PAGE 14'!$A21,'INTERIM REPORT'!$B:$B,'PAGE 14'!$A$4)</f>
        <v>14.128129134791433</v>
      </c>
      <c r="I21" s="202"/>
      <c r="J21" s="198">
        <f t="shared" ref="J21:J22" si="25">RANK(H21,H$20:H$22,1)</f>
        <v>1</v>
      </c>
      <c r="K21" s="198">
        <f t="shared" si="20"/>
        <v>6</v>
      </c>
      <c r="L21" s="118">
        <f>SUMIFS('INTERIM REPORT'!E:E,'INTERIM REPORT'!$A:$A,'PAGE 14'!$A21,'INTERIM REPORT'!$B:$B,'PAGE 14'!$A$4)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18">
        <f>SUMIFS('INTERIM REPORT'!F:F,'INTERIM REPORT'!$A:$A,'PAGE 14'!$A21,'INTERIM REPORT'!$B:$B,'PAGE 14'!$A$4)</f>
        <v>13.431074701836586</v>
      </c>
      <c r="Q21" s="202"/>
      <c r="R21" s="198">
        <f t="shared" ref="R21:R22" si="27">RANK(P21,P$20:P$22,1)</f>
        <v>1</v>
      </c>
      <c r="S21" s="198">
        <f t="shared" si="22"/>
        <v>3</v>
      </c>
      <c r="T21" s="118">
        <f>SUMIFS('INTERIM REPORT'!G:G,'INTERIM REPORT'!$A:$A,'PAGE 14'!$A21,'INTERIM REPORT'!$B:$B,'PAGE 14'!$A$4)</f>
        <v>12.619325721488609</v>
      </c>
      <c r="U21" s="202"/>
      <c r="V21" s="198">
        <f t="shared" ref="V21:V22" si="28">RANK(T21,T$20:T$22,1)</f>
        <v>1</v>
      </c>
      <c r="W21" s="198">
        <f t="shared" si="23"/>
        <v>2</v>
      </c>
      <c r="X21" s="143">
        <f>IF(H21&gt;0,((P21/H21)-1),IF(AND(H21=0,L21&gt;0),100%,IF(AND(H21=0,L21&lt;0),-100%,IF(AND(H21=0,L21=0),0%,((P21/(H21))-1)*-1))))</f>
        <v>-4.9338056462005619E-2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14'!$A22,'INTERIM REPORT'!$B:$B,'PAGE 14'!$A$4)</f>
        <v>23.586574391665714</v>
      </c>
      <c r="E22" s="202"/>
      <c r="F22" s="198">
        <f t="shared" si="24"/>
        <v>3</v>
      </c>
      <c r="G22" s="198">
        <f t="shared" si="19"/>
        <v>13</v>
      </c>
      <c r="H22" s="118">
        <f>SUMIFS('INTERIM REPORT'!D:D,'INTERIM REPORT'!$A:$A,'PAGE 14'!$A22,'INTERIM REPORT'!$B:$B,'PAGE 14'!$A$4)</f>
        <v>24.347204076981821</v>
      </c>
      <c r="I22" s="202"/>
      <c r="J22" s="198">
        <f t="shared" si="25"/>
        <v>3</v>
      </c>
      <c r="K22" s="198">
        <f t="shared" si="20"/>
        <v>12</v>
      </c>
      <c r="L22" s="118">
        <f>SUMIFS('INTERIM REPORT'!E:E,'INTERIM REPORT'!$A:$A,'PAGE 14'!$A22,'INTERIM REPORT'!$B:$B,'PAGE 14'!$A$4)</f>
        <v>0</v>
      </c>
      <c r="M22" s="202"/>
      <c r="N22" s="198">
        <f t="shared" si="26"/>
        <v>1</v>
      </c>
      <c r="O22" s="198">
        <f t="shared" si="21"/>
        <v>1</v>
      </c>
      <c r="P22" s="118">
        <f>SUMIFS('INTERIM REPORT'!F:F,'INTERIM REPORT'!$A:$A,'PAGE 14'!$A22,'INTERIM REPORT'!$B:$B,'PAGE 14'!$A$4)</f>
        <v>22.499031153846154</v>
      </c>
      <c r="Q22" s="202"/>
      <c r="R22" s="198">
        <f t="shared" si="27"/>
        <v>3</v>
      </c>
      <c r="S22" s="198">
        <f t="shared" si="22"/>
        <v>12</v>
      </c>
      <c r="T22" s="118">
        <f>SUMIFS('INTERIM REPORT'!G:G,'INTERIM REPORT'!$A:$A,'PAGE 14'!$A22,'INTERIM REPORT'!$B:$B,'PAGE 14'!$A$4)</f>
        <v>21.820791025485537</v>
      </c>
      <c r="U22" s="202"/>
      <c r="V22" s="198">
        <f t="shared" si="28"/>
        <v>3</v>
      </c>
      <c r="W22" s="198">
        <f t="shared" si="23"/>
        <v>11</v>
      </c>
      <c r="X22" s="143">
        <f>IF(H22&gt;0,((P22/H22)-1),IF(AND(H22=0,L22&gt;0),100%,IF(AND(H22=0,L22&lt;0),-100%,IF(AND(H22=0,L22=0),0%,((P22/(H22))-1)*-1))))</f>
        <v>-7.5909041436217906E-2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24"/>
      <c r="E23" s="204"/>
      <c r="F23" s="204"/>
      <c r="G23" s="204"/>
      <c r="H23" s="127"/>
      <c r="I23" s="204"/>
      <c r="J23" s="204"/>
      <c r="K23" s="204"/>
      <c r="L23" s="127"/>
      <c r="M23" s="204"/>
      <c r="N23" s="204"/>
      <c r="O23" s="204"/>
      <c r="P23" s="127"/>
      <c r="Q23" s="204"/>
      <c r="R23" s="204"/>
      <c r="S23" s="204"/>
      <c r="T23" s="127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89"/>
      <c r="F24" s="189"/>
      <c r="G24" s="189"/>
      <c r="H24" s="125"/>
      <c r="I24" s="189"/>
      <c r="J24" s="189"/>
      <c r="K24" s="189"/>
      <c r="L24" s="125"/>
      <c r="M24" s="189"/>
      <c r="N24" s="189"/>
      <c r="O24" s="189"/>
      <c r="P24" s="125"/>
      <c r="Q24" s="189"/>
      <c r="R24" s="189"/>
      <c r="S24" s="189"/>
      <c r="T24" s="125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14'!$A25,'INTERIM REPORT'!$B:$B,'PAGE 14'!$A$4)</f>
        <v>13.471426523438748</v>
      </c>
      <c r="E25" s="200"/>
      <c r="F25" s="200"/>
      <c r="G25" s="201">
        <f>RANK(D25,D$8:D$25,1)</f>
        <v>5</v>
      </c>
      <c r="H25" s="122">
        <f>SUMIFS('INTERIM REPORT'!D:D,'INTERIM REPORT'!$A:$A,'PAGE 14'!$A25,'INTERIM REPORT'!$B:$B,'PAGE 14'!$A$4)</f>
        <v>13.141315268937895</v>
      </c>
      <c r="I25" s="200"/>
      <c r="J25" s="200"/>
      <c r="K25" s="201">
        <f>RANK(H25,H$8:H$25,1)</f>
        <v>4</v>
      </c>
      <c r="L25" s="122">
        <f>SUMIFS('INTERIM REPORT'!E:E,'INTERIM REPORT'!$A:$A,'PAGE 14'!$A25,'INTERIM REPORT'!$B:$B,'PAGE 14'!$A$4)</f>
        <v>0</v>
      </c>
      <c r="M25" s="200"/>
      <c r="N25" s="200"/>
      <c r="O25" s="201">
        <f>RANK(L25,L$8:L$25,1)</f>
        <v>1</v>
      </c>
      <c r="P25" s="122">
        <f>SUMIFS('INTERIM REPORT'!F:F,'INTERIM REPORT'!$A:$A,'PAGE 14'!$A25,'INTERIM REPORT'!$B:$B,'PAGE 14'!$A$4)</f>
        <v>14.401493991395819</v>
      </c>
      <c r="Q25" s="200"/>
      <c r="R25" s="200"/>
      <c r="S25" s="201">
        <f>RANK(P25,P$8:P$25,1)</f>
        <v>5</v>
      </c>
      <c r="T25" s="122">
        <f>SUMIFS('INTERIM REPORT'!G:G,'INTERIM REPORT'!$A:$A,'PAGE 14'!$A25,'INTERIM REPORT'!$B:$B,'PAGE 14'!$A$4)</f>
        <v>14.557910897791091</v>
      </c>
      <c r="U25" s="200"/>
      <c r="V25" s="200"/>
      <c r="W25" s="201">
        <f>RANK(T25,T$8:T$25,1)</f>
        <v>3</v>
      </c>
      <c r="X25" s="145">
        <f>IF(H25&gt;0,((P25/H25)-1),IF(AND(H25=0,L25&gt;0),100%,IF(AND(H25=0,L25&lt;0),-100%,IF(AND(H25=0,L25=0),0%,((P25/(H25))-1)*-1))))</f>
        <v>9.5894413661667954E-2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28"/>
      <c r="E26" s="205"/>
      <c r="F26" s="205"/>
      <c r="G26" s="205"/>
      <c r="H26" s="128"/>
      <c r="I26" s="205"/>
      <c r="J26" s="205"/>
      <c r="K26" s="205"/>
      <c r="L26" s="128"/>
      <c r="M26" s="205"/>
      <c r="N26" s="205"/>
      <c r="O26" s="205"/>
      <c r="P26" s="128"/>
      <c r="Q26" s="205"/>
      <c r="R26" s="205"/>
      <c r="S26" s="205"/>
      <c r="T26" s="128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89"/>
      <c r="F27" s="189"/>
      <c r="G27" s="189"/>
      <c r="H27" s="125"/>
      <c r="I27" s="189"/>
      <c r="J27" s="189"/>
      <c r="K27" s="189"/>
      <c r="L27" s="125"/>
      <c r="M27" s="189"/>
      <c r="N27" s="189"/>
      <c r="O27" s="189"/>
      <c r="P27" s="125"/>
      <c r="Q27" s="189"/>
      <c r="R27" s="189"/>
      <c r="S27" s="189"/>
      <c r="T27" s="125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14'!$A28,'INTERIM REPORT'!$B:$B,'PAGE 14'!$A$4)</f>
        <v>14.390265735995937</v>
      </c>
      <c r="E28" s="202"/>
      <c r="F28" s="198"/>
      <c r="G28" s="198"/>
      <c r="H28" s="122">
        <f>SUMIFS('INTERIM REPORT'!D:D,'INTERIM REPORT'!$A:$A,'PAGE 14'!$A28,'INTERIM REPORT'!$B:$B,'PAGE 14'!$A$4)</f>
        <v>14.739676202017275</v>
      </c>
      <c r="I28" s="202"/>
      <c r="J28" s="198"/>
      <c r="K28" s="198"/>
      <c r="L28" s="122">
        <f>SUMIFS('INTERIM REPORT'!E:E,'INTERIM REPORT'!$A:$A,'PAGE 14'!$A28,'INTERIM REPORT'!$B:$B,'PAGE 14'!$A$4)</f>
        <v>118.35268126152907</v>
      </c>
      <c r="M28" s="202"/>
      <c r="N28" s="198"/>
      <c r="O28" s="198"/>
      <c r="P28" s="122">
        <f>SUMIFS('INTERIM REPORT'!F:F,'INTERIM REPORT'!$A:$A,'PAGE 14'!$A28,'INTERIM REPORT'!$B:$B,'PAGE 14'!$A$4)</f>
        <v>15.597489120808692</v>
      </c>
      <c r="Q28" s="202"/>
      <c r="R28" s="198"/>
      <c r="S28" s="198"/>
      <c r="T28" s="122">
        <f>SUMIFS('INTERIM REPORT'!G:G,'INTERIM REPORT'!$A:$A,'PAGE 14'!$A28,'INTERIM REPORT'!$B:$B,'PAGE 14'!$A$4)</f>
        <v>15.813367316375723</v>
      </c>
      <c r="U28" s="202"/>
      <c r="V28" s="198"/>
      <c r="W28" s="198"/>
      <c r="X28" s="143">
        <f>IF(H28&gt;0,((P28/H28)-1),IF(AND(H28=0,L28&gt;0),100%,IF(AND(H28=0,L28&lt;0),-100%,IF(AND(H28=0,L28=0),0%,((P28/(H28))-1)*-1))))</f>
        <v>5.8197541590093937E-2</v>
      </c>
      <c r="Y28" s="101">
        <f>IF(L28&gt;0,((T28/L28)-1),IF(AND(L28=0,T28&gt;0),100%,IF(AND(L28=0,T28&lt;0),-100%,IF(AND(L28=0,T28=0),0%,((T28/(L28))-1)*-1))))</f>
        <v>-0.8663877560878217</v>
      </c>
    </row>
    <row r="29" spans="1:25" ht="28.4" customHeight="1">
      <c r="C29" s="92" t="s">
        <v>28</v>
      </c>
      <c r="D29" s="118">
        <f>MEDIAN(D25,D20:D22,D8:D17)</f>
        <v>17.181298524139741</v>
      </c>
      <c r="E29" s="206"/>
      <c r="F29" s="206"/>
      <c r="G29" s="206"/>
      <c r="H29" s="118">
        <f>MEDIAN(H25,H20:H22,H8:H17)</f>
        <v>18.486448082361104</v>
      </c>
      <c r="I29" s="206"/>
      <c r="J29" s="206"/>
      <c r="K29" s="206"/>
      <c r="L29" s="118">
        <f>MEDIAN(L25,L20:L22,L8:L17)</f>
        <v>0</v>
      </c>
      <c r="M29" s="206"/>
      <c r="N29" s="206"/>
      <c r="O29" s="206"/>
      <c r="P29" s="118">
        <f>MEDIAN(P25,P20:P22,P8:P17)</f>
        <v>18.090317420648322</v>
      </c>
      <c r="Q29" s="206"/>
      <c r="R29" s="206"/>
      <c r="S29" s="206"/>
      <c r="T29" s="118">
        <f>MEDIAN(T25,T20:T22,T8:T17)</f>
        <v>18.267651803752837</v>
      </c>
      <c r="U29" s="206"/>
      <c r="V29" s="206"/>
      <c r="W29" s="206"/>
      <c r="X29" s="188">
        <f>IF(H29&gt;0,((P29/H29)-1),IF(AND(H29=0,L29&gt;0),100%,IF(AND(H29=0,L29&lt;0),-100%,IF(AND(H29=0,L29=0),0%,((P29/(H29))-1)*-1))))</f>
        <v>-2.1428165104942498E-2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18">
        <f>MEDIAN(D8:D15)</f>
        <v>17.531578600288146</v>
      </c>
      <c r="E30" s="206"/>
      <c r="F30" s="206"/>
      <c r="G30" s="206"/>
      <c r="H30" s="118">
        <f>MEDIAN(H8:H15)</f>
        <v>20.164318349819258</v>
      </c>
      <c r="I30" s="206"/>
      <c r="J30" s="206"/>
      <c r="K30" s="206"/>
      <c r="L30" s="118">
        <f>MEDIAN(L8:L15)</f>
        <v>0</v>
      </c>
      <c r="M30" s="206"/>
      <c r="N30" s="206"/>
      <c r="O30" s="206"/>
      <c r="P30" s="118">
        <f>MEDIAN(P8:P15)</f>
        <v>18.666368936646762</v>
      </c>
      <c r="Q30" s="206"/>
      <c r="R30" s="206"/>
      <c r="S30" s="206"/>
      <c r="T30" s="118">
        <f>MEDIAN(T8:T15)</f>
        <v>18.267651803752837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14'!$A33,'INTERIM REPORT'!$B:$B,'PAGE 14'!$A$5)=0,"",SUMIFS('INTERIM REPORT'!C:C,'INTERIM REPORT'!$A:$A,'PAGE 14'!$A33,'INTERIM REPORT'!$B:$B,'PAGE 14'!$A$5))</f>
        <v/>
      </c>
      <c r="E33" s="118"/>
      <c r="F33" s="118"/>
      <c r="G33" s="119"/>
      <c r="H33" s="122" t="str">
        <f>IF(SUMIFS('INTERIM REPORT'!D:D,'INTERIM REPORT'!$A:$A,'PAGE 14'!$A33,'INTERIM REPORT'!$B:$B,'PAGE 14'!$A$5)=0,"",SUMIFS('INTERIM REPORT'!D:D,'INTERIM REPORT'!$A:$A,'PAGE 14'!$A33,'INTERIM REPORT'!$B:$B,'PAGE 14'!$A$5))</f>
        <v/>
      </c>
      <c r="I33" s="118"/>
      <c r="J33" s="118"/>
      <c r="K33" s="119"/>
      <c r="L33" s="122" t="str">
        <f>IF(SUMIFS('INTERIM REPORT'!E:E,'INTERIM REPORT'!$A:$A,'PAGE 14'!$A33,'INTERIM REPORT'!$B:$B,'PAGE 14'!$A$5)=0,"",SUMIFS('INTERIM REPORT'!E:E,'INTERIM REPORT'!$A:$A,'PAGE 14'!$A33,'INTERIM REPORT'!$B:$B,'PAGE 14'!$A$5))</f>
        <v/>
      </c>
      <c r="M33" s="118"/>
      <c r="N33" s="118"/>
      <c r="O33" s="119"/>
      <c r="P33" s="122" t="str">
        <f>IF(SUMIFS('INTERIM REPORT'!F:F,'INTERIM REPORT'!$A:$A,'PAGE 14'!$A33,'INTERIM REPORT'!$B:$B,'PAGE 14'!$A$5)=0,"",SUMIFS('INTERIM REPORT'!F:F,'INTERIM REPORT'!$A:$A,'PAGE 14'!$A33,'INTERIM REPORT'!$B:$B,'PAGE 14'!$A$5))</f>
        <v/>
      </c>
      <c r="Q33" s="118"/>
      <c r="R33" s="118"/>
      <c r="S33" s="119"/>
      <c r="T33" s="122" t="str">
        <f>IF(SUMIFS('INTERIM REPORT'!G:G,'INTERIM REPORT'!$A:$A,'PAGE 14'!$A33,'INTERIM REPORT'!$B:$B,'PAGE 14'!$A$5)=0,"",SUMIFS('INTERIM REPORT'!G:G,'INTERIM REPORT'!$A:$A,'PAGE 14'!$A33,'INTERIM REPORT'!$B:$B,'PAGE 14'!$A$5))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14'!$A34,'INTERIM REPORT'!$B:$B,'PAGE 14'!$A$5)=0,"",SUMIFS('INTERIM REPORT'!C:C,'INTERIM REPORT'!$A:$A,'PAGE 14'!$A34,'INTERIM REPORT'!$B:$B,'PAGE 14'!$A$5))</f>
        <v/>
      </c>
      <c r="E34" s="122"/>
      <c r="F34" s="122"/>
      <c r="G34" s="123"/>
      <c r="H34" s="122" t="str">
        <f>IF(SUMIFS('INTERIM REPORT'!D:D,'INTERIM REPORT'!$A:$A,'PAGE 14'!$A34,'INTERIM REPORT'!$B:$B,'PAGE 14'!$A$5)=0,"",SUMIFS('INTERIM REPORT'!D:D,'INTERIM REPORT'!$A:$A,'PAGE 14'!$A34,'INTERIM REPORT'!$B:$B,'PAGE 14'!$A$5))</f>
        <v/>
      </c>
      <c r="I34" s="122"/>
      <c r="J34" s="122"/>
      <c r="K34" s="123"/>
      <c r="L34" s="122" t="str">
        <f>IF(SUMIFS('INTERIM REPORT'!E:E,'INTERIM REPORT'!$A:$A,'PAGE 14'!$A34,'INTERIM REPORT'!$B:$B,'PAGE 14'!$A$5)=0,"",SUMIFS('INTERIM REPORT'!E:E,'INTERIM REPORT'!$A:$A,'PAGE 14'!$A34,'INTERIM REPORT'!$B:$B,'PAGE 14'!$A$5))</f>
        <v/>
      </c>
      <c r="M34" s="122"/>
      <c r="N34" s="122"/>
      <c r="O34" s="123"/>
      <c r="P34" s="122" t="str">
        <f>IF(SUMIFS('INTERIM REPORT'!F:F,'INTERIM REPORT'!$A:$A,'PAGE 14'!$A34,'INTERIM REPORT'!$B:$B,'PAGE 14'!$A$5)=0,"",SUMIFS('INTERIM REPORT'!F:F,'INTERIM REPORT'!$A:$A,'PAGE 14'!$A34,'INTERIM REPORT'!$B:$B,'PAGE 14'!$A$5))</f>
        <v/>
      </c>
      <c r="Q34" s="122"/>
      <c r="R34" s="122"/>
      <c r="S34" s="123"/>
      <c r="T34" s="122" t="str">
        <f>IF(SUMIFS('INTERIM REPORT'!G:G,'INTERIM REPORT'!$A:$A,'PAGE 14'!$A34,'INTERIM REPORT'!$B:$B,'PAGE 14'!$A$5)=0,"",SUMIFS('INTERIM REPORT'!G:G,'INTERIM REPORT'!$A:$A,'PAGE 14'!$A34,'INTERIM REPORT'!$B:$B,'PAGE 14'!$A$5))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14'!$A35,'INTERIM REPORT'!$B:$B,'PAGE 14'!$A$5)=0,"",SUMIFS('INTERIM REPORT'!C:C,'INTERIM REPORT'!$A:$A,'PAGE 14'!$A35,'INTERIM REPORT'!$B:$B,'PAGE 14'!$A$5))</f>
        <v/>
      </c>
      <c r="E35" s="122"/>
      <c r="F35" s="122"/>
      <c r="G35" s="123"/>
      <c r="H35" s="122" t="str">
        <f>IF(SUMIFS('INTERIM REPORT'!D:D,'INTERIM REPORT'!$A:$A,'PAGE 14'!$A35,'INTERIM REPORT'!$B:$B,'PAGE 14'!$A$5)=0,"",SUMIFS('INTERIM REPORT'!D:D,'INTERIM REPORT'!$A:$A,'PAGE 14'!$A35,'INTERIM REPORT'!$B:$B,'PAGE 14'!$A$5))</f>
        <v/>
      </c>
      <c r="I35" s="122"/>
      <c r="J35" s="122"/>
      <c r="K35" s="123"/>
      <c r="L35" s="122" t="str">
        <f>IF(SUMIFS('INTERIM REPORT'!E:E,'INTERIM REPORT'!$A:$A,'PAGE 14'!$A35,'INTERIM REPORT'!$B:$B,'PAGE 14'!$A$5)=0,"",SUMIFS('INTERIM REPORT'!E:E,'INTERIM REPORT'!$A:$A,'PAGE 14'!$A35,'INTERIM REPORT'!$B:$B,'PAGE 14'!$A$5))</f>
        <v/>
      </c>
      <c r="M35" s="122"/>
      <c r="N35" s="122"/>
      <c r="O35" s="123"/>
      <c r="P35" s="122" t="str">
        <f>IF(SUMIFS('INTERIM REPORT'!F:F,'INTERIM REPORT'!$A:$A,'PAGE 14'!$A35,'INTERIM REPORT'!$B:$B,'PAGE 14'!$A$5)=0,"",SUMIFS('INTERIM REPORT'!F:F,'INTERIM REPORT'!$A:$A,'PAGE 14'!$A35,'INTERIM REPORT'!$B:$B,'PAGE 14'!$A$5))</f>
        <v/>
      </c>
      <c r="Q35" s="122"/>
      <c r="R35" s="122"/>
      <c r="S35" s="123"/>
      <c r="T35" s="122" t="str">
        <f>IF(SUMIFS('INTERIM REPORT'!G:G,'INTERIM REPORT'!$A:$A,'PAGE 14'!$A35,'INTERIM REPORT'!$B:$B,'PAGE 14'!$A$5)=0,"",SUMIFS('INTERIM REPORT'!G:G,'INTERIM REPORT'!$A:$A,'PAGE 14'!$A35,'INTERIM REPORT'!$B:$B,'PAGE 14'!$A$5))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14'!$A36,'INTERIM REPORT'!$B:$B,'PAGE 14'!$A$5)=0,"",SUMIFS('INTERIM REPORT'!C:C,'INTERIM REPORT'!$A:$A,'PAGE 14'!$A36,'INTERIM REPORT'!$B:$B,'PAGE 14'!$A$5))</f>
        <v/>
      </c>
      <c r="E36" s="122"/>
      <c r="F36" s="122"/>
      <c r="G36" s="123"/>
      <c r="H36" s="122" t="str">
        <f>IF(SUMIFS('INTERIM REPORT'!D:D,'INTERIM REPORT'!$A:$A,'PAGE 14'!$A36,'INTERIM REPORT'!$B:$B,'PAGE 14'!$A$5)=0,"",SUMIFS('INTERIM REPORT'!D:D,'INTERIM REPORT'!$A:$A,'PAGE 14'!$A36,'INTERIM REPORT'!$B:$B,'PAGE 14'!$A$5))</f>
        <v/>
      </c>
      <c r="I36" s="122"/>
      <c r="J36" s="122"/>
      <c r="K36" s="123"/>
      <c r="L36" s="122" t="str">
        <f>IF(SUMIFS('INTERIM REPORT'!E:E,'INTERIM REPORT'!$A:$A,'PAGE 14'!$A36,'INTERIM REPORT'!$B:$B,'PAGE 14'!$A$5)=0,"",SUMIFS('INTERIM REPORT'!E:E,'INTERIM REPORT'!$A:$A,'PAGE 14'!$A36,'INTERIM REPORT'!$B:$B,'PAGE 14'!$A$5))</f>
        <v/>
      </c>
      <c r="M36" s="122"/>
      <c r="N36" s="122"/>
      <c r="O36" s="123"/>
      <c r="P36" s="122" t="str">
        <f>IF(SUMIFS('INTERIM REPORT'!F:F,'INTERIM REPORT'!$A:$A,'PAGE 14'!$A36,'INTERIM REPORT'!$B:$B,'PAGE 14'!$A$5)=0,"",SUMIFS('INTERIM REPORT'!F:F,'INTERIM REPORT'!$A:$A,'PAGE 14'!$A36,'INTERIM REPORT'!$B:$B,'PAGE 14'!$A$5))</f>
        <v/>
      </c>
      <c r="Q36" s="122"/>
      <c r="R36" s="122"/>
      <c r="S36" s="123"/>
      <c r="T36" s="122" t="str">
        <f>IF(SUMIFS('INTERIM REPORT'!G:G,'INTERIM REPORT'!$A:$A,'PAGE 14'!$A36,'INTERIM REPORT'!$B:$B,'PAGE 14'!$A$5)=0,"",SUMIFS('INTERIM REPORT'!G:G,'INTERIM REPORT'!$A:$A,'PAGE 14'!$A36,'INTERIM REPORT'!$B:$B,'PAGE 14'!$A$5))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14'!$A37,'INTERIM REPORT'!$B:$B,'PAGE 14'!$A$5)=0,"",SUMIFS('INTERIM REPORT'!C:C,'INTERIM REPORT'!$A:$A,'PAGE 14'!$A37,'INTERIM REPORT'!$B:$B,'PAGE 14'!$A$5))</f>
        <v/>
      </c>
      <c r="E37" s="122"/>
      <c r="F37" s="122"/>
      <c r="G37" s="123"/>
      <c r="H37" s="122" t="str">
        <f>IF(SUMIFS('INTERIM REPORT'!D:D,'INTERIM REPORT'!$A:$A,'PAGE 14'!$A37,'INTERIM REPORT'!$B:$B,'PAGE 14'!$A$5)=0,"",SUMIFS('INTERIM REPORT'!D:D,'INTERIM REPORT'!$A:$A,'PAGE 14'!$A37,'INTERIM REPORT'!$B:$B,'PAGE 14'!$A$5))</f>
        <v/>
      </c>
      <c r="I37" s="122"/>
      <c r="J37" s="122"/>
      <c r="K37" s="123"/>
      <c r="L37" s="122" t="str">
        <f>IF(SUMIFS('INTERIM REPORT'!E:E,'INTERIM REPORT'!$A:$A,'PAGE 14'!$A37,'INTERIM REPORT'!$B:$B,'PAGE 14'!$A$5)=0,"",SUMIFS('INTERIM REPORT'!E:E,'INTERIM REPORT'!$A:$A,'PAGE 14'!$A37,'INTERIM REPORT'!$B:$B,'PAGE 14'!$A$5))</f>
        <v/>
      </c>
      <c r="M37" s="122"/>
      <c r="N37" s="122"/>
      <c r="O37" s="123"/>
      <c r="P37" s="122" t="str">
        <f>IF(SUMIFS('INTERIM REPORT'!F:F,'INTERIM REPORT'!$A:$A,'PAGE 14'!$A37,'INTERIM REPORT'!$B:$B,'PAGE 14'!$A$5)=0,"",SUMIFS('INTERIM REPORT'!F:F,'INTERIM REPORT'!$A:$A,'PAGE 14'!$A37,'INTERIM REPORT'!$B:$B,'PAGE 14'!$A$5))</f>
        <v/>
      </c>
      <c r="Q37" s="122"/>
      <c r="R37" s="122"/>
      <c r="S37" s="123"/>
      <c r="T37" s="122" t="str">
        <f>IF(SUMIFS('INTERIM REPORT'!G:G,'INTERIM REPORT'!$A:$A,'PAGE 14'!$A37,'INTERIM REPORT'!$B:$B,'PAGE 14'!$A$5)=0,"",SUMIFS('INTERIM REPORT'!G:G,'INTERIM REPORT'!$A:$A,'PAGE 14'!$A37,'INTERIM REPORT'!$B:$B,'PAGE 14'!$A$5))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14'!$A38,'INTERIM REPORT'!$B:$B,'PAGE 14'!$A$5)=0,"",SUMIFS('INTERIM REPORT'!C:C,'INTERIM REPORT'!$A:$A,'PAGE 14'!$A38,'INTERIM REPORT'!$B:$B,'PAGE 14'!$A$5))</f>
        <v/>
      </c>
      <c r="E38" s="122"/>
      <c r="F38" s="122"/>
      <c r="G38" s="123"/>
      <c r="H38" s="122" t="str">
        <f>IF(SUMIFS('INTERIM REPORT'!D:D,'INTERIM REPORT'!$A:$A,'PAGE 14'!$A38,'INTERIM REPORT'!$B:$B,'PAGE 14'!$A$5)=0,"",SUMIFS('INTERIM REPORT'!D:D,'INTERIM REPORT'!$A:$A,'PAGE 14'!$A38,'INTERIM REPORT'!$B:$B,'PAGE 14'!$A$5))</f>
        <v/>
      </c>
      <c r="I38" s="122"/>
      <c r="J38" s="122"/>
      <c r="K38" s="123"/>
      <c r="L38" s="122" t="str">
        <f>IF(SUMIFS('INTERIM REPORT'!E:E,'INTERIM REPORT'!$A:$A,'PAGE 14'!$A38,'INTERIM REPORT'!$B:$B,'PAGE 14'!$A$5)=0,"",SUMIFS('INTERIM REPORT'!E:E,'INTERIM REPORT'!$A:$A,'PAGE 14'!$A38,'INTERIM REPORT'!$B:$B,'PAGE 14'!$A$5))</f>
        <v/>
      </c>
      <c r="M38" s="122"/>
      <c r="N38" s="122"/>
      <c r="O38" s="123"/>
      <c r="P38" s="122" t="str">
        <f>IF(SUMIFS('INTERIM REPORT'!F:F,'INTERIM REPORT'!$A:$A,'PAGE 14'!$A38,'INTERIM REPORT'!$B:$B,'PAGE 14'!$A$5)=0,"",SUMIFS('INTERIM REPORT'!F:F,'INTERIM REPORT'!$A:$A,'PAGE 14'!$A38,'INTERIM REPORT'!$B:$B,'PAGE 14'!$A$5))</f>
        <v/>
      </c>
      <c r="Q38" s="122"/>
      <c r="R38" s="122"/>
      <c r="S38" s="123"/>
      <c r="T38" s="122" t="str">
        <f>IF(SUMIFS('INTERIM REPORT'!G:G,'INTERIM REPORT'!$A:$A,'PAGE 14'!$A38,'INTERIM REPORT'!$B:$B,'PAGE 14'!$A$5)=0,"",SUMIFS('INTERIM REPORT'!G:G,'INTERIM REPORT'!$A:$A,'PAGE 14'!$A38,'INTERIM REPORT'!$B:$B,'PAGE 14'!$A$5))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101" priority="1" operator="notEqual">
      <formula>""" """</formula>
    </cfRule>
    <cfRule type="cellIs" dxfId="100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10.26953125" style="78" customWidth="1"/>
    <col min="25" max="25" width="11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Age of Plant Equipment</v>
      </c>
    </row>
    <row r="3" spans="1:25">
      <c r="A3" s="80" t="s">
        <v>101</v>
      </c>
    </row>
    <row r="4" spans="1:25">
      <c r="A4" s="83" t="s">
        <v>51</v>
      </c>
      <c r="B4" s="329" t="str">
        <f>MID(A4,FIND("]",A4)+2,LEN(A4)-FIND("]",A4)+2)</f>
        <v>Age of Plant Equipment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221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36" t="s">
        <v>33</v>
      </c>
      <c r="V5" s="337"/>
      <c r="W5" s="33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15'!$A8,'INTERIM REPORT'!$B:$B,'PAGE 15'!$A$4)</f>
        <v>11.69732082592369</v>
      </c>
      <c r="E8" s="198">
        <f>RANK(D8,D$8:D$15,1)</f>
        <v>5</v>
      </c>
      <c r="F8" s="198">
        <f>RANK(D8,D$8:D$17,1)</f>
        <v>7</v>
      </c>
      <c r="G8" s="198">
        <f>RANK(D8,D$8:D$25,1)</f>
        <v>8</v>
      </c>
      <c r="H8" s="118">
        <f>SUMIFS('INTERIM REPORT'!D:D,'INTERIM REPORT'!$A:$A,'PAGE 15'!$A8,'INTERIM REPORT'!$B:$B,'PAGE 15'!$A$4)</f>
        <v>12.023777291404512</v>
      </c>
      <c r="I8" s="198">
        <f>RANK(H8,H$8:H$15,1)</f>
        <v>6</v>
      </c>
      <c r="J8" s="198">
        <f>RANK(H8,H$8:H$17,1)</f>
        <v>8</v>
      </c>
      <c r="K8" s="198">
        <f>RANK(H8,H$8:H$25,1)</f>
        <v>10</v>
      </c>
      <c r="L8" s="118">
        <f>SUMIFS('INTERIM REPORT'!E:E,'INTERIM REPORT'!$A:$A,'PAGE 15'!$A8,'INTERIM REPORT'!$B:$B,'PAGE 15'!$A$4)</f>
        <v>13.186068174893974</v>
      </c>
      <c r="M8" s="198">
        <f>RANK(L8,L$8:L$15,1)</f>
        <v>8</v>
      </c>
      <c r="N8" s="198">
        <f>RANK(L8,L$8:L$17,1)</f>
        <v>10</v>
      </c>
      <c r="O8" s="198">
        <f>RANK(L8,L$8:L$25,1)</f>
        <v>14</v>
      </c>
      <c r="P8" s="118">
        <f>SUMIFS('INTERIM REPORT'!F:F,'INTERIM REPORT'!$A:$A,'PAGE 15'!$A8,'INTERIM REPORT'!$B:$B,'PAGE 15'!$A$4)</f>
        <v>12.68809455993469</v>
      </c>
      <c r="Q8" s="198">
        <f>RANK(P8,P$8:P$15,1)</f>
        <v>3</v>
      </c>
      <c r="R8" s="198">
        <f>RANK(P8,P$8:P$17,1)</f>
        <v>4</v>
      </c>
      <c r="S8" s="198">
        <f>RANK(P8,P$8:P$25,1)</f>
        <v>6</v>
      </c>
      <c r="T8" s="118">
        <f>SUMIFS('INTERIM REPORT'!G:G,'INTERIM REPORT'!$A:$A,'PAGE 15'!$A8,'INTERIM REPORT'!$B:$B,'PAGE 15'!$A$4)</f>
        <v>10.189132773768026</v>
      </c>
      <c r="U8" s="198">
        <f>RANK(T8,T$8:T$15,1)</f>
        <v>3</v>
      </c>
      <c r="V8" s="198">
        <f>RANK(T8,T$8:T$17,1)</f>
        <v>3</v>
      </c>
      <c r="W8" s="198">
        <f>RANK(T8,T$8:T$25,1)</f>
        <v>3</v>
      </c>
      <c r="X8" s="143">
        <f t="shared" ref="X8:X17" si="0">IF(H8&gt;0,((P8/H8)-1),IF(AND(H8=0,L8&gt;0),100%,IF(AND(H8=0,L8&lt;0),-100%,IF(AND(H8=0,L8=0),0%,((P8/(H8))-1)*-1))))</f>
        <v>5.5250297176169472E-2</v>
      </c>
      <c r="Y8" s="93">
        <f t="shared" ref="Y8:Y17" si="1">IF(L8&gt;0,((T8/L8)-1),IF(AND(L8=0,T8&gt;0),100%,IF(AND(L8=0,T8&lt;0),-100%,IF(AND(L8=0,T8=0),0%,((T8/(L8))-1)*-1))))</f>
        <v>-0.22728044185544682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15'!$A9,'INTERIM REPORT'!$B:$B,'PAGE 15'!$A$4)</f>
        <v>21.903590735293381</v>
      </c>
      <c r="E9" s="198">
        <f t="shared" ref="E9:E15" si="3">RANK(D9,D$8:D$15,1)</f>
        <v>7</v>
      </c>
      <c r="F9" s="198">
        <f t="shared" ref="F9:F17" si="4">RANK(D9,D$8:D$17,1)</f>
        <v>9</v>
      </c>
      <c r="G9" s="198">
        <f t="shared" ref="G9:G17" si="5">RANK(D9,D$8:D$25,1)</f>
        <v>13</v>
      </c>
      <c r="H9" s="118">
        <f>SUMIFS('INTERIM REPORT'!D:D,'INTERIM REPORT'!$A:$A,'PAGE 15'!$A9,'INTERIM REPORT'!$B:$B,'PAGE 15'!$A$4)</f>
        <v>8.6954687751788562</v>
      </c>
      <c r="I9" s="198">
        <f t="shared" ref="I9:I15" si="6">RANK(H9,H$8:H$15,1)</f>
        <v>3</v>
      </c>
      <c r="J9" s="198">
        <f t="shared" ref="J9:J17" si="7">RANK(H9,H$8:H$17,1)</f>
        <v>3</v>
      </c>
      <c r="K9" s="198">
        <f t="shared" ref="K9:K17" si="8">RANK(H9,H$8:H$25,1)</f>
        <v>3</v>
      </c>
      <c r="L9" s="118">
        <f>SUMIFS('INTERIM REPORT'!E:E,'INTERIM REPORT'!$A:$A,'PAGE 15'!$A9,'INTERIM REPORT'!$B:$B,'PAGE 15'!$A$4)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18">
        <f>SUMIFS('INTERIM REPORT'!F:F,'INTERIM REPORT'!$A:$A,'PAGE 15'!$A9,'INTERIM REPORT'!$B:$B,'PAGE 15'!$A$4)</f>
        <v>19.294758555429738</v>
      </c>
      <c r="Q9" s="198">
        <f t="shared" ref="Q9:Q15" si="12">RANK(P9,P$8:P$15,1)</f>
        <v>7</v>
      </c>
      <c r="R9" s="198">
        <f t="shared" ref="R9:R17" si="13">RANK(P9,P$8:P$17,1)</f>
        <v>9</v>
      </c>
      <c r="S9" s="198">
        <f t="shared" ref="S9:S17" si="14">RANK(P9,P$8:P$25,1)</f>
        <v>13</v>
      </c>
      <c r="T9" s="118">
        <f>SUMIFS('INTERIM REPORT'!G:G,'INTERIM REPORT'!$A:$A,'PAGE 15'!$A9,'INTERIM REPORT'!$B:$B,'PAGE 15'!$A$4)</f>
        <v>18.07728966841438</v>
      </c>
      <c r="U9" s="198">
        <f t="shared" ref="U9:U15" si="15">RANK(T9,T$8:T$15,1)</f>
        <v>7</v>
      </c>
      <c r="V9" s="198">
        <f t="shared" ref="V9:V17" si="16">RANK(T9,T$8:T$17,1)</f>
        <v>9</v>
      </c>
      <c r="W9" s="198">
        <f t="shared" ref="W9:W17" si="17">RANK(T9,T$8:T$25,1)</f>
        <v>11</v>
      </c>
      <c r="X9" s="143">
        <f t="shared" si="0"/>
        <v>1.2189440333000179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15'!$A10,'INTERIM REPORT'!$B:$B,'PAGE 15'!$A$4)</f>
        <v>23.666285263047627</v>
      </c>
      <c r="E10" s="198">
        <f t="shared" si="3"/>
        <v>8</v>
      </c>
      <c r="F10" s="198">
        <f t="shared" si="4"/>
        <v>10</v>
      </c>
      <c r="G10" s="198">
        <f t="shared" si="5"/>
        <v>14</v>
      </c>
      <c r="H10" s="118">
        <f>SUMIFS('INTERIM REPORT'!D:D,'INTERIM REPORT'!$A:$A,'PAGE 15'!$A10,'INTERIM REPORT'!$B:$B,'PAGE 15'!$A$4)</f>
        <v>22.510475005944439</v>
      </c>
      <c r="I10" s="198">
        <f t="shared" si="6"/>
        <v>8</v>
      </c>
      <c r="J10" s="198">
        <f t="shared" si="7"/>
        <v>10</v>
      </c>
      <c r="K10" s="198">
        <f t="shared" si="8"/>
        <v>14</v>
      </c>
      <c r="L10" s="118">
        <f>SUMIFS('INTERIM REPORT'!E:E,'INTERIM REPORT'!$A:$A,'PAGE 15'!$A10,'INTERIM REPORT'!$B:$B,'PAGE 15'!$A$4)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18">
        <f>SUMIFS('INTERIM REPORT'!F:F,'INTERIM REPORT'!$A:$A,'PAGE 15'!$A10,'INTERIM REPORT'!$B:$B,'PAGE 15'!$A$4)</f>
        <v>16.36715138710958</v>
      </c>
      <c r="Q10" s="198">
        <f t="shared" si="12"/>
        <v>6</v>
      </c>
      <c r="R10" s="198">
        <f t="shared" si="13"/>
        <v>8</v>
      </c>
      <c r="S10" s="198">
        <f t="shared" si="14"/>
        <v>10</v>
      </c>
      <c r="T10" s="118">
        <f>SUMIFS('INTERIM REPORT'!G:G,'INTERIM REPORT'!$A:$A,'PAGE 15'!$A10,'INTERIM REPORT'!$B:$B,'PAGE 15'!$A$4)</f>
        <v>14.746236256937072</v>
      </c>
      <c r="U10" s="198">
        <f t="shared" si="15"/>
        <v>6</v>
      </c>
      <c r="V10" s="198">
        <f t="shared" si="16"/>
        <v>7</v>
      </c>
      <c r="W10" s="198">
        <f t="shared" si="17"/>
        <v>9</v>
      </c>
      <c r="X10" s="143">
        <f t="shared" si="0"/>
        <v>-0.2729095506519772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15'!$A11,'INTERIM REPORT'!$B:$B,'PAGE 15'!$A$4)</f>
        <v>10.068447561290171</v>
      </c>
      <c r="E11" s="198">
        <f t="shared" si="3"/>
        <v>2</v>
      </c>
      <c r="F11" s="198">
        <f t="shared" si="4"/>
        <v>3</v>
      </c>
      <c r="G11" s="198">
        <f t="shared" si="5"/>
        <v>4</v>
      </c>
      <c r="H11" s="118">
        <f>SUMIFS('INTERIM REPORT'!D:D,'INTERIM REPORT'!$A:$A,'PAGE 15'!$A11,'INTERIM REPORT'!$B:$B,'PAGE 15'!$A$4)</f>
        <v>8.7369656592865237</v>
      </c>
      <c r="I11" s="198">
        <f t="shared" si="6"/>
        <v>4</v>
      </c>
      <c r="J11" s="198">
        <f t="shared" si="7"/>
        <v>4</v>
      </c>
      <c r="K11" s="198">
        <f t="shared" si="8"/>
        <v>4</v>
      </c>
      <c r="L11" s="118">
        <f>SUMIFS('INTERIM REPORT'!E:E,'INTERIM REPORT'!$A:$A,'PAGE 15'!$A11,'INTERIM REPORT'!$B:$B,'PAGE 15'!$A$4)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18">
        <f>SUMIFS('INTERIM REPORT'!F:F,'INTERIM REPORT'!$A:$A,'PAGE 15'!$A11,'INTERIM REPORT'!$B:$B,'PAGE 15'!$A$4)</f>
        <v>7.5157771140566449</v>
      </c>
      <c r="Q11" s="198">
        <f t="shared" si="12"/>
        <v>1</v>
      </c>
      <c r="R11" s="198">
        <f t="shared" si="13"/>
        <v>1</v>
      </c>
      <c r="S11" s="198">
        <f t="shared" si="14"/>
        <v>1</v>
      </c>
      <c r="T11" s="118">
        <f>SUMIFS('INTERIM REPORT'!G:G,'INTERIM REPORT'!$A:$A,'PAGE 15'!$A11,'INTERIM REPORT'!$B:$B,'PAGE 15'!$A$4)</f>
        <v>6.8931355275653523</v>
      </c>
      <c r="U11" s="198">
        <f t="shared" si="15"/>
        <v>1</v>
      </c>
      <c r="V11" s="198">
        <f t="shared" si="16"/>
        <v>1</v>
      </c>
      <c r="W11" s="198">
        <f t="shared" si="17"/>
        <v>1</v>
      </c>
      <c r="X11" s="143">
        <f t="shared" si="0"/>
        <v>-0.13977261590033574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15'!$A12,'INTERIM REPORT'!$B:$B,'PAGE 15'!$A$4)</f>
        <v>10.559115121519943</v>
      </c>
      <c r="E12" s="198">
        <f t="shared" si="3"/>
        <v>4</v>
      </c>
      <c r="F12" s="198">
        <f t="shared" si="4"/>
        <v>6</v>
      </c>
      <c r="G12" s="198">
        <f t="shared" si="5"/>
        <v>7</v>
      </c>
      <c r="H12" s="118">
        <f>SUMIFS('INTERIM REPORT'!D:D,'INTERIM REPORT'!$A:$A,'PAGE 15'!$A12,'INTERIM REPORT'!$B:$B,'PAGE 15'!$A$4)</f>
        <v>7.9732721855203028</v>
      </c>
      <c r="I12" s="198">
        <f t="shared" si="6"/>
        <v>2</v>
      </c>
      <c r="J12" s="198">
        <f t="shared" si="7"/>
        <v>2</v>
      </c>
      <c r="K12" s="198">
        <f t="shared" si="8"/>
        <v>2</v>
      </c>
      <c r="L12" s="118">
        <f>SUMIFS('INTERIM REPORT'!E:E,'INTERIM REPORT'!$A:$A,'PAGE 15'!$A12,'INTERIM REPORT'!$B:$B,'PAGE 15'!$A$4)</f>
        <v>9.0036848289187006</v>
      </c>
      <c r="M12" s="198">
        <f t="shared" si="9"/>
        <v>7</v>
      </c>
      <c r="N12" s="198">
        <f t="shared" si="10"/>
        <v>9</v>
      </c>
      <c r="O12" s="198">
        <f t="shared" si="11"/>
        <v>13</v>
      </c>
      <c r="P12" s="118">
        <f>SUMIFS('INTERIM REPORT'!F:F,'INTERIM REPORT'!$A:$A,'PAGE 15'!$A12,'INTERIM REPORT'!$B:$B,'PAGE 15'!$A$4)</f>
        <v>9.2510909905566887</v>
      </c>
      <c r="Q12" s="198">
        <f t="shared" si="12"/>
        <v>2</v>
      </c>
      <c r="R12" s="198">
        <f t="shared" si="13"/>
        <v>2</v>
      </c>
      <c r="S12" s="198">
        <f t="shared" si="14"/>
        <v>2</v>
      </c>
      <c r="T12" s="118">
        <f>SUMIFS('INTERIM REPORT'!G:G,'INTERIM REPORT'!$A:$A,'PAGE 15'!$A12,'INTERIM REPORT'!$B:$B,'PAGE 15'!$A$4)</f>
        <v>9.5484970129817022</v>
      </c>
      <c r="U12" s="198">
        <f t="shared" si="15"/>
        <v>2</v>
      </c>
      <c r="V12" s="198">
        <f t="shared" si="16"/>
        <v>2</v>
      </c>
      <c r="W12" s="198">
        <f t="shared" si="17"/>
        <v>2</v>
      </c>
      <c r="X12" s="143">
        <f t="shared" si="0"/>
        <v>0.16026278487732326</v>
      </c>
      <c r="Y12" s="93">
        <f t="shared" si="1"/>
        <v>6.0509912820708056E-2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15'!$A13,'INTERIM REPORT'!$B:$B,'PAGE 15'!$A$4)</f>
        <v>10.338582615178726</v>
      </c>
      <c r="E13" s="198">
        <f t="shared" si="3"/>
        <v>3</v>
      </c>
      <c r="F13" s="198">
        <f t="shared" si="4"/>
        <v>4</v>
      </c>
      <c r="G13" s="198">
        <f t="shared" si="5"/>
        <v>5</v>
      </c>
      <c r="H13" s="118">
        <f>SUMIFS('INTERIM REPORT'!D:D,'INTERIM REPORT'!$A:$A,'PAGE 15'!$A13,'INTERIM REPORT'!$B:$B,'PAGE 15'!$A$4)</f>
        <v>11.271742499671241</v>
      </c>
      <c r="I13" s="198">
        <f t="shared" si="6"/>
        <v>5</v>
      </c>
      <c r="J13" s="198">
        <f t="shared" si="7"/>
        <v>6</v>
      </c>
      <c r="K13" s="198">
        <f t="shared" si="8"/>
        <v>8</v>
      </c>
      <c r="L13" s="118">
        <f>SUMIFS('INTERIM REPORT'!E:E,'INTERIM REPORT'!$A:$A,'PAGE 15'!$A13,'INTERIM REPORT'!$B:$B,'PAGE 15'!$A$4)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18">
        <f>SUMIFS('INTERIM REPORT'!F:F,'INTERIM REPORT'!$A:$A,'PAGE 15'!$A13,'INTERIM REPORT'!$B:$B,'PAGE 15'!$A$4)</f>
        <v>13.089989093793378</v>
      </c>
      <c r="Q13" s="198">
        <f t="shared" si="12"/>
        <v>4</v>
      </c>
      <c r="R13" s="198">
        <f t="shared" si="13"/>
        <v>6</v>
      </c>
      <c r="S13" s="198">
        <f t="shared" si="14"/>
        <v>8</v>
      </c>
      <c r="T13" s="118">
        <f>SUMIFS('INTERIM REPORT'!G:G,'INTERIM REPORT'!$A:$A,'PAGE 15'!$A13,'INTERIM REPORT'!$B:$B,'PAGE 15'!$A$4)</f>
        <v>12.271115078666567</v>
      </c>
      <c r="U13" s="198">
        <f t="shared" si="15"/>
        <v>4</v>
      </c>
      <c r="V13" s="198">
        <f t="shared" si="16"/>
        <v>5</v>
      </c>
      <c r="W13" s="198">
        <f t="shared" si="17"/>
        <v>7</v>
      </c>
      <c r="X13" s="143">
        <f t="shared" si="0"/>
        <v>0.16131016071163518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15'!$A14,'INTERIM REPORT'!$B:$B,'PAGE 15'!$A$4)</f>
        <v>0</v>
      </c>
      <c r="E14" s="198">
        <f t="shared" si="3"/>
        <v>1</v>
      </c>
      <c r="F14" s="198">
        <f t="shared" si="4"/>
        <v>1</v>
      </c>
      <c r="G14" s="198">
        <f t="shared" si="5"/>
        <v>1</v>
      </c>
      <c r="H14" s="118">
        <f>SUMIFS('INTERIM REPORT'!D:D,'INTERIM REPORT'!$A:$A,'PAGE 15'!$A14,'INTERIM REPORT'!$B:$B,'PAGE 15'!$A$4)</f>
        <v>0</v>
      </c>
      <c r="I14" s="198">
        <f t="shared" si="6"/>
        <v>1</v>
      </c>
      <c r="J14" s="198">
        <f t="shared" si="7"/>
        <v>1</v>
      </c>
      <c r="K14" s="198">
        <f t="shared" si="8"/>
        <v>1</v>
      </c>
      <c r="L14" s="118">
        <f>SUMIFS('INTERIM REPORT'!E:E,'INTERIM REPORT'!$A:$A,'PAGE 15'!$A14,'INTERIM REPORT'!$B:$B,'PAGE 15'!$A$4)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18">
        <f>SUMIFS('INTERIM REPORT'!F:F,'INTERIM REPORT'!$A:$A,'PAGE 15'!$A14,'INTERIM REPORT'!$B:$B,'PAGE 15'!$A$4)</f>
        <v>13.194871413424213</v>
      </c>
      <c r="Q14" s="198">
        <f t="shared" si="12"/>
        <v>5</v>
      </c>
      <c r="R14" s="198">
        <f t="shared" si="13"/>
        <v>7</v>
      </c>
      <c r="S14" s="198">
        <f t="shared" si="14"/>
        <v>9</v>
      </c>
      <c r="T14" s="118">
        <f>SUMIFS('INTERIM REPORT'!G:G,'INTERIM REPORT'!$A:$A,'PAGE 15'!$A14,'INTERIM REPORT'!$B:$B,'PAGE 15'!$A$4)</f>
        <v>12.534130434435671</v>
      </c>
      <c r="U14" s="198">
        <f t="shared" si="15"/>
        <v>5</v>
      </c>
      <c r="V14" s="198">
        <f t="shared" si="16"/>
        <v>6</v>
      </c>
      <c r="W14" s="198">
        <f t="shared" si="17"/>
        <v>8</v>
      </c>
      <c r="X14" s="143">
        <f t="shared" si="0"/>
        <v>0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15'!$A15,'INTERIM REPORT'!$B:$B,'PAGE 15'!$A$4)</f>
        <v>11.755625199393036</v>
      </c>
      <c r="E15" s="199">
        <f t="shared" si="3"/>
        <v>6</v>
      </c>
      <c r="F15" s="199">
        <f t="shared" si="4"/>
        <v>8</v>
      </c>
      <c r="G15" s="199">
        <f t="shared" si="5"/>
        <v>9</v>
      </c>
      <c r="H15" s="120">
        <f>SUMIFS('INTERIM REPORT'!D:D,'INTERIM REPORT'!$A:$A,'PAGE 15'!$A15,'INTERIM REPORT'!$B:$B,'PAGE 15'!$A$4)</f>
        <v>12.949886047096246</v>
      </c>
      <c r="I15" s="199">
        <f t="shared" si="6"/>
        <v>7</v>
      </c>
      <c r="J15" s="199">
        <f t="shared" si="7"/>
        <v>9</v>
      </c>
      <c r="K15" s="199">
        <f t="shared" si="8"/>
        <v>11</v>
      </c>
      <c r="L15" s="120">
        <f>SUMIFS('INTERIM REPORT'!E:E,'INTERIM REPORT'!$A:$A,'PAGE 15'!$A15,'INTERIM REPORT'!$B:$B,'PAGE 15'!$A$4)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20">
        <f>SUMIFS('INTERIM REPORT'!F:F,'INTERIM REPORT'!$A:$A,'PAGE 15'!$A15,'INTERIM REPORT'!$B:$B,'PAGE 15'!$A$4)</f>
        <v>21.067987378550793</v>
      </c>
      <c r="Q15" s="199">
        <f t="shared" si="12"/>
        <v>8</v>
      </c>
      <c r="R15" s="199">
        <f t="shared" si="13"/>
        <v>10</v>
      </c>
      <c r="S15" s="199">
        <f t="shared" si="14"/>
        <v>14</v>
      </c>
      <c r="T15" s="120">
        <f>SUMIFS('INTERIM REPORT'!G:G,'INTERIM REPORT'!$A:$A,'PAGE 15'!$A15,'INTERIM REPORT'!$B:$B,'PAGE 15'!$A$4)</f>
        <v>26.3819461295802</v>
      </c>
      <c r="U15" s="199">
        <f t="shared" si="15"/>
        <v>8</v>
      </c>
      <c r="V15" s="199">
        <f t="shared" si="16"/>
        <v>10</v>
      </c>
      <c r="W15" s="199">
        <f t="shared" si="17"/>
        <v>14</v>
      </c>
      <c r="X15" s="144">
        <f t="shared" si="0"/>
        <v>0.62688592794798148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15'!$A16,'INTERIM REPORT'!$B:$B,'PAGE 15'!$A$4)</f>
        <v>8.2908015607129872</v>
      </c>
      <c r="E16" s="200"/>
      <c r="F16" s="201">
        <f t="shared" si="4"/>
        <v>2</v>
      </c>
      <c r="G16" s="201">
        <f t="shared" si="5"/>
        <v>3</v>
      </c>
      <c r="H16" s="122">
        <f>SUMIFS('INTERIM REPORT'!D:D,'INTERIM REPORT'!$A:$A,'PAGE 15'!$A16,'INTERIM REPORT'!$B:$B,'PAGE 15'!$A$4)</f>
        <v>8.8616203240134528</v>
      </c>
      <c r="I16" s="200"/>
      <c r="J16" s="201">
        <f t="shared" si="7"/>
        <v>5</v>
      </c>
      <c r="K16" s="201">
        <f t="shared" si="8"/>
        <v>5</v>
      </c>
      <c r="L16" s="122">
        <f>SUMIFS('INTERIM REPORT'!E:E,'INTERIM REPORT'!$A:$A,'PAGE 15'!$A16,'INTERIM REPORT'!$B:$B,'PAGE 15'!$A$4)</f>
        <v>0</v>
      </c>
      <c r="M16" s="200"/>
      <c r="N16" s="201">
        <f t="shared" si="10"/>
        <v>1</v>
      </c>
      <c r="O16" s="201">
        <f t="shared" si="11"/>
        <v>1</v>
      </c>
      <c r="P16" s="122">
        <f>SUMIFS('INTERIM REPORT'!F:F,'INTERIM REPORT'!$A:$A,'PAGE 15'!$A16,'INTERIM REPORT'!$B:$B,'PAGE 15'!$A$4)</f>
        <v>10.880280690097957</v>
      </c>
      <c r="Q16" s="200"/>
      <c r="R16" s="201">
        <f t="shared" si="13"/>
        <v>3</v>
      </c>
      <c r="S16" s="201">
        <f t="shared" si="14"/>
        <v>3</v>
      </c>
      <c r="T16" s="122">
        <f>SUMIFS('INTERIM REPORT'!G:G,'INTERIM REPORT'!$A:$A,'PAGE 15'!$A16,'INTERIM REPORT'!$B:$B,'PAGE 15'!$A$4)</f>
        <v>11.871678829297753</v>
      </c>
      <c r="U16" s="200"/>
      <c r="V16" s="201">
        <f t="shared" si="16"/>
        <v>4</v>
      </c>
      <c r="W16" s="201">
        <f t="shared" si="17"/>
        <v>6</v>
      </c>
      <c r="X16" s="145">
        <f t="shared" si="0"/>
        <v>0.22779811053451304</v>
      </c>
      <c r="Y16" s="97">
        <f t="shared" si="1"/>
        <v>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15'!$A17,'INTERIM REPORT'!$B:$B,'PAGE 15'!$A$4)</f>
        <v>10.54829444595593</v>
      </c>
      <c r="E17" s="202"/>
      <c r="F17" s="198">
        <f t="shared" si="4"/>
        <v>5</v>
      </c>
      <c r="G17" s="198">
        <f t="shared" si="5"/>
        <v>6</v>
      </c>
      <c r="H17" s="118">
        <f>SUMIFS('INTERIM REPORT'!D:D,'INTERIM REPORT'!$A:$A,'PAGE 15'!$A17,'INTERIM REPORT'!$B:$B,'PAGE 15'!$A$4)</f>
        <v>11.35907497019914</v>
      </c>
      <c r="I17" s="202"/>
      <c r="J17" s="198">
        <f t="shared" si="7"/>
        <v>7</v>
      </c>
      <c r="K17" s="198">
        <f t="shared" si="8"/>
        <v>9</v>
      </c>
      <c r="L17" s="118">
        <f>SUMIFS('INTERIM REPORT'!E:E,'INTERIM REPORT'!$A:$A,'PAGE 15'!$A17,'INTERIM REPORT'!$B:$B,'PAGE 15'!$A$4)</f>
        <v>0</v>
      </c>
      <c r="M17" s="202"/>
      <c r="N17" s="198">
        <f t="shared" si="10"/>
        <v>1</v>
      </c>
      <c r="O17" s="198">
        <f t="shared" si="11"/>
        <v>1</v>
      </c>
      <c r="P17" s="118">
        <f>SUMIFS('INTERIM REPORT'!F:F,'INTERIM REPORT'!$A:$A,'PAGE 15'!$A17,'INTERIM REPORT'!$B:$B,'PAGE 15'!$A$4)</f>
        <v>12.954462936312897</v>
      </c>
      <c r="Q17" s="202"/>
      <c r="R17" s="198">
        <f t="shared" si="13"/>
        <v>5</v>
      </c>
      <c r="S17" s="198">
        <f t="shared" si="14"/>
        <v>7</v>
      </c>
      <c r="T17" s="118">
        <f>SUMIFS('INTERIM REPORT'!G:G,'INTERIM REPORT'!$A:$A,'PAGE 15'!$A17,'INTERIM REPORT'!$B:$B,'PAGE 15'!$A$4)</f>
        <v>15.120169631635363</v>
      </c>
      <c r="U17" s="202"/>
      <c r="V17" s="198">
        <f t="shared" si="16"/>
        <v>8</v>
      </c>
      <c r="W17" s="198">
        <f t="shared" si="17"/>
        <v>10</v>
      </c>
      <c r="X17" s="143">
        <f t="shared" si="0"/>
        <v>0.14045051822435384</v>
      </c>
      <c r="Y17" s="93">
        <f t="shared" si="1"/>
        <v>1</v>
      </c>
    </row>
    <row r="18" spans="1:25" ht="28.4" customHeight="1">
      <c r="D18" s="124"/>
      <c r="E18" s="203"/>
      <c r="F18" s="203"/>
      <c r="G18" s="203"/>
      <c r="H18" s="124"/>
      <c r="I18" s="203"/>
      <c r="J18" s="203"/>
      <c r="K18" s="203"/>
      <c r="L18" s="124"/>
      <c r="M18" s="203"/>
      <c r="N18" s="203"/>
      <c r="O18" s="203"/>
      <c r="P18" s="124"/>
      <c r="Q18" s="203"/>
      <c r="R18" s="203"/>
      <c r="S18" s="203"/>
      <c r="T18" s="124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89"/>
      <c r="F19" s="189"/>
      <c r="G19" s="189"/>
      <c r="H19" s="125"/>
      <c r="I19" s="189"/>
      <c r="J19" s="189"/>
      <c r="K19" s="189"/>
      <c r="L19" s="125"/>
      <c r="M19" s="189"/>
      <c r="N19" s="189"/>
      <c r="O19" s="189"/>
      <c r="P19" s="125"/>
      <c r="Q19" s="189"/>
      <c r="R19" s="189"/>
      <c r="S19" s="189"/>
      <c r="T19" s="125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15'!$A20,'INTERIM REPORT'!$B:$B,'PAGE 15'!$A$4)</f>
        <v>8.1252008641022293</v>
      </c>
      <c r="E20" s="200"/>
      <c r="F20" s="201">
        <f>RANK(D20,D$20:D$22,1)</f>
        <v>1</v>
      </c>
      <c r="G20" s="201">
        <f t="shared" ref="G20:G22" si="19">RANK(D20,D$8:D$25,1)</f>
        <v>2</v>
      </c>
      <c r="H20" s="122">
        <f>SUMIFS('INTERIM REPORT'!D:D,'INTERIM REPORT'!$A:$A,'PAGE 15'!$A20,'INTERIM REPORT'!$B:$B,'PAGE 15'!$A$4)</f>
        <v>9.843326191474139</v>
      </c>
      <c r="I20" s="200"/>
      <c r="J20" s="201">
        <f>RANK(H20,H$20:H$22,1)</f>
        <v>1</v>
      </c>
      <c r="K20" s="201">
        <f t="shared" ref="K20:K22" si="20">RANK(H20,H$8:H$25,1)</f>
        <v>6</v>
      </c>
      <c r="L20" s="122">
        <f>SUMIFS('INTERIM REPORT'!E:E,'INTERIM REPORT'!$A:$A,'PAGE 15'!$A20,'INTERIM REPORT'!$B:$B,'PAGE 15'!$A$4)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22">
        <f>SUMIFS('INTERIM REPORT'!F:F,'INTERIM REPORT'!$A:$A,'PAGE 15'!$A20,'INTERIM REPORT'!$B:$B,'PAGE 15'!$A$4)</f>
        <v>11.920025921775592</v>
      </c>
      <c r="Q20" s="200"/>
      <c r="R20" s="201">
        <f>RANK(P20,P$20:P$22,1)</f>
        <v>1</v>
      </c>
      <c r="S20" s="201">
        <f t="shared" ref="S20:S22" si="22">RANK(P20,P$8:P$25,1)</f>
        <v>4</v>
      </c>
      <c r="T20" s="122">
        <f>SUMIFS('INTERIM REPORT'!G:G,'INTERIM REPORT'!$A:$A,'PAGE 15'!$A20,'INTERIM REPORT'!$B:$B,'PAGE 15'!$A$4)</f>
        <v>11.379524180787136</v>
      </c>
      <c r="U20" s="200"/>
      <c r="V20" s="201">
        <f>RANK(T20,T$20:T$22,1)</f>
        <v>1</v>
      </c>
      <c r="W20" s="201">
        <f t="shared" ref="W20:W22" si="23">RANK(T20,T$8:T$25,1)</f>
        <v>5</v>
      </c>
      <c r="X20" s="145">
        <f>IF(H20&gt;0,((P20/H20)-1),IF(AND(H20=0,L20&gt;0),100%,IF(AND(H20=0,L20&lt;0),-100%,IF(AND(H20=0,L20=0),0%,((P20/(H20))-1)*-1))))</f>
        <v>0.21097540505161749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15'!$A21,'INTERIM REPORT'!$B:$B,'PAGE 15'!$A$4)</f>
        <v>14.00637044346413</v>
      </c>
      <c r="E21" s="202"/>
      <c r="F21" s="198">
        <f t="shared" ref="F21:F22" si="24">RANK(D21,D$20:D$22,1)</f>
        <v>2</v>
      </c>
      <c r="G21" s="198">
        <f t="shared" si="19"/>
        <v>11</v>
      </c>
      <c r="H21" s="118">
        <f>SUMIFS('INTERIM REPORT'!D:D,'INTERIM REPORT'!$A:$A,'PAGE 15'!$A21,'INTERIM REPORT'!$B:$B,'PAGE 15'!$A$4)</f>
        <v>14.585724641743461</v>
      </c>
      <c r="I21" s="202"/>
      <c r="J21" s="198">
        <f t="shared" ref="J21:J22" si="25">RANK(H21,H$20:H$22,1)</f>
        <v>2</v>
      </c>
      <c r="K21" s="198">
        <f t="shared" si="20"/>
        <v>12</v>
      </c>
      <c r="L21" s="118">
        <f>SUMIFS('INTERIM REPORT'!E:E,'INTERIM REPORT'!$A:$A,'PAGE 15'!$A21,'INTERIM REPORT'!$B:$B,'PAGE 15'!$A$4)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18">
        <f>SUMIFS('INTERIM REPORT'!F:F,'INTERIM REPORT'!$A:$A,'PAGE 15'!$A21,'INTERIM REPORT'!$B:$B,'PAGE 15'!$A$4)</f>
        <v>17.177272918075911</v>
      </c>
      <c r="Q21" s="202"/>
      <c r="R21" s="198">
        <f t="shared" ref="R21:R22" si="27">RANK(P21,P$20:P$22,1)</f>
        <v>2</v>
      </c>
      <c r="S21" s="198">
        <f t="shared" si="22"/>
        <v>11</v>
      </c>
      <c r="T21" s="118">
        <f>SUMIFS('INTERIM REPORT'!G:G,'INTERIM REPORT'!$A:$A,'PAGE 15'!$A21,'INTERIM REPORT'!$B:$B,'PAGE 15'!$A$4)</f>
        <v>20.825267226009139</v>
      </c>
      <c r="U21" s="202"/>
      <c r="V21" s="198">
        <f t="shared" ref="V21:V22" si="28">RANK(T21,T$20:T$22,1)</f>
        <v>2</v>
      </c>
      <c r="W21" s="198">
        <f t="shared" si="23"/>
        <v>12</v>
      </c>
      <c r="X21" s="143">
        <f>IF(H21&gt;0,((P21/H21)-1),IF(AND(H21=0,L21&gt;0),100%,IF(AND(H21=0,L21&lt;0),-100%,IF(AND(H21=0,L21=0),0%,((P21/(H21))-1)*-1))))</f>
        <v>0.17767703285139458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15'!$A22,'INTERIM REPORT'!$B:$B,'PAGE 15'!$A$4)</f>
        <v>15.25715592864508</v>
      </c>
      <c r="E22" s="202"/>
      <c r="F22" s="198">
        <f t="shared" si="24"/>
        <v>3</v>
      </c>
      <c r="G22" s="198">
        <f t="shared" si="19"/>
        <v>12</v>
      </c>
      <c r="H22" s="118">
        <f>SUMIFS('INTERIM REPORT'!D:D,'INTERIM REPORT'!$A:$A,'PAGE 15'!$A22,'INTERIM REPORT'!$B:$B,'PAGE 15'!$A$4)</f>
        <v>16.431107979706379</v>
      </c>
      <c r="I22" s="202"/>
      <c r="J22" s="198">
        <f t="shared" si="25"/>
        <v>3</v>
      </c>
      <c r="K22" s="198">
        <f t="shared" si="20"/>
        <v>13</v>
      </c>
      <c r="L22" s="118">
        <f>SUMIFS('INTERIM REPORT'!E:E,'INTERIM REPORT'!$A:$A,'PAGE 15'!$A22,'INTERIM REPORT'!$B:$B,'PAGE 15'!$A$4)</f>
        <v>0</v>
      </c>
      <c r="M22" s="202"/>
      <c r="N22" s="198">
        <f t="shared" si="26"/>
        <v>1</v>
      </c>
      <c r="O22" s="198">
        <f t="shared" si="21"/>
        <v>1</v>
      </c>
      <c r="P22" s="118">
        <f>SUMIFS('INTERIM REPORT'!F:F,'INTERIM REPORT'!$A:$A,'PAGE 15'!$A22,'INTERIM REPORT'!$B:$B,'PAGE 15'!$A$4)</f>
        <v>18.873723468930908</v>
      </c>
      <c r="Q22" s="202"/>
      <c r="R22" s="198">
        <f t="shared" si="27"/>
        <v>3</v>
      </c>
      <c r="S22" s="198">
        <f t="shared" si="22"/>
        <v>12</v>
      </c>
      <c r="T22" s="118">
        <f>SUMIFS('INTERIM REPORT'!G:G,'INTERIM REPORT'!$A:$A,'PAGE 15'!$A22,'INTERIM REPORT'!$B:$B,'PAGE 15'!$A$4)</f>
        <v>22.277352039120675</v>
      </c>
      <c r="U22" s="202"/>
      <c r="V22" s="198">
        <f t="shared" si="28"/>
        <v>3</v>
      </c>
      <c r="W22" s="198">
        <f t="shared" si="23"/>
        <v>13</v>
      </c>
      <c r="X22" s="143">
        <f>IF(H22&gt;0,((P22/H22)-1),IF(AND(H22=0,L22&gt;0),100%,IF(AND(H22=0,L22&lt;0),-100%,IF(AND(H22=0,L22=0),0%,((P22/(H22))-1)*-1))))</f>
        <v>0.14865799021230575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24"/>
      <c r="E23" s="204"/>
      <c r="F23" s="204"/>
      <c r="G23" s="204"/>
      <c r="H23" s="127"/>
      <c r="I23" s="204"/>
      <c r="J23" s="204"/>
      <c r="K23" s="204"/>
      <c r="L23" s="127"/>
      <c r="M23" s="204"/>
      <c r="N23" s="204"/>
      <c r="O23" s="204"/>
      <c r="P23" s="127"/>
      <c r="Q23" s="204"/>
      <c r="R23" s="204"/>
      <c r="S23" s="204"/>
      <c r="T23" s="127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89"/>
      <c r="F24" s="189"/>
      <c r="G24" s="189"/>
      <c r="H24" s="125"/>
      <c r="I24" s="189"/>
      <c r="J24" s="189"/>
      <c r="K24" s="189"/>
      <c r="L24" s="125"/>
      <c r="M24" s="189"/>
      <c r="N24" s="189"/>
      <c r="O24" s="189"/>
      <c r="P24" s="125"/>
      <c r="Q24" s="189"/>
      <c r="R24" s="189"/>
      <c r="S24" s="189"/>
      <c r="T24" s="125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15'!$A25,'INTERIM REPORT'!$B:$B,'PAGE 15'!$A$4)</f>
        <v>13.244813868084206</v>
      </c>
      <c r="E25" s="200"/>
      <c r="F25" s="200"/>
      <c r="G25" s="201">
        <f>RANK(D25,D$8:D$25,1)</f>
        <v>10</v>
      </c>
      <c r="H25" s="122">
        <f>SUMIFS('INTERIM REPORT'!D:D,'INTERIM REPORT'!$A:$A,'PAGE 15'!$A25,'INTERIM REPORT'!$B:$B,'PAGE 15'!$A$4)</f>
        <v>10.270576174391234</v>
      </c>
      <c r="I25" s="200"/>
      <c r="J25" s="200"/>
      <c r="K25" s="201">
        <f>RANK(H25,H$8:H$25,1)</f>
        <v>7</v>
      </c>
      <c r="L25" s="122">
        <f>SUMIFS('INTERIM REPORT'!E:E,'INTERIM REPORT'!$A:$A,'PAGE 15'!$A25,'INTERIM REPORT'!$B:$B,'PAGE 15'!$A$4)</f>
        <v>0</v>
      </c>
      <c r="M25" s="200"/>
      <c r="N25" s="200"/>
      <c r="O25" s="201">
        <f>RANK(L25,L$8:L$25,1)</f>
        <v>1</v>
      </c>
      <c r="P25" s="122">
        <f>SUMIFS('INTERIM REPORT'!F:F,'INTERIM REPORT'!$A:$A,'PAGE 15'!$A25,'INTERIM REPORT'!$B:$B,'PAGE 15'!$A$4)</f>
        <v>12.067940231944656</v>
      </c>
      <c r="Q25" s="200"/>
      <c r="R25" s="200"/>
      <c r="S25" s="201">
        <f>RANK(P25,P$8:P$25,1)</f>
        <v>5</v>
      </c>
      <c r="T25" s="122">
        <f>SUMIFS('INTERIM REPORT'!G:G,'INTERIM REPORT'!$A:$A,'PAGE 15'!$A25,'INTERIM REPORT'!$B:$B,'PAGE 15'!$A$4)</f>
        <v>11.211257517311795</v>
      </c>
      <c r="U25" s="200"/>
      <c r="V25" s="200"/>
      <c r="W25" s="201">
        <f>RANK(T25,T$8:T$25,1)</f>
        <v>4</v>
      </c>
      <c r="X25" s="145">
        <f>IF(H25&gt;0,((P25/H25)-1),IF(AND(H25=0,L25&gt;0),100%,IF(AND(H25=0,L25&lt;0),-100%,IF(AND(H25=0,L25=0),0%,((P25/(H25))-1)*-1))))</f>
        <v>0.17500128785714941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28"/>
      <c r="E26" s="205"/>
      <c r="F26" s="205"/>
      <c r="G26" s="205"/>
      <c r="H26" s="128"/>
      <c r="I26" s="205"/>
      <c r="J26" s="205"/>
      <c r="K26" s="205"/>
      <c r="L26" s="128"/>
      <c r="M26" s="205"/>
      <c r="N26" s="205"/>
      <c r="O26" s="205"/>
      <c r="P26" s="128"/>
      <c r="Q26" s="205"/>
      <c r="R26" s="205"/>
      <c r="S26" s="205"/>
      <c r="T26" s="128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89"/>
      <c r="F27" s="189"/>
      <c r="G27" s="189"/>
      <c r="H27" s="125"/>
      <c r="I27" s="189"/>
      <c r="J27" s="189"/>
      <c r="K27" s="189"/>
      <c r="L27" s="125"/>
      <c r="M27" s="189"/>
      <c r="N27" s="189"/>
      <c r="O27" s="189"/>
      <c r="P27" s="125"/>
      <c r="Q27" s="189"/>
      <c r="R27" s="189"/>
      <c r="S27" s="189"/>
      <c r="T27" s="125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15'!$A28,'INTERIM REPORT'!$B:$B,'PAGE 15'!$A$4)</f>
        <v>12.777947853595936</v>
      </c>
      <c r="E28" s="202"/>
      <c r="F28" s="198"/>
      <c r="G28" s="198"/>
      <c r="H28" s="122">
        <f>SUMIFS('INTERIM REPORT'!D:D,'INTERIM REPORT'!$A:$A,'PAGE 15'!$A28,'INTERIM REPORT'!$B:$B,'PAGE 15'!$A$4)</f>
        <v>11.354123687697445</v>
      </c>
      <c r="I28" s="202"/>
      <c r="J28" s="198"/>
      <c r="K28" s="198"/>
      <c r="L28" s="122">
        <f>SUMIFS('INTERIM REPORT'!E:E,'INTERIM REPORT'!$A:$A,'PAGE 15'!$A28,'INTERIM REPORT'!$B:$B,'PAGE 15'!$A$4)</f>
        <v>98.688487832279137</v>
      </c>
      <c r="M28" s="202"/>
      <c r="N28" s="198"/>
      <c r="O28" s="198"/>
      <c r="P28" s="122">
        <f>SUMIFS('INTERIM REPORT'!F:F,'INTERIM REPORT'!$A:$A,'PAGE 15'!$A28,'INTERIM REPORT'!$B:$B,'PAGE 15'!$A$4)</f>
        <v>13.105555627232581</v>
      </c>
      <c r="Q28" s="202"/>
      <c r="R28" s="198"/>
      <c r="S28" s="198"/>
      <c r="T28" s="122">
        <f>SUMIFS('INTERIM REPORT'!G:G,'INTERIM REPORT'!$A:$A,'PAGE 15'!$A28,'INTERIM REPORT'!$B:$B,'PAGE 15'!$A$4)</f>
        <v>12.890691011360063</v>
      </c>
      <c r="U28" s="202"/>
      <c r="V28" s="198"/>
      <c r="W28" s="198"/>
      <c r="X28" s="143">
        <f>IF(H28&gt;0,((P28/H28)-1),IF(AND(H28=0,L28&gt;0),100%,IF(AND(H28=0,L28&lt;0),-100%,IF(AND(H28=0,L28=0),0%,((P28/(H28))-1)*-1))))</f>
        <v>0.15425514004509822</v>
      </c>
      <c r="Y28" s="101">
        <f>IF(L28&gt;0,((T28/L28)-1),IF(AND(L28=0,T28&gt;0),100%,IF(AND(L28=0,T28&lt;0),-100%,IF(AND(L28=0,T28=0),0%,((T28/(L28))-1)*-1))))</f>
        <v>-0.86937999259581555</v>
      </c>
    </row>
    <row r="29" spans="1:25" ht="28.4" customHeight="1">
      <c r="C29" s="92" t="s">
        <v>28</v>
      </c>
      <c r="D29" s="118">
        <f>MEDIAN(D25,D20:D22,D8:D17)</f>
        <v>11.128217973721817</v>
      </c>
      <c r="E29" s="206"/>
      <c r="F29" s="206"/>
      <c r="G29" s="206"/>
      <c r="H29" s="118">
        <f>MEDIAN(H25,H20:H22,H8:H17)</f>
        <v>10.771159337031238</v>
      </c>
      <c r="I29" s="206"/>
      <c r="J29" s="206"/>
      <c r="K29" s="206"/>
      <c r="L29" s="118">
        <f>MEDIAN(L25,L20:L22,L8:L17)</f>
        <v>0</v>
      </c>
      <c r="M29" s="206"/>
      <c r="N29" s="206"/>
      <c r="O29" s="206"/>
      <c r="P29" s="118">
        <f>MEDIAN(P25,P20:P22,P8:P17)</f>
        <v>13.022226015053137</v>
      </c>
      <c r="Q29" s="206"/>
      <c r="R29" s="206"/>
      <c r="S29" s="206"/>
      <c r="T29" s="118">
        <f>MEDIAN(T25,T20:T22,T8:T17)</f>
        <v>12.402622756551118</v>
      </c>
      <c r="U29" s="206"/>
      <c r="V29" s="206"/>
      <c r="W29" s="206"/>
      <c r="X29" s="188">
        <f>IF(H29&gt;0,((P29/H29)-1),IF(AND(H29=0,L29&gt;0),100%,IF(AND(H29=0,L29&lt;0),-100%,IF(AND(H29=0,L29=0),0%,((P29/(H29))-1)*-1))))</f>
        <v>0.2089901938673151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18">
        <f>MEDIAN(D8:D15)</f>
        <v>11.128217973721817</v>
      </c>
      <c r="E30" s="206"/>
      <c r="F30" s="206"/>
      <c r="G30" s="206"/>
      <c r="H30" s="118">
        <f>MEDIAN(H8:H15)</f>
        <v>10.004354079478883</v>
      </c>
      <c r="I30" s="206"/>
      <c r="J30" s="206"/>
      <c r="K30" s="206"/>
      <c r="L30" s="118">
        <f>MEDIAN(L8:L15)</f>
        <v>0</v>
      </c>
      <c r="M30" s="206"/>
      <c r="N30" s="206"/>
      <c r="O30" s="206"/>
      <c r="P30" s="118">
        <f>MEDIAN(P8:P15)</f>
        <v>13.142430253608795</v>
      </c>
      <c r="Q30" s="206"/>
      <c r="R30" s="206"/>
      <c r="S30" s="206"/>
      <c r="T30" s="118">
        <f>MEDIAN(T8:T15)</f>
        <v>12.402622756551118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15'!$A33,'INTERIM REPORT'!$B:$B,'PAGE 15'!$A$5)=0,"",SUMIFS('INTERIM REPORT'!C:C,'INTERIM REPORT'!$A:$A,'PAGE 15'!$A33,'INTERIM REPORT'!$B:$B,'PAGE 15'!$A$5))</f>
        <v/>
      </c>
      <c r="E33" s="118"/>
      <c r="F33" s="118"/>
      <c r="G33" s="119"/>
      <c r="H33" s="122" t="str">
        <f>IF(SUMIFS('INTERIM REPORT'!D:D,'INTERIM REPORT'!$A:$A,'PAGE 15'!$A33,'INTERIM REPORT'!$B:$B,'PAGE 15'!$A$5)=0,"",SUMIFS('INTERIM REPORT'!D:D,'INTERIM REPORT'!$A:$A,'PAGE 15'!$A33,'INTERIM REPORT'!$B:$B,'PAGE 15'!$A$5))</f>
        <v/>
      </c>
      <c r="I33" s="118"/>
      <c r="J33" s="118"/>
      <c r="K33" s="119"/>
      <c r="L33" s="122" t="str">
        <f>IF(SUMIFS('INTERIM REPORT'!E:E,'INTERIM REPORT'!$A:$A,'PAGE 15'!$A33,'INTERIM REPORT'!$B:$B,'PAGE 15'!$A$5)=0,"",SUMIFS('INTERIM REPORT'!E:E,'INTERIM REPORT'!$A:$A,'PAGE 15'!$A33,'INTERIM REPORT'!$B:$B,'PAGE 15'!$A$5))</f>
        <v/>
      </c>
      <c r="M33" s="118"/>
      <c r="N33" s="118"/>
      <c r="O33" s="119"/>
      <c r="P33" s="122" t="str">
        <f>IF(SUMIFS('INTERIM REPORT'!F:F,'INTERIM REPORT'!$A:$A,'PAGE 15'!$A33,'INTERIM REPORT'!$B:$B,'PAGE 15'!$A$5)=0,"",SUMIFS('INTERIM REPORT'!F:F,'INTERIM REPORT'!$A:$A,'PAGE 15'!$A33,'INTERIM REPORT'!$B:$B,'PAGE 15'!$A$5))</f>
        <v/>
      </c>
      <c r="Q33" s="118"/>
      <c r="R33" s="118"/>
      <c r="S33" s="119"/>
      <c r="T33" s="122" t="str">
        <f>IF(SUMIFS('INTERIM REPORT'!G:G,'INTERIM REPORT'!$A:$A,'PAGE 15'!$A33,'INTERIM REPORT'!$B:$B,'PAGE 15'!$A$5)=0,"",SUMIFS('INTERIM REPORT'!G:G,'INTERIM REPORT'!$A:$A,'PAGE 15'!$A33,'INTERIM REPORT'!$B:$B,'PAGE 15'!$A$5))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15'!$A34,'INTERIM REPORT'!$B:$B,'PAGE 15'!$A$5)=0,"",SUMIFS('INTERIM REPORT'!C:C,'INTERIM REPORT'!$A:$A,'PAGE 15'!$A34,'INTERIM REPORT'!$B:$B,'PAGE 15'!$A$5))</f>
        <v/>
      </c>
      <c r="E34" s="122"/>
      <c r="F34" s="122"/>
      <c r="G34" s="123"/>
      <c r="H34" s="122" t="str">
        <f>IF(SUMIFS('INTERIM REPORT'!D:D,'INTERIM REPORT'!$A:$A,'PAGE 15'!$A34,'INTERIM REPORT'!$B:$B,'PAGE 15'!$A$5)=0,"",SUMIFS('INTERIM REPORT'!D:D,'INTERIM REPORT'!$A:$A,'PAGE 15'!$A34,'INTERIM REPORT'!$B:$B,'PAGE 15'!$A$5))</f>
        <v/>
      </c>
      <c r="I34" s="122"/>
      <c r="J34" s="122"/>
      <c r="K34" s="123"/>
      <c r="L34" s="122" t="str">
        <f>IF(SUMIFS('INTERIM REPORT'!E:E,'INTERIM REPORT'!$A:$A,'PAGE 15'!$A34,'INTERIM REPORT'!$B:$B,'PAGE 15'!$A$5)=0,"",SUMIFS('INTERIM REPORT'!E:E,'INTERIM REPORT'!$A:$A,'PAGE 15'!$A34,'INTERIM REPORT'!$B:$B,'PAGE 15'!$A$5))</f>
        <v/>
      </c>
      <c r="M34" s="122"/>
      <c r="N34" s="122"/>
      <c r="O34" s="123"/>
      <c r="P34" s="122" t="str">
        <f>IF(SUMIFS('INTERIM REPORT'!F:F,'INTERIM REPORT'!$A:$A,'PAGE 15'!$A34,'INTERIM REPORT'!$B:$B,'PAGE 15'!$A$5)=0,"",SUMIFS('INTERIM REPORT'!F:F,'INTERIM REPORT'!$A:$A,'PAGE 15'!$A34,'INTERIM REPORT'!$B:$B,'PAGE 15'!$A$5))</f>
        <v/>
      </c>
      <c r="Q34" s="122"/>
      <c r="R34" s="122"/>
      <c r="S34" s="123"/>
      <c r="T34" s="122" t="str">
        <f>IF(SUMIFS('INTERIM REPORT'!G:G,'INTERIM REPORT'!$A:$A,'PAGE 15'!$A34,'INTERIM REPORT'!$B:$B,'PAGE 15'!$A$5)=0,"",SUMIFS('INTERIM REPORT'!G:G,'INTERIM REPORT'!$A:$A,'PAGE 15'!$A34,'INTERIM REPORT'!$B:$B,'PAGE 15'!$A$5))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15'!$A35,'INTERIM REPORT'!$B:$B,'PAGE 15'!$A$5)=0,"",SUMIFS('INTERIM REPORT'!C:C,'INTERIM REPORT'!$A:$A,'PAGE 15'!$A35,'INTERIM REPORT'!$B:$B,'PAGE 15'!$A$5))</f>
        <v/>
      </c>
      <c r="E35" s="122"/>
      <c r="F35" s="122"/>
      <c r="G35" s="123"/>
      <c r="H35" s="122" t="str">
        <f>IF(SUMIFS('INTERIM REPORT'!D:D,'INTERIM REPORT'!$A:$A,'PAGE 15'!$A35,'INTERIM REPORT'!$B:$B,'PAGE 15'!$A$5)=0,"",SUMIFS('INTERIM REPORT'!D:D,'INTERIM REPORT'!$A:$A,'PAGE 15'!$A35,'INTERIM REPORT'!$B:$B,'PAGE 15'!$A$5))</f>
        <v/>
      </c>
      <c r="I35" s="122"/>
      <c r="J35" s="122"/>
      <c r="K35" s="123"/>
      <c r="L35" s="122" t="str">
        <f>IF(SUMIFS('INTERIM REPORT'!E:E,'INTERIM REPORT'!$A:$A,'PAGE 15'!$A35,'INTERIM REPORT'!$B:$B,'PAGE 15'!$A$5)=0,"",SUMIFS('INTERIM REPORT'!E:E,'INTERIM REPORT'!$A:$A,'PAGE 15'!$A35,'INTERIM REPORT'!$B:$B,'PAGE 15'!$A$5))</f>
        <v/>
      </c>
      <c r="M35" s="122"/>
      <c r="N35" s="122"/>
      <c r="O35" s="123"/>
      <c r="P35" s="122" t="str">
        <f>IF(SUMIFS('INTERIM REPORT'!F:F,'INTERIM REPORT'!$A:$A,'PAGE 15'!$A35,'INTERIM REPORT'!$B:$B,'PAGE 15'!$A$5)=0,"",SUMIFS('INTERIM REPORT'!F:F,'INTERIM REPORT'!$A:$A,'PAGE 15'!$A35,'INTERIM REPORT'!$B:$B,'PAGE 15'!$A$5))</f>
        <v/>
      </c>
      <c r="Q35" s="122"/>
      <c r="R35" s="122"/>
      <c r="S35" s="123"/>
      <c r="T35" s="122" t="str">
        <f>IF(SUMIFS('INTERIM REPORT'!G:G,'INTERIM REPORT'!$A:$A,'PAGE 15'!$A35,'INTERIM REPORT'!$B:$B,'PAGE 15'!$A$5)=0,"",SUMIFS('INTERIM REPORT'!G:G,'INTERIM REPORT'!$A:$A,'PAGE 15'!$A35,'INTERIM REPORT'!$B:$B,'PAGE 15'!$A$5))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15'!$A36,'INTERIM REPORT'!$B:$B,'PAGE 15'!$A$5)=0,"",SUMIFS('INTERIM REPORT'!C:C,'INTERIM REPORT'!$A:$A,'PAGE 15'!$A36,'INTERIM REPORT'!$B:$B,'PAGE 15'!$A$5))</f>
        <v/>
      </c>
      <c r="E36" s="122"/>
      <c r="F36" s="122"/>
      <c r="G36" s="123"/>
      <c r="H36" s="122" t="str">
        <f>IF(SUMIFS('INTERIM REPORT'!D:D,'INTERIM REPORT'!$A:$A,'PAGE 15'!$A36,'INTERIM REPORT'!$B:$B,'PAGE 15'!$A$5)=0,"",SUMIFS('INTERIM REPORT'!D:D,'INTERIM REPORT'!$A:$A,'PAGE 15'!$A36,'INTERIM REPORT'!$B:$B,'PAGE 15'!$A$5))</f>
        <v/>
      </c>
      <c r="I36" s="122"/>
      <c r="J36" s="122"/>
      <c r="K36" s="123"/>
      <c r="L36" s="122" t="str">
        <f>IF(SUMIFS('INTERIM REPORT'!E:E,'INTERIM REPORT'!$A:$A,'PAGE 15'!$A36,'INTERIM REPORT'!$B:$B,'PAGE 15'!$A$5)=0,"",SUMIFS('INTERIM REPORT'!E:E,'INTERIM REPORT'!$A:$A,'PAGE 15'!$A36,'INTERIM REPORT'!$B:$B,'PAGE 15'!$A$5))</f>
        <v/>
      </c>
      <c r="M36" s="122"/>
      <c r="N36" s="122"/>
      <c r="O36" s="123"/>
      <c r="P36" s="122" t="str">
        <f>IF(SUMIFS('INTERIM REPORT'!F:F,'INTERIM REPORT'!$A:$A,'PAGE 15'!$A36,'INTERIM REPORT'!$B:$B,'PAGE 15'!$A$5)=0,"",SUMIFS('INTERIM REPORT'!F:F,'INTERIM REPORT'!$A:$A,'PAGE 15'!$A36,'INTERIM REPORT'!$B:$B,'PAGE 15'!$A$5))</f>
        <v/>
      </c>
      <c r="Q36" s="122"/>
      <c r="R36" s="122"/>
      <c r="S36" s="123"/>
      <c r="T36" s="122" t="str">
        <f>IF(SUMIFS('INTERIM REPORT'!G:G,'INTERIM REPORT'!$A:$A,'PAGE 15'!$A36,'INTERIM REPORT'!$B:$B,'PAGE 15'!$A$5)=0,"",SUMIFS('INTERIM REPORT'!G:G,'INTERIM REPORT'!$A:$A,'PAGE 15'!$A36,'INTERIM REPORT'!$B:$B,'PAGE 15'!$A$5))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15'!$A37,'INTERIM REPORT'!$B:$B,'PAGE 15'!$A$5)=0,"",SUMIFS('INTERIM REPORT'!C:C,'INTERIM REPORT'!$A:$A,'PAGE 15'!$A37,'INTERIM REPORT'!$B:$B,'PAGE 15'!$A$5))</f>
        <v/>
      </c>
      <c r="E37" s="122"/>
      <c r="F37" s="122"/>
      <c r="G37" s="123"/>
      <c r="H37" s="122" t="str">
        <f>IF(SUMIFS('INTERIM REPORT'!D:D,'INTERIM REPORT'!$A:$A,'PAGE 15'!$A37,'INTERIM REPORT'!$B:$B,'PAGE 15'!$A$5)=0,"",SUMIFS('INTERIM REPORT'!D:D,'INTERIM REPORT'!$A:$A,'PAGE 15'!$A37,'INTERIM REPORT'!$B:$B,'PAGE 15'!$A$5))</f>
        <v/>
      </c>
      <c r="I37" s="122"/>
      <c r="J37" s="122"/>
      <c r="K37" s="123"/>
      <c r="L37" s="122" t="str">
        <f>IF(SUMIFS('INTERIM REPORT'!E:E,'INTERIM REPORT'!$A:$A,'PAGE 15'!$A37,'INTERIM REPORT'!$B:$B,'PAGE 15'!$A$5)=0,"",SUMIFS('INTERIM REPORT'!E:E,'INTERIM REPORT'!$A:$A,'PAGE 15'!$A37,'INTERIM REPORT'!$B:$B,'PAGE 15'!$A$5))</f>
        <v/>
      </c>
      <c r="M37" s="122"/>
      <c r="N37" s="122"/>
      <c r="O37" s="123"/>
      <c r="P37" s="122" t="str">
        <f>IF(SUMIFS('INTERIM REPORT'!F:F,'INTERIM REPORT'!$A:$A,'PAGE 15'!$A37,'INTERIM REPORT'!$B:$B,'PAGE 15'!$A$5)=0,"",SUMIFS('INTERIM REPORT'!F:F,'INTERIM REPORT'!$A:$A,'PAGE 15'!$A37,'INTERIM REPORT'!$B:$B,'PAGE 15'!$A$5))</f>
        <v/>
      </c>
      <c r="Q37" s="122"/>
      <c r="R37" s="122"/>
      <c r="S37" s="123"/>
      <c r="T37" s="122" t="str">
        <f>IF(SUMIFS('INTERIM REPORT'!G:G,'INTERIM REPORT'!$A:$A,'PAGE 15'!$A37,'INTERIM REPORT'!$B:$B,'PAGE 15'!$A$5)=0,"",SUMIFS('INTERIM REPORT'!G:G,'INTERIM REPORT'!$A:$A,'PAGE 15'!$A37,'INTERIM REPORT'!$B:$B,'PAGE 15'!$A$5))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15'!$A38,'INTERIM REPORT'!$B:$B,'PAGE 15'!$A$5)=0,"",SUMIFS('INTERIM REPORT'!C:C,'INTERIM REPORT'!$A:$A,'PAGE 15'!$A38,'INTERIM REPORT'!$B:$B,'PAGE 15'!$A$5))</f>
        <v/>
      </c>
      <c r="E38" s="122"/>
      <c r="F38" s="122"/>
      <c r="G38" s="123"/>
      <c r="H38" s="122" t="str">
        <f>IF(SUMIFS('INTERIM REPORT'!D:D,'INTERIM REPORT'!$A:$A,'PAGE 15'!$A38,'INTERIM REPORT'!$B:$B,'PAGE 15'!$A$5)=0,"",SUMIFS('INTERIM REPORT'!D:D,'INTERIM REPORT'!$A:$A,'PAGE 15'!$A38,'INTERIM REPORT'!$B:$B,'PAGE 15'!$A$5))</f>
        <v/>
      </c>
      <c r="I38" s="122"/>
      <c r="J38" s="122"/>
      <c r="K38" s="123"/>
      <c r="L38" s="122" t="str">
        <f>IF(SUMIFS('INTERIM REPORT'!E:E,'INTERIM REPORT'!$A:$A,'PAGE 15'!$A38,'INTERIM REPORT'!$B:$B,'PAGE 15'!$A$5)=0,"",SUMIFS('INTERIM REPORT'!E:E,'INTERIM REPORT'!$A:$A,'PAGE 15'!$A38,'INTERIM REPORT'!$B:$B,'PAGE 15'!$A$5))</f>
        <v/>
      </c>
      <c r="M38" s="122"/>
      <c r="N38" s="122"/>
      <c r="O38" s="123"/>
      <c r="P38" s="122" t="str">
        <f>IF(SUMIFS('INTERIM REPORT'!F:F,'INTERIM REPORT'!$A:$A,'PAGE 15'!$A38,'INTERIM REPORT'!$B:$B,'PAGE 15'!$A$5)=0,"",SUMIFS('INTERIM REPORT'!F:F,'INTERIM REPORT'!$A:$A,'PAGE 15'!$A38,'INTERIM REPORT'!$B:$B,'PAGE 15'!$A$5))</f>
        <v/>
      </c>
      <c r="Q38" s="122"/>
      <c r="R38" s="122"/>
      <c r="S38" s="123"/>
      <c r="T38" s="122" t="str">
        <f>IF(SUMIFS('INTERIM REPORT'!G:G,'INTERIM REPORT'!$A:$A,'PAGE 15'!$A38,'INTERIM REPORT'!$B:$B,'PAGE 15'!$A$5)=0,"",SUMIFS('INTERIM REPORT'!G:G,'INTERIM REPORT'!$A:$A,'PAGE 15'!$A38,'INTERIM REPORT'!$B:$B,'PAGE 15'!$A$5))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99" priority="1" operator="notEqual">
      <formula>""" """</formula>
    </cfRule>
    <cfRule type="cellIs" dxfId="9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5" width="12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Long Term Debt to Capitalization</v>
      </c>
    </row>
    <row r="3" spans="1:25">
      <c r="A3" s="80" t="s">
        <v>101</v>
      </c>
    </row>
    <row r="4" spans="1:25">
      <c r="A4" s="83" t="s">
        <v>52</v>
      </c>
      <c r="B4" s="329" t="str">
        <f>MID(A4,FIND("]",A4)+2,LEN(A4)-FIND("]",A4)+2)</f>
        <v>Long Term Debt to Capitalization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222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16'!$A8,'INTERIM REPORT'!$B:$B,'PAGE 16'!$A$4)</f>
        <v>0.23058019055007956</v>
      </c>
      <c r="E8" s="198">
        <f>RANK(D8,D$8:D$15,1)</f>
        <v>6</v>
      </c>
      <c r="F8" s="198">
        <f>RANK(D8,D$8:D$17,1)</f>
        <v>8</v>
      </c>
      <c r="G8" s="198">
        <f>RANK(D8,D$8:D$25,1)</f>
        <v>11</v>
      </c>
      <c r="H8" s="143">
        <f>SUMIFS('INTERIM REPORT'!D:D,'INTERIM REPORT'!$A:$A,'PAGE 16'!$A8,'INTERIM REPORT'!$B:$B,'PAGE 16'!$A$4)</f>
        <v>0.24474437039896804</v>
      </c>
      <c r="I8" s="198">
        <f>RANK(H8,H$8:H$15,1)</f>
        <v>3</v>
      </c>
      <c r="J8" s="198">
        <f>RANK(H8,H$8:H$17,1)</f>
        <v>5</v>
      </c>
      <c r="K8" s="198">
        <f>RANK(H8,H$8:H$25,1)</f>
        <v>7</v>
      </c>
      <c r="L8" s="143">
        <f>SUMIFS('INTERIM REPORT'!E:E,'INTERIM REPORT'!$A:$A,'PAGE 16'!$A8,'INTERIM REPORT'!$B:$B,'PAGE 16'!$A$4)</f>
        <v>0.20983627903643221</v>
      </c>
      <c r="M8" s="198">
        <f>RANK(L8,L$8:L$15,1)</f>
        <v>6</v>
      </c>
      <c r="N8" s="198">
        <f>RANK(L8,L$8:L$17,1)</f>
        <v>7</v>
      </c>
      <c r="O8" s="198">
        <f>RANK(L8,L$8:L$25,1)</f>
        <v>9</v>
      </c>
      <c r="P8" s="143">
        <f>SUMIFS('INTERIM REPORT'!F:F,'INTERIM REPORT'!$A:$A,'PAGE 16'!$A8,'INTERIM REPORT'!$B:$B,'PAGE 16'!$A$4)</f>
        <v>0.22640891908990007</v>
      </c>
      <c r="Q8" s="198">
        <f>RANK(P8,P$8:P$15,1)</f>
        <v>4</v>
      </c>
      <c r="R8" s="198">
        <f>RANK(P8,P$8:P$17,1)</f>
        <v>6</v>
      </c>
      <c r="S8" s="198">
        <f>RANK(P8,P$8:P$25,1)</f>
        <v>9</v>
      </c>
      <c r="T8" s="143">
        <f>SUMIFS('INTERIM REPORT'!G:G,'INTERIM REPORT'!$A:$A,'PAGE 16'!$A8,'INTERIM REPORT'!$B:$B,'PAGE 16'!$A$4)</f>
        <v>0.21142916172958856</v>
      </c>
      <c r="U8" s="198">
        <f>RANK(T8,T$8:T$15,1)</f>
        <v>6</v>
      </c>
      <c r="V8" s="198">
        <f>RANK(T8,T$8:T$17,1)</f>
        <v>8</v>
      </c>
      <c r="W8" s="198">
        <f>RANK(T8,T$8:T$25,1)</f>
        <v>11</v>
      </c>
      <c r="X8" s="143">
        <f t="shared" ref="X8:X17" si="0">IF(H8&gt;0,((P8/H8)-1),IF(AND(H8=0,L8&gt;0),100%,IF(AND(H8=0,L8&lt;0),-100%,IF(AND(H8=0,L8=0),0%,((P8/(H8))-1)*-1))))</f>
        <v>-7.4916743862907142E-2</v>
      </c>
      <c r="Y8" s="93">
        <f t="shared" ref="Y8:Y17" si="1">IF(L8&gt;0,((T8/L8)-1),IF(AND(L8=0,T8&gt;0),100%,IF(AND(L8=0,T8&lt;0),-100%,IF(AND(L8=0,T8=0),0%,((T8/(L8))-1)*-1))))</f>
        <v>7.591073862302844E-3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16'!$A9,'INTERIM REPORT'!$B:$B,'PAGE 16'!$A$4)</f>
        <v>0.22878983827604787</v>
      </c>
      <c r="E9" s="198">
        <f t="shared" ref="E9:E15" si="3">RANK(D9,D$8:D$15,1)</f>
        <v>5</v>
      </c>
      <c r="F9" s="198">
        <f t="shared" ref="F9:F17" si="4">RANK(D9,D$8:D$17,1)</f>
        <v>7</v>
      </c>
      <c r="G9" s="198">
        <f t="shared" ref="G9:G17" si="5">RANK(D9,D$8:D$25,1)</f>
        <v>10</v>
      </c>
      <c r="H9" s="143">
        <f>SUMIFS('INTERIM REPORT'!D:D,'INTERIM REPORT'!$A:$A,'PAGE 16'!$A9,'INTERIM REPORT'!$B:$B,'PAGE 16'!$A$4)</f>
        <v>0.25387983598200953</v>
      </c>
      <c r="I9" s="198">
        <f t="shared" ref="I9:I15" si="6">RANK(H9,H$8:H$15,1)</f>
        <v>4</v>
      </c>
      <c r="J9" s="198">
        <f t="shared" ref="J9:J17" si="7">RANK(H9,H$8:H$17,1)</f>
        <v>6</v>
      </c>
      <c r="K9" s="198">
        <f t="shared" ref="K9:K17" si="8">RANK(H9,H$8:H$25,1)</f>
        <v>8</v>
      </c>
      <c r="L9" s="143">
        <f>SUMIFS('INTERIM REPORT'!E:E,'INTERIM REPORT'!$A:$A,'PAGE 16'!$A9,'INTERIM REPORT'!$B:$B,'PAGE 16'!$A$4)</f>
        <v>0.20187524092932768</v>
      </c>
      <c r="M9" s="198">
        <f t="shared" ref="M9:M15" si="9">RANK(L9,L$8:L$15,1)</f>
        <v>5</v>
      </c>
      <c r="N9" s="198">
        <f t="shared" ref="N9:N17" si="10">RANK(L9,L$8:L$17,1)</f>
        <v>6</v>
      </c>
      <c r="O9" s="198">
        <f t="shared" ref="O9:O17" si="11">RANK(L9,L$8:L$25,1)</f>
        <v>8</v>
      </c>
      <c r="P9" s="143">
        <f>SUMIFS('INTERIM REPORT'!F:F,'INTERIM REPORT'!$A:$A,'PAGE 16'!$A9,'INTERIM REPORT'!$B:$B,'PAGE 16'!$A$4)</f>
        <v>0.18687126416431729</v>
      </c>
      <c r="Q9" s="198">
        <f t="shared" ref="Q9:Q15" si="12">RANK(P9,P$8:P$15,1)</f>
        <v>2</v>
      </c>
      <c r="R9" s="198">
        <f t="shared" ref="R9:R17" si="13">RANK(P9,P$8:P$17,1)</f>
        <v>4</v>
      </c>
      <c r="S9" s="198">
        <f t="shared" ref="S9:S17" si="14">RANK(P9,P$8:P$25,1)</f>
        <v>7</v>
      </c>
      <c r="T9" s="143">
        <f>SUMIFS('INTERIM REPORT'!G:G,'INTERIM REPORT'!$A:$A,'PAGE 16'!$A9,'INTERIM REPORT'!$B:$B,'PAGE 16'!$A$4)</f>
        <v>0.17786541294496899</v>
      </c>
      <c r="U9" s="198">
        <f t="shared" ref="U9:U15" si="15">RANK(T9,T$8:T$15,1)</f>
        <v>3</v>
      </c>
      <c r="V9" s="198">
        <f t="shared" ref="V9:V17" si="16">RANK(T9,T$8:T$17,1)</f>
        <v>5</v>
      </c>
      <c r="W9" s="198">
        <f t="shared" ref="W9:W17" si="17">RANK(T9,T$8:T$25,1)</f>
        <v>8</v>
      </c>
      <c r="X9" s="143">
        <f t="shared" si="0"/>
        <v>-0.26393814049273534</v>
      </c>
      <c r="Y9" s="93">
        <f t="shared" si="1"/>
        <v>-0.11893399048754094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16'!$A10,'INTERIM REPORT'!$B:$B,'PAGE 16'!$A$4)</f>
        <v>0.1295031140888169</v>
      </c>
      <c r="E10" s="198">
        <f t="shared" si="3"/>
        <v>2</v>
      </c>
      <c r="F10" s="198">
        <f t="shared" si="4"/>
        <v>3</v>
      </c>
      <c r="G10" s="198">
        <f t="shared" si="5"/>
        <v>4</v>
      </c>
      <c r="H10" s="143">
        <f>SUMIFS('INTERIM REPORT'!D:D,'INTERIM REPORT'!$A:$A,'PAGE 16'!$A10,'INTERIM REPORT'!$B:$B,'PAGE 16'!$A$4)</f>
        <v>0.5528259447396503</v>
      </c>
      <c r="I10" s="198">
        <f t="shared" si="6"/>
        <v>8</v>
      </c>
      <c r="J10" s="198">
        <f t="shared" si="7"/>
        <v>10</v>
      </c>
      <c r="K10" s="198">
        <f t="shared" si="8"/>
        <v>14</v>
      </c>
      <c r="L10" s="143">
        <f>SUMIFS('INTERIM REPORT'!E:E,'INTERIM REPORT'!$A:$A,'PAGE 16'!$A10,'INTERIM REPORT'!$B:$B,'PAGE 16'!$A$4)</f>
        <v>0.16276111086517606</v>
      </c>
      <c r="M10" s="198">
        <f t="shared" si="9"/>
        <v>3</v>
      </c>
      <c r="N10" s="198">
        <f t="shared" si="10"/>
        <v>4</v>
      </c>
      <c r="O10" s="198">
        <f t="shared" si="11"/>
        <v>5</v>
      </c>
      <c r="P10" s="143">
        <f>SUMIFS('INTERIM REPORT'!F:F,'INTERIM REPORT'!$A:$A,'PAGE 16'!$A10,'INTERIM REPORT'!$B:$B,'PAGE 16'!$A$4)</f>
        <v>0.31251258854261948</v>
      </c>
      <c r="Q10" s="198">
        <f t="shared" si="12"/>
        <v>6</v>
      </c>
      <c r="R10" s="198">
        <f t="shared" si="13"/>
        <v>8</v>
      </c>
      <c r="S10" s="198">
        <f t="shared" si="14"/>
        <v>12</v>
      </c>
      <c r="T10" s="143">
        <f>SUMIFS('INTERIM REPORT'!G:G,'INTERIM REPORT'!$A:$A,'PAGE 16'!$A10,'INTERIM REPORT'!$B:$B,'PAGE 16'!$A$4)</f>
        <v>0.18610433467119156</v>
      </c>
      <c r="U10" s="198">
        <f t="shared" si="15"/>
        <v>4</v>
      </c>
      <c r="V10" s="198">
        <f t="shared" si="16"/>
        <v>6</v>
      </c>
      <c r="W10" s="198">
        <f t="shared" si="17"/>
        <v>9</v>
      </c>
      <c r="X10" s="143">
        <f t="shared" si="0"/>
        <v>-0.43469985170505121</v>
      </c>
      <c r="Y10" s="93">
        <f t="shared" si="1"/>
        <v>0.1434201553548744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16'!$A11,'INTERIM REPORT'!$B:$B,'PAGE 16'!$A$4)</f>
        <v>0.29994150007916848</v>
      </c>
      <c r="E11" s="198">
        <f t="shared" si="3"/>
        <v>8</v>
      </c>
      <c r="F11" s="198">
        <f t="shared" si="4"/>
        <v>10</v>
      </c>
      <c r="G11" s="198">
        <f t="shared" si="5"/>
        <v>13</v>
      </c>
      <c r="H11" s="143">
        <f>SUMIFS('INTERIM REPORT'!D:D,'INTERIM REPORT'!$A:$A,'PAGE 16'!$A11,'INTERIM REPORT'!$B:$B,'PAGE 16'!$A$4)</f>
        <v>0.39801028954166279</v>
      </c>
      <c r="I11" s="198">
        <f t="shared" si="6"/>
        <v>7</v>
      </c>
      <c r="J11" s="198">
        <f t="shared" si="7"/>
        <v>9</v>
      </c>
      <c r="K11" s="198">
        <f t="shared" si="8"/>
        <v>13</v>
      </c>
      <c r="L11" s="143">
        <f>SUMIFS('INTERIM REPORT'!E:E,'INTERIM REPORT'!$A:$A,'PAGE 16'!$A11,'INTERIM REPORT'!$B:$B,'PAGE 16'!$A$4)</f>
        <v>0.3796071393872763</v>
      </c>
      <c r="M11" s="198">
        <f t="shared" si="9"/>
        <v>8</v>
      </c>
      <c r="N11" s="198">
        <f t="shared" si="10"/>
        <v>10</v>
      </c>
      <c r="O11" s="198">
        <f t="shared" si="11"/>
        <v>14</v>
      </c>
      <c r="P11" s="143">
        <f>SUMIFS('INTERIM REPORT'!F:F,'INTERIM REPORT'!$A:$A,'PAGE 16'!$A11,'INTERIM REPORT'!$B:$B,'PAGE 16'!$A$4)</f>
        <v>0.48253439884129257</v>
      </c>
      <c r="Q11" s="198">
        <f t="shared" si="12"/>
        <v>7</v>
      </c>
      <c r="R11" s="198">
        <f t="shared" si="13"/>
        <v>9</v>
      </c>
      <c r="S11" s="198">
        <f t="shared" si="14"/>
        <v>13</v>
      </c>
      <c r="T11" s="143">
        <f>SUMIFS('INTERIM REPORT'!G:G,'INTERIM REPORT'!$A:$A,'PAGE 16'!$A11,'INTERIM REPORT'!$B:$B,'PAGE 16'!$A$4)</f>
        <v>0.4393812014928522</v>
      </c>
      <c r="U11" s="198">
        <f t="shared" si="15"/>
        <v>7</v>
      </c>
      <c r="V11" s="198">
        <f t="shared" si="16"/>
        <v>9</v>
      </c>
      <c r="W11" s="198">
        <f t="shared" si="17"/>
        <v>13</v>
      </c>
      <c r="X11" s="143">
        <f t="shared" si="0"/>
        <v>0.21236664357839929</v>
      </c>
      <c r="Y11" s="93">
        <f t="shared" si="1"/>
        <v>0.15746295552306311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16'!$A12,'INTERIM REPORT'!$B:$B,'PAGE 16'!$A$4)</f>
        <v>0.244045151454725</v>
      </c>
      <c r="E12" s="198">
        <f t="shared" si="3"/>
        <v>7</v>
      </c>
      <c r="F12" s="198">
        <f t="shared" si="4"/>
        <v>9</v>
      </c>
      <c r="G12" s="198">
        <f t="shared" si="5"/>
        <v>12</v>
      </c>
      <c r="H12" s="143">
        <f>SUMIFS('INTERIM REPORT'!D:D,'INTERIM REPORT'!$A:$A,'PAGE 16'!$A12,'INTERIM REPORT'!$B:$B,'PAGE 16'!$A$4)</f>
        <v>0.30373346258924883</v>
      </c>
      <c r="I12" s="198">
        <f t="shared" si="6"/>
        <v>5</v>
      </c>
      <c r="J12" s="198">
        <f t="shared" si="7"/>
        <v>7</v>
      </c>
      <c r="K12" s="198">
        <f t="shared" si="8"/>
        <v>10</v>
      </c>
      <c r="L12" s="143">
        <f>SUMIFS('INTERIM REPORT'!E:E,'INTERIM REPORT'!$A:$A,'PAGE 16'!$A12,'INTERIM REPORT'!$B:$B,'PAGE 16'!$A$4)</f>
        <v>0.23720217507601812</v>
      </c>
      <c r="M12" s="198">
        <f t="shared" si="9"/>
        <v>7</v>
      </c>
      <c r="N12" s="198">
        <f t="shared" si="10"/>
        <v>9</v>
      </c>
      <c r="O12" s="198">
        <f t="shared" si="11"/>
        <v>11</v>
      </c>
      <c r="P12" s="143">
        <f>SUMIFS('INTERIM REPORT'!F:F,'INTERIM REPORT'!$A:$A,'PAGE 16'!$A12,'INTERIM REPORT'!$B:$B,'PAGE 16'!$A$4)</f>
        <v>0.24674609326881738</v>
      </c>
      <c r="Q12" s="198">
        <f t="shared" si="12"/>
        <v>5</v>
      </c>
      <c r="R12" s="198">
        <f t="shared" si="13"/>
        <v>7</v>
      </c>
      <c r="S12" s="198">
        <f t="shared" si="14"/>
        <v>10</v>
      </c>
      <c r="T12" s="143">
        <f>SUMIFS('INTERIM REPORT'!G:G,'INTERIM REPORT'!$A:$A,'PAGE 16'!$A12,'INTERIM REPORT'!$B:$B,'PAGE 16'!$A$4)</f>
        <v>0.19273778755679533</v>
      </c>
      <c r="U12" s="198">
        <f t="shared" si="15"/>
        <v>5</v>
      </c>
      <c r="V12" s="198">
        <f t="shared" si="16"/>
        <v>7</v>
      </c>
      <c r="W12" s="198">
        <f t="shared" si="17"/>
        <v>10</v>
      </c>
      <c r="X12" s="143">
        <f t="shared" si="0"/>
        <v>-0.18762295347581703</v>
      </c>
      <c r="Y12" s="93">
        <f t="shared" si="1"/>
        <v>-0.18745354044486706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16'!$A13,'INTERIM REPORT'!$B:$B,'PAGE 16'!$A$4)</f>
        <v>0.19691333830953023</v>
      </c>
      <c r="E13" s="198">
        <f t="shared" si="3"/>
        <v>3</v>
      </c>
      <c r="F13" s="198">
        <f t="shared" si="4"/>
        <v>4</v>
      </c>
      <c r="G13" s="198">
        <f t="shared" si="5"/>
        <v>6</v>
      </c>
      <c r="H13" s="143">
        <f>SUMIFS('INTERIM REPORT'!D:D,'INTERIM REPORT'!$A:$A,'PAGE 16'!$A13,'INTERIM REPORT'!$B:$B,'PAGE 16'!$A$4)</f>
        <v>0.3119018131388569</v>
      </c>
      <c r="I13" s="198">
        <f t="shared" si="6"/>
        <v>6</v>
      </c>
      <c r="J13" s="198">
        <f t="shared" si="7"/>
        <v>8</v>
      </c>
      <c r="K13" s="198">
        <f t="shared" si="8"/>
        <v>11</v>
      </c>
      <c r="L13" s="143">
        <f>SUMIFS('INTERIM REPORT'!E:E,'INTERIM REPORT'!$A:$A,'PAGE 16'!$A13,'INTERIM REPORT'!$B:$B,'PAGE 16'!$A$4)</f>
        <v>0.15274709651213991</v>
      </c>
      <c r="M13" s="198">
        <f t="shared" si="9"/>
        <v>2</v>
      </c>
      <c r="N13" s="198">
        <f t="shared" si="10"/>
        <v>3</v>
      </c>
      <c r="O13" s="198">
        <f t="shared" si="11"/>
        <v>4</v>
      </c>
      <c r="P13" s="143">
        <f>SUMIFS('INTERIM REPORT'!F:F,'INTERIM REPORT'!$A:$A,'PAGE 16'!$A13,'INTERIM REPORT'!$B:$B,'PAGE 16'!$A$4)</f>
        <v>0.13087195802203611</v>
      </c>
      <c r="Q13" s="198">
        <f t="shared" si="12"/>
        <v>1</v>
      </c>
      <c r="R13" s="198">
        <f t="shared" si="13"/>
        <v>1</v>
      </c>
      <c r="S13" s="198">
        <f t="shared" si="14"/>
        <v>2</v>
      </c>
      <c r="T13" s="143">
        <f>SUMIFS('INTERIM REPORT'!G:G,'INTERIM REPORT'!$A:$A,'PAGE 16'!$A13,'INTERIM REPORT'!$B:$B,'PAGE 16'!$A$4)</f>
        <v>0.11466727236964366</v>
      </c>
      <c r="U13" s="198">
        <f t="shared" si="15"/>
        <v>1</v>
      </c>
      <c r="V13" s="198">
        <f t="shared" si="16"/>
        <v>1</v>
      </c>
      <c r="W13" s="198">
        <f t="shared" si="17"/>
        <v>2</v>
      </c>
      <c r="X13" s="143">
        <f t="shared" si="0"/>
        <v>-0.58040654940414638</v>
      </c>
      <c r="Y13" s="93">
        <f t="shared" si="1"/>
        <v>-0.24929982311951682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16'!$A14,'INTERIM REPORT'!$B:$B,'PAGE 16'!$A$4)</f>
        <v>0.20265316924782609</v>
      </c>
      <c r="E14" s="198">
        <f t="shared" si="3"/>
        <v>4</v>
      </c>
      <c r="F14" s="198">
        <f t="shared" si="4"/>
        <v>6</v>
      </c>
      <c r="G14" s="198">
        <f t="shared" si="5"/>
        <v>8</v>
      </c>
      <c r="H14" s="143">
        <f>SUMIFS('INTERIM REPORT'!D:D,'INTERIM REPORT'!$A:$A,'PAGE 16'!$A14,'INTERIM REPORT'!$B:$B,'PAGE 16'!$A$4)</f>
        <v>0.17487681134194843</v>
      </c>
      <c r="I14" s="198">
        <f t="shared" si="6"/>
        <v>2</v>
      </c>
      <c r="J14" s="198">
        <f t="shared" si="7"/>
        <v>3</v>
      </c>
      <c r="K14" s="198">
        <f t="shared" si="8"/>
        <v>4</v>
      </c>
      <c r="L14" s="143">
        <f>SUMIFS('INTERIM REPORT'!E:E,'INTERIM REPORT'!$A:$A,'PAGE 16'!$A14,'INTERIM REPORT'!$B:$B,'PAGE 16'!$A$4)</f>
        <v>0.16788241338181045</v>
      </c>
      <c r="M14" s="198">
        <f t="shared" si="9"/>
        <v>4</v>
      </c>
      <c r="N14" s="198">
        <f t="shared" si="10"/>
        <v>5</v>
      </c>
      <c r="O14" s="198">
        <f t="shared" si="11"/>
        <v>6</v>
      </c>
      <c r="P14" s="143">
        <f>SUMIFS('INTERIM REPORT'!F:F,'INTERIM REPORT'!$A:$A,'PAGE 16'!$A14,'INTERIM REPORT'!$B:$B,'PAGE 16'!$A$4)</f>
        <v>0.19760300440814832</v>
      </c>
      <c r="Q14" s="198">
        <f t="shared" si="12"/>
        <v>3</v>
      </c>
      <c r="R14" s="198">
        <f t="shared" si="13"/>
        <v>5</v>
      </c>
      <c r="S14" s="198">
        <f t="shared" si="14"/>
        <v>8</v>
      </c>
      <c r="T14" s="143">
        <f>SUMIFS('INTERIM REPORT'!G:G,'INTERIM REPORT'!$A:$A,'PAGE 16'!$A14,'INTERIM REPORT'!$B:$B,'PAGE 16'!$A$4)</f>
        <v>0.14224290318104876</v>
      </c>
      <c r="U14" s="198">
        <f t="shared" si="15"/>
        <v>2</v>
      </c>
      <c r="V14" s="198">
        <f t="shared" si="16"/>
        <v>2</v>
      </c>
      <c r="W14" s="198">
        <f t="shared" si="17"/>
        <v>4</v>
      </c>
      <c r="X14" s="143">
        <f t="shared" si="0"/>
        <v>0.12995544058589803</v>
      </c>
      <c r="Y14" s="93">
        <f t="shared" si="1"/>
        <v>-0.15272302610071753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16'!$A15,'INTERIM REPORT'!$B:$B,'PAGE 16'!$A$4)</f>
        <v>-1.6916626409730249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44">
        <f>SUMIFS('INTERIM REPORT'!D:D,'INTERIM REPORT'!$A:$A,'PAGE 16'!$A15,'INTERIM REPORT'!$B:$B,'PAGE 16'!$A$4)</f>
        <v>-0.99414739891317505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44">
        <f>SUMIFS('INTERIM REPORT'!E:E,'INTERIM REPORT'!$A:$A,'PAGE 16'!$A15,'INTERIM REPORT'!$B:$B,'PAGE 16'!$A$4)</f>
        <v>-0.9853748399798643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44">
        <f>SUMIFS('INTERIM REPORT'!F:F,'INTERIM REPORT'!$A:$A,'PAGE 16'!$A15,'INTERIM REPORT'!$B:$B,'PAGE 16'!$A$4)</f>
        <v>0.88744546263641233</v>
      </c>
      <c r="Q15" s="199">
        <f t="shared" si="12"/>
        <v>8</v>
      </c>
      <c r="R15" s="199">
        <f t="shared" si="13"/>
        <v>10</v>
      </c>
      <c r="S15" s="199">
        <f t="shared" si="14"/>
        <v>14</v>
      </c>
      <c r="T15" s="144">
        <f>SUMIFS('INTERIM REPORT'!G:G,'INTERIM REPORT'!$A:$A,'PAGE 16'!$A15,'INTERIM REPORT'!$B:$B,'PAGE 16'!$A$4)</f>
        <v>0.80461906026015362</v>
      </c>
      <c r="U15" s="199">
        <f t="shared" si="15"/>
        <v>8</v>
      </c>
      <c r="V15" s="199">
        <f t="shared" si="16"/>
        <v>10</v>
      </c>
      <c r="W15" s="199">
        <f t="shared" si="17"/>
        <v>14</v>
      </c>
      <c r="X15" s="144">
        <f t="shared" si="0"/>
        <v>1.8926699034837171</v>
      </c>
      <c r="Y15" s="95">
        <f t="shared" si="1"/>
        <v>1.81656140142222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16'!$A16,'INTERIM REPORT'!$B:$B,'PAGE 16'!$A$4)</f>
        <v>9.7250080505879632E-2</v>
      </c>
      <c r="E16" s="200"/>
      <c r="F16" s="201">
        <f t="shared" si="4"/>
        <v>2</v>
      </c>
      <c r="G16" s="201">
        <f t="shared" si="5"/>
        <v>2</v>
      </c>
      <c r="H16" s="145">
        <f>SUMIFS('INTERIM REPORT'!D:D,'INTERIM REPORT'!$A:$A,'PAGE 16'!$A16,'INTERIM REPORT'!$B:$B,'PAGE 16'!$A$4)</f>
        <v>9.405297617444057E-2</v>
      </c>
      <c r="I16" s="200"/>
      <c r="J16" s="201">
        <f t="shared" si="7"/>
        <v>2</v>
      </c>
      <c r="K16" s="201">
        <f t="shared" si="8"/>
        <v>2</v>
      </c>
      <c r="L16" s="145">
        <f>SUMIFS('INTERIM REPORT'!E:E,'INTERIM REPORT'!$A:$A,'PAGE 16'!$A16,'INTERIM REPORT'!$B:$B,'PAGE 16'!$A$4)</f>
        <v>0.11424135465140499</v>
      </c>
      <c r="M16" s="200"/>
      <c r="N16" s="201">
        <f t="shared" si="10"/>
        <v>2</v>
      </c>
      <c r="O16" s="201">
        <f t="shared" si="11"/>
        <v>2</v>
      </c>
      <c r="P16" s="145">
        <f>SUMIFS('INTERIM REPORT'!F:F,'INTERIM REPORT'!$A:$A,'PAGE 16'!$A16,'INTERIM REPORT'!$B:$B,'PAGE 16'!$A$4)</f>
        <v>0.14512647650864891</v>
      </c>
      <c r="Q16" s="200"/>
      <c r="R16" s="201">
        <f t="shared" si="13"/>
        <v>2</v>
      </c>
      <c r="S16" s="201">
        <f t="shared" si="14"/>
        <v>3</v>
      </c>
      <c r="T16" s="145">
        <f>SUMIFS('INTERIM REPORT'!G:G,'INTERIM REPORT'!$A:$A,'PAGE 16'!$A16,'INTERIM REPORT'!$B:$B,'PAGE 16'!$A$4)</f>
        <v>0.17221823414622561</v>
      </c>
      <c r="U16" s="200"/>
      <c r="V16" s="201">
        <f t="shared" si="16"/>
        <v>4</v>
      </c>
      <c r="W16" s="201">
        <f t="shared" si="17"/>
        <v>7</v>
      </c>
      <c r="X16" s="145">
        <f t="shared" si="0"/>
        <v>0.54302907161047242</v>
      </c>
      <c r="Y16" s="97">
        <f t="shared" si="1"/>
        <v>0.50749467801507375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16'!$A17,'INTERIM REPORT'!$B:$B,'PAGE 16'!$A$4)</f>
        <v>0.19994275925153315</v>
      </c>
      <c r="E17" s="202"/>
      <c r="F17" s="198">
        <f t="shared" si="4"/>
        <v>5</v>
      </c>
      <c r="G17" s="198">
        <f t="shared" si="5"/>
        <v>7</v>
      </c>
      <c r="H17" s="143">
        <f>SUMIFS('INTERIM REPORT'!D:D,'INTERIM REPORT'!$A:$A,'PAGE 16'!$A17,'INTERIM REPORT'!$B:$B,'PAGE 16'!$A$4)</f>
        <v>0.19465065077457366</v>
      </c>
      <c r="I17" s="202"/>
      <c r="J17" s="198">
        <f t="shared" si="7"/>
        <v>4</v>
      </c>
      <c r="K17" s="198">
        <f t="shared" si="8"/>
        <v>6</v>
      </c>
      <c r="L17" s="143">
        <f>SUMIFS('INTERIM REPORT'!E:E,'INTERIM REPORT'!$A:$A,'PAGE 16'!$A17,'INTERIM REPORT'!$B:$B,'PAGE 16'!$A$4)</f>
        <v>0.21576466464332072</v>
      </c>
      <c r="M17" s="202"/>
      <c r="N17" s="198">
        <f t="shared" si="10"/>
        <v>8</v>
      </c>
      <c r="O17" s="198">
        <f t="shared" si="11"/>
        <v>10</v>
      </c>
      <c r="P17" s="143">
        <f>SUMIFS('INTERIM REPORT'!F:F,'INTERIM REPORT'!$A:$A,'PAGE 16'!$A17,'INTERIM REPORT'!$B:$B,'PAGE 16'!$A$4)</f>
        <v>0.1737334367135201</v>
      </c>
      <c r="Q17" s="202"/>
      <c r="R17" s="198">
        <f t="shared" si="13"/>
        <v>3</v>
      </c>
      <c r="S17" s="198">
        <f t="shared" si="14"/>
        <v>5</v>
      </c>
      <c r="T17" s="143">
        <f>SUMIFS('INTERIM REPORT'!G:G,'INTERIM REPORT'!$A:$A,'PAGE 16'!$A17,'INTERIM REPORT'!$B:$B,'PAGE 16'!$A$4)</f>
        <v>0.1702492645488192</v>
      </c>
      <c r="U17" s="202"/>
      <c r="V17" s="198">
        <f t="shared" si="16"/>
        <v>3</v>
      </c>
      <c r="W17" s="198">
        <f t="shared" si="17"/>
        <v>6</v>
      </c>
      <c r="X17" s="143">
        <f t="shared" si="0"/>
        <v>-0.10746028321928369</v>
      </c>
      <c r="Y17" s="93">
        <f t="shared" si="1"/>
        <v>-0.21094927739786662</v>
      </c>
    </row>
    <row r="18" spans="1:25" ht="28.4" customHeight="1">
      <c r="D18" s="146"/>
      <c r="E18" s="203"/>
      <c r="F18" s="203"/>
      <c r="G18" s="203"/>
      <c r="H18" s="146"/>
      <c r="I18" s="203"/>
      <c r="J18" s="203"/>
      <c r="K18" s="203"/>
      <c r="L18" s="146"/>
      <c r="M18" s="203"/>
      <c r="N18" s="203"/>
      <c r="O18" s="203"/>
      <c r="P18" s="146"/>
      <c r="Q18" s="203"/>
      <c r="R18" s="203"/>
      <c r="S18" s="203"/>
      <c r="T18" s="146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89"/>
      <c r="F19" s="189"/>
      <c r="G19" s="189"/>
      <c r="H19" s="147"/>
      <c r="I19" s="189"/>
      <c r="J19" s="189"/>
      <c r="K19" s="189"/>
      <c r="L19" s="147"/>
      <c r="M19" s="189"/>
      <c r="N19" s="189"/>
      <c r="O19" s="189"/>
      <c r="P19" s="147"/>
      <c r="Q19" s="189"/>
      <c r="R19" s="189"/>
      <c r="S19" s="189"/>
      <c r="T19" s="147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16'!$A20,'INTERIM REPORT'!$B:$B,'PAGE 16'!$A$4)</f>
        <v>0.10391282810972331</v>
      </c>
      <c r="E20" s="200"/>
      <c r="F20" s="201">
        <f>RANK(D20,D$20:D$22,1)</f>
        <v>1</v>
      </c>
      <c r="G20" s="201">
        <f t="shared" ref="G20:G22" si="19">RANK(D20,D$8:D$25,1)</f>
        <v>3</v>
      </c>
      <c r="H20" s="145">
        <f>SUMIFS('INTERIM REPORT'!D:D,'INTERIM REPORT'!$A:$A,'PAGE 16'!$A20,'INTERIM REPORT'!$B:$B,'PAGE 16'!$A$4)</f>
        <v>0.1749569004099196</v>
      </c>
      <c r="I20" s="200"/>
      <c r="J20" s="201">
        <f>RANK(H20,H$20:H$22,1)</f>
        <v>2</v>
      </c>
      <c r="K20" s="201">
        <f t="shared" ref="K20:K22" si="20">RANK(H20,H$8:H$25,1)</f>
        <v>5</v>
      </c>
      <c r="L20" s="145">
        <f>SUMIFS('INTERIM REPORT'!E:E,'INTERIM REPORT'!$A:$A,'PAGE 16'!$A20,'INTERIM REPORT'!$B:$B,'PAGE 16'!$A$4)</f>
        <v>0.14126547763199879</v>
      </c>
      <c r="M20" s="200"/>
      <c r="N20" s="201">
        <f>RANK(L20,L$20:L$22,1)</f>
        <v>1</v>
      </c>
      <c r="O20" s="201">
        <f t="shared" ref="O20:O22" si="21">RANK(L20,L$8:L$25,1)</f>
        <v>3</v>
      </c>
      <c r="P20" s="145">
        <f>SUMIFS('INTERIM REPORT'!F:F,'INTERIM REPORT'!$A:$A,'PAGE 16'!$A20,'INTERIM REPORT'!$B:$B,'PAGE 16'!$A$4)</f>
        <v>0.12633096498415899</v>
      </c>
      <c r="Q20" s="200"/>
      <c r="R20" s="201">
        <f>RANK(P20,P$20:P$22,1)</f>
        <v>1</v>
      </c>
      <c r="S20" s="201">
        <f t="shared" ref="S20:S22" si="22">RANK(P20,P$8:P$25,1)</f>
        <v>1</v>
      </c>
      <c r="T20" s="145">
        <f>SUMIFS('INTERIM REPORT'!G:G,'INTERIM REPORT'!$A:$A,'PAGE 16'!$A20,'INTERIM REPORT'!$B:$B,'PAGE 16'!$A$4)</f>
        <v>9.0685006052093758E-2</v>
      </c>
      <c r="U20" s="200"/>
      <c r="V20" s="201">
        <f>RANK(T20,T$20:T$22,1)</f>
        <v>1</v>
      </c>
      <c r="W20" s="20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-0.2779309379157453</v>
      </c>
      <c r="Y20" s="97">
        <f>IF(L20&gt;0,((T20/L20)-1),IF(AND(L20=0,T20&gt;0),100%,IF(AND(L20=0,T20&lt;0),-100%,IF(AND(L20=0,T20=0),0%,((T20/(L20))-1)*-1))))</f>
        <v>-0.35805260016653762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16'!$A21,'INTERIM REPORT'!$B:$B,'PAGE 16'!$A$4)</f>
        <v>0.14788595844956154</v>
      </c>
      <c r="E21" s="202"/>
      <c r="F21" s="198">
        <f t="shared" ref="F21:F22" si="24">RANK(D21,D$20:D$22,1)</f>
        <v>2</v>
      </c>
      <c r="G21" s="198">
        <f t="shared" si="19"/>
        <v>5</v>
      </c>
      <c r="H21" s="143">
        <f>SUMIFS('INTERIM REPORT'!D:D,'INTERIM REPORT'!$A:$A,'PAGE 16'!$A21,'INTERIM REPORT'!$B:$B,'PAGE 16'!$A$4)</f>
        <v>0.16228753677175153</v>
      </c>
      <c r="I21" s="202"/>
      <c r="J21" s="198">
        <f t="shared" ref="J21:J22" si="25">RANK(H21,H$20:H$22,1)</f>
        <v>1</v>
      </c>
      <c r="K21" s="198">
        <f t="shared" si="20"/>
        <v>3</v>
      </c>
      <c r="L21" s="143">
        <f>SUMIFS('INTERIM REPORT'!E:E,'INTERIM REPORT'!$A:$A,'PAGE 16'!$A21,'INTERIM REPORT'!$B:$B,'PAGE 16'!$A$4)</f>
        <v>0.18625560997610058</v>
      </c>
      <c r="M21" s="202"/>
      <c r="N21" s="198">
        <f t="shared" ref="N21:N22" si="26">RANK(L21,L$20:L$22,1)</f>
        <v>2</v>
      </c>
      <c r="O21" s="198">
        <f t="shared" si="21"/>
        <v>7</v>
      </c>
      <c r="P21" s="143">
        <f>SUMIFS('INTERIM REPORT'!F:F,'INTERIM REPORT'!$A:$A,'PAGE 16'!$A21,'INTERIM REPORT'!$B:$B,'PAGE 16'!$A$4)</f>
        <v>0.15101413522287935</v>
      </c>
      <c r="Q21" s="202"/>
      <c r="R21" s="198">
        <f t="shared" ref="R21:R22" si="27">RANK(P21,P$20:P$22,1)</f>
        <v>2</v>
      </c>
      <c r="S21" s="198">
        <f t="shared" si="22"/>
        <v>4</v>
      </c>
      <c r="T21" s="143">
        <f>SUMIFS('INTERIM REPORT'!G:G,'INTERIM REPORT'!$A:$A,'PAGE 16'!$A21,'INTERIM REPORT'!$B:$B,'PAGE 16'!$A$4)</f>
        <v>0.13894766402094477</v>
      </c>
      <c r="U21" s="202"/>
      <c r="V21" s="198">
        <f t="shared" ref="V21:V22" si="28">RANK(T21,T$20:T$22,1)</f>
        <v>2</v>
      </c>
      <c r="W21" s="198">
        <f t="shared" si="23"/>
        <v>3</v>
      </c>
      <c r="X21" s="143">
        <f>IF(H21&gt;0,((P21/H21)-1),IF(AND(H21=0,L21&gt;0),100%,IF(AND(H21=0,L21&lt;0),-100%,IF(AND(H21=0,L21=0),0%,((P21/(H21))-1)*-1))))</f>
        <v>-6.9465602677349136E-2</v>
      </c>
      <c r="Y21" s="93">
        <f>IF(L21&gt;0,((T21/L21)-1),IF(AND(L21=0,T21&gt;0),100%,IF(AND(L21=0,T21&lt;0),-100%,IF(AND(L21=0,T21=0),0%,((T21/(L21))-1)*-1))))</f>
        <v>-0.25399474389644494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16'!$A22,'INTERIM REPORT'!$B:$B,'PAGE 16'!$A$4)</f>
        <v>0.20555666091192049</v>
      </c>
      <c r="E22" s="202"/>
      <c r="F22" s="198">
        <f t="shared" si="24"/>
        <v>3</v>
      </c>
      <c r="G22" s="198">
        <f t="shared" si="19"/>
        <v>9</v>
      </c>
      <c r="H22" s="143">
        <f>SUMIFS('INTERIM REPORT'!D:D,'INTERIM REPORT'!$A:$A,'PAGE 16'!$A22,'INTERIM REPORT'!$B:$B,'PAGE 16'!$A$4)</f>
        <v>0.34148266799942084</v>
      </c>
      <c r="I22" s="202"/>
      <c r="J22" s="198">
        <f t="shared" si="25"/>
        <v>3</v>
      </c>
      <c r="K22" s="198">
        <f t="shared" si="20"/>
        <v>12</v>
      </c>
      <c r="L22" s="143">
        <f>SUMIFS('INTERIM REPORT'!E:E,'INTERIM REPORT'!$A:$A,'PAGE 16'!$A22,'INTERIM REPORT'!$B:$B,'PAGE 16'!$A$4)</f>
        <v>0.24657349150844876</v>
      </c>
      <c r="M22" s="202"/>
      <c r="N22" s="198">
        <f t="shared" si="26"/>
        <v>3</v>
      </c>
      <c r="O22" s="198">
        <f t="shared" si="21"/>
        <v>12</v>
      </c>
      <c r="P22" s="143">
        <f>SUMIFS('INTERIM REPORT'!F:F,'INTERIM REPORT'!$A:$A,'PAGE 16'!$A22,'INTERIM REPORT'!$B:$B,'PAGE 16'!$A$4)</f>
        <v>0.18192778278404342</v>
      </c>
      <c r="Q22" s="202"/>
      <c r="R22" s="198">
        <f t="shared" si="27"/>
        <v>3</v>
      </c>
      <c r="S22" s="198">
        <f t="shared" si="22"/>
        <v>6</v>
      </c>
      <c r="T22" s="143">
        <f>SUMIFS('INTERIM REPORT'!G:G,'INTERIM REPORT'!$A:$A,'PAGE 16'!$A22,'INTERIM REPORT'!$B:$B,'PAGE 16'!$A$4)</f>
        <v>0.14369359632199247</v>
      </c>
      <c r="U22" s="202"/>
      <c r="V22" s="198">
        <f t="shared" si="28"/>
        <v>3</v>
      </c>
      <c r="W22" s="198">
        <f t="shared" si="23"/>
        <v>5</v>
      </c>
      <c r="X22" s="143">
        <f>IF(H22&gt;0,((P22/H22)-1),IF(AND(H22=0,L22&gt;0),100%,IF(AND(H22=0,L22&lt;0),-100%,IF(AND(H22=0,L22=0),0%,((P22/(H22))-1)*-1))))</f>
        <v>-0.46724153278446334</v>
      </c>
      <c r="Y22" s="93">
        <f>IF(L22&gt;0,((T22/L22)-1),IF(AND(L22=0,T22&gt;0),100%,IF(AND(L22=0,T22&lt;0),-100%,IF(AND(L22=0,T22=0),0%,((T22/(L22))-1)*-1))))</f>
        <v>-0.41723826254425711</v>
      </c>
    </row>
    <row r="23" spans="1:25" ht="28.4" customHeight="1">
      <c r="D23" s="146"/>
      <c r="E23" s="204"/>
      <c r="F23" s="204"/>
      <c r="G23" s="204"/>
      <c r="H23" s="148"/>
      <c r="I23" s="204"/>
      <c r="J23" s="204"/>
      <c r="K23" s="204"/>
      <c r="L23" s="148"/>
      <c r="M23" s="204"/>
      <c r="N23" s="204"/>
      <c r="O23" s="204"/>
      <c r="P23" s="148"/>
      <c r="Q23" s="204"/>
      <c r="R23" s="204"/>
      <c r="S23" s="204"/>
      <c r="T23" s="148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89"/>
      <c r="F24" s="189"/>
      <c r="G24" s="189"/>
      <c r="H24" s="147"/>
      <c r="I24" s="189"/>
      <c r="J24" s="189"/>
      <c r="K24" s="189"/>
      <c r="L24" s="147"/>
      <c r="M24" s="189"/>
      <c r="N24" s="189"/>
      <c r="O24" s="189"/>
      <c r="P24" s="147"/>
      <c r="Q24" s="189"/>
      <c r="R24" s="189"/>
      <c r="S24" s="189"/>
      <c r="T24" s="147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16'!$A25,'INTERIM REPORT'!$B:$B,'PAGE 16'!$A$4)</f>
        <v>0.30473129311937552</v>
      </c>
      <c r="E25" s="200"/>
      <c r="F25" s="200"/>
      <c r="G25" s="201">
        <f>RANK(D25,D$8:D$25,1)</f>
        <v>14</v>
      </c>
      <c r="H25" s="145">
        <f>SUMIFS('INTERIM REPORT'!D:D,'INTERIM REPORT'!$A:$A,'PAGE 16'!$A25,'INTERIM REPORT'!$B:$B,'PAGE 16'!$A$4)</f>
        <v>0.30022273439437747</v>
      </c>
      <c r="I25" s="200"/>
      <c r="J25" s="200"/>
      <c r="K25" s="201">
        <f>RANK(H25,H$8:H$25,1)</f>
        <v>9</v>
      </c>
      <c r="L25" s="145">
        <f>SUMIFS('INTERIM REPORT'!E:E,'INTERIM REPORT'!$A:$A,'PAGE 16'!$A25,'INTERIM REPORT'!$B:$B,'PAGE 16'!$A$4)</f>
        <v>0.27113632942258514</v>
      </c>
      <c r="M25" s="200"/>
      <c r="N25" s="200"/>
      <c r="O25" s="201">
        <f>RANK(L25,L$8:L$25,1)</f>
        <v>13</v>
      </c>
      <c r="P25" s="145">
        <f>SUMIFS('INTERIM REPORT'!F:F,'INTERIM REPORT'!$A:$A,'PAGE 16'!$A25,'INTERIM REPORT'!$B:$B,'PAGE 16'!$A$4)</f>
        <v>0.26842201935047755</v>
      </c>
      <c r="Q25" s="200"/>
      <c r="R25" s="200"/>
      <c r="S25" s="201">
        <f>RANK(P25,P$8:P$25,1)</f>
        <v>11</v>
      </c>
      <c r="T25" s="145">
        <f>SUMIFS('INTERIM REPORT'!G:G,'INTERIM REPORT'!$A:$A,'PAGE 16'!$A25,'INTERIM REPORT'!$B:$B,'PAGE 16'!$A$4)</f>
        <v>0.24587108197043997</v>
      </c>
      <c r="U25" s="200"/>
      <c r="V25" s="200"/>
      <c r="W25" s="201">
        <f>RANK(T25,T$8:T$25,1)</f>
        <v>12</v>
      </c>
      <c r="X25" s="145">
        <f>IF(H25&gt;0,((P25/H25)-1),IF(AND(H25=0,L25&gt;0),100%,IF(AND(H25=0,L25&lt;0),-100%,IF(AND(H25=0,L25=0),0%,((P25/(H25))-1)*-1))))</f>
        <v>-0.10592374061228149</v>
      </c>
      <c r="Y25" s="97">
        <f>IF(L25&gt;0,((T25/L25)-1),IF(AND(L25=0,T25&gt;0),100%,IF(AND(L25=0,T25&lt;0),-100%,IF(AND(L25=0,T25=0),0%,((T25/(L25))-1)*-1))))</f>
        <v>-9.3182818790644273E-2</v>
      </c>
    </row>
    <row r="26" spans="1:25" ht="28.4" customHeight="1">
      <c r="D26" s="146"/>
      <c r="E26" s="205"/>
      <c r="F26" s="205"/>
      <c r="G26" s="205"/>
      <c r="H26" s="146"/>
      <c r="I26" s="205"/>
      <c r="J26" s="205"/>
      <c r="K26" s="205"/>
      <c r="L26" s="146"/>
      <c r="M26" s="205"/>
      <c r="N26" s="205"/>
      <c r="O26" s="205"/>
      <c r="P26" s="146"/>
      <c r="Q26" s="205"/>
      <c r="R26" s="205"/>
      <c r="S26" s="205"/>
      <c r="T26" s="146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89"/>
      <c r="F27" s="189"/>
      <c r="G27" s="189"/>
      <c r="H27" s="147"/>
      <c r="I27" s="189"/>
      <c r="J27" s="189"/>
      <c r="K27" s="189"/>
      <c r="L27" s="147"/>
      <c r="M27" s="189"/>
      <c r="N27" s="189"/>
      <c r="O27" s="189"/>
      <c r="P27" s="147"/>
      <c r="Q27" s="189"/>
      <c r="R27" s="189"/>
      <c r="S27" s="189"/>
      <c r="T27" s="147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16'!$A28,'INTERIM REPORT'!$B:$B,'PAGE 16'!$A$4)</f>
        <v>0.25876505469963934</v>
      </c>
      <c r="E28" s="202"/>
      <c r="F28" s="198"/>
      <c r="G28" s="198"/>
      <c r="H28" s="145">
        <f>SUMIFS('INTERIM REPORT'!D:D,'INTERIM REPORT'!$A:$A,'PAGE 16'!$A28,'INTERIM REPORT'!$B:$B,'PAGE 16'!$A$4)</f>
        <v>0.27044370002193963</v>
      </c>
      <c r="I28" s="202"/>
      <c r="J28" s="198"/>
      <c r="K28" s="198"/>
      <c r="L28" s="145">
        <f>SUMIFS('INTERIM REPORT'!E:E,'INTERIM REPORT'!$A:$A,'PAGE 16'!$A28,'INTERIM REPORT'!$B:$B,'PAGE 16'!$A$4)</f>
        <v>0.24346333013882779</v>
      </c>
      <c r="M28" s="202"/>
      <c r="N28" s="198"/>
      <c r="O28" s="198"/>
      <c r="P28" s="145">
        <f>SUMIFS('INTERIM REPORT'!F:F,'INTERIM REPORT'!$A:$A,'PAGE 16'!$A28,'INTERIM REPORT'!$B:$B,'PAGE 16'!$A$4)</f>
        <v>0.23751079971513178</v>
      </c>
      <c r="Q28" s="202"/>
      <c r="R28" s="198"/>
      <c r="S28" s="198"/>
      <c r="T28" s="145">
        <f>SUMIFS('INTERIM REPORT'!G:G,'INTERIM REPORT'!$A:$A,'PAGE 16'!$A28,'INTERIM REPORT'!$B:$B,'PAGE 16'!$A$4)</f>
        <v>0.21531269801913638</v>
      </c>
      <c r="U28" s="202"/>
      <c r="V28" s="198"/>
      <c r="W28" s="198"/>
      <c r="X28" s="143">
        <f>IF(H28&gt;0,((P28/H28)-1),IF(AND(H28=0,L28&gt;0),100%,IF(AND(H28=0,L28&lt;0),-100%,IF(AND(H28=0,L28=0),0%,((P28/(H28))-1)*-1))))</f>
        <v>-0.12177359023018908</v>
      </c>
      <c r="Y28" s="101">
        <f>IF(L28&gt;0,((T28/L28)-1),IF(AND(L28=0,T28&gt;0),100%,IF(AND(L28=0,T28&lt;0),-100%,IF(AND(L28=0,T28=0),0%,((T28/(L28))-1)*-1))))</f>
        <v>-0.11562575811166032</v>
      </c>
    </row>
    <row r="29" spans="1:25" ht="28.4" customHeight="1">
      <c r="C29" s="92" t="s">
        <v>28</v>
      </c>
      <c r="D29" s="143">
        <f>MEDIAN(D25,D20:D22,D8:D17)</f>
        <v>0.20129796424967961</v>
      </c>
      <c r="E29" s="206"/>
      <c r="F29" s="206"/>
      <c r="G29" s="206"/>
      <c r="H29" s="143">
        <f>MEDIAN(H25,H20:H22,H8:H17)</f>
        <v>0.2493121031904888</v>
      </c>
      <c r="I29" s="206"/>
      <c r="J29" s="206"/>
      <c r="K29" s="206"/>
      <c r="L29" s="143">
        <f>MEDIAN(L25,L20:L22,L8:L17)</f>
        <v>0.19406542545271413</v>
      </c>
      <c r="M29" s="206"/>
      <c r="N29" s="206"/>
      <c r="O29" s="206"/>
      <c r="P29" s="143">
        <f>MEDIAN(P25,P20:P22,P8:P17)</f>
        <v>0.19223713428623279</v>
      </c>
      <c r="Q29" s="206"/>
      <c r="R29" s="206"/>
      <c r="S29" s="206"/>
      <c r="T29" s="143">
        <f>MEDIAN(T25,T20:T22,T8:T17)</f>
        <v>0.1750418235455973</v>
      </c>
      <c r="U29" s="206"/>
      <c r="V29" s="206"/>
      <c r="W29" s="206"/>
      <c r="X29" s="188">
        <f>IF(H29&gt;0,((P29/H29)-1),IF(AND(H29=0,L29&gt;0),100%,IF(AND(H29=0,L29&lt;0),-100%,IF(AND(H29=0,L29=0),0%,((P29/(H29))-1)*-1))))</f>
        <v>-0.22892979592189089</v>
      </c>
      <c r="Y29" s="102">
        <f>IF(L29&gt;0,((T29/L29)-1),IF(AND(L29=0,T29&gt;0),100%,IF(AND(L29=0,T29&lt;0),-100%,IF(AND(L29=0,T29=0),0%,((T29/(L29))-1)*-1))))</f>
        <v>-9.8026744654483022E-2</v>
      </c>
    </row>
    <row r="30" spans="1:25" ht="28.4" customHeight="1">
      <c r="C30" s="92" t="s">
        <v>29</v>
      </c>
      <c r="D30" s="143">
        <f>MEDIAN(D8:D15)</f>
        <v>0.21572150376193699</v>
      </c>
      <c r="E30" s="206"/>
      <c r="F30" s="206"/>
      <c r="G30" s="206"/>
      <c r="H30" s="143">
        <f>MEDIAN(H8:H15)</f>
        <v>0.27880664928562915</v>
      </c>
      <c r="I30" s="206"/>
      <c r="J30" s="206"/>
      <c r="K30" s="206"/>
      <c r="L30" s="143">
        <f>MEDIAN(L8:L15)</f>
        <v>0.18487882715556908</v>
      </c>
      <c r="M30" s="206"/>
      <c r="N30" s="206"/>
      <c r="O30" s="206"/>
      <c r="P30" s="143">
        <f>MEDIAN(P8:P15)</f>
        <v>0.23657750617935874</v>
      </c>
      <c r="Q30" s="206"/>
      <c r="R30" s="206"/>
      <c r="S30" s="206"/>
      <c r="T30" s="143">
        <f>MEDIAN(T8:T15)</f>
        <v>0.18942106111399343</v>
      </c>
      <c r="U30" s="206"/>
      <c r="V30" s="206"/>
      <c r="W30" s="206"/>
      <c r="X30" s="188">
        <f>IF(H30&gt;0,((L30/H30)-1),IF(AND(H30=0,L30&gt;0),100%,IF(AND(H30=0,L30&lt;0),-100%,IF(AND(H30=0,L30=0),0%,((L30/(H30))-1)*-1))))</f>
        <v>-0.33689233155208509</v>
      </c>
      <c r="Y30" s="102">
        <f>IF(L30&gt;0,((T30/L30)-1),IF(AND(L30=0,T30&gt;0),100%,IF(AND(L30=0,T30&lt;0),-100%,IF(AND(L30=0,T30=0),0%,((T30/(L30))-1)*-1))))</f>
        <v>2.4568708209092183E-2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>
        <f>IF(SUMIFS('INTERIM REPORT'!C:C,'INTERIM REPORT'!$A:$A,'PAGE 16'!$A33,'INTERIM REPORT'!$B:$B,'PAGE 16'!$A$5)=0,"",SUMIFS('INTERIM REPORT'!C:C,'INTERIM REPORT'!$A:$A,'PAGE 16'!$A33,'INTERIM REPORT'!$B:$B,'PAGE 16'!$A$5))</f>
        <v>0.27800000000000002</v>
      </c>
      <c r="E33" s="118"/>
      <c r="F33" s="118"/>
      <c r="G33" s="119"/>
      <c r="H33" s="145" t="str">
        <f>IF(SUMIFS('INTERIM REPORT'!D:D,'INTERIM REPORT'!$A:$A,'PAGE 16'!$A33,'INTERIM REPORT'!$B:$B,'PAGE 16'!$A$5)=0,"",SUMIFS('INTERIM REPORT'!D:D,'INTERIM REPORT'!$A:$A,'PAGE 16'!$A33,'INTERIM REPORT'!$B:$B,'PAGE 16'!$A$5))</f>
        <v/>
      </c>
      <c r="I33" s="118"/>
      <c r="J33" s="118"/>
      <c r="K33" s="119"/>
      <c r="L33" s="145" t="str">
        <f>IF(SUMIFS('INTERIM REPORT'!E:E,'INTERIM REPORT'!$A:$A,'PAGE 16'!$A33,'INTERIM REPORT'!$B:$B,'PAGE 16'!$A$5)=0,"",SUMIFS('INTERIM REPORT'!E:E,'INTERIM REPORT'!$A:$A,'PAGE 16'!$A33,'INTERIM REPORT'!$B:$B,'PAGE 16'!$A$5))</f>
        <v/>
      </c>
      <c r="M33" s="118"/>
      <c r="N33" s="118"/>
      <c r="O33" s="119"/>
      <c r="P33" s="145" t="str">
        <f>IF(SUMIFS('INTERIM REPORT'!F:F,'INTERIM REPORT'!$A:$A,'PAGE 16'!$A33,'INTERIM REPORT'!$B:$B,'PAGE 16'!$A$5)=0,"",SUMIFS('INTERIM REPORT'!F:F,'INTERIM REPORT'!$A:$A,'PAGE 16'!$A33,'INTERIM REPORT'!$B:$B,'PAGE 16'!$A$5))</f>
        <v/>
      </c>
      <c r="Q33" s="118"/>
      <c r="R33" s="118"/>
      <c r="S33" s="119"/>
      <c r="T33" s="145" t="str">
        <f>IF(SUMIFS('INTERIM REPORT'!G:G,'INTERIM REPORT'!$A:$A,'PAGE 16'!$A33,'INTERIM REPORT'!$B:$B,'PAGE 16'!$A$5)=0,"",SUMIFS('INTERIM REPORT'!G:G,'INTERIM REPORT'!$A:$A,'PAGE 16'!$A33,'INTERIM REPORT'!$B:$B,'PAGE 16'!$A$5))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16'!$A34,'INTERIM REPORT'!$B:$B,'PAGE 16'!$A$5)=0,"",SUMIFS('INTERIM REPORT'!C:C,'INTERIM REPORT'!$A:$A,'PAGE 16'!$A34,'INTERIM REPORT'!$B:$B,'PAGE 16'!$A$5))</f>
        <v/>
      </c>
      <c r="E34" s="122"/>
      <c r="F34" s="122"/>
      <c r="G34" s="123"/>
      <c r="H34" s="145" t="str">
        <f>IF(SUMIFS('INTERIM REPORT'!D:D,'INTERIM REPORT'!$A:$A,'PAGE 16'!$A34,'INTERIM REPORT'!$B:$B,'PAGE 16'!$A$5)=0,"",SUMIFS('INTERIM REPORT'!D:D,'INTERIM REPORT'!$A:$A,'PAGE 16'!$A34,'INTERIM REPORT'!$B:$B,'PAGE 16'!$A$5))</f>
        <v/>
      </c>
      <c r="I34" s="122"/>
      <c r="J34" s="122"/>
      <c r="K34" s="123"/>
      <c r="L34" s="145" t="str">
        <f>IF(SUMIFS('INTERIM REPORT'!E:E,'INTERIM REPORT'!$A:$A,'PAGE 16'!$A34,'INTERIM REPORT'!$B:$B,'PAGE 16'!$A$5)=0,"",SUMIFS('INTERIM REPORT'!E:E,'INTERIM REPORT'!$A:$A,'PAGE 16'!$A34,'INTERIM REPORT'!$B:$B,'PAGE 16'!$A$5))</f>
        <v/>
      </c>
      <c r="M34" s="122"/>
      <c r="N34" s="122"/>
      <c r="O34" s="123"/>
      <c r="P34" s="145" t="str">
        <f>IF(SUMIFS('INTERIM REPORT'!F:F,'INTERIM REPORT'!$A:$A,'PAGE 16'!$A34,'INTERIM REPORT'!$B:$B,'PAGE 16'!$A$5)=0,"",SUMIFS('INTERIM REPORT'!F:F,'INTERIM REPORT'!$A:$A,'PAGE 16'!$A34,'INTERIM REPORT'!$B:$B,'PAGE 16'!$A$5))</f>
        <v/>
      </c>
      <c r="Q34" s="122"/>
      <c r="R34" s="122"/>
      <c r="S34" s="123"/>
      <c r="T34" s="145" t="str">
        <f>IF(SUMIFS('INTERIM REPORT'!G:G,'INTERIM REPORT'!$A:$A,'PAGE 16'!$A34,'INTERIM REPORT'!$B:$B,'PAGE 16'!$A$5)=0,"",SUMIFS('INTERIM REPORT'!G:G,'INTERIM REPORT'!$A:$A,'PAGE 16'!$A34,'INTERIM REPORT'!$B:$B,'PAGE 16'!$A$5))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>
        <f>IF(SUMIFS('INTERIM REPORT'!C:C,'INTERIM REPORT'!$A:$A,'PAGE 16'!$A35,'INTERIM REPORT'!$B:$B,'PAGE 16'!$A$5)=0,"",SUMIFS('INTERIM REPORT'!C:C,'INTERIM REPORT'!$A:$A,'PAGE 16'!$A35,'INTERIM REPORT'!$B:$B,'PAGE 16'!$A$5))</f>
        <v>0.25600000000000001</v>
      </c>
      <c r="E35" s="122"/>
      <c r="F35" s="122"/>
      <c r="G35" s="123"/>
      <c r="H35" s="145" t="str">
        <f>IF(SUMIFS('INTERIM REPORT'!D:D,'INTERIM REPORT'!$A:$A,'PAGE 16'!$A35,'INTERIM REPORT'!$B:$B,'PAGE 16'!$A$5)=0,"",SUMIFS('INTERIM REPORT'!D:D,'INTERIM REPORT'!$A:$A,'PAGE 16'!$A35,'INTERIM REPORT'!$B:$B,'PAGE 16'!$A$5))</f>
        <v/>
      </c>
      <c r="I35" s="122"/>
      <c r="J35" s="122"/>
      <c r="K35" s="123"/>
      <c r="L35" s="145" t="str">
        <f>IF(SUMIFS('INTERIM REPORT'!E:E,'INTERIM REPORT'!$A:$A,'PAGE 16'!$A35,'INTERIM REPORT'!$B:$B,'PAGE 16'!$A$5)=0,"",SUMIFS('INTERIM REPORT'!E:E,'INTERIM REPORT'!$A:$A,'PAGE 16'!$A35,'INTERIM REPORT'!$B:$B,'PAGE 16'!$A$5))</f>
        <v/>
      </c>
      <c r="M35" s="122"/>
      <c r="N35" s="122"/>
      <c r="O35" s="123"/>
      <c r="P35" s="145" t="str">
        <f>IF(SUMIFS('INTERIM REPORT'!F:F,'INTERIM REPORT'!$A:$A,'PAGE 16'!$A35,'INTERIM REPORT'!$B:$B,'PAGE 16'!$A$5)=0,"",SUMIFS('INTERIM REPORT'!F:F,'INTERIM REPORT'!$A:$A,'PAGE 16'!$A35,'INTERIM REPORT'!$B:$B,'PAGE 16'!$A$5))</f>
        <v/>
      </c>
      <c r="Q35" s="122"/>
      <c r="R35" s="122"/>
      <c r="S35" s="123"/>
      <c r="T35" s="145" t="str">
        <f>IF(SUMIFS('INTERIM REPORT'!G:G,'INTERIM REPORT'!$A:$A,'PAGE 16'!$A35,'INTERIM REPORT'!$B:$B,'PAGE 16'!$A$5)=0,"",SUMIFS('INTERIM REPORT'!G:G,'INTERIM REPORT'!$A:$A,'PAGE 16'!$A35,'INTERIM REPORT'!$B:$B,'PAGE 16'!$A$5))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>
        <f>IF(SUMIFS('INTERIM REPORT'!C:C,'INTERIM REPORT'!$A:$A,'PAGE 16'!$A36,'INTERIM REPORT'!$B:$B,'PAGE 16'!$A$5)=0,"",SUMIFS('INTERIM REPORT'!C:C,'INTERIM REPORT'!$A:$A,'PAGE 16'!$A36,'INTERIM REPORT'!$B:$B,'PAGE 16'!$A$5))</f>
        <v>0.34799999999999998</v>
      </c>
      <c r="E36" s="122"/>
      <c r="F36" s="122"/>
      <c r="G36" s="123"/>
      <c r="H36" s="145" t="str">
        <f>IF(SUMIFS('INTERIM REPORT'!D:D,'INTERIM REPORT'!$A:$A,'PAGE 16'!$A36,'INTERIM REPORT'!$B:$B,'PAGE 16'!$A$5)=0,"",SUMIFS('INTERIM REPORT'!D:D,'INTERIM REPORT'!$A:$A,'PAGE 16'!$A36,'INTERIM REPORT'!$B:$B,'PAGE 16'!$A$5))</f>
        <v/>
      </c>
      <c r="I36" s="122"/>
      <c r="J36" s="122"/>
      <c r="K36" s="123"/>
      <c r="L36" s="145" t="str">
        <f>IF(SUMIFS('INTERIM REPORT'!E:E,'INTERIM REPORT'!$A:$A,'PAGE 16'!$A36,'INTERIM REPORT'!$B:$B,'PAGE 16'!$A$5)=0,"",SUMIFS('INTERIM REPORT'!E:E,'INTERIM REPORT'!$A:$A,'PAGE 16'!$A36,'INTERIM REPORT'!$B:$B,'PAGE 16'!$A$5))</f>
        <v/>
      </c>
      <c r="M36" s="122"/>
      <c r="N36" s="122"/>
      <c r="O36" s="123"/>
      <c r="P36" s="145" t="str">
        <f>IF(SUMIFS('INTERIM REPORT'!F:F,'INTERIM REPORT'!$A:$A,'PAGE 16'!$A36,'INTERIM REPORT'!$B:$B,'PAGE 16'!$A$5)=0,"",SUMIFS('INTERIM REPORT'!F:F,'INTERIM REPORT'!$A:$A,'PAGE 16'!$A36,'INTERIM REPORT'!$B:$B,'PAGE 16'!$A$5))</f>
        <v/>
      </c>
      <c r="Q36" s="122"/>
      <c r="R36" s="122"/>
      <c r="S36" s="123"/>
      <c r="T36" s="145" t="str">
        <f>IF(SUMIFS('INTERIM REPORT'!G:G,'INTERIM REPORT'!$A:$A,'PAGE 16'!$A36,'INTERIM REPORT'!$B:$B,'PAGE 16'!$A$5)=0,"",SUMIFS('INTERIM REPORT'!G:G,'INTERIM REPORT'!$A:$A,'PAGE 16'!$A36,'INTERIM REPORT'!$B:$B,'PAGE 16'!$A$5))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16'!$A37,'INTERIM REPORT'!$B:$B,'PAGE 16'!$A$5)=0,"",SUMIFS('INTERIM REPORT'!C:C,'INTERIM REPORT'!$A:$A,'PAGE 16'!$A37,'INTERIM REPORT'!$B:$B,'PAGE 16'!$A$5))</f>
        <v/>
      </c>
      <c r="E37" s="122"/>
      <c r="F37" s="122"/>
      <c r="G37" s="123"/>
      <c r="H37" s="145" t="str">
        <f>IF(SUMIFS('INTERIM REPORT'!D:D,'INTERIM REPORT'!$A:$A,'PAGE 16'!$A37,'INTERIM REPORT'!$B:$B,'PAGE 16'!$A$5)=0,"",SUMIFS('INTERIM REPORT'!D:D,'INTERIM REPORT'!$A:$A,'PAGE 16'!$A37,'INTERIM REPORT'!$B:$B,'PAGE 16'!$A$5))</f>
        <v/>
      </c>
      <c r="I37" s="122"/>
      <c r="J37" s="122"/>
      <c r="K37" s="123"/>
      <c r="L37" s="145" t="str">
        <f>IF(SUMIFS('INTERIM REPORT'!E:E,'INTERIM REPORT'!$A:$A,'PAGE 16'!$A37,'INTERIM REPORT'!$B:$B,'PAGE 16'!$A$5)=0,"",SUMIFS('INTERIM REPORT'!E:E,'INTERIM REPORT'!$A:$A,'PAGE 16'!$A37,'INTERIM REPORT'!$B:$B,'PAGE 16'!$A$5))</f>
        <v/>
      </c>
      <c r="M37" s="122"/>
      <c r="N37" s="122"/>
      <c r="O37" s="123"/>
      <c r="P37" s="145" t="str">
        <f>IF(SUMIFS('INTERIM REPORT'!F:F,'INTERIM REPORT'!$A:$A,'PAGE 16'!$A37,'INTERIM REPORT'!$B:$B,'PAGE 16'!$A$5)=0,"",SUMIFS('INTERIM REPORT'!F:F,'INTERIM REPORT'!$A:$A,'PAGE 16'!$A37,'INTERIM REPORT'!$B:$B,'PAGE 16'!$A$5))</f>
        <v/>
      </c>
      <c r="Q37" s="122"/>
      <c r="R37" s="122"/>
      <c r="S37" s="123"/>
      <c r="T37" s="145" t="str">
        <f>IF(SUMIFS('INTERIM REPORT'!G:G,'INTERIM REPORT'!$A:$A,'PAGE 16'!$A37,'INTERIM REPORT'!$B:$B,'PAGE 16'!$A$5)=0,"",SUMIFS('INTERIM REPORT'!G:G,'INTERIM REPORT'!$A:$A,'PAGE 16'!$A37,'INTERIM REPORT'!$B:$B,'PAGE 16'!$A$5))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16'!$A38,'INTERIM REPORT'!$B:$B,'PAGE 16'!$A$5)=0,"",SUMIFS('INTERIM REPORT'!C:C,'INTERIM REPORT'!$A:$A,'PAGE 16'!$A38,'INTERIM REPORT'!$B:$B,'PAGE 16'!$A$5))</f>
        <v/>
      </c>
      <c r="E38" s="122"/>
      <c r="F38" s="122"/>
      <c r="G38" s="123"/>
      <c r="H38" s="145" t="str">
        <f>IF(SUMIFS('INTERIM REPORT'!D:D,'INTERIM REPORT'!$A:$A,'PAGE 16'!$A38,'INTERIM REPORT'!$B:$B,'PAGE 16'!$A$5)=0,"",SUMIFS('INTERIM REPORT'!D:D,'INTERIM REPORT'!$A:$A,'PAGE 16'!$A38,'INTERIM REPORT'!$B:$B,'PAGE 16'!$A$5))</f>
        <v/>
      </c>
      <c r="I38" s="122"/>
      <c r="J38" s="122"/>
      <c r="K38" s="123"/>
      <c r="L38" s="145" t="str">
        <f>IF(SUMIFS('INTERIM REPORT'!E:E,'INTERIM REPORT'!$A:$A,'PAGE 16'!$A38,'INTERIM REPORT'!$B:$B,'PAGE 16'!$A$5)=0,"",SUMIFS('INTERIM REPORT'!E:E,'INTERIM REPORT'!$A:$A,'PAGE 16'!$A38,'INTERIM REPORT'!$B:$B,'PAGE 16'!$A$5))</f>
        <v/>
      </c>
      <c r="M38" s="122"/>
      <c r="N38" s="122"/>
      <c r="O38" s="123"/>
      <c r="P38" s="145" t="str">
        <f>IF(SUMIFS('INTERIM REPORT'!F:F,'INTERIM REPORT'!$A:$A,'PAGE 16'!$A38,'INTERIM REPORT'!$B:$B,'PAGE 16'!$A$5)=0,"",SUMIFS('INTERIM REPORT'!F:F,'INTERIM REPORT'!$A:$A,'PAGE 16'!$A38,'INTERIM REPORT'!$B:$B,'PAGE 16'!$A$5))</f>
        <v/>
      </c>
      <c r="Q38" s="122"/>
      <c r="R38" s="122"/>
      <c r="S38" s="123"/>
      <c r="T38" s="145" t="str">
        <f>IF(SUMIFS('INTERIM REPORT'!G:G,'INTERIM REPORT'!$A:$A,'PAGE 16'!$A38,'INTERIM REPORT'!$B:$B,'PAGE 16'!$A$5)=0,"",SUMIFS('INTERIM REPORT'!G:G,'INTERIM REPORT'!$A:$A,'PAGE 16'!$A38,'INTERIM REPORT'!$B:$B,'PAGE 16'!$A$5))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97" priority="1" operator="notEqual">
      <formula>""" """</formula>
    </cfRule>
    <cfRule type="cellIs" dxfId="9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7.1796875" style="105" bestFit="1" customWidth="1"/>
    <col min="5" max="7" width="7.7265625" style="82" customWidth="1"/>
    <col min="8" max="8" width="17.1796875" style="105" bestFit="1" customWidth="1"/>
    <col min="9" max="11" width="7.7265625" style="82" customWidth="1"/>
    <col min="12" max="12" width="17.1796875" style="105" bestFit="1" customWidth="1"/>
    <col min="13" max="15" width="7.7265625" style="82" customWidth="1"/>
    <col min="16" max="16" width="17.1796875" style="105" bestFit="1" customWidth="1"/>
    <col min="17" max="19" width="7.7265625" style="82" customWidth="1"/>
    <col min="20" max="20" width="17.1796875" style="105" bestFit="1" customWidth="1"/>
    <col min="21" max="23" width="7.7265625" style="81" customWidth="1"/>
    <col min="24" max="24" width="10.453125" style="78" customWidth="1"/>
    <col min="25" max="25" width="11.179687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Debt per Staffed Bed</v>
      </c>
    </row>
    <row r="3" spans="1:25">
      <c r="A3" s="80" t="s">
        <v>101</v>
      </c>
    </row>
    <row r="4" spans="1:25">
      <c r="A4" s="83" t="s">
        <v>53</v>
      </c>
      <c r="B4" s="329" t="str">
        <f>MID(A4,FIND("]",A4)+2,LEN(A4)-FIND("]",A4)+2)</f>
        <v>Debt per Staffed Bed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223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17'!$A8,'INTERIM REPORT'!$B:$B,'PAGE 17'!$A$4)</f>
        <v>538179.6451612903</v>
      </c>
      <c r="E8" s="198">
        <f>RANK(D8,D$8:D$15,1)</f>
        <v>3</v>
      </c>
      <c r="F8" s="198">
        <f>RANK(D8,D$8:D$17,1)</f>
        <v>4</v>
      </c>
      <c r="G8" s="198">
        <f>RANK(D8,D$8:D$25,1)</f>
        <v>5</v>
      </c>
      <c r="H8" s="133">
        <f>SUMIFS('INTERIM REPORT'!D:D,'INTERIM REPORT'!$A:$A,'PAGE 17'!$A8,'INTERIM REPORT'!$B:$B,'PAGE 17'!$A$4)</f>
        <v>1479326.5483870967</v>
      </c>
      <c r="I8" s="198">
        <f>RANK(H8,H$8:H$15,1)</f>
        <v>6</v>
      </c>
      <c r="J8" s="198">
        <f>RANK(H8,H$8:H$17,1)</f>
        <v>8</v>
      </c>
      <c r="K8" s="198">
        <f>RANK(H8,H$8:H$25,1)</f>
        <v>11</v>
      </c>
      <c r="L8" s="133">
        <f>SUMIFS('INTERIM REPORT'!E:E,'INTERIM REPORT'!$A:$A,'PAGE 17'!$A8,'INTERIM REPORT'!$B:$B,'PAGE 17'!$A$4)</f>
        <v>609862.74193548388</v>
      </c>
      <c r="M8" s="198">
        <f>RANK(L8,L$8:L$15,1)</f>
        <v>8</v>
      </c>
      <c r="N8" s="198">
        <f>RANK(L8,L$8:L$17,1)</f>
        <v>10</v>
      </c>
      <c r="O8" s="198">
        <f>RANK(L8,L$8:L$25,1)</f>
        <v>14</v>
      </c>
      <c r="P8" s="133">
        <f>SUMIFS('INTERIM REPORT'!F:F,'INTERIM REPORT'!$A:$A,'PAGE 17'!$A8,'INTERIM REPORT'!$B:$B,'PAGE 17'!$A$4)</f>
        <v>1133353.9032258065</v>
      </c>
      <c r="Q8" s="198">
        <f>RANK(P8,P$8:P$15,1)</f>
        <v>5</v>
      </c>
      <c r="R8" s="198">
        <f>RANK(P8,P$8:P$17,1)</f>
        <v>7</v>
      </c>
      <c r="S8" s="198">
        <f>RANK(P8,P$8:P$25,1)</f>
        <v>10</v>
      </c>
      <c r="T8" s="133">
        <f>SUMIFS('INTERIM REPORT'!G:G,'INTERIM REPORT'!$A:$A,'PAGE 17'!$A8,'INTERIM REPORT'!$B:$B,'PAGE 17'!$A$4)</f>
        <v>659034.32258064521</v>
      </c>
      <c r="U8" s="198">
        <f>RANK(T8,T$8:T$15,1)</f>
        <v>4</v>
      </c>
      <c r="V8" s="198">
        <f>RANK(T8,T$8:T$17,1)</f>
        <v>5</v>
      </c>
      <c r="W8" s="198">
        <f>RANK(T8,T$8:T$25,1)</f>
        <v>7</v>
      </c>
      <c r="X8" s="143">
        <f t="shared" ref="X8:X17" si="0">IF(H8&gt;0,((P8/H8)-1),IF(AND(H8=0,L8&gt;0),100%,IF(AND(H8=0,L8&lt;0),-100%,IF(AND(H8=0,L8=0),0%,((P8/(H8))-1)*-1))))</f>
        <v>-0.23387172057346139</v>
      </c>
      <c r="Y8" s="93">
        <f t="shared" ref="Y8:Y17" si="1">IF(L8&gt;0,((T8/L8)-1),IF(AND(L8=0,T8&gt;0),100%,IF(AND(L8=0,T8&lt;0),-100%,IF(AND(L8=0,T8=0),0%,((T8/(L8))-1)*-1))))</f>
        <v>8.0627290804990759E-2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17'!$A9,'INTERIM REPORT'!$B:$B,'PAGE 17'!$A$4)</f>
        <v>692521.0354285714</v>
      </c>
      <c r="E9" s="198">
        <f t="shared" ref="E9:E15" si="3">RANK(D9,D$8:D$15,1)</f>
        <v>4</v>
      </c>
      <c r="F9" s="198">
        <f t="shared" ref="F9:F17" si="4">RANK(D9,D$8:D$17,1)</f>
        <v>6</v>
      </c>
      <c r="G9" s="198">
        <f t="shared" ref="G9:G17" si="5">RANK(D9,D$8:D$25,1)</f>
        <v>9</v>
      </c>
      <c r="H9" s="133">
        <f>SUMIFS('INTERIM REPORT'!D:D,'INTERIM REPORT'!$A:$A,'PAGE 17'!$A9,'INTERIM REPORT'!$B:$B,'PAGE 17'!$A$4)</f>
        <v>1015907.3428571429</v>
      </c>
      <c r="I9" s="198">
        <f t="shared" ref="I9:I15" si="6">RANK(H9,H$8:H$15,1)</f>
        <v>3</v>
      </c>
      <c r="J9" s="198">
        <f t="shared" ref="J9:J17" si="7">RANK(H9,H$8:H$17,1)</f>
        <v>5</v>
      </c>
      <c r="K9" s="198">
        <f t="shared" ref="K9:K17" si="8">RANK(H9,H$8:H$25,1)</f>
        <v>7</v>
      </c>
      <c r="L9" s="133">
        <f>SUMIFS('INTERIM REPORT'!E:E,'INTERIM REPORT'!$A:$A,'PAGE 17'!$A9,'INTERIM REPORT'!$B:$B,'PAGE 17'!$A$4)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33">
        <f>SUMIFS('INTERIM REPORT'!F:F,'INTERIM REPORT'!$A:$A,'PAGE 17'!$A9,'INTERIM REPORT'!$B:$B,'PAGE 17'!$A$4)</f>
        <v>775497.6</v>
      </c>
      <c r="Q9" s="198">
        <f t="shared" ref="Q9:Q15" si="12">RANK(P9,P$8:P$15,1)</f>
        <v>3</v>
      </c>
      <c r="R9" s="198">
        <f t="shared" ref="R9:R17" si="13">RANK(P9,P$8:P$17,1)</f>
        <v>5</v>
      </c>
      <c r="S9" s="198">
        <f t="shared" ref="S9:S17" si="14">RANK(P9,P$8:P$25,1)</f>
        <v>7</v>
      </c>
      <c r="T9" s="133">
        <f>SUMIFS('INTERIM REPORT'!G:G,'INTERIM REPORT'!$A:$A,'PAGE 17'!$A9,'INTERIM REPORT'!$B:$B,'PAGE 17'!$A$4)</f>
        <v>628749.6857142857</v>
      </c>
      <c r="U9" s="198">
        <f t="shared" ref="U9:U15" si="15">RANK(T9,T$8:T$15,1)</f>
        <v>3</v>
      </c>
      <c r="V9" s="198">
        <f t="shared" ref="V9:V17" si="16">RANK(T9,T$8:T$17,1)</f>
        <v>3</v>
      </c>
      <c r="W9" s="198">
        <f t="shared" ref="W9:W17" si="17">RANK(T9,T$8:T$25,1)</f>
        <v>5</v>
      </c>
      <c r="X9" s="143">
        <f t="shared" si="0"/>
        <v>-0.23664534423091521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17'!$A10,'INTERIM REPORT'!$B:$B,'PAGE 17'!$A$4)</f>
        <v>328357.05263157893</v>
      </c>
      <c r="E10" s="198">
        <f t="shared" si="3"/>
        <v>2</v>
      </c>
      <c r="F10" s="198">
        <f t="shared" si="4"/>
        <v>2</v>
      </c>
      <c r="G10" s="198">
        <f t="shared" si="5"/>
        <v>3</v>
      </c>
      <c r="H10" s="133">
        <f>SUMIFS('INTERIM REPORT'!D:D,'INTERIM REPORT'!$A:$A,'PAGE 17'!$A10,'INTERIM REPORT'!$B:$B,'PAGE 17'!$A$4)</f>
        <v>773620.52631578944</v>
      </c>
      <c r="I10" s="198">
        <f t="shared" si="6"/>
        <v>2</v>
      </c>
      <c r="J10" s="198">
        <f t="shared" si="7"/>
        <v>3</v>
      </c>
      <c r="K10" s="198">
        <f t="shared" si="8"/>
        <v>4</v>
      </c>
      <c r="L10" s="133">
        <f>SUMIFS('INTERIM REPORT'!E:E,'INTERIM REPORT'!$A:$A,'PAGE 17'!$A10,'INTERIM REPORT'!$B:$B,'PAGE 17'!$A$4)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33">
        <f>SUMIFS('INTERIM REPORT'!F:F,'INTERIM REPORT'!$A:$A,'PAGE 17'!$A10,'INTERIM REPORT'!$B:$B,'PAGE 17'!$A$4)</f>
        <v>492261.57894736843</v>
      </c>
      <c r="Q10" s="198">
        <f t="shared" si="12"/>
        <v>1</v>
      </c>
      <c r="R10" s="198">
        <f t="shared" si="13"/>
        <v>1</v>
      </c>
      <c r="S10" s="198">
        <f t="shared" si="14"/>
        <v>2</v>
      </c>
      <c r="T10" s="133">
        <f>SUMIFS('INTERIM REPORT'!G:G,'INTERIM REPORT'!$A:$A,'PAGE 17'!$A10,'INTERIM REPORT'!$B:$B,'PAGE 17'!$A$4)</f>
        <v>288361.5263157895</v>
      </c>
      <c r="U10" s="198">
        <f t="shared" si="15"/>
        <v>1</v>
      </c>
      <c r="V10" s="198">
        <f t="shared" si="16"/>
        <v>1</v>
      </c>
      <c r="W10" s="198">
        <f t="shared" si="17"/>
        <v>1</v>
      </c>
      <c r="X10" s="143">
        <f t="shared" si="0"/>
        <v>-0.36369116097311405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17'!$A11,'INTERIM REPORT'!$B:$B,'PAGE 17'!$A$4)</f>
        <v>856483</v>
      </c>
      <c r="E11" s="198">
        <f t="shared" si="3"/>
        <v>5</v>
      </c>
      <c r="F11" s="198">
        <f t="shared" si="4"/>
        <v>7</v>
      </c>
      <c r="G11" s="198">
        <f t="shared" si="5"/>
        <v>10</v>
      </c>
      <c r="H11" s="133">
        <f>SUMIFS('INTERIM REPORT'!D:D,'INTERIM REPORT'!$A:$A,'PAGE 17'!$A11,'INTERIM REPORT'!$B:$B,'PAGE 17'!$A$4)</f>
        <v>1105221.4857142856</v>
      </c>
      <c r="I11" s="198">
        <f t="shared" si="6"/>
        <v>4</v>
      </c>
      <c r="J11" s="198">
        <f t="shared" si="7"/>
        <v>6</v>
      </c>
      <c r="K11" s="198">
        <f t="shared" si="8"/>
        <v>8</v>
      </c>
      <c r="L11" s="133">
        <f>SUMIFS('INTERIM REPORT'!E:E,'INTERIM REPORT'!$A:$A,'PAGE 17'!$A11,'INTERIM REPORT'!$B:$B,'PAGE 17'!$A$4)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33">
        <f>SUMIFS('INTERIM REPORT'!F:F,'INTERIM REPORT'!$A:$A,'PAGE 17'!$A11,'INTERIM REPORT'!$B:$B,'PAGE 17'!$A$4)</f>
        <v>1364446.4857142856</v>
      </c>
      <c r="Q11" s="198">
        <f t="shared" si="12"/>
        <v>6</v>
      </c>
      <c r="R11" s="198">
        <f t="shared" si="13"/>
        <v>8</v>
      </c>
      <c r="S11" s="198">
        <f t="shared" si="14"/>
        <v>11</v>
      </c>
      <c r="T11" s="133">
        <f>SUMIFS('INTERIM REPORT'!G:G,'INTERIM REPORT'!$A:$A,'PAGE 17'!$A11,'INTERIM REPORT'!$B:$B,'PAGE 17'!$A$4)</f>
        <v>1164384.3428571429</v>
      </c>
      <c r="U11" s="198">
        <f t="shared" si="15"/>
        <v>7</v>
      </c>
      <c r="V11" s="198">
        <f t="shared" si="16"/>
        <v>9</v>
      </c>
      <c r="W11" s="198">
        <f t="shared" si="17"/>
        <v>12</v>
      </c>
      <c r="X11" s="143">
        <f t="shared" si="0"/>
        <v>0.23454574793437666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17'!$A12,'INTERIM REPORT'!$B:$B,'PAGE 17'!$A$4)</f>
        <v>1144925.9111111111</v>
      </c>
      <c r="E12" s="198">
        <f t="shared" si="3"/>
        <v>7</v>
      </c>
      <c r="F12" s="198">
        <f t="shared" si="4"/>
        <v>9</v>
      </c>
      <c r="G12" s="198">
        <f t="shared" si="5"/>
        <v>12</v>
      </c>
      <c r="H12" s="133">
        <f>SUMIFS('INTERIM REPORT'!D:D,'INTERIM REPORT'!$A:$A,'PAGE 17'!$A12,'INTERIM REPORT'!$B:$B,'PAGE 17'!$A$4)</f>
        <v>1705401.1522222222</v>
      </c>
      <c r="I12" s="198">
        <f t="shared" si="6"/>
        <v>8</v>
      </c>
      <c r="J12" s="198">
        <f t="shared" si="7"/>
        <v>10</v>
      </c>
      <c r="K12" s="198">
        <f t="shared" si="8"/>
        <v>14</v>
      </c>
      <c r="L12" s="133">
        <f>SUMIFS('INTERIM REPORT'!E:E,'INTERIM REPORT'!$A:$A,'PAGE 17'!$A12,'INTERIM REPORT'!$B:$B,'PAGE 17'!$A$4)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33">
        <f>SUMIFS('INTERIM REPORT'!F:F,'INTERIM REPORT'!$A:$A,'PAGE 17'!$A12,'INTERIM REPORT'!$B:$B,'PAGE 17'!$A$4)</f>
        <v>1514970.9688888888</v>
      </c>
      <c r="Q12" s="198">
        <f t="shared" si="12"/>
        <v>8</v>
      </c>
      <c r="R12" s="198">
        <f t="shared" si="13"/>
        <v>10</v>
      </c>
      <c r="S12" s="198">
        <f t="shared" si="14"/>
        <v>14</v>
      </c>
      <c r="T12" s="133">
        <f>SUMIFS('INTERIM REPORT'!G:G,'INTERIM REPORT'!$A:$A,'PAGE 17'!$A12,'INTERIM REPORT'!$B:$B,'PAGE 17'!$A$4)</f>
        <v>1271591.9396296297</v>
      </c>
      <c r="U12" s="198">
        <f t="shared" si="15"/>
        <v>8</v>
      </c>
      <c r="V12" s="198">
        <f t="shared" si="16"/>
        <v>10</v>
      </c>
      <c r="W12" s="198">
        <f t="shared" si="17"/>
        <v>13</v>
      </c>
      <c r="X12" s="143">
        <f t="shared" si="0"/>
        <v>-0.11166298503152372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17'!$A13,'INTERIM REPORT'!$B:$B,'PAGE 17'!$A$4)</f>
        <v>907411.86206896557</v>
      </c>
      <c r="E13" s="198">
        <f t="shared" si="3"/>
        <v>6</v>
      </c>
      <c r="F13" s="198">
        <f t="shared" si="4"/>
        <v>8</v>
      </c>
      <c r="G13" s="198">
        <f t="shared" si="5"/>
        <v>11</v>
      </c>
      <c r="H13" s="133">
        <f>SUMIFS('INTERIM REPORT'!D:D,'INTERIM REPORT'!$A:$A,'PAGE 17'!$A13,'INTERIM REPORT'!$B:$B,'PAGE 17'!$A$4)</f>
        <v>1576495.6896551724</v>
      </c>
      <c r="I13" s="198">
        <f t="shared" si="6"/>
        <v>7</v>
      </c>
      <c r="J13" s="198">
        <f t="shared" si="7"/>
        <v>9</v>
      </c>
      <c r="K13" s="198">
        <f t="shared" si="8"/>
        <v>12</v>
      </c>
      <c r="L13" s="133">
        <f>SUMIFS('INTERIM REPORT'!E:E,'INTERIM REPORT'!$A:$A,'PAGE 17'!$A13,'INTERIM REPORT'!$B:$B,'PAGE 17'!$A$4)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33">
        <f>SUMIFS('INTERIM REPORT'!F:F,'INTERIM REPORT'!$A:$A,'PAGE 17'!$A13,'INTERIM REPORT'!$B:$B,'PAGE 17'!$A$4)</f>
        <v>1499331.2413793104</v>
      </c>
      <c r="Q13" s="198">
        <f t="shared" si="12"/>
        <v>7</v>
      </c>
      <c r="R13" s="198">
        <f t="shared" si="13"/>
        <v>9</v>
      </c>
      <c r="S13" s="198">
        <f t="shared" si="14"/>
        <v>13</v>
      </c>
      <c r="T13" s="133">
        <f>SUMIFS('INTERIM REPORT'!G:G,'INTERIM REPORT'!$A:$A,'PAGE 17'!$A13,'INTERIM REPORT'!$B:$B,'PAGE 17'!$A$4)</f>
        <v>1056369.6206896552</v>
      </c>
      <c r="U13" s="198">
        <f t="shared" si="15"/>
        <v>6</v>
      </c>
      <c r="V13" s="198">
        <f t="shared" si="16"/>
        <v>8</v>
      </c>
      <c r="W13" s="198">
        <f t="shared" si="17"/>
        <v>11</v>
      </c>
      <c r="X13" s="143">
        <f t="shared" si="0"/>
        <v>-4.8946818429132732E-2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17'!$A14,'INTERIM REPORT'!$B:$B,'PAGE 17'!$A$4)</f>
        <v>1252133.7944</v>
      </c>
      <c r="E14" s="198">
        <f t="shared" si="3"/>
        <v>8</v>
      </c>
      <c r="F14" s="198">
        <f t="shared" si="4"/>
        <v>10</v>
      </c>
      <c r="G14" s="198">
        <f t="shared" si="5"/>
        <v>13</v>
      </c>
      <c r="H14" s="133">
        <f>SUMIFS('INTERIM REPORT'!D:D,'INTERIM REPORT'!$A:$A,'PAGE 17'!$A14,'INTERIM REPORT'!$B:$B,'PAGE 17'!$A$4)</f>
        <v>1456141.3684000003</v>
      </c>
      <c r="I14" s="198">
        <f t="shared" si="6"/>
        <v>5</v>
      </c>
      <c r="J14" s="198">
        <f t="shared" si="7"/>
        <v>7</v>
      </c>
      <c r="K14" s="198">
        <f t="shared" si="8"/>
        <v>10</v>
      </c>
      <c r="L14" s="133">
        <f>SUMIFS('INTERIM REPORT'!E:E,'INTERIM REPORT'!$A:$A,'PAGE 17'!$A14,'INTERIM REPORT'!$B:$B,'PAGE 17'!$A$4)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33">
        <f>SUMIFS('INTERIM REPORT'!F:F,'INTERIM REPORT'!$A:$A,'PAGE 17'!$A14,'INTERIM REPORT'!$B:$B,'PAGE 17'!$A$4)</f>
        <v>1098941.3652666667</v>
      </c>
      <c r="Q14" s="198">
        <f t="shared" si="12"/>
        <v>4</v>
      </c>
      <c r="R14" s="198">
        <f t="shared" si="13"/>
        <v>6</v>
      </c>
      <c r="S14" s="198">
        <f t="shared" si="14"/>
        <v>9</v>
      </c>
      <c r="T14" s="133">
        <f>SUMIFS('INTERIM REPORT'!G:G,'INTERIM REPORT'!$A:$A,'PAGE 17'!$A14,'INTERIM REPORT'!$B:$B,'PAGE 17'!$A$4)</f>
        <v>924048.75500000012</v>
      </c>
      <c r="U14" s="198">
        <f t="shared" si="15"/>
        <v>5</v>
      </c>
      <c r="V14" s="198">
        <f t="shared" si="16"/>
        <v>7</v>
      </c>
      <c r="W14" s="198">
        <f t="shared" si="17"/>
        <v>10</v>
      </c>
      <c r="X14" s="143">
        <f t="shared" si="0"/>
        <v>-0.24530585483319034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17'!$A15,'INTERIM REPORT'!$B:$B,'PAGE 17'!$A$4)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34">
        <f>SUMIFS('INTERIM REPORT'!D:D,'INTERIM REPORT'!$A:$A,'PAGE 17'!$A15,'INTERIM REPORT'!$B:$B,'PAGE 17'!$A$4)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34">
        <f>SUMIFS('INTERIM REPORT'!E:E,'INTERIM REPORT'!$A:$A,'PAGE 17'!$A15,'INTERIM REPORT'!$B:$B,'PAGE 17'!$A$4)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34">
        <f>SUMIFS('INTERIM REPORT'!F:F,'INTERIM REPORT'!$A:$A,'PAGE 17'!$A15,'INTERIM REPORT'!$B:$B,'PAGE 17'!$A$4)</f>
        <v>640828.57142857148</v>
      </c>
      <c r="Q15" s="199">
        <f t="shared" si="12"/>
        <v>2</v>
      </c>
      <c r="R15" s="199">
        <f t="shared" si="13"/>
        <v>2</v>
      </c>
      <c r="S15" s="199">
        <f t="shared" si="14"/>
        <v>4</v>
      </c>
      <c r="T15" s="134">
        <f>SUMIFS('INTERIM REPORT'!G:G,'INTERIM REPORT'!$A:$A,'PAGE 17'!$A15,'INTERIM REPORT'!$B:$B,'PAGE 17'!$A$4)</f>
        <v>567771.42857142852</v>
      </c>
      <c r="U15" s="199">
        <f t="shared" si="15"/>
        <v>2</v>
      </c>
      <c r="V15" s="199">
        <f t="shared" si="16"/>
        <v>2</v>
      </c>
      <c r="W15" s="199">
        <f t="shared" si="17"/>
        <v>4</v>
      </c>
      <c r="X15" s="144">
        <f t="shared" si="0"/>
        <v>0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17'!$A16,'INTERIM REPORT'!$B:$B,'PAGE 17'!$A$4)</f>
        <v>403257.39130434784</v>
      </c>
      <c r="E16" s="200"/>
      <c r="F16" s="201">
        <f t="shared" si="4"/>
        <v>3</v>
      </c>
      <c r="G16" s="201">
        <f t="shared" si="5"/>
        <v>4</v>
      </c>
      <c r="H16" s="135">
        <f>SUMIFS('INTERIM REPORT'!D:D,'INTERIM REPORT'!$A:$A,'PAGE 17'!$A16,'INTERIM REPORT'!$B:$B,'PAGE 17'!$A$4)</f>
        <v>663665.71739130432</v>
      </c>
      <c r="I16" s="200"/>
      <c r="J16" s="201">
        <f t="shared" si="7"/>
        <v>2</v>
      </c>
      <c r="K16" s="201">
        <f t="shared" si="8"/>
        <v>3</v>
      </c>
      <c r="L16" s="135">
        <f>SUMIFS('INTERIM REPORT'!E:E,'INTERIM REPORT'!$A:$A,'PAGE 17'!$A16,'INTERIM REPORT'!$B:$B,'PAGE 17'!$A$4)</f>
        <v>588617.15217391308</v>
      </c>
      <c r="M16" s="200"/>
      <c r="N16" s="201">
        <f t="shared" si="10"/>
        <v>9</v>
      </c>
      <c r="O16" s="201">
        <f t="shared" si="11"/>
        <v>13</v>
      </c>
      <c r="P16" s="135">
        <f>SUMIFS('INTERIM REPORT'!F:F,'INTERIM REPORT'!$A:$A,'PAGE 17'!$A16,'INTERIM REPORT'!$B:$B,'PAGE 17'!$A$4)</f>
        <v>730963.93478260865</v>
      </c>
      <c r="Q16" s="200"/>
      <c r="R16" s="201">
        <f t="shared" si="13"/>
        <v>3</v>
      </c>
      <c r="S16" s="201">
        <f t="shared" si="14"/>
        <v>5</v>
      </c>
      <c r="T16" s="135">
        <f>SUMIFS('INTERIM REPORT'!G:G,'INTERIM REPORT'!$A:$A,'PAGE 17'!$A16,'INTERIM REPORT'!$B:$B,'PAGE 17'!$A$4)</f>
        <v>651226.82608695654</v>
      </c>
      <c r="U16" s="200"/>
      <c r="V16" s="201">
        <f t="shared" si="16"/>
        <v>4</v>
      </c>
      <c r="W16" s="201">
        <f t="shared" si="17"/>
        <v>6</v>
      </c>
      <c r="X16" s="145">
        <f t="shared" si="0"/>
        <v>0.10140378752097656</v>
      </c>
      <c r="Y16" s="97">
        <f t="shared" si="1"/>
        <v>0.10636739633191117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17'!$A17,'INTERIM REPORT'!$B:$B,'PAGE 17'!$A$4)</f>
        <v>582307.32499999995</v>
      </c>
      <c r="E17" s="202"/>
      <c r="F17" s="198">
        <f t="shared" si="4"/>
        <v>5</v>
      </c>
      <c r="G17" s="198">
        <f t="shared" si="5"/>
        <v>7</v>
      </c>
      <c r="H17" s="133">
        <f>SUMIFS('INTERIM REPORT'!D:D,'INTERIM REPORT'!$A:$A,'PAGE 17'!$A17,'INTERIM REPORT'!$B:$B,'PAGE 17'!$A$4)</f>
        <v>886272.23750000005</v>
      </c>
      <c r="I17" s="202"/>
      <c r="J17" s="198">
        <f t="shared" si="7"/>
        <v>4</v>
      </c>
      <c r="K17" s="198">
        <f t="shared" si="8"/>
        <v>6</v>
      </c>
      <c r="L17" s="133">
        <f>SUMIFS('INTERIM REPORT'!E:E,'INTERIM REPORT'!$A:$A,'PAGE 17'!$A17,'INTERIM REPORT'!$B:$B,'PAGE 17'!$A$4)</f>
        <v>0</v>
      </c>
      <c r="M17" s="202"/>
      <c r="N17" s="198">
        <f t="shared" si="10"/>
        <v>1</v>
      </c>
      <c r="O17" s="198">
        <f t="shared" si="11"/>
        <v>1</v>
      </c>
      <c r="P17" s="133">
        <f>SUMIFS('INTERIM REPORT'!F:F,'INTERIM REPORT'!$A:$A,'PAGE 17'!$A17,'INTERIM REPORT'!$B:$B,'PAGE 17'!$A$4)</f>
        <v>749185.98750000005</v>
      </c>
      <c r="Q17" s="202"/>
      <c r="R17" s="198">
        <f t="shared" si="13"/>
        <v>4</v>
      </c>
      <c r="S17" s="198">
        <f t="shared" si="14"/>
        <v>6</v>
      </c>
      <c r="T17" s="133">
        <f>SUMIFS('INTERIM REPORT'!G:G,'INTERIM REPORT'!$A:$A,'PAGE 17'!$A17,'INTERIM REPORT'!$B:$B,'PAGE 17'!$A$4)</f>
        <v>745641.17500000005</v>
      </c>
      <c r="U17" s="202"/>
      <c r="V17" s="198">
        <f t="shared" si="16"/>
        <v>6</v>
      </c>
      <c r="W17" s="198">
        <f t="shared" si="17"/>
        <v>8</v>
      </c>
      <c r="X17" s="143">
        <f t="shared" si="0"/>
        <v>-0.15467736007018951</v>
      </c>
      <c r="Y17" s="93">
        <f t="shared" si="1"/>
        <v>1</v>
      </c>
    </row>
    <row r="18" spans="1:25" ht="28.4" customHeight="1">
      <c r="D18" s="136"/>
      <c r="E18" s="203"/>
      <c r="F18" s="203"/>
      <c r="G18" s="203"/>
      <c r="H18" s="136"/>
      <c r="I18" s="203"/>
      <c r="J18" s="203"/>
      <c r="K18" s="203"/>
      <c r="L18" s="136"/>
      <c r="M18" s="203"/>
      <c r="N18" s="203"/>
      <c r="O18" s="203"/>
      <c r="P18" s="136"/>
      <c r="Q18" s="203"/>
      <c r="R18" s="203"/>
      <c r="S18" s="203"/>
      <c r="T18" s="136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89"/>
      <c r="F19" s="189"/>
      <c r="G19" s="189"/>
      <c r="H19" s="137"/>
      <c r="I19" s="189"/>
      <c r="J19" s="189"/>
      <c r="K19" s="189"/>
      <c r="L19" s="137"/>
      <c r="M19" s="189"/>
      <c r="N19" s="189"/>
      <c r="O19" s="189"/>
      <c r="P19" s="137"/>
      <c r="Q19" s="189"/>
      <c r="R19" s="189"/>
      <c r="S19" s="189"/>
      <c r="T19" s="137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17'!$A20,'INTERIM REPORT'!$B:$B,'PAGE 17'!$A$4)</f>
        <v>323104.1508695652</v>
      </c>
      <c r="E20" s="200"/>
      <c r="F20" s="201">
        <f>RANK(D20,D$20:D$22,1)</f>
        <v>1</v>
      </c>
      <c r="G20" s="201">
        <f t="shared" ref="G20:G22" si="19">RANK(D20,D$8:D$25,1)</f>
        <v>2</v>
      </c>
      <c r="H20" s="135">
        <f>SUMIFS('INTERIM REPORT'!D:D,'INTERIM REPORT'!$A:$A,'PAGE 17'!$A20,'INTERIM REPORT'!$B:$B,'PAGE 17'!$A$4)</f>
        <v>430797.10798418976</v>
      </c>
      <c r="I20" s="200"/>
      <c r="J20" s="201">
        <f>RANK(H20,H$20:H$22,1)</f>
        <v>1</v>
      </c>
      <c r="K20" s="201">
        <f t="shared" ref="K20:K22" si="20">RANK(H20,H$8:H$25,1)</f>
        <v>2</v>
      </c>
      <c r="L20" s="135">
        <f>SUMIFS('INTERIM REPORT'!E:E,'INTERIM REPORT'!$A:$A,'PAGE 17'!$A20,'INTERIM REPORT'!$B:$B,'PAGE 17'!$A$4)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35">
        <f>SUMIFS('INTERIM REPORT'!F:F,'INTERIM REPORT'!$A:$A,'PAGE 17'!$A20,'INTERIM REPORT'!$B:$B,'PAGE 17'!$A$4)</f>
        <v>352336.53296442685</v>
      </c>
      <c r="Q20" s="200"/>
      <c r="R20" s="201">
        <f>RANK(P20,P$20:P$22,1)</f>
        <v>1</v>
      </c>
      <c r="S20" s="201">
        <f t="shared" ref="S20:S22" si="22">RANK(P20,P$8:P$25,1)</f>
        <v>1</v>
      </c>
      <c r="T20" s="135">
        <f>SUMIFS('INTERIM REPORT'!G:G,'INTERIM REPORT'!$A:$A,'PAGE 17'!$A20,'INTERIM REPORT'!$B:$B,'PAGE 17'!$A$4)</f>
        <v>315207.09720553359</v>
      </c>
      <c r="U20" s="200"/>
      <c r="V20" s="201">
        <f>RANK(T20,T$20:T$22,1)</f>
        <v>1</v>
      </c>
      <c r="W20" s="201">
        <f t="shared" ref="W20:W22" si="23">RANK(T20,T$8:T$25,1)</f>
        <v>2</v>
      </c>
      <c r="X20" s="145">
        <f>IF(H20&gt;0,((P20/H20)-1),IF(AND(H20=0,L20&gt;0),100%,IF(AND(H20=0,L20&lt;0),-100%,IF(AND(H20=0,L20=0),0%,((P20/(H20))-1)*-1))))</f>
        <v>-0.18212883412077685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17'!$A21,'INTERIM REPORT'!$B:$B,'PAGE 17'!$A$4)</f>
        <v>658658.7583333333</v>
      </c>
      <c r="E21" s="202"/>
      <c r="F21" s="198">
        <f t="shared" ref="F21:F22" si="24">RANK(D21,D$20:D$22,1)</f>
        <v>3</v>
      </c>
      <c r="G21" s="198">
        <f t="shared" si="19"/>
        <v>8</v>
      </c>
      <c r="H21" s="133">
        <f>SUMIFS('INTERIM REPORT'!D:D,'INTERIM REPORT'!$A:$A,'PAGE 17'!$A21,'INTERIM REPORT'!$B:$B,'PAGE 17'!$A$4)</f>
        <v>1110860.0583333333</v>
      </c>
      <c r="I21" s="202"/>
      <c r="J21" s="198">
        <f t="shared" ref="J21:J22" si="25">RANK(H21,H$20:H$22,1)</f>
        <v>3</v>
      </c>
      <c r="K21" s="198">
        <f t="shared" si="20"/>
        <v>9</v>
      </c>
      <c r="L21" s="133">
        <f>SUMIFS('INTERIM REPORT'!E:E,'INTERIM REPORT'!$A:$A,'PAGE 17'!$A21,'INTERIM REPORT'!$B:$B,'PAGE 17'!$A$4)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33">
        <f>SUMIFS('INTERIM REPORT'!F:F,'INTERIM REPORT'!$A:$A,'PAGE 17'!$A21,'INTERIM REPORT'!$B:$B,'PAGE 17'!$A$4)</f>
        <v>946605.12844036694</v>
      </c>
      <c r="Q21" s="202"/>
      <c r="R21" s="198">
        <f t="shared" ref="R21:R22" si="27">RANK(P21,P$20:P$22,1)</f>
        <v>3</v>
      </c>
      <c r="S21" s="198">
        <f t="shared" si="22"/>
        <v>8</v>
      </c>
      <c r="T21" s="133">
        <f>SUMIFS('INTERIM REPORT'!G:G,'INTERIM REPORT'!$A:$A,'PAGE 17'!$A21,'INTERIM REPORT'!$B:$B,'PAGE 17'!$A$4)</f>
        <v>751232.33027522941</v>
      </c>
      <c r="U21" s="202"/>
      <c r="V21" s="198">
        <f t="shared" ref="V21:V22" si="28">RANK(T21,T$20:T$22,1)</f>
        <v>3</v>
      </c>
      <c r="W21" s="198">
        <f t="shared" si="23"/>
        <v>9</v>
      </c>
      <c r="X21" s="143">
        <f>IF(H21&gt;0,((P21/H21)-1),IF(AND(H21=0,L21&gt;0),100%,IF(AND(H21=0,L21&lt;0),-100%,IF(AND(H21=0,L21=0),0%,((P21/(H21))-1)*-1))))</f>
        <v>-0.14786284614409895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17'!$A22,'INTERIM REPORT'!$B:$B,'PAGE 17'!$A$4)</f>
        <v>579262.66279069765</v>
      </c>
      <c r="E22" s="202"/>
      <c r="F22" s="198">
        <f t="shared" si="24"/>
        <v>2</v>
      </c>
      <c r="G22" s="198">
        <f t="shared" si="19"/>
        <v>6</v>
      </c>
      <c r="H22" s="133">
        <f>SUMIFS('INTERIM REPORT'!D:D,'INTERIM REPORT'!$A:$A,'PAGE 17'!$A22,'INTERIM REPORT'!$B:$B,'PAGE 17'!$A$4)</f>
        <v>778979.09302325582</v>
      </c>
      <c r="I22" s="202"/>
      <c r="J22" s="198">
        <f t="shared" si="25"/>
        <v>2</v>
      </c>
      <c r="K22" s="198">
        <f t="shared" si="20"/>
        <v>5</v>
      </c>
      <c r="L22" s="133">
        <f>SUMIFS('INTERIM REPORT'!E:E,'INTERIM REPORT'!$A:$A,'PAGE 17'!$A22,'INTERIM REPORT'!$B:$B,'PAGE 17'!$A$4)</f>
        <v>0</v>
      </c>
      <c r="M22" s="202"/>
      <c r="N22" s="198">
        <f t="shared" si="26"/>
        <v>1</v>
      </c>
      <c r="O22" s="198">
        <f t="shared" si="21"/>
        <v>1</v>
      </c>
      <c r="P22" s="133">
        <f>SUMIFS('INTERIM REPORT'!F:F,'INTERIM REPORT'!$A:$A,'PAGE 17'!$A22,'INTERIM REPORT'!$B:$B,'PAGE 17'!$A$4)</f>
        <v>578976.75581395347</v>
      </c>
      <c r="Q22" s="202"/>
      <c r="R22" s="198">
        <f t="shared" si="27"/>
        <v>2</v>
      </c>
      <c r="S22" s="198">
        <f t="shared" si="22"/>
        <v>3</v>
      </c>
      <c r="T22" s="133">
        <f>SUMIFS('INTERIM REPORT'!G:G,'INTERIM REPORT'!$A:$A,'PAGE 17'!$A22,'INTERIM REPORT'!$B:$B,'PAGE 17'!$A$4)</f>
        <v>520166.83720930235</v>
      </c>
      <c r="U22" s="202"/>
      <c r="V22" s="198">
        <f t="shared" si="28"/>
        <v>2</v>
      </c>
      <c r="W22" s="198">
        <f t="shared" si="23"/>
        <v>3</v>
      </c>
      <c r="X22" s="143">
        <f>IF(H22&gt;0,((P22/H22)-1),IF(AND(H22=0,L22&gt;0),100%,IF(AND(H22=0,L22&lt;0),-100%,IF(AND(H22=0,L22=0),0%,((P22/(H22))-1)*-1))))</f>
        <v>-0.25674930046335842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36"/>
      <c r="E23" s="204"/>
      <c r="F23" s="204"/>
      <c r="G23" s="204"/>
      <c r="H23" s="138"/>
      <c r="I23" s="204"/>
      <c r="J23" s="204"/>
      <c r="K23" s="204"/>
      <c r="L23" s="138"/>
      <c r="M23" s="204"/>
      <c r="N23" s="204"/>
      <c r="O23" s="204"/>
      <c r="P23" s="138"/>
      <c r="Q23" s="204"/>
      <c r="R23" s="204"/>
      <c r="S23" s="204"/>
      <c r="T23" s="138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89"/>
      <c r="F24" s="189"/>
      <c r="G24" s="189"/>
      <c r="H24" s="137"/>
      <c r="I24" s="189"/>
      <c r="J24" s="189"/>
      <c r="K24" s="189"/>
      <c r="L24" s="137"/>
      <c r="M24" s="189"/>
      <c r="N24" s="189"/>
      <c r="O24" s="189"/>
      <c r="P24" s="137"/>
      <c r="Q24" s="189"/>
      <c r="R24" s="189"/>
      <c r="S24" s="189"/>
      <c r="T24" s="137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17'!$A25,'INTERIM REPORT'!$B:$B,'PAGE 17'!$A$4)</f>
        <v>1479356.9345637583</v>
      </c>
      <c r="E25" s="200"/>
      <c r="F25" s="200"/>
      <c r="G25" s="201">
        <f>RANK(D25,D$8:D$25,1)</f>
        <v>14</v>
      </c>
      <c r="H25" s="135">
        <f>SUMIFS('INTERIM REPORT'!D:D,'INTERIM REPORT'!$A:$A,'PAGE 17'!$A25,'INTERIM REPORT'!$B:$B,'PAGE 17'!$A$4)</f>
        <v>1612218.444288577</v>
      </c>
      <c r="I25" s="200"/>
      <c r="J25" s="200"/>
      <c r="K25" s="201">
        <f>RANK(H25,H$8:H$25,1)</f>
        <v>13</v>
      </c>
      <c r="L25" s="135">
        <f>SUMIFS('INTERIM REPORT'!E:E,'INTERIM REPORT'!$A:$A,'PAGE 17'!$A25,'INTERIM REPORT'!$B:$B,'PAGE 17'!$A$4)</f>
        <v>0</v>
      </c>
      <c r="M25" s="200"/>
      <c r="N25" s="200"/>
      <c r="O25" s="201">
        <f>RANK(L25,L$8:L$25,1)</f>
        <v>1</v>
      </c>
      <c r="P25" s="135">
        <f>SUMIFS('INTERIM REPORT'!F:F,'INTERIM REPORT'!$A:$A,'PAGE 17'!$A25,'INTERIM REPORT'!$B:$B,'PAGE 17'!$A$4)</f>
        <v>1495989.6815891475</v>
      </c>
      <c r="Q25" s="200"/>
      <c r="R25" s="200"/>
      <c r="S25" s="201">
        <f>RANK(P25,P$8:P$25,1)</f>
        <v>12</v>
      </c>
      <c r="T25" s="135">
        <f>SUMIFS('INTERIM REPORT'!G:G,'INTERIM REPORT'!$A:$A,'PAGE 17'!$A25,'INTERIM REPORT'!$B:$B,'PAGE 17'!$A$4)</f>
        <v>1298467.9800581397</v>
      </c>
      <c r="U25" s="200"/>
      <c r="V25" s="200"/>
      <c r="W25" s="201">
        <f>RANK(T25,T$8:T$25,1)</f>
        <v>14</v>
      </c>
      <c r="X25" s="145">
        <f>IF(H25&gt;0,((P25/H25)-1),IF(AND(H25=0,L25&gt;0),100%,IF(AND(H25=0,L25&lt;0),-100%,IF(AND(H25=0,L25=0),0%,((P25/(H25))-1)*-1))))</f>
        <v>-7.2092440767676291E-2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36"/>
      <c r="E26" s="205"/>
      <c r="F26" s="205"/>
      <c r="G26" s="205"/>
      <c r="H26" s="136"/>
      <c r="I26" s="205"/>
      <c r="J26" s="205"/>
      <c r="K26" s="205"/>
      <c r="L26" s="136"/>
      <c r="M26" s="205"/>
      <c r="N26" s="205"/>
      <c r="O26" s="205"/>
      <c r="P26" s="136"/>
      <c r="Q26" s="205"/>
      <c r="R26" s="205"/>
      <c r="S26" s="205"/>
      <c r="T26" s="136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89"/>
      <c r="F27" s="189"/>
      <c r="G27" s="189"/>
      <c r="H27" s="137"/>
      <c r="I27" s="189"/>
      <c r="J27" s="189"/>
      <c r="K27" s="189"/>
      <c r="L27" s="137"/>
      <c r="M27" s="189"/>
      <c r="N27" s="189"/>
      <c r="O27" s="189"/>
      <c r="P27" s="137"/>
      <c r="Q27" s="189"/>
      <c r="R27" s="189"/>
      <c r="S27" s="189"/>
      <c r="T27" s="137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17'!$A28,'INTERIM REPORT'!$B:$B,'PAGE 17'!$A$4)</f>
        <v>919156.91300892131</v>
      </c>
      <c r="E28" s="202"/>
      <c r="F28" s="198"/>
      <c r="G28" s="198"/>
      <c r="H28" s="135">
        <f>SUMIFS('INTERIM REPORT'!D:D,'INTERIM REPORT'!$A:$A,'PAGE 17'!$A28,'INTERIM REPORT'!$B:$B,'PAGE 17'!$A$4)</f>
        <v>1182300.9154396886</v>
      </c>
      <c r="I28" s="202"/>
      <c r="J28" s="198"/>
      <c r="K28" s="198"/>
      <c r="L28" s="135">
        <f>SUMIFS('INTERIM REPORT'!E:E,'INTERIM REPORT'!$A:$A,'PAGE 17'!$A28,'INTERIM REPORT'!$B:$B,'PAGE 17'!$A$4)</f>
        <v>15749673.753246753</v>
      </c>
      <c r="M28" s="202"/>
      <c r="N28" s="198"/>
      <c r="O28" s="198"/>
      <c r="P28" s="135">
        <f>SUMIFS('INTERIM REPORT'!F:F,'INTERIM REPORT'!$A:$A,'PAGE 17'!$A28,'INTERIM REPORT'!$B:$B,'PAGE 17'!$A$4)</f>
        <v>1026874.5647317804</v>
      </c>
      <c r="Q28" s="202"/>
      <c r="R28" s="198"/>
      <c r="S28" s="198"/>
      <c r="T28" s="135">
        <f>SUMIFS('INTERIM REPORT'!G:G,'INTERIM REPORT'!$A:$A,'PAGE 17'!$A28,'INTERIM REPORT'!$B:$B,'PAGE 17'!$A$4)</f>
        <v>876944.44877761079</v>
      </c>
      <c r="U28" s="202"/>
      <c r="V28" s="198"/>
      <c r="W28" s="198"/>
      <c r="X28" s="143">
        <f>IF(H28&gt;0,((P28/H28)-1),IF(AND(H28=0,L28&gt;0),100%,IF(AND(H28=0,L28&lt;0),-100%,IF(AND(H28=0,L28=0),0%,((P28/(H28))-1)*-1))))</f>
        <v>-0.13146090701461255</v>
      </c>
      <c r="Y28" s="101">
        <f>IF(L28&gt;0,((T28/L28)-1),IF(AND(L28=0,T28&gt;0),100%,IF(AND(L28=0,T28&lt;0),-100%,IF(AND(L28=0,T28=0),0%,((T28/(L28))-1)*-1))))</f>
        <v>-0.94431983401581054</v>
      </c>
    </row>
    <row r="29" spans="1:25" ht="28.4" customHeight="1">
      <c r="C29" s="92" t="s">
        <v>28</v>
      </c>
      <c r="D29" s="133">
        <f>MEDIAN(D25,D20:D22,D8:D17)</f>
        <v>620483.04166666663</v>
      </c>
      <c r="E29" s="206"/>
      <c r="F29" s="206"/>
      <c r="G29" s="206"/>
      <c r="H29" s="133">
        <f>MEDIAN(H25,H20:H22,H8:H17)</f>
        <v>1060564.4142857143</v>
      </c>
      <c r="I29" s="206"/>
      <c r="J29" s="206"/>
      <c r="K29" s="206"/>
      <c r="L29" s="133">
        <f>MEDIAN(L25,L20:L22,L8:L17)</f>
        <v>0</v>
      </c>
      <c r="M29" s="206"/>
      <c r="N29" s="206"/>
      <c r="O29" s="206"/>
      <c r="P29" s="133">
        <f>MEDIAN(P25,P20:P22,P8:P17)</f>
        <v>861051.36422018346</v>
      </c>
      <c r="Q29" s="206"/>
      <c r="R29" s="206"/>
      <c r="S29" s="206"/>
      <c r="T29" s="133">
        <f>MEDIAN(T25,T20:T22,T8:T17)</f>
        <v>702337.74879032257</v>
      </c>
      <c r="U29" s="206"/>
      <c r="V29" s="206"/>
      <c r="W29" s="206"/>
      <c r="X29" s="188">
        <f>IF(H29&gt;0,((P29/H29)-1),IF(AND(H29=0,L29&gt;0),100%,IF(AND(H29=0,L29&lt;0),-100%,IF(AND(H29=0,L29=0),0%,((P29/(H29))-1)*-1))))</f>
        <v>-0.18811969115511196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33">
        <f>MEDIAN(D8:D15)</f>
        <v>774502.01771428576</v>
      </c>
      <c r="E30" s="206"/>
      <c r="F30" s="206"/>
      <c r="G30" s="206"/>
      <c r="H30" s="133">
        <f>MEDIAN(H8:H15)</f>
        <v>1280681.4270571428</v>
      </c>
      <c r="I30" s="206"/>
      <c r="J30" s="206"/>
      <c r="K30" s="206"/>
      <c r="L30" s="133">
        <f>MEDIAN(L8:L15)</f>
        <v>0</v>
      </c>
      <c r="M30" s="206"/>
      <c r="N30" s="206"/>
      <c r="O30" s="206"/>
      <c r="P30" s="133">
        <f>MEDIAN(P8:P15)</f>
        <v>1116147.6342462366</v>
      </c>
      <c r="Q30" s="206"/>
      <c r="R30" s="206"/>
      <c r="S30" s="206"/>
      <c r="T30" s="133">
        <f>MEDIAN(T8:T15)</f>
        <v>791541.53879032261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17'!$A33,'INTERIM REPORT'!$B:$B,'PAGE 17'!$A$5)=0,"",SUMIFS('INTERIM REPORT'!C:C,'INTERIM REPORT'!$A:$A,'PAGE 17'!$A33,'INTERIM REPORT'!$B:$B,'PAGE 17'!$A$5))</f>
        <v/>
      </c>
      <c r="E33" s="118"/>
      <c r="F33" s="118"/>
      <c r="G33" s="119"/>
      <c r="H33" s="135" t="str">
        <f>IF(SUMIFS('INTERIM REPORT'!D:D,'INTERIM REPORT'!$A:$A,'PAGE 17'!$A33,'INTERIM REPORT'!$B:$B,'PAGE 17'!$A$5)=0,"",SUMIFS('INTERIM REPORT'!D:D,'INTERIM REPORT'!$A:$A,'PAGE 17'!$A33,'INTERIM REPORT'!$B:$B,'PAGE 17'!$A$5))</f>
        <v/>
      </c>
      <c r="I33" s="118"/>
      <c r="J33" s="118"/>
      <c r="K33" s="119"/>
      <c r="L33" s="135" t="str">
        <f>IF(SUMIFS('INTERIM REPORT'!E:E,'INTERIM REPORT'!$A:$A,'PAGE 17'!$A33,'INTERIM REPORT'!$B:$B,'PAGE 17'!$A$5)=0,"",SUMIFS('INTERIM REPORT'!E:E,'INTERIM REPORT'!$A:$A,'PAGE 17'!$A33,'INTERIM REPORT'!$B:$B,'PAGE 17'!$A$5))</f>
        <v/>
      </c>
      <c r="M33" s="118"/>
      <c r="N33" s="118"/>
      <c r="O33" s="119"/>
      <c r="P33" s="135" t="str">
        <f>IF(SUMIFS('INTERIM REPORT'!F:F,'INTERIM REPORT'!$A:$A,'PAGE 17'!$A33,'INTERIM REPORT'!$B:$B,'PAGE 17'!$A$5)=0,"",SUMIFS('INTERIM REPORT'!F:F,'INTERIM REPORT'!$A:$A,'PAGE 17'!$A33,'INTERIM REPORT'!$B:$B,'PAGE 17'!$A$5))</f>
        <v/>
      </c>
      <c r="Q33" s="118"/>
      <c r="R33" s="118"/>
      <c r="S33" s="119"/>
      <c r="T33" s="135" t="str">
        <f>IF(SUMIFS('INTERIM REPORT'!G:G,'INTERIM REPORT'!$A:$A,'PAGE 17'!$A33,'INTERIM REPORT'!$B:$B,'PAGE 17'!$A$5)=0,"",SUMIFS('INTERIM REPORT'!G:G,'INTERIM REPORT'!$A:$A,'PAGE 17'!$A33,'INTERIM REPORT'!$B:$B,'PAGE 17'!$A$5))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17'!$A34,'INTERIM REPORT'!$B:$B,'PAGE 17'!$A$5)=0,"",SUMIFS('INTERIM REPORT'!C:C,'INTERIM REPORT'!$A:$A,'PAGE 17'!$A34,'INTERIM REPORT'!$B:$B,'PAGE 17'!$A$5))</f>
        <v/>
      </c>
      <c r="E34" s="122"/>
      <c r="F34" s="122"/>
      <c r="G34" s="123"/>
      <c r="H34" s="135" t="str">
        <f>IF(SUMIFS('INTERIM REPORT'!D:D,'INTERIM REPORT'!$A:$A,'PAGE 17'!$A34,'INTERIM REPORT'!$B:$B,'PAGE 17'!$A$5)=0,"",SUMIFS('INTERIM REPORT'!D:D,'INTERIM REPORT'!$A:$A,'PAGE 17'!$A34,'INTERIM REPORT'!$B:$B,'PAGE 17'!$A$5))</f>
        <v/>
      </c>
      <c r="I34" s="122"/>
      <c r="J34" s="122"/>
      <c r="K34" s="123"/>
      <c r="L34" s="135" t="str">
        <f>IF(SUMIFS('INTERIM REPORT'!E:E,'INTERIM REPORT'!$A:$A,'PAGE 17'!$A34,'INTERIM REPORT'!$B:$B,'PAGE 17'!$A$5)=0,"",SUMIFS('INTERIM REPORT'!E:E,'INTERIM REPORT'!$A:$A,'PAGE 17'!$A34,'INTERIM REPORT'!$B:$B,'PAGE 17'!$A$5))</f>
        <v/>
      </c>
      <c r="M34" s="122"/>
      <c r="N34" s="122"/>
      <c r="O34" s="123"/>
      <c r="P34" s="135" t="str">
        <f>IF(SUMIFS('INTERIM REPORT'!F:F,'INTERIM REPORT'!$A:$A,'PAGE 17'!$A34,'INTERIM REPORT'!$B:$B,'PAGE 17'!$A$5)=0,"",SUMIFS('INTERIM REPORT'!F:F,'INTERIM REPORT'!$A:$A,'PAGE 17'!$A34,'INTERIM REPORT'!$B:$B,'PAGE 17'!$A$5))</f>
        <v/>
      </c>
      <c r="Q34" s="122"/>
      <c r="R34" s="122"/>
      <c r="S34" s="123"/>
      <c r="T34" s="135" t="str">
        <f>IF(SUMIFS('INTERIM REPORT'!G:G,'INTERIM REPORT'!$A:$A,'PAGE 17'!$A34,'INTERIM REPORT'!$B:$B,'PAGE 17'!$A$5)=0,"",SUMIFS('INTERIM REPORT'!G:G,'INTERIM REPORT'!$A:$A,'PAGE 17'!$A34,'INTERIM REPORT'!$B:$B,'PAGE 17'!$A$5))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17'!$A35,'INTERIM REPORT'!$B:$B,'PAGE 17'!$A$5)=0,"",SUMIFS('INTERIM REPORT'!C:C,'INTERIM REPORT'!$A:$A,'PAGE 17'!$A35,'INTERIM REPORT'!$B:$B,'PAGE 17'!$A$5))</f>
        <v/>
      </c>
      <c r="E35" s="122"/>
      <c r="F35" s="122"/>
      <c r="G35" s="123"/>
      <c r="H35" s="135" t="str">
        <f>IF(SUMIFS('INTERIM REPORT'!D:D,'INTERIM REPORT'!$A:$A,'PAGE 17'!$A35,'INTERIM REPORT'!$B:$B,'PAGE 17'!$A$5)=0,"",SUMIFS('INTERIM REPORT'!D:D,'INTERIM REPORT'!$A:$A,'PAGE 17'!$A35,'INTERIM REPORT'!$B:$B,'PAGE 17'!$A$5))</f>
        <v/>
      </c>
      <c r="I35" s="122"/>
      <c r="J35" s="122"/>
      <c r="K35" s="123"/>
      <c r="L35" s="135" t="str">
        <f>IF(SUMIFS('INTERIM REPORT'!E:E,'INTERIM REPORT'!$A:$A,'PAGE 17'!$A35,'INTERIM REPORT'!$B:$B,'PAGE 17'!$A$5)=0,"",SUMIFS('INTERIM REPORT'!E:E,'INTERIM REPORT'!$A:$A,'PAGE 17'!$A35,'INTERIM REPORT'!$B:$B,'PAGE 17'!$A$5))</f>
        <v/>
      </c>
      <c r="M35" s="122"/>
      <c r="N35" s="122"/>
      <c r="O35" s="123"/>
      <c r="P35" s="135" t="str">
        <f>IF(SUMIFS('INTERIM REPORT'!F:F,'INTERIM REPORT'!$A:$A,'PAGE 17'!$A35,'INTERIM REPORT'!$B:$B,'PAGE 17'!$A$5)=0,"",SUMIFS('INTERIM REPORT'!F:F,'INTERIM REPORT'!$A:$A,'PAGE 17'!$A35,'INTERIM REPORT'!$B:$B,'PAGE 17'!$A$5))</f>
        <v/>
      </c>
      <c r="Q35" s="122"/>
      <c r="R35" s="122"/>
      <c r="S35" s="123"/>
      <c r="T35" s="135" t="str">
        <f>IF(SUMIFS('INTERIM REPORT'!G:G,'INTERIM REPORT'!$A:$A,'PAGE 17'!$A35,'INTERIM REPORT'!$B:$B,'PAGE 17'!$A$5)=0,"",SUMIFS('INTERIM REPORT'!G:G,'INTERIM REPORT'!$A:$A,'PAGE 17'!$A35,'INTERIM REPORT'!$B:$B,'PAGE 17'!$A$5))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17'!$A36,'INTERIM REPORT'!$B:$B,'PAGE 17'!$A$5)=0,"",SUMIFS('INTERIM REPORT'!C:C,'INTERIM REPORT'!$A:$A,'PAGE 17'!$A36,'INTERIM REPORT'!$B:$B,'PAGE 17'!$A$5))</f>
        <v/>
      </c>
      <c r="E36" s="122"/>
      <c r="F36" s="122"/>
      <c r="G36" s="123"/>
      <c r="H36" s="135" t="str">
        <f>IF(SUMIFS('INTERIM REPORT'!D:D,'INTERIM REPORT'!$A:$A,'PAGE 17'!$A36,'INTERIM REPORT'!$B:$B,'PAGE 17'!$A$5)=0,"",SUMIFS('INTERIM REPORT'!D:D,'INTERIM REPORT'!$A:$A,'PAGE 17'!$A36,'INTERIM REPORT'!$B:$B,'PAGE 17'!$A$5))</f>
        <v/>
      </c>
      <c r="I36" s="122"/>
      <c r="J36" s="122"/>
      <c r="K36" s="123"/>
      <c r="L36" s="135" t="str">
        <f>IF(SUMIFS('INTERIM REPORT'!E:E,'INTERIM REPORT'!$A:$A,'PAGE 17'!$A36,'INTERIM REPORT'!$B:$B,'PAGE 17'!$A$5)=0,"",SUMIFS('INTERIM REPORT'!E:E,'INTERIM REPORT'!$A:$A,'PAGE 17'!$A36,'INTERIM REPORT'!$B:$B,'PAGE 17'!$A$5))</f>
        <v/>
      </c>
      <c r="M36" s="122"/>
      <c r="N36" s="122"/>
      <c r="O36" s="123"/>
      <c r="P36" s="135" t="str">
        <f>IF(SUMIFS('INTERIM REPORT'!F:F,'INTERIM REPORT'!$A:$A,'PAGE 17'!$A36,'INTERIM REPORT'!$B:$B,'PAGE 17'!$A$5)=0,"",SUMIFS('INTERIM REPORT'!F:F,'INTERIM REPORT'!$A:$A,'PAGE 17'!$A36,'INTERIM REPORT'!$B:$B,'PAGE 17'!$A$5))</f>
        <v/>
      </c>
      <c r="Q36" s="122"/>
      <c r="R36" s="122"/>
      <c r="S36" s="123"/>
      <c r="T36" s="135" t="str">
        <f>IF(SUMIFS('INTERIM REPORT'!G:G,'INTERIM REPORT'!$A:$A,'PAGE 17'!$A36,'INTERIM REPORT'!$B:$B,'PAGE 17'!$A$5)=0,"",SUMIFS('INTERIM REPORT'!G:G,'INTERIM REPORT'!$A:$A,'PAGE 17'!$A36,'INTERIM REPORT'!$B:$B,'PAGE 17'!$A$5))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17'!$A37,'INTERIM REPORT'!$B:$B,'PAGE 17'!$A$5)=0,"",SUMIFS('INTERIM REPORT'!C:C,'INTERIM REPORT'!$A:$A,'PAGE 17'!$A37,'INTERIM REPORT'!$B:$B,'PAGE 17'!$A$5))</f>
        <v/>
      </c>
      <c r="E37" s="122"/>
      <c r="F37" s="122"/>
      <c r="G37" s="123"/>
      <c r="H37" s="135" t="str">
        <f>IF(SUMIFS('INTERIM REPORT'!D:D,'INTERIM REPORT'!$A:$A,'PAGE 17'!$A37,'INTERIM REPORT'!$B:$B,'PAGE 17'!$A$5)=0,"",SUMIFS('INTERIM REPORT'!D:D,'INTERIM REPORT'!$A:$A,'PAGE 17'!$A37,'INTERIM REPORT'!$B:$B,'PAGE 17'!$A$5))</f>
        <v/>
      </c>
      <c r="I37" s="122"/>
      <c r="J37" s="122"/>
      <c r="K37" s="123"/>
      <c r="L37" s="135" t="str">
        <f>IF(SUMIFS('INTERIM REPORT'!E:E,'INTERIM REPORT'!$A:$A,'PAGE 17'!$A37,'INTERIM REPORT'!$B:$B,'PAGE 17'!$A$5)=0,"",SUMIFS('INTERIM REPORT'!E:E,'INTERIM REPORT'!$A:$A,'PAGE 17'!$A37,'INTERIM REPORT'!$B:$B,'PAGE 17'!$A$5))</f>
        <v/>
      </c>
      <c r="M37" s="122"/>
      <c r="N37" s="122"/>
      <c r="O37" s="123"/>
      <c r="P37" s="135" t="str">
        <f>IF(SUMIFS('INTERIM REPORT'!F:F,'INTERIM REPORT'!$A:$A,'PAGE 17'!$A37,'INTERIM REPORT'!$B:$B,'PAGE 17'!$A$5)=0,"",SUMIFS('INTERIM REPORT'!F:F,'INTERIM REPORT'!$A:$A,'PAGE 17'!$A37,'INTERIM REPORT'!$B:$B,'PAGE 17'!$A$5))</f>
        <v/>
      </c>
      <c r="Q37" s="122"/>
      <c r="R37" s="122"/>
      <c r="S37" s="123"/>
      <c r="T37" s="135" t="str">
        <f>IF(SUMIFS('INTERIM REPORT'!G:G,'INTERIM REPORT'!$A:$A,'PAGE 17'!$A37,'INTERIM REPORT'!$B:$B,'PAGE 17'!$A$5)=0,"",SUMIFS('INTERIM REPORT'!G:G,'INTERIM REPORT'!$A:$A,'PAGE 17'!$A37,'INTERIM REPORT'!$B:$B,'PAGE 17'!$A$5))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17'!$A38,'INTERIM REPORT'!$B:$B,'PAGE 17'!$A$5)=0,"",SUMIFS('INTERIM REPORT'!C:C,'INTERIM REPORT'!$A:$A,'PAGE 17'!$A38,'INTERIM REPORT'!$B:$B,'PAGE 17'!$A$5))</f>
        <v/>
      </c>
      <c r="E38" s="122"/>
      <c r="F38" s="122"/>
      <c r="G38" s="123"/>
      <c r="H38" s="135" t="str">
        <f>IF(SUMIFS('INTERIM REPORT'!D:D,'INTERIM REPORT'!$A:$A,'PAGE 17'!$A38,'INTERIM REPORT'!$B:$B,'PAGE 17'!$A$5)=0,"",SUMIFS('INTERIM REPORT'!D:D,'INTERIM REPORT'!$A:$A,'PAGE 17'!$A38,'INTERIM REPORT'!$B:$B,'PAGE 17'!$A$5))</f>
        <v/>
      </c>
      <c r="I38" s="122"/>
      <c r="J38" s="122"/>
      <c r="K38" s="123"/>
      <c r="L38" s="135" t="str">
        <f>IF(SUMIFS('INTERIM REPORT'!E:E,'INTERIM REPORT'!$A:$A,'PAGE 17'!$A38,'INTERIM REPORT'!$B:$B,'PAGE 17'!$A$5)=0,"",SUMIFS('INTERIM REPORT'!E:E,'INTERIM REPORT'!$A:$A,'PAGE 17'!$A38,'INTERIM REPORT'!$B:$B,'PAGE 17'!$A$5))</f>
        <v/>
      </c>
      <c r="M38" s="122"/>
      <c r="N38" s="122"/>
      <c r="O38" s="123"/>
      <c r="P38" s="135" t="str">
        <f>IF(SUMIFS('INTERIM REPORT'!F:F,'INTERIM REPORT'!$A:$A,'PAGE 17'!$A38,'INTERIM REPORT'!$B:$B,'PAGE 17'!$A$5)=0,"",SUMIFS('INTERIM REPORT'!F:F,'INTERIM REPORT'!$A:$A,'PAGE 17'!$A38,'INTERIM REPORT'!$B:$B,'PAGE 17'!$A$5))</f>
        <v/>
      </c>
      <c r="Q38" s="122"/>
      <c r="R38" s="122"/>
      <c r="S38" s="123"/>
      <c r="T38" s="135" t="str">
        <f>IF(SUMIFS('INTERIM REPORT'!G:G,'INTERIM REPORT'!$A:$A,'PAGE 17'!$A38,'INTERIM REPORT'!$B:$B,'PAGE 17'!$A$5)=0,"",SUMIFS('INTERIM REPORT'!G:G,'INTERIM REPORT'!$A:$A,'PAGE 17'!$A38,'INTERIM REPORT'!$B:$B,'PAGE 17'!$A$5))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95" priority="1" operator="notEqual">
      <formula>""" """</formula>
    </cfRule>
    <cfRule type="cellIs" dxfId="94" priority="2" operator="equal">
      <formula>" "</formula>
    </cfRule>
  </conditionalFormatting>
  <pageMargins left="0.7" right="0.7" top="0.75" bottom="0.75" header="0.3" footer="0.3"/>
  <pageSetup scale="46" orientation="landscape" r:id="rId1"/>
  <headerFooter differentFirst="1">
    <oddFooter xml:space="preserve">&amp;L&amp;D&amp;CGreen Mountain Care Board&amp;R&amp;P  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7.1796875" style="105" bestFit="1" customWidth="1"/>
    <col min="5" max="7" width="7.7265625" style="82" customWidth="1"/>
    <col min="8" max="8" width="17.1796875" style="105" bestFit="1" customWidth="1"/>
    <col min="9" max="11" width="7.7265625" style="82" customWidth="1"/>
    <col min="12" max="12" width="17.1796875" style="105" bestFit="1" customWidth="1"/>
    <col min="13" max="15" width="7.7265625" style="82" customWidth="1"/>
    <col min="16" max="16" width="17.1796875" style="105" bestFit="1" customWidth="1"/>
    <col min="17" max="19" width="7.7265625" style="82" customWidth="1"/>
    <col min="20" max="20" width="17.1796875" style="105" bestFit="1" customWidth="1"/>
    <col min="21" max="23" width="7.7265625" style="81" customWidth="1"/>
    <col min="24" max="25" width="9.26953125" style="78" bestFit="1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Net Prop, Plant &amp; Equip per Staffed Bed</v>
      </c>
    </row>
    <row r="3" spans="1:25">
      <c r="A3" s="80" t="s">
        <v>101</v>
      </c>
    </row>
    <row r="4" spans="1:25">
      <c r="A4" s="83" t="s">
        <v>54</v>
      </c>
      <c r="B4" s="329" t="str">
        <f>MID(A4,FIND("]",A4)+2,LEN(A4)-FIND("]",A4)+2)</f>
        <v>Net Prop, Plant &amp; Equip per Staffed Bed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224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18'!$A8,'INTERIM REPORT'!$B:$B,'PAGE 18'!$A$4)</f>
        <v>832720.09677419357</v>
      </c>
      <c r="E8" s="198">
        <f>RANK(D8,D$8:D$15,1)</f>
        <v>7</v>
      </c>
      <c r="F8" s="198">
        <f>RANK(D8,D$8:D$17,1)</f>
        <v>8</v>
      </c>
      <c r="G8" s="198">
        <f>RANK(D8,D$8:D$25,1)</f>
        <v>11</v>
      </c>
      <c r="H8" s="133">
        <f>SUMIFS('INTERIM REPORT'!D:D,'INTERIM REPORT'!$A:$A,'PAGE 18'!$A8,'INTERIM REPORT'!$B:$B,'PAGE 18'!$A$4)</f>
        <v>811144.09677419357</v>
      </c>
      <c r="I8" s="198">
        <f>RANK(H8,H$8:H$15,1)</f>
        <v>6</v>
      </c>
      <c r="J8" s="198">
        <f>RANK(H8,H$8:H$17,1)</f>
        <v>7</v>
      </c>
      <c r="K8" s="198">
        <f>RANK(H8,H$8:H$25,1)</f>
        <v>9</v>
      </c>
      <c r="L8" s="133">
        <f>SUMIFS('INTERIM REPORT'!E:E,'INTERIM REPORT'!$A:$A,'PAGE 18'!$A8,'INTERIM REPORT'!$B:$B,'PAGE 18'!$A$4)</f>
        <v>841761.19354838715</v>
      </c>
      <c r="M8" s="198">
        <f>RANK(L8,L$8:L$15,1)</f>
        <v>8</v>
      </c>
      <c r="N8" s="198">
        <f>RANK(L8,L$8:L$17,1)</f>
        <v>9</v>
      </c>
      <c r="O8" s="198">
        <f>RANK(L8,L$8:L$25,1)</f>
        <v>13</v>
      </c>
      <c r="P8" s="133">
        <f>SUMIFS('INTERIM REPORT'!F:F,'INTERIM REPORT'!$A:$A,'PAGE 18'!$A8,'INTERIM REPORT'!$B:$B,'PAGE 18'!$A$4)</f>
        <v>879247.03225806449</v>
      </c>
      <c r="Q8" s="198">
        <f>RANK(P8,P$8:P$15,1)</f>
        <v>7</v>
      </c>
      <c r="R8" s="198">
        <f>RANK(P8,P$8:P$17,1)</f>
        <v>9</v>
      </c>
      <c r="S8" s="198">
        <f>RANK(P8,P$8:P$25,1)</f>
        <v>11</v>
      </c>
      <c r="T8" s="133">
        <f>SUMIFS('INTERIM REPORT'!G:G,'INTERIM REPORT'!$A:$A,'PAGE 18'!$A8,'INTERIM REPORT'!$B:$B,'PAGE 18'!$A$4)</f>
        <v>945881.83870967745</v>
      </c>
      <c r="U8" s="198">
        <f>RANK(T8,T$8:T$15,1)</f>
        <v>6</v>
      </c>
      <c r="V8" s="198">
        <f>RANK(T8,T$8:T$17,1)</f>
        <v>8</v>
      </c>
      <c r="W8" s="198">
        <f>RANK(T8,T$8:T$25,1)</f>
        <v>10</v>
      </c>
      <c r="X8" s="143">
        <f t="shared" ref="X8:X17" si="0">IF(H8&gt;0,((P8/H8)-1),IF(AND(H8=0,L8&gt;0),100%,IF(AND(H8=0,L8&lt;0),-100%,IF(AND(H8=0,L8=0),0%,((P8/(H8))-1)*-1))))</f>
        <v>8.3959108812733385E-2</v>
      </c>
      <c r="Y8" s="93">
        <f t="shared" ref="Y8:Y17" si="1">IF(L8&gt;0,((T8/L8)-1),IF(AND(L8=0,T8&gt;0),100%,IF(AND(L8=0,T8&lt;0),-100%,IF(AND(L8=0,T8=0),0%,((T8/(L8))-1)*-1))))</f>
        <v>0.12369380527317597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18'!$A9,'INTERIM REPORT'!$B:$B,'PAGE 18'!$A$4)</f>
        <v>1014861.382571429</v>
      </c>
      <c r="E9" s="198">
        <f t="shared" ref="E9:E15" si="3">RANK(D9,D$8:D$15,1)</f>
        <v>8</v>
      </c>
      <c r="F9" s="198">
        <f t="shared" ref="F9:F17" si="4">RANK(D9,D$8:D$17,1)</f>
        <v>10</v>
      </c>
      <c r="G9" s="198">
        <f t="shared" ref="G9:G17" si="5">RANK(D9,D$8:D$25,1)</f>
        <v>13</v>
      </c>
      <c r="H9" s="133">
        <f>SUMIFS('INTERIM REPORT'!D:D,'INTERIM REPORT'!$A:$A,'PAGE 18'!$A9,'INTERIM REPORT'!$B:$B,'PAGE 18'!$A$4)</f>
        <v>973504.27400000009</v>
      </c>
      <c r="I9" s="198">
        <f t="shared" ref="I9:I15" si="6">RANK(H9,H$8:H$15,1)</f>
        <v>8</v>
      </c>
      <c r="J9" s="198">
        <f t="shared" ref="J9:J17" si="7">RANK(H9,H$8:H$17,1)</f>
        <v>10</v>
      </c>
      <c r="K9" s="198">
        <f t="shared" ref="K9:K17" si="8">RANK(H9,H$8:H$25,1)</f>
        <v>13</v>
      </c>
      <c r="L9" s="133">
        <f>SUMIFS('INTERIM REPORT'!E:E,'INTERIM REPORT'!$A:$A,'PAGE 18'!$A9,'INTERIM REPORT'!$B:$B,'PAGE 18'!$A$4)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33">
        <f>SUMIFS('INTERIM REPORT'!F:F,'INTERIM REPORT'!$A:$A,'PAGE 18'!$A9,'INTERIM REPORT'!$B:$B,'PAGE 18'!$A$4)</f>
        <v>1012000.2857142857</v>
      </c>
      <c r="Q9" s="198">
        <f t="shared" ref="Q9:Q15" si="12">RANK(P9,P$8:P$15,1)</f>
        <v>8</v>
      </c>
      <c r="R9" s="198">
        <f t="shared" ref="R9:R17" si="13">RANK(P9,P$8:P$17,1)</f>
        <v>10</v>
      </c>
      <c r="S9" s="198">
        <f t="shared" ref="S9:S17" si="14">RANK(P9,P$8:P$25,1)</f>
        <v>13</v>
      </c>
      <c r="T9" s="133">
        <f>SUMIFS('INTERIM REPORT'!G:G,'INTERIM REPORT'!$A:$A,'PAGE 18'!$A9,'INTERIM REPORT'!$B:$B,'PAGE 18'!$A$4)</f>
        <v>1044202.5714285715</v>
      </c>
      <c r="U9" s="198">
        <f t="shared" ref="U9:U15" si="15">RANK(T9,T$8:T$15,1)</f>
        <v>8</v>
      </c>
      <c r="V9" s="198">
        <f t="shared" ref="V9:V17" si="16">RANK(T9,T$8:T$17,1)</f>
        <v>10</v>
      </c>
      <c r="W9" s="198">
        <f t="shared" ref="W9:W17" si="17">RANK(T9,T$8:T$25,1)</f>
        <v>13</v>
      </c>
      <c r="X9" s="143">
        <f t="shared" si="0"/>
        <v>3.954375213589012E-2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18'!$A10,'INTERIM REPORT'!$B:$B,'PAGE 18'!$A$4)</f>
        <v>167521.47368421053</v>
      </c>
      <c r="E10" s="198">
        <f t="shared" si="3"/>
        <v>2</v>
      </c>
      <c r="F10" s="198">
        <f t="shared" si="4"/>
        <v>2</v>
      </c>
      <c r="G10" s="198">
        <f t="shared" si="5"/>
        <v>2</v>
      </c>
      <c r="H10" s="133">
        <f>SUMIFS('INTERIM REPORT'!D:D,'INTERIM REPORT'!$A:$A,'PAGE 18'!$A10,'INTERIM REPORT'!$B:$B,'PAGE 18'!$A$4)</f>
        <v>161269.42105263157</v>
      </c>
      <c r="I10" s="198">
        <f t="shared" si="6"/>
        <v>2</v>
      </c>
      <c r="J10" s="198">
        <f t="shared" si="7"/>
        <v>2</v>
      </c>
      <c r="K10" s="198">
        <f t="shared" si="8"/>
        <v>2</v>
      </c>
      <c r="L10" s="133">
        <f>SUMIFS('INTERIM REPORT'!E:E,'INTERIM REPORT'!$A:$A,'PAGE 18'!$A10,'INTERIM REPORT'!$B:$B,'PAGE 18'!$A$4)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33">
        <f>SUMIFS('INTERIM REPORT'!F:F,'INTERIM REPORT'!$A:$A,'PAGE 18'!$A10,'INTERIM REPORT'!$B:$B,'PAGE 18'!$A$4)</f>
        <v>215560.63157894736</v>
      </c>
      <c r="Q10" s="198">
        <f t="shared" si="12"/>
        <v>1</v>
      </c>
      <c r="R10" s="198">
        <f t="shared" si="13"/>
        <v>1</v>
      </c>
      <c r="S10" s="198">
        <f t="shared" si="14"/>
        <v>1</v>
      </c>
      <c r="T10" s="133">
        <f>SUMIFS('INTERIM REPORT'!G:G,'INTERIM REPORT'!$A:$A,'PAGE 18'!$A10,'INTERIM REPORT'!$B:$B,'PAGE 18'!$A$4)</f>
        <v>212911.21052631579</v>
      </c>
      <c r="U10" s="198">
        <f t="shared" si="15"/>
        <v>1</v>
      </c>
      <c r="V10" s="198">
        <f t="shared" si="16"/>
        <v>1</v>
      </c>
      <c r="W10" s="198">
        <f t="shared" si="17"/>
        <v>1</v>
      </c>
      <c r="X10" s="143">
        <f t="shared" si="0"/>
        <v>0.33664913144691844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18'!$A11,'INTERIM REPORT'!$B:$B,'PAGE 18'!$A$4)</f>
        <v>517621.57142857142</v>
      </c>
      <c r="E11" s="198">
        <f t="shared" si="3"/>
        <v>3</v>
      </c>
      <c r="F11" s="198">
        <f t="shared" si="4"/>
        <v>3</v>
      </c>
      <c r="G11" s="198">
        <f t="shared" si="5"/>
        <v>5</v>
      </c>
      <c r="H11" s="133">
        <f>SUMIFS('INTERIM REPORT'!D:D,'INTERIM REPORT'!$A:$A,'PAGE 18'!$A11,'INTERIM REPORT'!$B:$B,'PAGE 18'!$A$4)</f>
        <v>478895.85714285716</v>
      </c>
      <c r="I11" s="198">
        <f t="shared" si="6"/>
        <v>3</v>
      </c>
      <c r="J11" s="198">
        <f t="shared" si="7"/>
        <v>3</v>
      </c>
      <c r="K11" s="198">
        <f t="shared" si="8"/>
        <v>5</v>
      </c>
      <c r="L11" s="133">
        <f>SUMIFS('INTERIM REPORT'!E:E,'INTERIM REPORT'!$A:$A,'PAGE 18'!$A11,'INTERIM REPORT'!$B:$B,'PAGE 18'!$A$4)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33">
        <f>SUMIFS('INTERIM REPORT'!F:F,'INTERIM REPORT'!$A:$A,'PAGE 18'!$A11,'INTERIM REPORT'!$B:$B,'PAGE 18'!$A$4)</f>
        <v>482515.48571428569</v>
      </c>
      <c r="Q11" s="198">
        <f t="shared" si="12"/>
        <v>3</v>
      </c>
      <c r="R11" s="198">
        <f t="shared" si="13"/>
        <v>3</v>
      </c>
      <c r="S11" s="198">
        <f t="shared" si="14"/>
        <v>5</v>
      </c>
      <c r="T11" s="133">
        <f>SUMIFS('INTERIM REPORT'!G:G,'INTERIM REPORT'!$A:$A,'PAGE 18'!$A11,'INTERIM REPORT'!$B:$B,'PAGE 18'!$A$4)</f>
        <v>524264.05714285717</v>
      </c>
      <c r="U11" s="198">
        <f t="shared" si="15"/>
        <v>3</v>
      </c>
      <c r="V11" s="198">
        <f t="shared" si="16"/>
        <v>3</v>
      </c>
      <c r="W11" s="198">
        <f t="shared" si="17"/>
        <v>5</v>
      </c>
      <c r="X11" s="143">
        <f t="shared" si="0"/>
        <v>7.5582791486725753E-3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18'!$A12,'INTERIM REPORT'!$B:$B,'PAGE 18'!$A$4)</f>
        <v>825212.02555555583</v>
      </c>
      <c r="E12" s="198">
        <f t="shared" si="3"/>
        <v>6</v>
      </c>
      <c r="F12" s="198">
        <f t="shared" si="4"/>
        <v>7</v>
      </c>
      <c r="G12" s="198">
        <f t="shared" si="5"/>
        <v>10</v>
      </c>
      <c r="H12" s="133">
        <f>SUMIFS('INTERIM REPORT'!D:D,'INTERIM REPORT'!$A:$A,'PAGE 18'!$A12,'INTERIM REPORT'!$B:$B,'PAGE 18'!$A$4)</f>
        <v>817634.99962962919</v>
      </c>
      <c r="I12" s="198">
        <f t="shared" si="6"/>
        <v>7</v>
      </c>
      <c r="J12" s="198">
        <f t="shared" si="7"/>
        <v>8</v>
      </c>
      <c r="K12" s="198">
        <f t="shared" si="8"/>
        <v>10</v>
      </c>
      <c r="L12" s="133">
        <f>SUMIFS('INTERIM REPORT'!E:E,'INTERIM REPORT'!$A:$A,'PAGE 18'!$A12,'INTERIM REPORT'!$B:$B,'PAGE 18'!$A$4)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33">
        <f>SUMIFS('INTERIM REPORT'!F:F,'INTERIM REPORT'!$A:$A,'PAGE 18'!$A12,'INTERIM REPORT'!$B:$B,'PAGE 18'!$A$4)</f>
        <v>812099.59518518532</v>
      </c>
      <c r="Q12" s="198">
        <f t="shared" si="12"/>
        <v>5</v>
      </c>
      <c r="R12" s="198">
        <f t="shared" si="13"/>
        <v>6</v>
      </c>
      <c r="S12" s="198">
        <f t="shared" si="14"/>
        <v>8</v>
      </c>
      <c r="T12" s="133">
        <f>SUMIFS('INTERIM REPORT'!G:G,'INTERIM REPORT'!$A:$A,'PAGE 18'!$A12,'INTERIM REPORT'!$B:$B,'PAGE 18'!$A$4)</f>
        <v>948740.5362962964</v>
      </c>
      <c r="U12" s="198">
        <f t="shared" si="15"/>
        <v>7</v>
      </c>
      <c r="V12" s="198">
        <f t="shared" si="16"/>
        <v>9</v>
      </c>
      <c r="W12" s="198">
        <f t="shared" si="17"/>
        <v>12</v>
      </c>
      <c r="X12" s="143">
        <f t="shared" si="0"/>
        <v>-6.7700189533854704E-3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18'!$A13,'INTERIM REPORT'!$B:$B,'PAGE 18'!$A$4)</f>
        <v>793661.44827586203</v>
      </c>
      <c r="E13" s="198">
        <f t="shared" si="3"/>
        <v>5</v>
      </c>
      <c r="F13" s="198">
        <f t="shared" si="4"/>
        <v>6</v>
      </c>
      <c r="G13" s="198">
        <f t="shared" si="5"/>
        <v>9</v>
      </c>
      <c r="H13" s="133">
        <f>SUMIFS('INTERIM REPORT'!D:D,'INTERIM REPORT'!$A:$A,'PAGE 18'!$A13,'INTERIM REPORT'!$B:$B,'PAGE 18'!$A$4)</f>
        <v>774333.51</v>
      </c>
      <c r="I13" s="198">
        <f t="shared" si="6"/>
        <v>5</v>
      </c>
      <c r="J13" s="198">
        <f t="shared" si="7"/>
        <v>6</v>
      </c>
      <c r="K13" s="198">
        <f t="shared" si="8"/>
        <v>8</v>
      </c>
      <c r="L13" s="133">
        <f>SUMIFS('INTERIM REPORT'!E:E,'INTERIM REPORT'!$A:$A,'PAGE 18'!$A13,'INTERIM REPORT'!$B:$B,'PAGE 18'!$A$4)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33">
        <f>SUMIFS('INTERIM REPORT'!F:F,'INTERIM REPORT'!$A:$A,'PAGE 18'!$A13,'INTERIM REPORT'!$B:$B,'PAGE 18'!$A$4)</f>
        <v>819104.03448275861</v>
      </c>
      <c r="Q13" s="198">
        <f t="shared" si="12"/>
        <v>6</v>
      </c>
      <c r="R13" s="198">
        <f t="shared" si="13"/>
        <v>7</v>
      </c>
      <c r="S13" s="198">
        <f t="shared" si="14"/>
        <v>9</v>
      </c>
      <c r="T13" s="133">
        <f>SUMIFS('INTERIM REPORT'!G:G,'INTERIM REPORT'!$A:$A,'PAGE 18'!$A13,'INTERIM REPORT'!$B:$B,'PAGE 18'!$A$4)</f>
        <v>897379.89655172417</v>
      </c>
      <c r="U13" s="198">
        <f t="shared" si="15"/>
        <v>5</v>
      </c>
      <c r="V13" s="198">
        <f t="shared" si="16"/>
        <v>6</v>
      </c>
      <c r="W13" s="198">
        <f t="shared" si="17"/>
        <v>8</v>
      </c>
      <c r="X13" s="143">
        <f t="shared" si="0"/>
        <v>5.781814154311693E-2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18'!$A14,'INTERIM REPORT'!$B:$B,'PAGE 18'!$A$4)</f>
        <v>721966.4</v>
      </c>
      <c r="E14" s="198">
        <f t="shared" si="3"/>
        <v>4</v>
      </c>
      <c r="F14" s="198">
        <f t="shared" si="4"/>
        <v>5</v>
      </c>
      <c r="G14" s="198">
        <f t="shared" si="5"/>
        <v>7</v>
      </c>
      <c r="H14" s="133">
        <f>SUMIFS('INTERIM REPORT'!D:D,'INTERIM REPORT'!$A:$A,'PAGE 18'!$A14,'INTERIM REPORT'!$B:$B,'PAGE 18'!$A$4)</f>
        <v>669295.57600000035</v>
      </c>
      <c r="I14" s="198">
        <f t="shared" si="6"/>
        <v>4</v>
      </c>
      <c r="J14" s="198">
        <f t="shared" si="7"/>
        <v>5</v>
      </c>
      <c r="K14" s="198">
        <f t="shared" si="8"/>
        <v>7</v>
      </c>
      <c r="L14" s="133">
        <f>SUMIFS('INTERIM REPORT'!E:E,'INTERIM REPORT'!$A:$A,'PAGE 18'!$A14,'INTERIM REPORT'!$B:$B,'PAGE 18'!$A$4)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33">
        <f>SUMIFS('INTERIM REPORT'!F:F,'INTERIM REPORT'!$A:$A,'PAGE 18'!$A14,'INTERIM REPORT'!$B:$B,'PAGE 18'!$A$4)</f>
        <v>498335.08813333348</v>
      </c>
      <c r="Q14" s="198">
        <f t="shared" si="12"/>
        <v>4</v>
      </c>
      <c r="R14" s="198">
        <f t="shared" si="13"/>
        <v>4</v>
      </c>
      <c r="S14" s="198">
        <f t="shared" si="14"/>
        <v>6</v>
      </c>
      <c r="T14" s="133">
        <f>SUMIFS('INTERIM REPORT'!G:G,'INTERIM REPORT'!$A:$A,'PAGE 18'!$A14,'INTERIM REPORT'!$B:$B,'PAGE 18'!$A$4)</f>
        <v>546068.93033333321</v>
      </c>
      <c r="U14" s="198">
        <f t="shared" si="15"/>
        <v>4</v>
      </c>
      <c r="V14" s="198">
        <f t="shared" si="16"/>
        <v>4</v>
      </c>
      <c r="W14" s="198">
        <f t="shared" si="17"/>
        <v>6</v>
      </c>
      <c r="X14" s="143">
        <f t="shared" si="0"/>
        <v>-0.25543346467102124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18'!$A15,'INTERIM REPORT'!$B:$B,'PAGE 18'!$A$4)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34">
        <f>SUMIFS('INTERIM REPORT'!D:D,'INTERIM REPORT'!$A:$A,'PAGE 18'!$A15,'INTERIM REPORT'!$B:$B,'PAGE 18'!$A$4)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34">
        <f>SUMIFS('INTERIM REPORT'!E:E,'INTERIM REPORT'!$A:$A,'PAGE 18'!$A15,'INTERIM REPORT'!$B:$B,'PAGE 18'!$A$4)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34">
        <f>SUMIFS('INTERIM REPORT'!F:F,'INTERIM REPORT'!$A:$A,'PAGE 18'!$A15,'INTERIM REPORT'!$B:$B,'PAGE 18'!$A$4)</f>
        <v>311371.42857142858</v>
      </c>
      <c r="Q15" s="199">
        <f t="shared" si="12"/>
        <v>2</v>
      </c>
      <c r="R15" s="199">
        <f t="shared" si="13"/>
        <v>2</v>
      </c>
      <c r="S15" s="199">
        <f t="shared" si="14"/>
        <v>3</v>
      </c>
      <c r="T15" s="134">
        <f>SUMIFS('INTERIM REPORT'!G:G,'INTERIM REPORT'!$A:$A,'PAGE 18'!$A15,'INTERIM REPORT'!$B:$B,'PAGE 18'!$A$4)</f>
        <v>316371.42857142858</v>
      </c>
      <c r="U15" s="199">
        <f t="shared" si="15"/>
        <v>2</v>
      </c>
      <c r="V15" s="199">
        <f t="shared" si="16"/>
        <v>2</v>
      </c>
      <c r="W15" s="199">
        <f t="shared" si="17"/>
        <v>3</v>
      </c>
      <c r="X15" s="144">
        <f t="shared" si="0"/>
        <v>0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18'!$A16,'INTERIM REPORT'!$B:$B,'PAGE 18'!$A$4)</f>
        <v>578526.51043478248</v>
      </c>
      <c r="E16" s="200"/>
      <c r="F16" s="201">
        <f t="shared" si="4"/>
        <v>4</v>
      </c>
      <c r="G16" s="201">
        <f t="shared" si="5"/>
        <v>6</v>
      </c>
      <c r="H16" s="135">
        <f>SUMIFS('INTERIM REPORT'!D:D,'INTERIM REPORT'!$A:$A,'PAGE 18'!$A16,'INTERIM REPORT'!$B:$B,'PAGE 18'!$A$4)</f>
        <v>554409</v>
      </c>
      <c r="I16" s="200"/>
      <c r="J16" s="201">
        <f t="shared" si="7"/>
        <v>4</v>
      </c>
      <c r="K16" s="201">
        <f t="shared" si="8"/>
        <v>6</v>
      </c>
      <c r="L16" s="135">
        <f>SUMIFS('INTERIM REPORT'!E:E,'INTERIM REPORT'!$A:$A,'PAGE 18'!$A16,'INTERIM REPORT'!$B:$B,'PAGE 18'!$A$4)</f>
        <v>869503.13043478259</v>
      </c>
      <c r="M16" s="200"/>
      <c r="N16" s="201">
        <f t="shared" si="10"/>
        <v>10</v>
      </c>
      <c r="O16" s="201">
        <f t="shared" si="11"/>
        <v>14</v>
      </c>
      <c r="P16" s="135">
        <f>SUMIFS('INTERIM REPORT'!F:F,'INTERIM REPORT'!$A:$A,'PAGE 18'!$A16,'INTERIM REPORT'!$B:$B,'PAGE 18'!$A$4)</f>
        <v>731173.5</v>
      </c>
      <c r="Q16" s="200"/>
      <c r="R16" s="201">
        <f t="shared" si="13"/>
        <v>5</v>
      </c>
      <c r="S16" s="201">
        <f t="shared" si="14"/>
        <v>7</v>
      </c>
      <c r="T16" s="135">
        <f>SUMIFS('INTERIM REPORT'!G:G,'INTERIM REPORT'!$A:$A,'PAGE 18'!$A16,'INTERIM REPORT'!$B:$B,'PAGE 18'!$A$4)</f>
        <v>903118.91304347827</v>
      </c>
      <c r="U16" s="200"/>
      <c r="V16" s="201">
        <f t="shared" si="16"/>
        <v>7</v>
      </c>
      <c r="W16" s="201">
        <f t="shared" si="17"/>
        <v>9</v>
      </c>
      <c r="X16" s="145">
        <f t="shared" si="0"/>
        <v>0.31883410983587934</v>
      </c>
      <c r="Y16" s="97">
        <f t="shared" si="1"/>
        <v>3.8660910389001879E-2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18'!$A17,'INTERIM REPORT'!$B:$B,'PAGE 18'!$A$4)</f>
        <v>852641.2</v>
      </c>
      <c r="E17" s="202"/>
      <c r="F17" s="198">
        <f t="shared" si="4"/>
        <v>9</v>
      </c>
      <c r="G17" s="198">
        <f t="shared" si="5"/>
        <v>12</v>
      </c>
      <c r="H17" s="133">
        <f>SUMIFS('INTERIM REPORT'!D:D,'INTERIM REPORT'!$A:$A,'PAGE 18'!$A17,'INTERIM REPORT'!$B:$B,'PAGE 18'!$A$4)</f>
        <v>886899.15</v>
      </c>
      <c r="I17" s="202"/>
      <c r="J17" s="198">
        <f t="shared" si="7"/>
        <v>9</v>
      </c>
      <c r="K17" s="198">
        <f t="shared" si="8"/>
        <v>12</v>
      </c>
      <c r="L17" s="133">
        <f>SUMIFS('INTERIM REPORT'!E:E,'INTERIM REPORT'!$A:$A,'PAGE 18'!$A17,'INTERIM REPORT'!$B:$B,'PAGE 18'!$A$4)</f>
        <v>0</v>
      </c>
      <c r="M17" s="202"/>
      <c r="N17" s="198">
        <f t="shared" si="10"/>
        <v>1</v>
      </c>
      <c r="O17" s="198">
        <f t="shared" si="11"/>
        <v>1</v>
      </c>
      <c r="P17" s="133">
        <f>SUMIFS('INTERIM REPORT'!F:F,'INTERIM REPORT'!$A:$A,'PAGE 18'!$A17,'INTERIM REPORT'!$B:$B,'PAGE 18'!$A$4)</f>
        <v>875000</v>
      </c>
      <c r="Q17" s="202"/>
      <c r="R17" s="198">
        <f t="shared" si="13"/>
        <v>8</v>
      </c>
      <c r="S17" s="198">
        <f t="shared" si="14"/>
        <v>10</v>
      </c>
      <c r="T17" s="133">
        <f>SUMIFS('INTERIM REPORT'!G:G,'INTERIM REPORT'!$A:$A,'PAGE 18'!$A17,'INTERIM REPORT'!$B:$B,'PAGE 18'!$A$4)</f>
        <v>869622.2</v>
      </c>
      <c r="U17" s="202"/>
      <c r="V17" s="198">
        <f t="shared" si="16"/>
        <v>5</v>
      </c>
      <c r="W17" s="198">
        <f t="shared" si="17"/>
        <v>7</v>
      </c>
      <c r="X17" s="143">
        <f t="shared" si="0"/>
        <v>-1.3416576168778671E-2</v>
      </c>
      <c r="Y17" s="93">
        <f t="shared" si="1"/>
        <v>1</v>
      </c>
    </row>
    <row r="18" spans="1:25" ht="28.4" customHeight="1">
      <c r="D18" s="136"/>
      <c r="E18" s="203"/>
      <c r="F18" s="203"/>
      <c r="G18" s="203"/>
      <c r="H18" s="136"/>
      <c r="I18" s="203"/>
      <c r="J18" s="203"/>
      <c r="K18" s="203"/>
      <c r="L18" s="136"/>
      <c r="M18" s="203"/>
      <c r="N18" s="203"/>
      <c r="O18" s="203"/>
      <c r="P18" s="136"/>
      <c r="Q18" s="203"/>
      <c r="R18" s="203"/>
      <c r="S18" s="203"/>
      <c r="T18" s="136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89"/>
      <c r="F19" s="189"/>
      <c r="G19" s="189"/>
      <c r="H19" s="137"/>
      <c r="I19" s="189"/>
      <c r="J19" s="189"/>
      <c r="K19" s="189"/>
      <c r="L19" s="137"/>
      <c r="M19" s="189"/>
      <c r="N19" s="189"/>
      <c r="O19" s="189"/>
      <c r="P19" s="137"/>
      <c r="Q19" s="189"/>
      <c r="R19" s="189"/>
      <c r="S19" s="189"/>
      <c r="T19" s="137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18'!$A20,'INTERIM REPORT'!$B:$B,'PAGE 18'!$A$4)</f>
        <v>266287.31620553357</v>
      </c>
      <c r="E20" s="200"/>
      <c r="F20" s="201">
        <f>RANK(D20,D$20:D$22,1)</f>
        <v>1</v>
      </c>
      <c r="G20" s="201">
        <f t="shared" ref="G20:G22" si="19">RANK(D20,D$8:D$25,1)</f>
        <v>3</v>
      </c>
      <c r="H20" s="135">
        <f>SUMIFS('INTERIM REPORT'!D:D,'INTERIM REPORT'!$A:$A,'PAGE 18'!$A20,'INTERIM REPORT'!$B:$B,'PAGE 18'!$A$4)</f>
        <v>269167.72727272729</v>
      </c>
      <c r="I20" s="200"/>
      <c r="J20" s="201">
        <f>RANK(H20,H$20:H$22,1)</f>
        <v>1</v>
      </c>
      <c r="K20" s="201">
        <f t="shared" ref="K20:K22" si="20">RANK(H20,H$8:H$25,1)</f>
        <v>3</v>
      </c>
      <c r="L20" s="135">
        <f>SUMIFS('INTERIM REPORT'!E:E,'INTERIM REPORT'!$A:$A,'PAGE 18'!$A20,'INTERIM REPORT'!$B:$B,'PAGE 18'!$A$4)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35">
        <f>SUMIFS('INTERIM REPORT'!F:F,'INTERIM REPORT'!$A:$A,'PAGE 18'!$A20,'INTERIM REPORT'!$B:$B,'PAGE 18'!$A$4)</f>
        <v>242973.40379446649</v>
      </c>
      <c r="Q20" s="200"/>
      <c r="R20" s="201">
        <f>RANK(P20,P$20:P$22,1)</f>
        <v>1</v>
      </c>
      <c r="S20" s="201">
        <f t="shared" ref="S20:S22" si="22">RANK(P20,P$8:P$25,1)</f>
        <v>2</v>
      </c>
      <c r="T20" s="135">
        <f>SUMIFS('INTERIM REPORT'!G:G,'INTERIM REPORT'!$A:$A,'PAGE 18'!$A20,'INTERIM REPORT'!$B:$B,'PAGE 18'!$A$4)</f>
        <v>277577.75185770751</v>
      </c>
      <c r="U20" s="200"/>
      <c r="V20" s="201">
        <f>RANK(T20,T$20:T$22,1)</f>
        <v>1</v>
      </c>
      <c r="W20" s="201">
        <f t="shared" ref="W20:W22" si="23">RANK(T20,T$8:T$25,1)</f>
        <v>2</v>
      </c>
      <c r="X20" s="145">
        <f>IF(H20&gt;0,((P20/H20)-1),IF(AND(H20=0,L20&gt;0),100%,IF(AND(H20=0,L20&lt;0),-100%,IF(AND(H20=0,L20=0),0%,((P20/(H20))-1)*-1))))</f>
        <v>-9.7315988598143055E-2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18'!$A21,'INTERIM REPORT'!$B:$B,'PAGE 18'!$A$4)</f>
        <v>735014.52500000002</v>
      </c>
      <c r="E21" s="202"/>
      <c r="F21" s="198">
        <f t="shared" ref="F21:F22" si="24">RANK(D21,D$20:D$22,1)</f>
        <v>3</v>
      </c>
      <c r="G21" s="198">
        <f t="shared" si="19"/>
        <v>8</v>
      </c>
      <c r="H21" s="133">
        <f>SUMIFS('INTERIM REPORT'!D:D,'INTERIM REPORT'!$A:$A,'PAGE 18'!$A21,'INTERIM REPORT'!$B:$B,'PAGE 18'!$A$4)</f>
        <v>831970.40833333333</v>
      </c>
      <c r="I21" s="202"/>
      <c r="J21" s="198">
        <f t="shared" ref="J21:J22" si="25">RANK(H21,H$20:H$22,1)</f>
        <v>3</v>
      </c>
      <c r="K21" s="198">
        <f t="shared" si="20"/>
        <v>11</v>
      </c>
      <c r="L21" s="133">
        <f>SUMIFS('INTERIM REPORT'!E:E,'INTERIM REPORT'!$A:$A,'PAGE 18'!$A21,'INTERIM REPORT'!$B:$B,'PAGE 18'!$A$4)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33">
        <f>SUMIFS('INTERIM REPORT'!F:F,'INTERIM REPORT'!$A:$A,'PAGE 18'!$A21,'INTERIM REPORT'!$B:$B,'PAGE 18'!$A$4)</f>
        <v>945961.30275229353</v>
      </c>
      <c r="Q21" s="202"/>
      <c r="R21" s="198">
        <f t="shared" ref="R21:R22" si="27">RANK(P21,P$20:P$22,1)</f>
        <v>3</v>
      </c>
      <c r="S21" s="198">
        <f t="shared" si="22"/>
        <v>12</v>
      </c>
      <c r="T21" s="133">
        <f>SUMIFS('INTERIM REPORT'!G:G,'INTERIM REPORT'!$A:$A,'PAGE 18'!$A21,'INTERIM REPORT'!$B:$B,'PAGE 18'!$A$4)</f>
        <v>945961.30275229353</v>
      </c>
      <c r="U21" s="202"/>
      <c r="V21" s="198">
        <f t="shared" ref="V21:V22" si="28">RANK(T21,T$20:T$22,1)</f>
        <v>3</v>
      </c>
      <c r="W21" s="198">
        <f t="shared" si="23"/>
        <v>11</v>
      </c>
      <c r="X21" s="143">
        <f>IF(H21&gt;0,((P21/H21)-1),IF(AND(H21=0,L21&gt;0),100%,IF(AND(H21=0,L21&lt;0),-100%,IF(AND(H21=0,L21=0),0%,((P21/(H21))-1)*-1))))</f>
        <v>0.13701315969556593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18'!$A22,'INTERIM REPORT'!$B:$B,'PAGE 18'!$A$4)</f>
        <v>438459.22093023255</v>
      </c>
      <c r="E22" s="202"/>
      <c r="F22" s="198">
        <f t="shared" si="24"/>
        <v>2</v>
      </c>
      <c r="G22" s="198">
        <f t="shared" si="19"/>
        <v>4</v>
      </c>
      <c r="H22" s="133">
        <f>SUMIFS('INTERIM REPORT'!D:D,'INTERIM REPORT'!$A:$A,'PAGE 18'!$A22,'INTERIM REPORT'!$B:$B,'PAGE 18'!$A$4)</f>
        <v>421233.10465116281</v>
      </c>
      <c r="I22" s="202"/>
      <c r="J22" s="198">
        <f t="shared" si="25"/>
        <v>2</v>
      </c>
      <c r="K22" s="198">
        <f t="shared" si="20"/>
        <v>4</v>
      </c>
      <c r="L22" s="133">
        <f>SUMIFS('INTERIM REPORT'!E:E,'INTERIM REPORT'!$A:$A,'PAGE 18'!$A22,'INTERIM REPORT'!$B:$B,'PAGE 18'!$A$4)</f>
        <v>0</v>
      </c>
      <c r="M22" s="202"/>
      <c r="N22" s="198">
        <f t="shared" si="26"/>
        <v>1</v>
      </c>
      <c r="O22" s="198">
        <f t="shared" si="21"/>
        <v>1</v>
      </c>
      <c r="P22" s="133">
        <f>SUMIFS('INTERIM REPORT'!F:F,'INTERIM REPORT'!$A:$A,'PAGE 18'!$A22,'INTERIM REPORT'!$B:$B,'PAGE 18'!$A$4)</f>
        <v>420055.56976744183</v>
      </c>
      <c r="Q22" s="202"/>
      <c r="R22" s="198">
        <f t="shared" si="27"/>
        <v>2</v>
      </c>
      <c r="S22" s="198">
        <f t="shared" si="22"/>
        <v>4</v>
      </c>
      <c r="T22" s="133">
        <f>SUMIFS('INTERIM REPORT'!G:G,'INTERIM REPORT'!$A:$A,'PAGE 18'!$A22,'INTERIM REPORT'!$B:$B,'PAGE 18'!$A$4)</f>
        <v>507236.48837209301</v>
      </c>
      <c r="U22" s="202"/>
      <c r="V22" s="198">
        <f t="shared" si="28"/>
        <v>2</v>
      </c>
      <c r="W22" s="198">
        <f t="shared" si="23"/>
        <v>4</v>
      </c>
      <c r="X22" s="143">
        <f>IF(H22&gt;0,((P22/H22)-1),IF(AND(H22=0,L22&gt;0),100%,IF(AND(H22=0,L22&lt;0),-100%,IF(AND(H22=0,L22=0),0%,((P22/(H22))-1)*-1))))</f>
        <v>-2.7954471543639725E-3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36"/>
      <c r="E23" s="204"/>
      <c r="F23" s="204"/>
      <c r="G23" s="204"/>
      <c r="H23" s="138"/>
      <c r="I23" s="204"/>
      <c r="J23" s="204"/>
      <c r="K23" s="204"/>
      <c r="L23" s="138"/>
      <c r="M23" s="204"/>
      <c r="N23" s="204"/>
      <c r="O23" s="204"/>
      <c r="P23" s="138"/>
      <c r="Q23" s="204"/>
      <c r="R23" s="204"/>
      <c r="S23" s="204"/>
      <c r="T23" s="138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89"/>
      <c r="F24" s="189"/>
      <c r="G24" s="189"/>
      <c r="H24" s="137"/>
      <c r="I24" s="189"/>
      <c r="J24" s="189"/>
      <c r="K24" s="189"/>
      <c r="L24" s="137"/>
      <c r="M24" s="189"/>
      <c r="N24" s="189"/>
      <c r="O24" s="189"/>
      <c r="P24" s="137"/>
      <c r="Q24" s="189"/>
      <c r="R24" s="189"/>
      <c r="S24" s="189"/>
      <c r="T24" s="137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18'!$A25,'INTERIM REPORT'!$B:$B,'PAGE 18'!$A$4)</f>
        <v>1445398.5014541382</v>
      </c>
      <c r="E25" s="200"/>
      <c r="F25" s="200"/>
      <c r="G25" s="201">
        <f>RANK(D25,D$8:D$25,1)</f>
        <v>14</v>
      </c>
      <c r="H25" s="135">
        <f>SUMIFS('INTERIM REPORT'!D:D,'INTERIM REPORT'!$A:$A,'PAGE 18'!$A25,'INTERIM REPORT'!$B:$B,'PAGE 18'!$A$4)</f>
        <v>1282810.7835671343</v>
      </c>
      <c r="I25" s="200"/>
      <c r="J25" s="200"/>
      <c r="K25" s="201">
        <f>RANK(H25,H$8:H$25,1)</f>
        <v>14</v>
      </c>
      <c r="L25" s="135">
        <f>SUMIFS('INTERIM REPORT'!E:E,'INTERIM REPORT'!$A:$A,'PAGE 18'!$A25,'INTERIM REPORT'!$B:$B,'PAGE 18'!$A$4)</f>
        <v>0</v>
      </c>
      <c r="M25" s="200"/>
      <c r="N25" s="200"/>
      <c r="O25" s="201">
        <f>RANK(L25,L$8:L$25,1)</f>
        <v>1</v>
      </c>
      <c r="P25" s="135">
        <f>SUMIFS('INTERIM REPORT'!F:F,'INTERIM REPORT'!$A:$A,'PAGE 18'!$A25,'INTERIM REPORT'!$B:$B,'PAGE 18'!$A$4)</f>
        <v>1171595.8914728682</v>
      </c>
      <c r="Q25" s="200"/>
      <c r="R25" s="200"/>
      <c r="S25" s="201">
        <f>RANK(P25,P$8:P$25,1)</f>
        <v>14</v>
      </c>
      <c r="T25" s="135">
        <f>SUMIFS('INTERIM REPORT'!G:G,'INTERIM REPORT'!$A:$A,'PAGE 18'!$A25,'INTERIM REPORT'!$B:$B,'PAGE 18'!$A$4)</f>
        <v>1167967.0962596901</v>
      </c>
      <c r="U25" s="200"/>
      <c r="V25" s="200"/>
      <c r="W25" s="201">
        <f>RANK(T25,T$8:T$25,1)</f>
        <v>14</v>
      </c>
      <c r="X25" s="145">
        <f>IF(H25&gt;0,((P25/H25)-1),IF(AND(H25=0,L25&gt;0),100%,IF(AND(H25=0,L25&lt;0),-100%,IF(AND(H25=0,L25=0),0%,((P25/(H25))-1)*-1))))</f>
        <v>-8.6696256002002814E-2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36"/>
      <c r="E26" s="205"/>
      <c r="F26" s="205"/>
      <c r="G26" s="205"/>
      <c r="H26" s="136"/>
      <c r="I26" s="205"/>
      <c r="J26" s="205"/>
      <c r="K26" s="205"/>
      <c r="L26" s="136"/>
      <c r="M26" s="205"/>
      <c r="N26" s="205"/>
      <c r="O26" s="205"/>
      <c r="P26" s="136"/>
      <c r="Q26" s="205"/>
      <c r="R26" s="205"/>
      <c r="S26" s="205"/>
      <c r="T26" s="136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89"/>
      <c r="F27" s="189"/>
      <c r="G27" s="189"/>
      <c r="H27" s="137"/>
      <c r="I27" s="189"/>
      <c r="J27" s="189"/>
      <c r="K27" s="189"/>
      <c r="L27" s="137"/>
      <c r="M27" s="189"/>
      <c r="N27" s="189"/>
      <c r="O27" s="189"/>
      <c r="P27" s="137"/>
      <c r="Q27" s="189"/>
      <c r="R27" s="189"/>
      <c r="S27" s="189"/>
      <c r="T27" s="137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18'!$A28,'INTERIM REPORT'!$B:$B,'PAGE 18'!$A$4)</f>
        <v>885822.31648823968</v>
      </c>
      <c r="E28" s="202"/>
      <c r="F28" s="198"/>
      <c r="G28" s="198"/>
      <c r="H28" s="135">
        <f>SUMIFS('INTERIM REPORT'!D:D,'INTERIM REPORT'!$A:$A,'PAGE 18'!$A28,'INTERIM REPORT'!$B:$B,'PAGE 18'!$A$4)</f>
        <v>849806.76004669245</v>
      </c>
      <c r="I28" s="202"/>
      <c r="J28" s="198"/>
      <c r="K28" s="198"/>
      <c r="L28" s="135">
        <f>SUMIFS('INTERIM REPORT'!E:E,'INTERIM REPORT'!$A:$A,'PAGE 18'!$A28,'INTERIM REPORT'!$B:$B,'PAGE 18'!$A$4)</f>
        <v>14711915.178701298</v>
      </c>
      <c r="M28" s="202"/>
      <c r="N28" s="198"/>
      <c r="O28" s="198"/>
      <c r="P28" s="135">
        <f>SUMIFS('INTERIM REPORT'!F:F,'INTERIM REPORT'!$A:$A,'PAGE 18'!$A28,'INTERIM REPORT'!$B:$B,'PAGE 18'!$A$4)</f>
        <v>799454.10508940648</v>
      </c>
      <c r="Q28" s="202"/>
      <c r="R28" s="198"/>
      <c r="S28" s="198"/>
      <c r="T28" s="135">
        <f>SUMIFS('INTERIM REPORT'!G:G,'INTERIM REPORT'!$A:$A,'PAGE 18'!$A28,'INTERIM REPORT'!$B:$B,'PAGE 18'!$A$4)</f>
        <v>825020.75152516959</v>
      </c>
      <c r="U28" s="202"/>
      <c r="V28" s="198"/>
      <c r="W28" s="198"/>
      <c r="X28" s="143">
        <f>IF(H28&gt;0,((P28/H28)-1),IF(AND(H28=0,L28&gt;0),100%,IF(AND(H28=0,L28&lt;0),-100%,IF(AND(H28=0,L28=0),0%,((P28/(H28))-1)*-1))))</f>
        <v>-5.9251887987475382E-2</v>
      </c>
      <c r="Y28" s="101">
        <f>IF(L28&gt;0,((T28/L28)-1),IF(AND(L28=0,T28&gt;0),100%,IF(AND(L28=0,T28&lt;0),-100%,IF(AND(L28=0,T28=0),0%,((T28/(L28))-1)*-1))))</f>
        <v>-0.94392159406141984</v>
      </c>
    </row>
    <row r="29" spans="1:25" ht="28.4" customHeight="1">
      <c r="C29" s="92" t="s">
        <v>28</v>
      </c>
      <c r="D29" s="133">
        <f>MEDIAN(D25,D20:D22,D8:D17)</f>
        <v>728490.46250000002</v>
      </c>
      <c r="E29" s="206"/>
      <c r="F29" s="206"/>
      <c r="G29" s="206"/>
      <c r="H29" s="133">
        <f>MEDIAN(H25,H20:H22,H8:H17)</f>
        <v>721814.54300000018</v>
      </c>
      <c r="I29" s="206"/>
      <c r="J29" s="206"/>
      <c r="K29" s="206"/>
      <c r="L29" s="133">
        <f>MEDIAN(L25,L20:L22,L8:L17)</f>
        <v>0</v>
      </c>
      <c r="M29" s="206"/>
      <c r="N29" s="206"/>
      <c r="O29" s="206"/>
      <c r="P29" s="133">
        <f>MEDIAN(P25,P20:P22,P8:P17)</f>
        <v>771636.54759259266</v>
      </c>
      <c r="Q29" s="206"/>
      <c r="R29" s="206"/>
      <c r="S29" s="206"/>
      <c r="T29" s="133">
        <f>MEDIAN(T25,T20:T22,T8:T17)</f>
        <v>883501.04827586212</v>
      </c>
      <c r="U29" s="206"/>
      <c r="V29" s="206"/>
      <c r="W29" s="206"/>
      <c r="X29" s="188">
        <f>IF(H29&gt;0,((P29/H29)-1),IF(AND(H29=0,L29&gt;0),100%,IF(AND(H29=0,L29&lt;0),-100%,IF(AND(H29=0,L29=0),0%,((P29/(H29))-1)*-1))))</f>
        <v>6.9023276235918862E-2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33">
        <f>MEDIAN(D8:D15)</f>
        <v>757813.92413793108</v>
      </c>
      <c r="E30" s="206"/>
      <c r="F30" s="206"/>
      <c r="G30" s="206"/>
      <c r="H30" s="133">
        <f>MEDIAN(H8:H15)</f>
        <v>721814.54300000018</v>
      </c>
      <c r="I30" s="206"/>
      <c r="J30" s="206"/>
      <c r="K30" s="206"/>
      <c r="L30" s="133">
        <f>MEDIAN(L8:L15)</f>
        <v>0</v>
      </c>
      <c r="M30" s="206"/>
      <c r="N30" s="206"/>
      <c r="O30" s="206"/>
      <c r="P30" s="133">
        <f>MEDIAN(P8:P15)</f>
        <v>655217.3416592594</v>
      </c>
      <c r="Q30" s="206"/>
      <c r="R30" s="206"/>
      <c r="S30" s="206"/>
      <c r="T30" s="133">
        <f>MEDIAN(T8:T15)</f>
        <v>721724.41344252869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18'!$A33,'INTERIM REPORT'!$B:$B,'PAGE 18'!$A$5)=0,"",SUMIFS('INTERIM REPORT'!C:C,'INTERIM REPORT'!$A:$A,'PAGE 18'!$A33,'INTERIM REPORT'!$B:$B,'PAGE 18'!$A$5))</f>
        <v/>
      </c>
      <c r="E33" s="118"/>
      <c r="F33" s="118"/>
      <c r="G33" s="119"/>
      <c r="H33" s="135" t="str">
        <f>IF(SUMIFS('INTERIM REPORT'!D:D,'INTERIM REPORT'!$A:$A,'PAGE 18'!$A33,'INTERIM REPORT'!$B:$B,'PAGE 18'!$A$5)=0,"",SUMIFS('INTERIM REPORT'!D:D,'INTERIM REPORT'!$A:$A,'PAGE 18'!$A33,'INTERIM REPORT'!$B:$B,'PAGE 18'!$A$5))</f>
        <v/>
      </c>
      <c r="I33" s="118"/>
      <c r="J33" s="118"/>
      <c r="K33" s="119"/>
      <c r="L33" s="135" t="str">
        <f>IF(SUMIFS('INTERIM REPORT'!E:E,'INTERIM REPORT'!$A:$A,'PAGE 18'!$A33,'INTERIM REPORT'!$B:$B,'PAGE 18'!$A$5)=0,"",SUMIFS('INTERIM REPORT'!E:E,'INTERIM REPORT'!$A:$A,'PAGE 18'!$A33,'INTERIM REPORT'!$B:$B,'PAGE 18'!$A$5))</f>
        <v/>
      </c>
      <c r="M33" s="118"/>
      <c r="N33" s="118"/>
      <c r="O33" s="119"/>
      <c r="P33" s="135" t="str">
        <f>IF(SUMIFS('INTERIM REPORT'!F:F,'INTERIM REPORT'!$A:$A,'PAGE 18'!$A33,'INTERIM REPORT'!$B:$B,'PAGE 18'!$A$5)=0,"",SUMIFS('INTERIM REPORT'!F:F,'INTERIM REPORT'!$A:$A,'PAGE 18'!$A33,'INTERIM REPORT'!$B:$B,'PAGE 18'!$A$5))</f>
        <v/>
      </c>
      <c r="Q33" s="118"/>
      <c r="R33" s="118"/>
      <c r="S33" s="119"/>
      <c r="T33" s="135" t="str">
        <f>IF(SUMIFS('INTERIM REPORT'!G:G,'INTERIM REPORT'!$A:$A,'PAGE 18'!$A33,'INTERIM REPORT'!$B:$B,'PAGE 18'!$A$5)=0,"",SUMIFS('INTERIM REPORT'!G:G,'INTERIM REPORT'!$A:$A,'PAGE 18'!$A33,'INTERIM REPORT'!$B:$B,'PAGE 18'!$A$5))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18'!$A34,'INTERIM REPORT'!$B:$B,'PAGE 18'!$A$5)=0,"",SUMIFS('INTERIM REPORT'!C:C,'INTERIM REPORT'!$A:$A,'PAGE 18'!$A34,'INTERIM REPORT'!$B:$B,'PAGE 18'!$A$5))</f>
        <v/>
      </c>
      <c r="E34" s="122"/>
      <c r="F34" s="122"/>
      <c r="G34" s="123"/>
      <c r="H34" s="135" t="str">
        <f>IF(SUMIFS('INTERIM REPORT'!D:D,'INTERIM REPORT'!$A:$A,'PAGE 18'!$A34,'INTERIM REPORT'!$B:$B,'PAGE 18'!$A$5)=0,"",SUMIFS('INTERIM REPORT'!D:D,'INTERIM REPORT'!$A:$A,'PAGE 18'!$A34,'INTERIM REPORT'!$B:$B,'PAGE 18'!$A$5))</f>
        <v/>
      </c>
      <c r="I34" s="122"/>
      <c r="J34" s="122"/>
      <c r="K34" s="123"/>
      <c r="L34" s="135" t="str">
        <f>IF(SUMIFS('INTERIM REPORT'!E:E,'INTERIM REPORT'!$A:$A,'PAGE 18'!$A34,'INTERIM REPORT'!$B:$B,'PAGE 18'!$A$5)=0,"",SUMIFS('INTERIM REPORT'!E:E,'INTERIM REPORT'!$A:$A,'PAGE 18'!$A34,'INTERIM REPORT'!$B:$B,'PAGE 18'!$A$5))</f>
        <v/>
      </c>
      <c r="M34" s="122"/>
      <c r="N34" s="122"/>
      <c r="O34" s="123"/>
      <c r="P34" s="135" t="str">
        <f>IF(SUMIFS('INTERIM REPORT'!F:F,'INTERIM REPORT'!$A:$A,'PAGE 18'!$A34,'INTERIM REPORT'!$B:$B,'PAGE 18'!$A$5)=0,"",SUMIFS('INTERIM REPORT'!F:F,'INTERIM REPORT'!$A:$A,'PAGE 18'!$A34,'INTERIM REPORT'!$B:$B,'PAGE 18'!$A$5))</f>
        <v/>
      </c>
      <c r="Q34" s="122"/>
      <c r="R34" s="122"/>
      <c r="S34" s="123"/>
      <c r="T34" s="135" t="str">
        <f>IF(SUMIFS('INTERIM REPORT'!G:G,'INTERIM REPORT'!$A:$A,'PAGE 18'!$A34,'INTERIM REPORT'!$B:$B,'PAGE 18'!$A$5)=0,"",SUMIFS('INTERIM REPORT'!G:G,'INTERIM REPORT'!$A:$A,'PAGE 18'!$A34,'INTERIM REPORT'!$B:$B,'PAGE 18'!$A$5))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18'!$A35,'INTERIM REPORT'!$B:$B,'PAGE 18'!$A$5)=0,"",SUMIFS('INTERIM REPORT'!C:C,'INTERIM REPORT'!$A:$A,'PAGE 18'!$A35,'INTERIM REPORT'!$B:$B,'PAGE 18'!$A$5))</f>
        <v/>
      </c>
      <c r="E35" s="122"/>
      <c r="F35" s="122"/>
      <c r="G35" s="123"/>
      <c r="H35" s="135" t="str">
        <f>IF(SUMIFS('INTERIM REPORT'!D:D,'INTERIM REPORT'!$A:$A,'PAGE 18'!$A35,'INTERIM REPORT'!$B:$B,'PAGE 18'!$A$5)=0,"",SUMIFS('INTERIM REPORT'!D:D,'INTERIM REPORT'!$A:$A,'PAGE 18'!$A35,'INTERIM REPORT'!$B:$B,'PAGE 18'!$A$5))</f>
        <v/>
      </c>
      <c r="I35" s="122"/>
      <c r="J35" s="122"/>
      <c r="K35" s="123"/>
      <c r="L35" s="135" t="str">
        <f>IF(SUMIFS('INTERIM REPORT'!E:E,'INTERIM REPORT'!$A:$A,'PAGE 18'!$A35,'INTERIM REPORT'!$B:$B,'PAGE 18'!$A$5)=0,"",SUMIFS('INTERIM REPORT'!E:E,'INTERIM REPORT'!$A:$A,'PAGE 18'!$A35,'INTERIM REPORT'!$B:$B,'PAGE 18'!$A$5))</f>
        <v/>
      </c>
      <c r="M35" s="122"/>
      <c r="N35" s="122"/>
      <c r="O35" s="123"/>
      <c r="P35" s="135" t="str">
        <f>IF(SUMIFS('INTERIM REPORT'!F:F,'INTERIM REPORT'!$A:$A,'PAGE 18'!$A35,'INTERIM REPORT'!$B:$B,'PAGE 18'!$A$5)=0,"",SUMIFS('INTERIM REPORT'!F:F,'INTERIM REPORT'!$A:$A,'PAGE 18'!$A35,'INTERIM REPORT'!$B:$B,'PAGE 18'!$A$5))</f>
        <v/>
      </c>
      <c r="Q35" s="122"/>
      <c r="R35" s="122"/>
      <c r="S35" s="123"/>
      <c r="T35" s="135" t="str">
        <f>IF(SUMIFS('INTERIM REPORT'!G:G,'INTERIM REPORT'!$A:$A,'PAGE 18'!$A35,'INTERIM REPORT'!$B:$B,'PAGE 18'!$A$5)=0,"",SUMIFS('INTERIM REPORT'!G:G,'INTERIM REPORT'!$A:$A,'PAGE 18'!$A35,'INTERIM REPORT'!$B:$B,'PAGE 18'!$A$5))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18'!$A36,'INTERIM REPORT'!$B:$B,'PAGE 18'!$A$5)=0,"",SUMIFS('INTERIM REPORT'!C:C,'INTERIM REPORT'!$A:$A,'PAGE 18'!$A36,'INTERIM REPORT'!$B:$B,'PAGE 18'!$A$5))</f>
        <v/>
      </c>
      <c r="E36" s="122"/>
      <c r="F36" s="122"/>
      <c r="G36" s="123"/>
      <c r="H36" s="135" t="str">
        <f>IF(SUMIFS('INTERIM REPORT'!D:D,'INTERIM REPORT'!$A:$A,'PAGE 18'!$A36,'INTERIM REPORT'!$B:$B,'PAGE 18'!$A$5)=0,"",SUMIFS('INTERIM REPORT'!D:D,'INTERIM REPORT'!$A:$A,'PAGE 18'!$A36,'INTERIM REPORT'!$B:$B,'PAGE 18'!$A$5))</f>
        <v/>
      </c>
      <c r="I36" s="122"/>
      <c r="J36" s="122"/>
      <c r="K36" s="123"/>
      <c r="L36" s="135" t="str">
        <f>IF(SUMIFS('INTERIM REPORT'!E:E,'INTERIM REPORT'!$A:$A,'PAGE 18'!$A36,'INTERIM REPORT'!$B:$B,'PAGE 18'!$A$5)=0,"",SUMIFS('INTERIM REPORT'!E:E,'INTERIM REPORT'!$A:$A,'PAGE 18'!$A36,'INTERIM REPORT'!$B:$B,'PAGE 18'!$A$5))</f>
        <v/>
      </c>
      <c r="M36" s="122"/>
      <c r="N36" s="122"/>
      <c r="O36" s="123"/>
      <c r="P36" s="135" t="str">
        <f>IF(SUMIFS('INTERIM REPORT'!F:F,'INTERIM REPORT'!$A:$A,'PAGE 18'!$A36,'INTERIM REPORT'!$B:$B,'PAGE 18'!$A$5)=0,"",SUMIFS('INTERIM REPORT'!F:F,'INTERIM REPORT'!$A:$A,'PAGE 18'!$A36,'INTERIM REPORT'!$B:$B,'PAGE 18'!$A$5))</f>
        <v/>
      </c>
      <c r="Q36" s="122"/>
      <c r="R36" s="122"/>
      <c r="S36" s="123"/>
      <c r="T36" s="135" t="str">
        <f>IF(SUMIFS('INTERIM REPORT'!G:G,'INTERIM REPORT'!$A:$A,'PAGE 18'!$A36,'INTERIM REPORT'!$B:$B,'PAGE 18'!$A$5)=0,"",SUMIFS('INTERIM REPORT'!G:G,'INTERIM REPORT'!$A:$A,'PAGE 18'!$A36,'INTERIM REPORT'!$B:$B,'PAGE 18'!$A$5))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18'!$A37,'INTERIM REPORT'!$B:$B,'PAGE 18'!$A$5)=0,"",SUMIFS('INTERIM REPORT'!C:C,'INTERIM REPORT'!$A:$A,'PAGE 18'!$A37,'INTERIM REPORT'!$B:$B,'PAGE 18'!$A$5))</f>
        <v/>
      </c>
      <c r="E37" s="122"/>
      <c r="F37" s="122"/>
      <c r="G37" s="123"/>
      <c r="H37" s="135" t="str">
        <f>IF(SUMIFS('INTERIM REPORT'!D:D,'INTERIM REPORT'!$A:$A,'PAGE 18'!$A37,'INTERIM REPORT'!$B:$B,'PAGE 18'!$A$5)=0,"",SUMIFS('INTERIM REPORT'!D:D,'INTERIM REPORT'!$A:$A,'PAGE 18'!$A37,'INTERIM REPORT'!$B:$B,'PAGE 18'!$A$5))</f>
        <v/>
      </c>
      <c r="I37" s="122"/>
      <c r="J37" s="122"/>
      <c r="K37" s="123"/>
      <c r="L37" s="135" t="str">
        <f>IF(SUMIFS('INTERIM REPORT'!E:E,'INTERIM REPORT'!$A:$A,'PAGE 18'!$A37,'INTERIM REPORT'!$B:$B,'PAGE 18'!$A$5)=0,"",SUMIFS('INTERIM REPORT'!E:E,'INTERIM REPORT'!$A:$A,'PAGE 18'!$A37,'INTERIM REPORT'!$B:$B,'PAGE 18'!$A$5))</f>
        <v/>
      </c>
      <c r="M37" s="122"/>
      <c r="N37" s="122"/>
      <c r="O37" s="123"/>
      <c r="P37" s="135" t="str">
        <f>IF(SUMIFS('INTERIM REPORT'!F:F,'INTERIM REPORT'!$A:$A,'PAGE 18'!$A37,'INTERIM REPORT'!$B:$B,'PAGE 18'!$A$5)=0,"",SUMIFS('INTERIM REPORT'!F:F,'INTERIM REPORT'!$A:$A,'PAGE 18'!$A37,'INTERIM REPORT'!$B:$B,'PAGE 18'!$A$5))</f>
        <v/>
      </c>
      <c r="Q37" s="122"/>
      <c r="R37" s="122"/>
      <c r="S37" s="123"/>
      <c r="T37" s="135" t="str">
        <f>IF(SUMIFS('INTERIM REPORT'!G:G,'INTERIM REPORT'!$A:$A,'PAGE 18'!$A37,'INTERIM REPORT'!$B:$B,'PAGE 18'!$A$5)=0,"",SUMIFS('INTERIM REPORT'!G:G,'INTERIM REPORT'!$A:$A,'PAGE 18'!$A37,'INTERIM REPORT'!$B:$B,'PAGE 18'!$A$5))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18'!$A38,'INTERIM REPORT'!$B:$B,'PAGE 18'!$A$5)=0,"",SUMIFS('INTERIM REPORT'!C:C,'INTERIM REPORT'!$A:$A,'PAGE 18'!$A38,'INTERIM REPORT'!$B:$B,'PAGE 18'!$A$5))</f>
        <v/>
      </c>
      <c r="E38" s="122"/>
      <c r="F38" s="122"/>
      <c r="G38" s="123"/>
      <c r="H38" s="135" t="str">
        <f>IF(SUMIFS('INTERIM REPORT'!D:D,'INTERIM REPORT'!$A:$A,'PAGE 18'!$A38,'INTERIM REPORT'!$B:$B,'PAGE 18'!$A$5)=0,"",SUMIFS('INTERIM REPORT'!D:D,'INTERIM REPORT'!$A:$A,'PAGE 18'!$A38,'INTERIM REPORT'!$B:$B,'PAGE 18'!$A$5))</f>
        <v/>
      </c>
      <c r="I38" s="122"/>
      <c r="J38" s="122"/>
      <c r="K38" s="123"/>
      <c r="L38" s="135" t="str">
        <f>IF(SUMIFS('INTERIM REPORT'!E:E,'INTERIM REPORT'!$A:$A,'PAGE 18'!$A38,'INTERIM REPORT'!$B:$B,'PAGE 18'!$A$5)=0,"",SUMIFS('INTERIM REPORT'!E:E,'INTERIM REPORT'!$A:$A,'PAGE 18'!$A38,'INTERIM REPORT'!$B:$B,'PAGE 18'!$A$5))</f>
        <v/>
      </c>
      <c r="M38" s="122"/>
      <c r="N38" s="122"/>
      <c r="O38" s="123"/>
      <c r="P38" s="135" t="str">
        <f>IF(SUMIFS('INTERIM REPORT'!F:F,'INTERIM REPORT'!$A:$A,'PAGE 18'!$A38,'INTERIM REPORT'!$B:$B,'PAGE 18'!$A$5)=0,"",SUMIFS('INTERIM REPORT'!F:F,'INTERIM REPORT'!$A:$A,'PAGE 18'!$A38,'INTERIM REPORT'!$B:$B,'PAGE 18'!$A$5))</f>
        <v/>
      </c>
      <c r="Q38" s="122"/>
      <c r="R38" s="122"/>
      <c r="S38" s="123"/>
      <c r="T38" s="135" t="str">
        <f>IF(SUMIFS('INTERIM REPORT'!G:G,'INTERIM REPORT'!$A:$A,'PAGE 18'!$A38,'INTERIM REPORT'!$B:$B,'PAGE 18'!$A$5)=0,"",SUMIFS('INTERIM REPORT'!G:G,'INTERIM REPORT'!$A:$A,'PAGE 18'!$A38,'INTERIM REPORT'!$B:$B,'PAGE 18'!$A$5))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93" priority="1" operator="notEqual">
      <formula>""" """</formula>
    </cfRule>
    <cfRule type="cellIs" dxfId="92" priority="2" operator="equal">
      <formula>" "</formula>
    </cfRule>
  </conditionalFormatting>
  <pageMargins left="0.7" right="0.7" top="0.75" bottom="0.75" header="0.3" footer="0.3"/>
  <pageSetup scale="46" orientation="landscape" r:id="rId1"/>
  <headerFooter differentFirst="1">
    <oddFooter xml:space="preserve">&amp;L&amp;D&amp;CGreen Mountain Care Board&amp;R&amp;P  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11" style="78" customWidth="1"/>
    <col min="25" max="25" width="11.269531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Long Term Debt to Total Assets</v>
      </c>
    </row>
    <row r="3" spans="1:25">
      <c r="A3" s="80" t="s">
        <v>101</v>
      </c>
    </row>
    <row r="4" spans="1:25">
      <c r="A4" s="83" t="s">
        <v>55</v>
      </c>
      <c r="B4" s="329" t="str">
        <f>MID(A4,FIND("]",A4)+2,LEN(A4)-FIND("]",A4)+2)</f>
        <v>Long Term Debt to Total Assets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225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19'!$A8,'INTERIM REPORT'!$B:$B,'PAGE 19'!$A$4)</f>
        <v>0.19903442321188108</v>
      </c>
      <c r="E8" s="198">
        <f>RANK(D8,D$8:D$15,1)</f>
        <v>5</v>
      </c>
      <c r="F8" s="198">
        <f>RANK(D8,D$8:D$17,1)</f>
        <v>7</v>
      </c>
      <c r="G8" s="198">
        <f>RANK(D8,D$8:D$25,1)</f>
        <v>10</v>
      </c>
      <c r="H8" s="143">
        <f>SUMIFS('INTERIM REPORT'!D:D,'INTERIM REPORT'!$A:$A,'PAGE 19'!$A8,'INTERIM REPORT'!$B:$B,'PAGE 19'!$A$4)</f>
        <v>0.12990485297313459</v>
      </c>
      <c r="I8" s="198">
        <f>RANK(H8,H$8:H$15,1)</f>
        <v>2</v>
      </c>
      <c r="J8" s="198">
        <f>RANK(H8,H$8:H$17,1)</f>
        <v>3</v>
      </c>
      <c r="K8" s="198">
        <f>RANK(H8,H$8:H$25,1)</f>
        <v>5</v>
      </c>
      <c r="L8" s="143">
        <f>SUMIFS('INTERIM REPORT'!E:E,'INTERIM REPORT'!$A:$A,'PAGE 19'!$A8,'INTERIM REPORT'!$B:$B,'PAGE 19'!$A$4)</f>
        <v>0.17267758430583202</v>
      </c>
      <c r="M8" s="198">
        <f>RANK(L8,L$8:L$15,1)</f>
        <v>4</v>
      </c>
      <c r="N8" s="198">
        <f>RANK(L8,L$8:L$17,1)</f>
        <v>5</v>
      </c>
      <c r="O8" s="198">
        <f>RANK(L8,L$8:L$25,1)</f>
        <v>8</v>
      </c>
      <c r="P8" s="143">
        <f>SUMIFS('INTERIM REPORT'!F:F,'INTERIM REPORT'!$A:$A,'PAGE 19'!$A8,'INTERIM REPORT'!$B:$B,'PAGE 19'!$A$4)</f>
        <v>0.13847101556182642</v>
      </c>
      <c r="Q8" s="198">
        <f>RANK(P8,P$8:P$15,1)</f>
        <v>2</v>
      </c>
      <c r="R8" s="198">
        <f>RANK(P8,P$8:P$17,1)</f>
        <v>3</v>
      </c>
      <c r="S8" s="198">
        <f>RANK(P8,P$8:P$25,1)</f>
        <v>6</v>
      </c>
      <c r="T8" s="143">
        <f>SUMIFS('INTERIM REPORT'!G:G,'INTERIM REPORT'!$A:$A,'PAGE 19'!$A8,'INTERIM REPORT'!$B:$B,'PAGE 19'!$A$4)</f>
        <v>0.16536215539597005</v>
      </c>
      <c r="U8" s="198">
        <f>RANK(T8,T$8:T$15,1)</f>
        <v>5</v>
      </c>
      <c r="V8" s="198">
        <f>RANK(T8,T$8:T$17,1)</f>
        <v>7</v>
      </c>
      <c r="W8" s="198">
        <f>RANK(T8,T$8:T$25,1)</f>
        <v>10</v>
      </c>
      <c r="X8" s="143">
        <f t="shared" ref="X8:X17" si="0">IF(H8&gt;0,((P8/H8)-1),IF(AND(H8=0,L8&gt;0),100%,IF(AND(H8=0,L8&lt;0),-100%,IF(AND(H8=0,L8=0),0%,((P8/(H8))-1)*-1))))</f>
        <v>6.5941821207121443E-2</v>
      </c>
      <c r="Y8" s="93">
        <f t="shared" ref="Y8:Y17" si="1">IF(L8&gt;0,((T8/L8)-1),IF(AND(L8=0,T8&gt;0),100%,IF(AND(L8=0,T8&lt;0),-100%,IF(AND(L8=0,T8=0),0%,((T8/(L8))-1)*-1))))</f>
        <v>-4.2364670198915322E-2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19'!$A9,'INTERIM REPORT'!$B:$B,'PAGE 19'!$A$4)</f>
        <v>0.21110791469773052</v>
      </c>
      <c r="E9" s="198">
        <f t="shared" ref="E9:E15" si="3">RANK(D9,D$8:D$15,1)</f>
        <v>8</v>
      </c>
      <c r="F9" s="198">
        <f t="shared" ref="F9:F17" si="4">RANK(D9,D$8:D$17,1)</f>
        <v>10</v>
      </c>
      <c r="G9" s="198">
        <f t="shared" ref="G9:G17" si="5">RANK(D9,D$8:D$25,1)</f>
        <v>13</v>
      </c>
      <c r="H9" s="143">
        <f>SUMIFS('INTERIM REPORT'!D:D,'INTERIM REPORT'!$A:$A,'PAGE 19'!$A9,'INTERIM REPORT'!$B:$B,'PAGE 19'!$A$4)</f>
        <v>0.21811582159538642</v>
      </c>
      <c r="I9" s="198">
        <f t="shared" ref="I9:I15" si="6">RANK(H9,H$8:H$15,1)</f>
        <v>4</v>
      </c>
      <c r="J9" s="198">
        <f t="shared" ref="J9:J17" si="7">RANK(H9,H$8:H$17,1)</f>
        <v>6</v>
      </c>
      <c r="K9" s="198">
        <f t="shared" ref="K9:K17" si="8">RANK(H9,H$8:H$25,1)</f>
        <v>9</v>
      </c>
      <c r="L9" s="143">
        <f>SUMIFS('INTERIM REPORT'!E:E,'INTERIM REPORT'!$A:$A,'PAGE 19'!$A9,'INTERIM REPORT'!$B:$B,'PAGE 19'!$A$4)</f>
        <v>0.18601527547585395</v>
      </c>
      <c r="M9" s="198">
        <f t="shared" ref="M9:M15" si="9">RANK(L9,L$8:L$15,1)</f>
        <v>5</v>
      </c>
      <c r="N9" s="198">
        <f t="shared" ref="N9:N17" si="10">RANK(L9,L$8:L$17,1)</f>
        <v>7</v>
      </c>
      <c r="O9" s="198">
        <f t="shared" ref="O9:O17" si="11">RANK(L9,L$8:L$25,1)</f>
        <v>10</v>
      </c>
      <c r="P9" s="143">
        <f>SUMIFS('INTERIM REPORT'!F:F,'INTERIM REPORT'!$A:$A,'PAGE 19'!$A9,'INTERIM REPORT'!$B:$B,'PAGE 19'!$A$4)</f>
        <v>0.16634513789654989</v>
      </c>
      <c r="Q9" s="198">
        <f t="shared" ref="Q9:Q15" si="12">RANK(P9,P$8:P$15,1)</f>
        <v>4</v>
      </c>
      <c r="R9" s="198">
        <f t="shared" ref="R9:R17" si="13">RANK(P9,P$8:P$17,1)</f>
        <v>6</v>
      </c>
      <c r="S9" s="198">
        <f t="shared" ref="S9:S17" si="14">RANK(P9,P$8:P$25,1)</f>
        <v>9</v>
      </c>
      <c r="T9" s="143">
        <f>SUMIFS('INTERIM REPORT'!G:G,'INTERIM REPORT'!$A:$A,'PAGE 19'!$A9,'INTERIM REPORT'!$B:$B,'PAGE 19'!$A$4)</f>
        <v>0.16601595238244243</v>
      </c>
      <c r="U9" s="198">
        <f t="shared" ref="U9:U15" si="15">RANK(T9,T$8:T$15,1)</f>
        <v>6</v>
      </c>
      <c r="V9" s="198">
        <f t="shared" ref="V9:V17" si="16">RANK(T9,T$8:T$17,1)</f>
        <v>8</v>
      </c>
      <c r="W9" s="198">
        <f t="shared" ref="W9:W17" si="17">RANK(T9,T$8:T$25,1)</f>
        <v>11</v>
      </c>
      <c r="X9" s="143">
        <f t="shared" si="0"/>
        <v>-0.23735409618690206</v>
      </c>
      <c r="Y9" s="93">
        <f t="shared" si="1"/>
        <v>-0.10751441268600315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19'!$A10,'INTERIM REPORT'!$B:$B,'PAGE 19'!$A$4)</f>
        <v>7.5847645057201069E-2</v>
      </c>
      <c r="E10" s="198">
        <f t="shared" si="3"/>
        <v>1</v>
      </c>
      <c r="F10" s="198">
        <f t="shared" si="4"/>
        <v>1</v>
      </c>
      <c r="G10" s="198">
        <f t="shared" si="5"/>
        <v>2</v>
      </c>
      <c r="H10" s="143">
        <f>SUMIFS('INTERIM REPORT'!D:D,'INTERIM REPORT'!$A:$A,'PAGE 19'!$A10,'INTERIM REPORT'!$B:$B,'PAGE 19'!$A$4)</f>
        <v>0.43067344604626012</v>
      </c>
      <c r="I10" s="198">
        <f t="shared" si="6"/>
        <v>8</v>
      </c>
      <c r="J10" s="198">
        <f t="shared" si="7"/>
        <v>10</v>
      </c>
      <c r="K10" s="198">
        <f t="shared" si="8"/>
        <v>14</v>
      </c>
      <c r="L10" s="143">
        <f>SUMIFS('INTERIM REPORT'!E:E,'INTERIM REPORT'!$A:$A,'PAGE 19'!$A10,'INTERIM REPORT'!$B:$B,'PAGE 19'!$A$4)</f>
        <v>9.2584401536285318E-2</v>
      </c>
      <c r="M10" s="198">
        <f t="shared" si="9"/>
        <v>1</v>
      </c>
      <c r="N10" s="198">
        <f t="shared" si="10"/>
        <v>1</v>
      </c>
      <c r="O10" s="198">
        <f t="shared" si="11"/>
        <v>2</v>
      </c>
      <c r="P10" s="143">
        <f>SUMIFS('INTERIM REPORT'!F:F,'INTERIM REPORT'!$A:$A,'PAGE 19'!$A10,'INTERIM REPORT'!$B:$B,'PAGE 19'!$A$4)</f>
        <v>0.25613725293711948</v>
      </c>
      <c r="Q10" s="198">
        <f t="shared" si="12"/>
        <v>6</v>
      </c>
      <c r="R10" s="198">
        <f t="shared" si="13"/>
        <v>8</v>
      </c>
      <c r="S10" s="198">
        <f t="shared" si="14"/>
        <v>12</v>
      </c>
      <c r="T10" s="143">
        <f>SUMIFS('INTERIM REPORT'!G:G,'INTERIM REPORT'!$A:$A,'PAGE 19'!$A10,'INTERIM REPORT'!$B:$B,'PAGE 19'!$A$4)</f>
        <v>0.15747321987705301</v>
      </c>
      <c r="U10" s="198">
        <f t="shared" si="15"/>
        <v>3</v>
      </c>
      <c r="V10" s="198">
        <f t="shared" si="16"/>
        <v>5</v>
      </c>
      <c r="W10" s="198">
        <f t="shared" si="17"/>
        <v>8</v>
      </c>
      <c r="X10" s="143">
        <f t="shared" si="0"/>
        <v>-0.40526341874904703</v>
      </c>
      <c r="Y10" s="93">
        <f t="shared" si="1"/>
        <v>0.70086123865408068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19'!$A11,'INTERIM REPORT'!$B:$B,'PAGE 19'!$A$4)</f>
        <v>0.20139858945651548</v>
      </c>
      <c r="E11" s="198">
        <f t="shared" si="3"/>
        <v>6</v>
      </c>
      <c r="F11" s="198">
        <f t="shared" si="4"/>
        <v>8</v>
      </c>
      <c r="G11" s="198">
        <f t="shared" si="5"/>
        <v>11</v>
      </c>
      <c r="H11" s="143">
        <f>SUMIFS('INTERIM REPORT'!D:D,'INTERIM REPORT'!$A:$A,'PAGE 19'!$A11,'INTERIM REPORT'!$B:$B,'PAGE 19'!$A$4)</f>
        <v>0.28529899891586818</v>
      </c>
      <c r="I11" s="198">
        <f t="shared" si="6"/>
        <v>7</v>
      </c>
      <c r="J11" s="198">
        <f t="shared" si="7"/>
        <v>9</v>
      </c>
      <c r="K11" s="198">
        <f t="shared" si="8"/>
        <v>13</v>
      </c>
      <c r="L11" s="143">
        <f>SUMIFS('INTERIM REPORT'!E:E,'INTERIM REPORT'!$A:$A,'PAGE 19'!$A11,'INTERIM REPORT'!$B:$B,'PAGE 19'!$A$4)</f>
        <v>0.30012475540036881</v>
      </c>
      <c r="M11" s="198">
        <f t="shared" si="9"/>
        <v>8</v>
      </c>
      <c r="N11" s="198">
        <f t="shared" si="10"/>
        <v>10</v>
      </c>
      <c r="O11" s="198">
        <f t="shared" si="11"/>
        <v>14</v>
      </c>
      <c r="P11" s="143">
        <f>SUMIFS('INTERIM REPORT'!F:F,'INTERIM REPORT'!$A:$A,'PAGE 19'!$A11,'INTERIM REPORT'!$B:$B,'PAGE 19'!$A$4)</f>
        <v>0.36053967100601136</v>
      </c>
      <c r="Q11" s="198">
        <f t="shared" si="12"/>
        <v>7</v>
      </c>
      <c r="R11" s="198">
        <f t="shared" si="13"/>
        <v>9</v>
      </c>
      <c r="S11" s="198">
        <f t="shared" si="14"/>
        <v>13</v>
      </c>
      <c r="T11" s="143">
        <f>SUMIFS('INTERIM REPORT'!G:G,'INTERIM REPORT'!$A:$A,'PAGE 19'!$A11,'INTERIM REPORT'!$B:$B,'PAGE 19'!$A$4)</f>
        <v>0.36230981080606223</v>
      </c>
      <c r="U11" s="198">
        <f t="shared" si="15"/>
        <v>7</v>
      </c>
      <c r="V11" s="198">
        <f t="shared" si="16"/>
        <v>9</v>
      </c>
      <c r="W11" s="198">
        <f t="shared" si="17"/>
        <v>13</v>
      </c>
      <c r="X11" s="143">
        <f t="shared" si="0"/>
        <v>0.2637256785900286</v>
      </c>
      <c r="Y11" s="93">
        <f t="shared" si="1"/>
        <v>0.20719735472249878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19'!$A12,'INTERIM REPORT'!$B:$B,'PAGE 19'!$A$4)</f>
        <v>0.20748398614935118</v>
      </c>
      <c r="E12" s="198">
        <f t="shared" si="3"/>
        <v>7</v>
      </c>
      <c r="F12" s="198">
        <f t="shared" si="4"/>
        <v>9</v>
      </c>
      <c r="G12" s="198">
        <f t="shared" si="5"/>
        <v>12</v>
      </c>
      <c r="H12" s="143">
        <f>SUMIFS('INTERIM REPORT'!D:D,'INTERIM REPORT'!$A:$A,'PAGE 19'!$A12,'INTERIM REPORT'!$B:$B,'PAGE 19'!$A$4)</f>
        <v>0.25335270937867943</v>
      </c>
      <c r="I12" s="198">
        <f t="shared" si="6"/>
        <v>6</v>
      </c>
      <c r="J12" s="198">
        <f t="shared" si="7"/>
        <v>8</v>
      </c>
      <c r="K12" s="198">
        <f t="shared" si="8"/>
        <v>12</v>
      </c>
      <c r="L12" s="143">
        <f>SUMIFS('INTERIM REPORT'!E:E,'INTERIM REPORT'!$A:$A,'PAGE 19'!$A12,'INTERIM REPORT'!$B:$B,'PAGE 19'!$A$4)</f>
        <v>0.20359119570737036</v>
      </c>
      <c r="M12" s="198">
        <f t="shared" si="9"/>
        <v>6</v>
      </c>
      <c r="N12" s="198">
        <f t="shared" si="10"/>
        <v>8</v>
      </c>
      <c r="O12" s="198">
        <f t="shared" si="11"/>
        <v>11</v>
      </c>
      <c r="P12" s="143">
        <f>SUMIFS('INTERIM REPORT'!F:F,'INTERIM REPORT'!$A:$A,'PAGE 19'!$A12,'INTERIM REPORT'!$B:$B,'PAGE 19'!$A$4)</f>
        <v>0.21352572057236807</v>
      </c>
      <c r="Q12" s="198">
        <f t="shared" si="12"/>
        <v>5</v>
      </c>
      <c r="R12" s="198">
        <f t="shared" si="13"/>
        <v>7</v>
      </c>
      <c r="S12" s="198">
        <f t="shared" si="14"/>
        <v>10</v>
      </c>
      <c r="T12" s="143">
        <f>SUMIFS('INTERIM REPORT'!G:G,'INTERIM REPORT'!$A:$A,'PAGE 19'!$A12,'INTERIM REPORT'!$B:$B,'PAGE 19'!$A$4)</f>
        <v>0.16484927144450104</v>
      </c>
      <c r="U12" s="198">
        <f t="shared" si="15"/>
        <v>4</v>
      </c>
      <c r="V12" s="198">
        <f t="shared" si="16"/>
        <v>6</v>
      </c>
      <c r="W12" s="198">
        <f t="shared" si="17"/>
        <v>9</v>
      </c>
      <c r="X12" s="143">
        <f t="shared" si="0"/>
        <v>-0.15719977459085721</v>
      </c>
      <c r="Y12" s="93">
        <f t="shared" si="1"/>
        <v>-0.19029272915393947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19'!$A13,'INTERIM REPORT'!$B:$B,'PAGE 19'!$A$4)</f>
        <v>0.15123460713877604</v>
      </c>
      <c r="E13" s="198">
        <f t="shared" si="3"/>
        <v>3</v>
      </c>
      <c r="F13" s="198">
        <f t="shared" si="4"/>
        <v>4</v>
      </c>
      <c r="G13" s="198">
        <f t="shared" si="5"/>
        <v>7</v>
      </c>
      <c r="H13" s="143">
        <f>SUMIFS('INTERIM REPORT'!D:D,'INTERIM REPORT'!$A:$A,'PAGE 19'!$A13,'INTERIM REPORT'!$B:$B,'PAGE 19'!$A$4)</f>
        <v>0.22719718684114359</v>
      </c>
      <c r="I13" s="198">
        <f t="shared" si="6"/>
        <v>5</v>
      </c>
      <c r="J13" s="198">
        <f t="shared" si="7"/>
        <v>7</v>
      </c>
      <c r="K13" s="198">
        <f t="shared" si="8"/>
        <v>10</v>
      </c>
      <c r="L13" s="143">
        <f>SUMIFS('INTERIM REPORT'!E:E,'INTERIM REPORT'!$A:$A,'PAGE 19'!$A13,'INTERIM REPORT'!$B:$B,'PAGE 19'!$A$4)</f>
        <v>0.11109383186516197</v>
      </c>
      <c r="M13" s="198">
        <f t="shared" si="9"/>
        <v>2</v>
      </c>
      <c r="N13" s="198">
        <f t="shared" si="10"/>
        <v>3</v>
      </c>
      <c r="O13" s="198">
        <f t="shared" si="11"/>
        <v>5</v>
      </c>
      <c r="P13" s="143">
        <f>SUMIFS('INTERIM REPORT'!F:F,'INTERIM REPORT'!$A:$A,'PAGE 19'!$A13,'INTERIM REPORT'!$B:$B,'PAGE 19'!$A$4)</f>
        <v>8.1395525768466342E-2</v>
      </c>
      <c r="Q13" s="198">
        <f t="shared" si="12"/>
        <v>1</v>
      </c>
      <c r="R13" s="198">
        <f t="shared" si="13"/>
        <v>1</v>
      </c>
      <c r="S13" s="198">
        <f t="shared" si="14"/>
        <v>2</v>
      </c>
      <c r="T13" s="143">
        <f>SUMIFS('INTERIM REPORT'!G:G,'INTERIM REPORT'!$A:$A,'PAGE 19'!$A13,'INTERIM REPORT'!$B:$B,'PAGE 19'!$A$4)</f>
        <v>8.220164980678682E-2</v>
      </c>
      <c r="U13" s="198">
        <f t="shared" si="15"/>
        <v>1</v>
      </c>
      <c r="V13" s="198">
        <f t="shared" si="16"/>
        <v>1</v>
      </c>
      <c r="W13" s="198">
        <f t="shared" si="17"/>
        <v>2</v>
      </c>
      <c r="X13" s="143">
        <f t="shared" si="0"/>
        <v>-0.6417406091151201</v>
      </c>
      <c r="Y13" s="93">
        <f t="shared" si="1"/>
        <v>-0.26007008285970812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19'!$A14,'INTERIM REPORT'!$B:$B,'PAGE 19'!$A$4)</f>
        <v>0.14215213064626619</v>
      </c>
      <c r="E14" s="198">
        <f t="shared" si="3"/>
        <v>2</v>
      </c>
      <c r="F14" s="198">
        <f t="shared" si="4"/>
        <v>3</v>
      </c>
      <c r="G14" s="198">
        <f t="shared" si="5"/>
        <v>6</v>
      </c>
      <c r="H14" s="143">
        <f>SUMIFS('INTERIM REPORT'!D:D,'INTERIM REPORT'!$A:$A,'PAGE 19'!$A14,'INTERIM REPORT'!$B:$B,'PAGE 19'!$A$4)</f>
        <v>0.117216729911669</v>
      </c>
      <c r="I14" s="198">
        <f t="shared" si="6"/>
        <v>1</v>
      </c>
      <c r="J14" s="198">
        <f t="shared" si="7"/>
        <v>2</v>
      </c>
      <c r="K14" s="198">
        <f t="shared" si="8"/>
        <v>3</v>
      </c>
      <c r="L14" s="143">
        <f>SUMIFS('INTERIM REPORT'!E:E,'INTERIM REPORT'!$A:$A,'PAGE 19'!$A14,'INTERIM REPORT'!$B:$B,'PAGE 19'!$A$4)</f>
        <v>0.12230677846255131</v>
      </c>
      <c r="M14" s="198">
        <f t="shared" si="9"/>
        <v>3</v>
      </c>
      <c r="N14" s="198">
        <f t="shared" si="10"/>
        <v>4</v>
      </c>
      <c r="O14" s="198">
        <f t="shared" si="11"/>
        <v>6</v>
      </c>
      <c r="P14" s="143">
        <f>SUMIFS('INTERIM REPORT'!F:F,'INTERIM REPORT'!$A:$A,'PAGE 19'!$A14,'INTERIM REPORT'!$B:$B,'PAGE 19'!$A$4)</f>
        <v>0.14174888728858087</v>
      </c>
      <c r="Q14" s="198">
        <f t="shared" si="12"/>
        <v>3</v>
      </c>
      <c r="R14" s="198">
        <f t="shared" si="13"/>
        <v>4</v>
      </c>
      <c r="S14" s="198">
        <f t="shared" si="14"/>
        <v>7</v>
      </c>
      <c r="T14" s="143">
        <f>SUMIFS('INTERIM REPORT'!G:G,'INTERIM REPORT'!$A:$A,'PAGE 19'!$A14,'INTERIM REPORT'!$B:$B,'PAGE 19'!$A$4)</f>
        <v>0.10717468144569028</v>
      </c>
      <c r="U14" s="198">
        <f t="shared" si="15"/>
        <v>2</v>
      </c>
      <c r="V14" s="198">
        <f t="shared" si="16"/>
        <v>2</v>
      </c>
      <c r="W14" s="198">
        <f t="shared" si="17"/>
        <v>4</v>
      </c>
      <c r="X14" s="143">
        <f t="shared" si="0"/>
        <v>0.20928887365650417</v>
      </c>
      <c r="Y14" s="93">
        <f t="shared" si="1"/>
        <v>-0.12372247235253819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19'!$A15,'INTERIM REPORT'!$B:$B,'PAGE 19'!$A$4)</f>
        <v>0.18070775704207859</v>
      </c>
      <c r="E15" s="199">
        <f t="shared" si="3"/>
        <v>4</v>
      </c>
      <c r="F15" s="199">
        <f t="shared" si="4"/>
        <v>6</v>
      </c>
      <c r="G15" s="199">
        <f t="shared" si="5"/>
        <v>9</v>
      </c>
      <c r="H15" s="144">
        <f>SUMIFS('INTERIM REPORT'!D:D,'INTERIM REPORT'!$A:$A,'PAGE 19'!$A15,'INTERIM REPORT'!$B:$B,'PAGE 19'!$A$4)</f>
        <v>0.21768853598428156</v>
      </c>
      <c r="I15" s="199">
        <f t="shared" si="6"/>
        <v>3</v>
      </c>
      <c r="J15" s="199">
        <f t="shared" si="7"/>
        <v>5</v>
      </c>
      <c r="K15" s="199">
        <f t="shared" si="8"/>
        <v>8</v>
      </c>
      <c r="L15" s="144">
        <f>SUMIFS('INTERIM REPORT'!E:E,'INTERIM REPORT'!$A:$A,'PAGE 19'!$A15,'INTERIM REPORT'!$B:$B,'PAGE 19'!$A$4)</f>
        <v>0.20438512050293151</v>
      </c>
      <c r="M15" s="199">
        <f t="shared" si="9"/>
        <v>7</v>
      </c>
      <c r="N15" s="199">
        <f t="shared" si="10"/>
        <v>9</v>
      </c>
      <c r="O15" s="199">
        <f t="shared" si="11"/>
        <v>12</v>
      </c>
      <c r="P15" s="144">
        <f>SUMIFS('INTERIM REPORT'!F:F,'INTERIM REPORT'!$A:$A,'PAGE 19'!$A15,'INTERIM REPORT'!$B:$B,'PAGE 19'!$A$4)</f>
        <v>0.55997954583587906</v>
      </c>
      <c r="Q15" s="199">
        <f t="shared" si="12"/>
        <v>8</v>
      </c>
      <c r="R15" s="199">
        <f t="shared" si="13"/>
        <v>10</v>
      </c>
      <c r="S15" s="199">
        <f t="shared" si="14"/>
        <v>14</v>
      </c>
      <c r="T15" s="144">
        <f>SUMIFS('INTERIM REPORT'!G:G,'INTERIM REPORT'!$A:$A,'PAGE 19'!$A15,'INTERIM REPORT'!$B:$B,'PAGE 19'!$A$4)</f>
        <v>0.53138148667601681</v>
      </c>
      <c r="U15" s="199">
        <f t="shared" si="15"/>
        <v>8</v>
      </c>
      <c r="V15" s="199">
        <f t="shared" si="16"/>
        <v>10</v>
      </c>
      <c r="W15" s="199">
        <f t="shared" si="17"/>
        <v>14</v>
      </c>
      <c r="X15" s="144">
        <f t="shared" si="0"/>
        <v>1.5723887723527756</v>
      </c>
      <c r="Y15" s="95">
        <f t="shared" si="1"/>
        <v>1.599902993762186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19'!$A16,'INTERIM REPORT'!$B:$B,'PAGE 19'!$A$4)</f>
        <v>8.2554280239623842E-2</v>
      </c>
      <c r="E16" s="200"/>
      <c r="F16" s="201">
        <f t="shared" si="4"/>
        <v>2</v>
      </c>
      <c r="G16" s="201">
        <f t="shared" si="5"/>
        <v>3</v>
      </c>
      <c r="H16" s="145">
        <f>SUMIFS('INTERIM REPORT'!D:D,'INTERIM REPORT'!$A:$A,'PAGE 19'!$A16,'INTERIM REPORT'!$B:$B,'PAGE 19'!$A$4)</f>
        <v>7.2463260145261818E-2</v>
      </c>
      <c r="I16" s="200"/>
      <c r="J16" s="201">
        <f t="shared" si="7"/>
        <v>1</v>
      </c>
      <c r="K16" s="201">
        <f t="shared" si="8"/>
        <v>1</v>
      </c>
      <c r="L16" s="145">
        <f>SUMIFS('INTERIM REPORT'!E:E,'INTERIM REPORT'!$A:$A,'PAGE 19'!$A16,'INTERIM REPORT'!$B:$B,'PAGE 19'!$A$4)</f>
        <v>9.3846536936635916E-2</v>
      </c>
      <c r="M16" s="200"/>
      <c r="N16" s="201">
        <f t="shared" si="10"/>
        <v>2</v>
      </c>
      <c r="O16" s="201">
        <f t="shared" si="11"/>
        <v>3</v>
      </c>
      <c r="P16" s="145">
        <f>SUMIFS('INTERIM REPORT'!F:F,'INTERIM REPORT'!$A:$A,'PAGE 19'!$A16,'INTERIM REPORT'!$B:$B,'PAGE 19'!$A$4)</f>
        <v>0.11532227295577191</v>
      </c>
      <c r="Q16" s="200"/>
      <c r="R16" s="201">
        <f t="shared" si="13"/>
        <v>2</v>
      </c>
      <c r="S16" s="201">
        <f t="shared" si="14"/>
        <v>4</v>
      </c>
      <c r="T16" s="145">
        <f>SUMIFS('INTERIM REPORT'!G:G,'INTERIM REPORT'!$A:$A,'PAGE 19'!$A16,'INTERIM REPORT'!$B:$B,'PAGE 19'!$A$4)</f>
        <v>0.14777120615685868</v>
      </c>
      <c r="U16" s="200"/>
      <c r="V16" s="201">
        <f t="shared" si="16"/>
        <v>4</v>
      </c>
      <c r="W16" s="201">
        <f t="shared" si="17"/>
        <v>7</v>
      </c>
      <c r="X16" s="145">
        <f t="shared" si="0"/>
        <v>0.59145852290655632</v>
      </c>
      <c r="Y16" s="97">
        <f t="shared" si="1"/>
        <v>0.57460478543424642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19'!$A17,'INTERIM REPORT'!$B:$B,'PAGE 19'!$A$4)</f>
        <v>0.17956567933926351</v>
      </c>
      <c r="E17" s="202"/>
      <c r="F17" s="198">
        <f t="shared" si="4"/>
        <v>5</v>
      </c>
      <c r="G17" s="198">
        <f t="shared" si="5"/>
        <v>8</v>
      </c>
      <c r="H17" s="143">
        <f>SUMIFS('INTERIM REPORT'!D:D,'INTERIM REPORT'!$A:$A,'PAGE 19'!$A17,'INTERIM REPORT'!$B:$B,'PAGE 19'!$A$4)</f>
        <v>0.15026437237013654</v>
      </c>
      <c r="I17" s="202"/>
      <c r="J17" s="198">
        <f t="shared" si="7"/>
        <v>4</v>
      </c>
      <c r="K17" s="198">
        <f t="shared" si="8"/>
        <v>6</v>
      </c>
      <c r="L17" s="143">
        <f>SUMIFS('INTERIM REPORT'!E:E,'INTERIM REPORT'!$A:$A,'PAGE 19'!$A17,'INTERIM REPORT'!$B:$B,'PAGE 19'!$A$4)</f>
        <v>0.18497498102255813</v>
      </c>
      <c r="M17" s="202"/>
      <c r="N17" s="198">
        <f t="shared" si="10"/>
        <v>6</v>
      </c>
      <c r="O17" s="198">
        <f t="shared" si="11"/>
        <v>9</v>
      </c>
      <c r="P17" s="143">
        <f>SUMIFS('INTERIM REPORT'!F:F,'INTERIM REPORT'!$A:$A,'PAGE 19'!$A17,'INTERIM REPORT'!$B:$B,'PAGE 19'!$A$4)</f>
        <v>0.14489675665865334</v>
      </c>
      <c r="Q17" s="202"/>
      <c r="R17" s="198">
        <f t="shared" si="13"/>
        <v>5</v>
      </c>
      <c r="S17" s="198">
        <f t="shared" si="14"/>
        <v>8</v>
      </c>
      <c r="T17" s="143">
        <f>SUMIFS('INTERIM REPORT'!G:G,'INTERIM REPORT'!$A:$A,'PAGE 19'!$A17,'INTERIM REPORT'!$B:$B,'PAGE 19'!$A$4)</f>
        <v>0.14235871177548615</v>
      </c>
      <c r="U17" s="202"/>
      <c r="V17" s="198">
        <f t="shared" si="16"/>
        <v>3</v>
      </c>
      <c r="W17" s="198">
        <f t="shared" si="17"/>
        <v>6</v>
      </c>
      <c r="X17" s="143">
        <f t="shared" si="0"/>
        <v>-3.5721146848179619E-2</v>
      </c>
      <c r="Y17" s="93">
        <f t="shared" si="1"/>
        <v>-0.23038936947843147</v>
      </c>
    </row>
    <row r="18" spans="1:25" ht="28.4" customHeight="1">
      <c r="D18" s="146"/>
      <c r="E18" s="203"/>
      <c r="F18" s="203"/>
      <c r="G18" s="203"/>
      <c r="H18" s="146"/>
      <c r="I18" s="203"/>
      <c r="J18" s="203"/>
      <c r="K18" s="203"/>
      <c r="L18" s="146"/>
      <c r="M18" s="203"/>
      <c r="N18" s="203"/>
      <c r="O18" s="203"/>
      <c r="P18" s="146"/>
      <c r="Q18" s="203"/>
      <c r="R18" s="203"/>
      <c r="S18" s="203"/>
      <c r="T18" s="146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89"/>
      <c r="F19" s="189"/>
      <c r="G19" s="189"/>
      <c r="H19" s="147"/>
      <c r="I19" s="189"/>
      <c r="J19" s="189"/>
      <c r="K19" s="189"/>
      <c r="L19" s="147"/>
      <c r="M19" s="189"/>
      <c r="N19" s="189"/>
      <c r="O19" s="189"/>
      <c r="P19" s="147"/>
      <c r="Q19" s="189"/>
      <c r="R19" s="189"/>
      <c r="S19" s="189"/>
      <c r="T19" s="147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19'!$A20,'INTERIM REPORT'!$B:$B,'PAGE 19'!$A$4)</f>
        <v>5.8071347795110022E-2</v>
      </c>
      <c r="E20" s="200"/>
      <c r="F20" s="201">
        <f>RANK(D20,D$20:D$22,1)</f>
        <v>1</v>
      </c>
      <c r="G20" s="201">
        <f t="shared" ref="G20:G22" si="19">RANK(D20,D$8:D$25,1)</f>
        <v>1</v>
      </c>
      <c r="H20" s="145">
        <f>SUMIFS('INTERIM REPORT'!D:D,'INTERIM REPORT'!$A:$A,'PAGE 19'!$A20,'INTERIM REPORT'!$B:$B,'PAGE 19'!$A$4)</f>
        <v>9.7696499324603295E-2</v>
      </c>
      <c r="I20" s="200"/>
      <c r="J20" s="201">
        <f>RANK(H20,H$20:H$22,1)</f>
        <v>1</v>
      </c>
      <c r="K20" s="201">
        <f t="shared" ref="K20:K22" si="20">RANK(H20,H$8:H$25,1)</f>
        <v>2</v>
      </c>
      <c r="L20" s="145">
        <f>SUMIFS('INTERIM REPORT'!E:E,'INTERIM REPORT'!$A:$A,'PAGE 19'!$A20,'INTERIM REPORT'!$B:$B,'PAGE 19'!$A$4)</f>
        <v>8.2468517646839726E-2</v>
      </c>
      <c r="M20" s="200"/>
      <c r="N20" s="201">
        <f>RANK(L20,L$20:L$22,1)</f>
        <v>1</v>
      </c>
      <c r="O20" s="201">
        <f t="shared" ref="O20:O22" si="21">RANK(L20,L$8:L$25,1)</f>
        <v>1</v>
      </c>
      <c r="P20" s="145">
        <f>SUMIFS('INTERIM REPORT'!F:F,'INTERIM REPORT'!$A:$A,'PAGE 19'!$A20,'INTERIM REPORT'!$B:$B,'PAGE 19'!$A$4)</f>
        <v>7.8859984270920239E-2</v>
      </c>
      <c r="Q20" s="200"/>
      <c r="R20" s="201">
        <f>RANK(P20,P$20:P$22,1)</f>
        <v>1</v>
      </c>
      <c r="S20" s="201">
        <f t="shared" ref="S20:S22" si="22">RANK(P20,P$8:P$25,1)</f>
        <v>1</v>
      </c>
      <c r="T20" s="145">
        <f>SUMIFS('INTERIM REPORT'!G:G,'INTERIM REPORT'!$A:$A,'PAGE 19'!$A20,'INTERIM REPORT'!$B:$B,'PAGE 19'!$A$4)</f>
        <v>5.9433201058164603E-2</v>
      </c>
      <c r="U20" s="200"/>
      <c r="V20" s="201">
        <f>RANK(T20,T$20:T$22,1)</f>
        <v>1</v>
      </c>
      <c r="W20" s="20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-0.19280644837741268</v>
      </c>
      <c r="Y20" s="97">
        <f>IF(L20&gt;0,((T20/L20)-1),IF(AND(L20=0,T20&gt;0),100%,IF(AND(L20=0,T20&lt;0),-100%,IF(AND(L20=0,T20=0),0%,((T20/(L20))-1)*-1))))</f>
        <v>-0.27932254933113687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19'!$A21,'INTERIM REPORT'!$B:$B,'PAGE 19'!$A$4)</f>
        <v>0.12533286529019658</v>
      </c>
      <c r="E21" s="202"/>
      <c r="F21" s="198">
        <f t="shared" ref="F21:F22" si="24">RANK(D21,D$20:D$22,1)</f>
        <v>3</v>
      </c>
      <c r="G21" s="198">
        <f t="shared" si="19"/>
        <v>5</v>
      </c>
      <c r="H21" s="143">
        <f>SUMIFS('INTERIM REPORT'!D:D,'INTERIM REPORT'!$A:$A,'PAGE 19'!$A21,'INTERIM REPORT'!$B:$B,'PAGE 19'!$A$4)</f>
        <v>0.12080392811663708</v>
      </c>
      <c r="I21" s="202"/>
      <c r="J21" s="198">
        <f t="shared" ref="J21:J22" si="25">RANK(H21,H$20:H$22,1)</f>
        <v>2</v>
      </c>
      <c r="K21" s="198">
        <f t="shared" si="20"/>
        <v>4</v>
      </c>
      <c r="L21" s="143">
        <f>SUMIFS('INTERIM REPORT'!E:E,'INTERIM REPORT'!$A:$A,'PAGE 19'!$A21,'INTERIM REPORT'!$B:$B,'PAGE 19'!$A$4)</f>
        <v>0.16758328945509313</v>
      </c>
      <c r="M21" s="202"/>
      <c r="N21" s="198">
        <f t="shared" ref="N21:N22" si="26">RANK(L21,L$20:L$22,1)</f>
        <v>3</v>
      </c>
      <c r="O21" s="198">
        <f t="shared" si="21"/>
        <v>7</v>
      </c>
      <c r="P21" s="143">
        <f>SUMIFS('INTERIM REPORT'!F:F,'INTERIM REPORT'!$A:$A,'PAGE 19'!$A21,'INTERIM REPORT'!$B:$B,'PAGE 19'!$A$4)</f>
        <v>0.12845667779846157</v>
      </c>
      <c r="Q21" s="202"/>
      <c r="R21" s="198">
        <f t="shared" ref="R21:R22" si="27">RANK(P21,P$20:P$22,1)</f>
        <v>3</v>
      </c>
      <c r="S21" s="198">
        <f t="shared" si="22"/>
        <v>5</v>
      </c>
      <c r="T21" s="143">
        <f>SUMIFS('INTERIM REPORT'!G:G,'INTERIM REPORT'!$A:$A,'PAGE 19'!$A21,'INTERIM REPORT'!$B:$B,'PAGE 19'!$A$4)</f>
        <v>0.12431998706890396</v>
      </c>
      <c r="U21" s="202"/>
      <c r="V21" s="198">
        <f t="shared" ref="V21:V22" si="28">RANK(T21,T$20:T$22,1)</f>
        <v>3</v>
      </c>
      <c r="W21" s="198">
        <f t="shared" si="23"/>
        <v>5</v>
      </c>
      <c r="X21" s="143">
        <f>IF(H21&gt;0,((P21/H21)-1),IF(AND(H21=0,L21&gt;0),100%,IF(AND(H21=0,L21&lt;0),-100%,IF(AND(H21=0,L21=0),0%,((P21/(H21))-1)*-1))))</f>
        <v>6.3348516899514262E-2</v>
      </c>
      <c r="Y21" s="93">
        <f>IF(L21&gt;0,((T21/L21)-1),IF(AND(L21=0,T21&gt;0),100%,IF(AND(L21=0,T21&lt;0),-100%,IF(AND(L21=0,T21=0),0%,((T21/(L21))-1)*-1))))</f>
        <v>-0.25816000227028801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19'!$A22,'INTERIM REPORT'!$B:$B,'PAGE 19'!$A$4)</f>
        <v>0.10829043251578412</v>
      </c>
      <c r="E22" s="202"/>
      <c r="F22" s="198">
        <f t="shared" si="24"/>
        <v>2</v>
      </c>
      <c r="G22" s="198">
        <f t="shared" si="19"/>
        <v>4</v>
      </c>
      <c r="H22" s="143">
        <f>SUMIFS('INTERIM REPORT'!D:D,'INTERIM REPORT'!$A:$A,'PAGE 19'!$A22,'INTERIM REPORT'!$B:$B,'PAGE 19'!$A$4)</f>
        <v>0.16019573098947013</v>
      </c>
      <c r="I22" s="202"/>
      <c r="J22" s="198">
        <f t="shared" si="25"/>
        <v>3</v>
      </c>
      <c r="K22" s="198">
        <f t="shared" si="20"/>
        <v>7</v>
      </c>
      <c r="L22" s="143">
        <f>SUMIFS('INTERIM REPORT'!E:E,'INTERIM REPORT'!$A:$A,'PAGE 19'!$A22,'INTERIM REPORT'!$B:$B,'PAGE 19'!$A$4)</f>
        <v>0.1054038229339907</v>
      </c>
      <c r="M22" s="202"/>
      <c r="N22" s="198">
        <f t="shared" si="26"/>
        <v>2</v>
      </c>
      <c r="O22" s="198">
        <f t="shared" si="21"/>
        <v>4</v>
      </c>
      <c r="P22" s="143">
        <f>SUMIFS('INTERIM REPORT'!F:F,'INTERIM REPORT'!$A:$A,'PAGE 19'!$A22,'INTERIM REPORT'!$B:$B,'PAGE 19'!$A$4)</f>
        <v>9.7551298335919509E-2</v>
      </c>
      <c r="Q22" s="202"/>
      <c r="R22" s="198">
        <f t="shared" si="27"/>
        <v>2</v>
      </c>
      <c r="S22" s="198">
        <f t="shared" si="22"/>
        <v>3</v>
      </c>
      <c r="T22" s="143">
        <f>SUMIFS('INTERIM REPORT'!G:G,'INTERIM REPORT'!$A:$A,'PAGE 19'!$A22,'INTERIM REPORT'!$B:$B,'PAGE 19'!$A$4)</f>
        <v>8.865297220780663E-2</v>
      </c>
      <c r="U22" s="202"/>
      <c r="V22" s="198">
        <f t="shared" si="28"/>
        <v>2</v>
      </c>
      <c r="W22" s="198">
        <f t="shared" si="23"/>
        <v>3</v>
      </c>
      <c r="X22" s="143">
        <f>IF(H22&gt;0,((P22/H22)-1),IF(AND(H22=0,L22&gt;0),100%,IF(AND(H22=0,L22&lt;0),-100%,IF(AND(H22=0,L22=0),0%,((P22/(H22))-1)*-1))))</f>
        <v>-0.39104932613758803</v>
      </c>
      <c r="Y22" s="93">
        <f>IF(L22&gt;0,((T22/L22)-1),IF(AND(L22=0,T22&gt;0),100%,IF(AND(L22=0,T22&lt;0),-100%,IF(AND(L22=0,T22=0),0%,((T22/(L22))-1)*-1))))</f>
        <v>-0.15892071330917779</v>
      </c>
    </row>
    <row r="23" spans="1:25" ht="28.4" customHeight="1">
      <c r="D23" s="146"/>
      <c r="E23" s="204"/>
      <c r="F23" s="204"/>
      <c r="G23" s="204"/>
      <c r="H23" s="148"/>
      <c r="I23" s="204"/>
      <c r="J23" s="204"/>
      <c r="K23" s="204"/>
      <c r="L23" s="148"/>
      <c r="M23" s="204"/>
      <c r="N23" s="204"/>
      <c r="O23" s="204"/>
      <c r="P23" s="148"/>
      <c r="Q23" s="204"/>
      <c r="R23" s="204"/>
      <c r="S23" s="204"/>
      <c r="T23" s="148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89"/>
      <c r="F24" s="189"/>
      <c r="G24" s="189"/>
      <c r="H24" s="147"/>
      <c r="I24" s="189"/>
      <c r="J24" s="189"/>
      <c r="K24" s="189"/>
      <c r="L24" s="147"/>
      <c r="M24" s="189"/>
      <c r="N24" s="189"/>
      <c r="O24" s="189"/>
      <c r="P24" s="147"/>
      <c r="Q24" s="189"/>
      <c r="R24" s="189"/>
      <c r="S24" s="189"/>
      <c r="T24" s="147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19'!$A25,'INTERIM REPORT'!$B:$B,'PAGE 19'!$A$4)</f>
        <v>0.26725457940714403</v>
      </c>
      <c r="E25" s="200"/>
      <c r="F25" s="200"/>
      <c r="G25" s="201">
        <f>RANK(D25,D$8:D$25,1)</f>
        <v>14</v>
      </c>
      <c r="H25" s="145">
        <f>SUMIFS('INTERIM REPORT'!D:D,'INTERIM REPORT'!$A:$A,'PAGE 19'!$A25,'INTERIM REPORT'!$B:$B,'PAGE 19'!$A$4)</f>
        <v>0.24010699724402995</v>
      </c>
      <c r="I25" s="200"/>
      <c r="J25" s="200"/>
      <c r="K25" s="201">
        <f>RANK(H25,H$8:H$25,1)</f>
        <v>11</v>
      </c>
      <c r="L25" s="145">
        <f>SUMIFS('INTERIM REPORT'!E:E,'INTERIM REPORT'!$A:$A,'PAGE 19'!$A25,'INTERIM REPORT'!$B:$B,'PAGE 19'!$A$4)</f>
        <v>0.22917317442392646</v>
      </c>
      <c r="M25" s="200"/>
      <c r="N25" s="200"/>
      <c r="O25" s="201">
        <f>RANK(L25,L$8:L$25,1)</f>
        <v>13</v>
      </c>
      <c r="P25" s="145">
        <f>SUMIFS('INTERIM REPORT'!F:F,'INTERIM REPORT'!$A:$A,'PAGE 19'!$A25,'INTERIM REPORT'!$B:$B,'PAGE 19'!$A$4)</f>
        <v>0.21937714028854904</v>
      </c>
      <c r="Q25" s="200"/>
      <c r="R25" s="200"/>
      <c r="S25" s="201">
        <f>RANK(P25,P$8:P$25,1)</f>
        <v>11</v>
      </c>
      <c r="T25" s="145">
        <f>SUMIFS('INTERIM REPORT'!G:G,'INTERIM REPORT'!$A:$A,'PAGE 19'!$A25,'INTERIM REPORT'!$B:$B,'PAGE 19'!$A$4)</f>
        <v>0.2103554871346186</v>
      </c>
      <c r="U25" s="200"/>
      <c r="V25" s="200"/>
      <c r="W25" s="201">
        <f>RANK(T25,T$8:T$25,1)</f>
        <v>12</v>
      </c>
      <c r="X25" s="145">
        <f>IF(H25&gt;0,((P25/H25)-1),IF(AND(H25=0,L25&gt;0),100%,IF(AND(H25=0,L25&lt;0),-100%,IF(AND(H25=0,L25=0),0%,((P25/(H25))-1)*-1))))</f>
        <v>-8.6335913544461795E-2</v>
      </c>
      <c r="Y25" s="97">
        <f>IF(L25&gt;0,((T25/L25)-1),IF(AND(L25=0,T25&gt;0),100%,IF(AND(L25=0,T25&lt;0),-100%,IF(AND(L25=0,T25=0),0%,((T25/(L25))-1)*-1))))</f>
        <v>-8.2111212783127607E-2</v>
      </c>
    </row>
    <row r="26" spans="1:25" ht="28.4" customHeight="1">
      <c r="D26" s="146"/>
      <c r="E26" s="205"/>
      <c r="F26" s="205"/>
      <c r="G26" s="205"/>
      <c r="H26" s="146"/>
      <c r="I26" s="205"/>
      <c r="J26" s="205"/>
      <c r="K26" s="205"/>
      <c r="L26" s="146"/>
      <c r="M26" s="205"/>
      <c r="N26" s="205"/>
      <c r="O26" s="205"/>
      <c r="P26" s="146"/>
      <c r="Q26" s="205"/>
      <c r="R26" s="205"/>
      <c r="S26" s="205"/>
      <c r="T26" s="146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89"/>
      <c r="F27" s="189"/>
      <c r="G27" s="189"/>
      <c r="H27" s="147"/>
      <c r="I27" s="189"/>
      <c r="J27" s="189"/>
      <c r="K27" s="189"/>
      <c r="L27" s="147"/>
      <c r="M27" s="189"/>
      <c r="N27" s="189"/>
      <c r="O27" s="189"/>
      <c r="P27" s="147"/>
      <c r="Q27" s="189"/>
      <c r="R27" s="189"/>
      <c r="S27" s="189"/>
      <c r="T27" s="147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19'!$A28,'INTERIM REPORT'!$B:$B,'PAGE 19'!$A$4)</f>
        <v>0.21393743927705958</v>
      </c>
      <c r="E28" s="202"/>
      <c r="F28" s="198"/>
      <c r="G28" s="198"/>
      <c r="H28" s="145">
        <f>SUMIFS('INTERIM REPORT'!D:D,'INTERIM REPORT'!$A:$A,'PAGE 19'!$A28,'INTERIM REPORT'!$B:$B,'PAGE 19'!$A$4)</f>
        <v>0.20240051648451934</v>
      </c>
      <c r="I28" s="202"/>
      <c r="J28" s="198"/>
      <c r="K28" s="198"/>
      <c r="L28" s="145">
        <f>SUMIFS('INTERIM REPORT'!E:E,'INTERIM REPORT'!$A:$A,'PAGE 19'!$A28,'INTERIM REPORT'!$B:$B,'PAGE 19'!$A$4)</f>
        <v>0.19715530627804467</v>
      </c>
      <c r="M28" s="202"/>
      <c r="N28" s="198"/>
      <c r="O28" s="198"/>
      <c r="P28" s="145">
        <f>SUMIFS('INTERIM REPORT'!F:F,'INTERIM REPORT'!$A:$A,'PAGE 19'!$A28,'INTERIM REPORT'!$B:$B,'PAGE 19'!$A$4)</f>
        <v>0.18815426363139018</v>
      </c>
      <c r="Q28" s="202"/>
      <c r="R28" s="198"/>
      <c r="S28" s="198"/>
      <c r="T28" s="145">
        <f>SUMIFS('INTERIM REPORT'!G:G,'INTERIM REPORT'!$A:$A,'PAGE 19'!$A28,'INTERIM REPORT'!$B:$B,'PAGE 19'!$A$4)</f>
        <v>0.17943248327933076</v>
      </c>
      <c r="U28" s="202"/>
      <c r="V28" s="198"/>
      <c r="W28" s="198"/>
      <c r="X28" s="143">
        <f>IF(H28&gt;0,((P28/H28)-1),IF(AND(H28=0,L28&gt;0),100%,IF(AND(H28=0,L28&lt;0),-100%,IF(AND(H28=0,L28=0),0%,((P28/(H28))-1)*-1))))</f>
        <v>-7.0386445156224609E-2</v>
      </c>
      <c r="Y28" s="101">
        <f>IF(L28&gt;0,((T28/L28)-1),IF(AND(L28=0,T28&gt;0),100%,IF(AND(L28=0,T28&lt;0),-100%,IF(AND(L28=0,T28=0),0%,((T28/(L28))-1)*-1))))</f>
        <v>-8.989270100455593E-2</v>
      </c>
    </row>
    <row r="29" spans="1:25" ht="28.4" customHeight="1">
      <c r="C29" s="92" t="s">
        <v>28</v>
      </c>
      <c r="D29" s="143">
        <f>MEDIAN(D25,D20:D22,D8:D17)</f>
        <v>0.16540014323901978</v>
      </c>
      <c r="E29" s="206"/>
      <c r="F29" s="206"/>
      <c r="G29" s="206"/>
      <c r="H29" s="143">
        <f>MEDIAN(H25,H20:H22,H8:H17)</f>
        <v>0.18894213348687583</v>
      </c>
      <c r="I29" s="206"/>
      <c r="J29" s="206"/>
      <c r="K29" s="206"/>
      <c r="L29" s="143">
        <f>MEDIAN(L25,L20:L22,L8:L17)</f>
        <v>0.17013043688046259</v>
      </c>
      <c r="M29" s="206"/>
      <c r="N29" s="206"/>
      <c r="O29" s="206"/>
      <c r="P29" s="143">
        <f>MEDIAN(P25,P20:P22,P8:P17)</f>
        <v>0.14332282197361712</v>
      </c>
      <c r="Q29" s="206"/>
      <c r="R29" s="206"/>
      <c r="S29" s="206"/>
      <c r="T29" s="143">
        <f>MEDIAN(T25,T20:T22,T8:T17)</f>
        <v>0.15262221301695583</v>
      </c>
      <c r="U29" s="206"/>
      <c r="V29" s="206"/>
      <c r="W29" s="206"/>
      <c r="X29" s="188">
        <f>IF(H29&gt;0,((P29/H29)-1),IF(AND(H29=0,L29&gt;0),100%,IF(AND(H29=0,L29&lt;0),-100%,IF(AND(H29=0,L29=0),0%,((P29/(H29))-1)*-1))))</f>
        <v>-0.24144594258234886</v>
      </c>
      <c r="Y29" s="102">
        <f>IF(L29&gt;0,((T29/L29)-1),IF(AND(L29=0,T29&gt;0),100%,IF(AND(L29=0,T29&lt;0),-100%,IF(AND(L29=0,T29=0),0%,((T29/(L29))-1)*-1))))</f>
        <v>-0.10291059133533187</v>
      </c>
    </row>
    <row r="30" spans="1:25" ht="28.4" customHeight="1">
      <c r="C30" s="92" t="s">
        <v>29</v>
      </c>
      <c r="D30" s="143">
        <f>MEDIAN(D8:D15)</f>
        <v>0.18987109012697984</v>
      </c>
      <c r="E30" s="206"/>
      <c r="F30" s="206"/>
      <c r="G30" s="206"/>
      <c r="H30" s="143">
        <f>MEDIAN(H8:H15)</f>
        <v>0.22265650421826499</v>
      </c>
      <c r="I30" s="206"/>
      <c r="J30" s="206"/>
      <c r="K30" s="206"/>
      <c r="L30" s="143">
        <f>MEDIAN(L8:L15)</f>
        <v>0.17934642989084298</v>
      </c>
      <c r="M30" s="206"/>
      <c r="N30" s="206"/>
      <c r="O30" s="206"/>
      <c r="P30" s="143">
        <f>MEDIAN(P8:P15)</f>
        <v>0.189935429234459</v>
      </c>
      <c r="Q30" s="206"/>
      <c r="R30" s="206"/>
      <c r="S30" s="206"/>
      <c r="T30" s="143">
        <f>MEDIAN(T8:T15)</f>
        <v>0.16510571342023556</v>
      </c>
      <c r="U30" s="206"/>
      <c r="V30" s="206"/>
      <c r="W30" s="206"/>
      <c r="X30" s="188">
        <f>IF(H30&gt;0,((L30/H30)-1),IF(AND(H30=0,L30&gt;0),100%,IF(AND(H30=0,L30&lt;0),-100%,IF(AND(H30=0,L30=0),0%,((L30/(H30))-1)*-1))))</f>
        <v>-0.19451519945254392</v>
      </c>
      <c r="Y30" s="102">
        <f>IF(L30&gt;0,((T30/L30)-1),IF(AND(L30=0,T30&gt;0),100%,IF(AND(L30=0,T30&lt;0),-100%,IF(AND(L30=0,T30=0),0%,((T30/(L30))-1)*-1))))</f>
        <v>-7.9403400888854447E-2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19'!$A33,'INTERIM REPORT'!$B:$B,'PAGE 19'!$A$5)=0,"",SUMIFS('INTERIM REPORT'!C:C,'INTERIM REPORT'!$A:$A,'PAGE 19'!$A33,'INTERIM REPORT'!$B:$B,'PAGE 19'!$A$5))</f>
        <v/>
      </c>
      <c r="E33" s="118"/>
      <c r="F33" s="118"/>
      <c r="G33" s="119"/>
      <c r="H33" s="145" t="str">
        <f>IF(SUMIFS('INTERIM REPORT'!D:D,'INTERIM REPORT'!$A:$A,'PAGE 19'!$A33,'INTERIM REPORT'!$B:$B,'PAGE 19'!$A$5)=0,"",SUMIFS('INTERIM REPORT'!D:D,'INTERIM REPORT'!$A:$A,'PAGE 19'!$A33,'INTERIM REPORT'!$B:$B,'PAGE 19'!$A$5))</f>
        <v/>
      </c>
      <c r="I33" s="118"/>
      <c r="J33" s="118"/>
      <c r="K33" s="119"/>
      <c r="L33" s="145" t="str">
        <f>IF(SUMIFS('INTERIM REPORT'!E:E,'INTERIM REPORT'!$A:$A,'PAGE 19'!$A33,'INTERIM REPORT'!$B:$B,'PAGE 19'!$A$5)=0,"",SUMIFS('INTERIM REPORT'!E:E,'INTERIM REPORT'!$A:$A,'PAGE 19'!$A33,'INTERIM REPORT'!$B:$B,'PAGE 19'!$A$5))</f>
        <v/>
      </c>
      <c r="M33" s="118"/>
      <c r="N33" s="118"/>
      <c r="O33" s="119"/>
      <c r="P33" s="145" t="str">
        <f>IF(SUMIFS('INTERIM REPORT'!F:F,'INTERIM REPORT'!$A:$A,'PAGE 19'!$A33,'INTERIM REPORT'!$B:$B,'PAGE 19'!$A$5)=0,"",SUMIFS('INTERIM REPORT'!F:F,'INTERIM REPORT'!$A:$A,'PAGE 19'!$A33,'INTERIM REPORT'!$B:$B,'PAGE 19'!$A$5))</f>
        <v/>
      </c>
      <c r="Q33" s="118"/>
      <c r="R33" s="118"/>
      <c r="S33" s="119"/>
      <c r="T33" s="145" t="str">
        <f>IF(SUMIFS('INTERIM REPORT'!G:G,'INTERIM REPORT'!$A:$A,'PAGE 19'!$A33,'INTERIM REPORT'!$B:$B,'PAGE 19'!$A$5)=0,"",SUMIFS('INTERIM REPORT'!G:G,'INTERIM REPORT'!$A:$A,'PAGE 19'!$A33,'INTERIM REPORT'!$B:$B,'PAGE 19'!$A$5))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19'!$A34,'INTERIM REPORT'!$B:$B,'PAGE 19'!$A$5)=0,"",SUMIFS('INTERIM REPORT'!C:C,'INTERIM REPORT'!$A:$A,'PAGE 19'!$A34,'INTERIM REPORT'!$B:$B,'PAGE 19'!$A$5))</f>
        <v/>
      </c>
      <c r="E34" s="122"/>
      <c r="F34" s="122"/>
      <c r="G34" s="123"/>
      <c r="H34" s="145" t="str">
        <f>IF(SUMIFS('INTERIM REPORT'!D:D,'INTERIM REPORT'!$A:$A,'PAGE 19'!$A34,'INTERIM REPORT'!$B:$B,'PAGE 19'!$A$5)=0,"",SUMIFS('INTERIM REPORT'!D:D,'INTERIM REPORT'!$A:$A,'PAGE 19'!$A34,'INTERIM REPORT'!$B:$B,'PAGE 19'!$A$5))</f>
        <v/>
      </c>
      <c r="I34" s="122"/>
      <c r="J34" s="122"/>
      <c r="K34" s="123"/>
      <c r="L34" s="145" t="str">
        <f>IF(SUMIFS('INTERIM REPORT'!E:E,'INTERIM REPORT'!$A:$A,'PAGE 19'!$A34,'INTERIM REPORT'!$B:$B,'PAGE 19'!$A$5)=0,"",SUMIFS('INTERIM REPORT'!E:E,'INTERIM REPORT'!$A:$A,'PAGE 19'!$A34,'INTERIM REPORT'!$B:$B,'PAGE 19'!$A$5))</f>
        <v/>
      </c>
      <c r="M34" s="122"/>
      <c r="N34" s="122"/>
      <c r="O34" s="123"/>
      <c r="P34" s="145" t="str">
        <f>IF(SUMIFS('INTERIM REPORT'!F:F,'INTERIM REPORT'!$A:$A,'PAGE 19'!$A34,'INTERIM REPORT'!$B:$B,'PAGE 19'!$A$5)=0,"",SUMIFS('INTERIM REPORT'!F:F,'INTERIM REPORT'!$A:$A,'PAGE 19'!$A34,'INTERIM REPORT'!$B:$B,'PAGE 19'!$A$5))</f>
        <v/>
      </c>
      <c r="Q34" s="122"/>
      <c r="R34" s="122"/>
      <c r="S34" s="123"/>
      <c r="T34" s="145" t="str">
        <f>IF(SUMIFS('INTERIM REPORT'!G:G,'INTERIM REPORT'!$A:$A,'PAGE 19'!$A34,'INTERIM REPORT'!$B:$B,'PAGE 19'!$A$5)=0,"",SUMIFS('INTERIM REPORT'!G:G,'INTERIM REPORT'!$A:$A,'PAGE 19'!$A34,'INTERIM REPORT'!$B:$B,'PAGE 19'!$A$5))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19'!$A35,'INTERIM REPORT'!$B:$B,'PAGE 19'!$A$5)=0,"",SUMIFS('INTERIM REPORT'!C:C,'INTERIM REPORT'!$A:$A,'PAGE 19'!$A35,'INTERIM REPORT'!$B:$B,'PAGE 19'!$A$5))</f>
        <v/>
      </c>
      <c r="E35" s="122"/>
      <c r="F35" s="122"/>
      <c r="G35" s="123"/>
      <c r="H35" s="145" t="str">
        <f>IF(SUMIFS('INTERIM REPORT'!D:D,'INTERIM REPORT'!$A:$A,'PAGE 19'!$A35,'INTERIM REPORT'!$B:$B,'PAGE 19'!$A$5)=0,"",SUMIFS('INTERIM REPORT'!D:D,'INTERIM REPORT'!$A:$A,'PAGE 19'!$A35,'INTERIM REPORT'!$B:$B,'PAGE 19'!$A$5))</f>
        <v/>
      </c>
      <c r="I35" s="122"/>
      <c r="J35" s="122"/>
      <c r="K35" s="123"/>
      <c r="L35" s="145" t="str">
        <f>IF(SUMIFS('INTERIM REPORT'!E:E,'INTERIM REPORT'!$A:$A,'PAGE 19'!$A35,'INTERIM REPORT'!$B:$B,'PAGE 19'!$A$5)=0,"",SUMIFS('INTERIM REPORT'!E:E,'INTERIM REPORT'!$A:$A,'PAGE 19'!$A35,'INTERIM REPORT'!$B:$B,'PAGE 19'!$A$5))</f>
        <v/>
      </c>
      <c r="M35" s="122"/>
      <c r="N35" s="122"/>
      <c r="O35" s="123"/>
      <c r="P35" s="145" t="str">
        <f>IF(SUMIFS('INTERIM REPORT'!F:F,'INTERIM REPORT'!$A:$A,'PAGE 19'!$A35,'INTERIM REPORT'!$B:$B,'PAGE 19'!$A$5)=0,"",SUMIFS('INTERIM REPORT'!F:F,'INTERIM REPORT'!$A:$A,'PAGE 19'!$A35,'INTERIM REPORT'!$B:$B,'PAGE 19'!$A$5))</f>
        <v/>
      </c>
      <c r="Q35" s="122"/>
      <c r="R35" s="122"/>
      <c r="S35" s="123"/>
      <c r="T35" s="145" t="str">
        <f>IF(SUMIFS('INTERIM REPORT'!G:G,'INTERIM REPORT'!$A:$A,'PAGE 19'!$A35,'INTERIM REPORT'!$B:$B,'PAGE 19'!$A$5)=0,"",SUMIFS('INTERIM REPORT'!G:G,'INTERIM REPORT'!$A:$A,'PAGE 19'!$A35,'INTERIM REPORT'!$B:$B,'PAGE 19'!$A$5))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19'!$A36,'INTERIM REPORT'!$B:$B,'PAGE 19'!$A$5)=0,"",SUMIFS('INTERIM REPORT'!C:C,'INTERIM REPORT'!$A:$A,'PAGE 19'!$A36,'INTERIM REPORT'!$B:$B,'PAGE 19'!$A$5))</f>
        <v/>
      </c>
      <c r="E36" s="122"/>
      <c r="F36" s="122"/>
      <c r="G36" s="123"/>
      <c r="H36" s="145" t="str">
        <f>IF(SUMIFS('INTERIM REPORT'!D:D,'INTERIM REPORT'!$A:$A,'PAGE 19'!$A36,'INTERIM REPORT'!$B:$B,'PAGE 19'!$A$5)=0,"",SUMIFS('INTERIM REPORT'!D:D,'INTERIM REPORT'!$A:$A,'PAGE 19'!$A36,'INTERIM REPORT'!$B:$B,'PAGE 19'!$A$5))</f>
        <v/>
      </c>
      <c r="I36" s="122"/>
      <c r="J36" s="122"/>
      <c r="K36" s="123"/>
      <c r="L36" s="145" t="str">
        <f>IF(SUMIFS('INTERIM REPORT'!E:E,'INTERIM REPORT'!$A:$A,'PAGE 19'!$A36,'INTERIM REPORT'!$B:$B,'PAGE 19'!$A$5)=0,"",SUMIFS('INTERIM REPORT'!E:E,'INTERIM REPORT'!$A:$A,'PAGE 19'!$A36,'INTERIM REPORT'!$B:$B,'PAGE 19'!$A$5))</f>
        <v/>
      </c>
      <c r="M36" s="122"/>
      <c r="N36" s="122"/>
      <c r="O36" s="123"/>
      <c r="P36" s="145" t="str">
        <f>IF(SUMIFS('INTERIM REPORT'!F:F,'INTERIM REPORT'!$A:$A,'PAGE 19'!$A36,'INTERIM REPORT'!$B:$B,'PAGE 19'!$A$5)=0,"",SUMIFS('INTERIM REPORT'!F:F,'INTERIM REPORT'!$A:$A,'PAGE 19'!$A36,'INTERIM REPORT'!$B:$B,'PAGE 19'!$A$5))</f>
        <v/>
      </c>
      <c r="Q36" s="122"/>
      <c r="R36" s="122"/>
      <c r="S36" s="123"/>
      <c r="T36" s="145" t="str">
        <f>IF(SUMIFS('INTERIM REPORT'!G:G,'INTERIM REPORT'!$A:$A,'PAGE 19'!$A36,'INTERIM REPORT'!$B:$B,'PAGE 19'!$A$5)=0,"",SUMIFS('INTERIM REPORT'!G:G,'INTERIM REPORT'!$A:$A,'PAGE 19'!$A36,'INTERIM REPORT'!$B:$B,'PAGE 19'!$A$5))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19'!$A37,'INTERIM REPORT'!$B:$B,'PAGE 19'!$A$5)=0,"",SUMIFS('INTERIM REPORT'!C:C,'INTERIM REPORT'!$A:$A,'PAGE 19'!$A37,'INTERIM REPORT'!$B:$B,'PAGE 19'!$A$5))</f>
        <v/>
      </c>
      <c r="E37" s="122"/>
      <c r="F37" s="122"/>
      <c r="G37" s="123"/>
      <c r="H37" s="145" t="str">
        <f>IF(SUMIFS('INTERIM REPORT'!D:D,'INTERIM REPORT'!$A:$A,'PAGE 19'!$A37,'INTERIM REPORT'!$B:$B,'PAGE 19'!$A$5)=0,"",SUMIFS('INTERIM REPORT'!D:D,'INTERIM REPORT'!$A:$A,'PAGE 19'!$A37,'INTERIM REPORT'!$B:$B,'PAGE 19'!$A$5))</f>
        <v/>
      </c>
      <c r="I37" s="122"/>
      <c r="J37" s="122"/>
      <c r="K37" s="123"/>
      <c r="L37" s="145" t="str">
        <f>IF(SUMIFS('INTERIM REPORT'!E:E,'INTERIM REPORT'!$A:$A,'PAGE 19'!$A37,'INTERIM REPORT'!$B:$B,'PAGE 19'!$A$5)=0,"",SUMIFS('INTERIM REPORT'!E:E,'INTERIM REPORT'!$A:$A,'PAGE 19'!$A37,'INTERIM REPORT'!$B:$B,'PAGE 19'!$A$5))</f>
        <v/>
      </c>
      <c r="M37" s="122"/>
      <c r="N37" s="122"/>
      <c r="O37" s="123"/>
      <c r="P37" s="145" t="str">
        <f>IF(SUMIFS('INTERIM REPORT'!F:F,'INTERIM REPORT'!$A:$A,'PAGE 19'!$A37,'INTERIM REPORT'!$B:$B,'PAGE 19'!$A$5)=0,"",SUMIFS('INTERIM REPORT'!F:F,'INTERIM REPORT'!$A:$A,'PAGE 19'!$A37,'INTERIM REPORT'!$B:$B,'PAGE 19'!$A$5))</f>
        <v/>
      </c>
      <c r="Q37" s="122"/>
      <c r="R37" s="122"/>
      <c r="S37" s="123"/>
      <c r="T37" s="145" t="str">
        <f>IF(SUMIFS('INTERIM REPORT'!G:G,'INTERIM REPORT'!$A:$A,'PAGE 19'!$A37,'INTERIM REPORT'!$B:$B,'PAGE 19'!$A$5)=0,"",SUMIFS('INTERIM REPORT'!G:G,'INTERIM REPORT'!$A:$A,'PAGE 19'!$A37,'INTERIM REPORT'!$B:$B,'PAGE 19'!$A$5))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19'!$A38,'INTERIM REPORT'!$B:$B,'PAGE 19'!$A$5)=0,"",SUMIFS('INTERIM REPORT'!C:C,'INTERIM REPORT'!$A:$A,'PAGE 19'!$A38,'INTERIM REPORT'!$B:$B,'PAGE 19'!$A$5))</f>
        <v/>
      </c>
      <c r="E38" s="122"/>
      <c r="F38" s="122"/>
      <c r="G38" s="123"/>
      <c r="H38" s="145" t="str">
        <f>IF(SUMIFS('INTERIM REPORT'!D:D,'INTERIM REPORT'!$A:$A,'PAGE 19'!$A38,'INTERIM REPORT'!$B:$B,'PAGE 19'!$A$5)=0,"",SUMIFS('INTERIM REPORT'!D:D,'INTERIM REPORT'!$A:$A,'PAGE 19'!$A38,'INTERIM REPORT'!$B:$B,'PAGE 19'!$A$5))</f>
        <v/>
      </c>
      <c r="I38" s="122"/>
      <c r="J38" s="122"/>
      <c r="K38" s="123"/>
      <c r="L38" s="145" t="str">
        <f>IF(SUMIFS('INTERIM REPORT'!E:E,'INTERIM REPORT'!$A:$A,'PAGE 19'!$A38,'INTERIM REPORT'!$B:$B,'PAGE 19'!$A$5)=0,"",SUMIFS('INTERIM REPORT'!E:E,'INTERIM REPORT'!$A:$A,'PAGE 19'!$A38,'INTERIM REPORT'!$B:$B,'PAGE 19'!$A$5))</f>
        <v/>
      </c>
      <c r="M38" s="122"/>
      <c r="N38" s="122"/>
      <c r="O38" s="123"/>
      <c r="P38" s="145" t="str">
        <f>IF(SUMIFS('INTERIM REPORT'!F:F,'INTERIM REPORT'!$A:$A,'PAGE 19'!$A38,'INTERIM REPORT'!$B:$B,'PAGE 19'!$A$5)=0,"",SUMIFS('INTERIM REPORT'!F:F,'INTERIM REPORT'!$A:$A,'PAGE 19'!$A38,'INTERIM REPORT'!$B:$B,'PAGE 19'!$A$5))</f>
        <v/>
      </c>
      <c r="Q38" s="122"/>
      <c r="R38" s="122"/>
      <c r="S38" s="123"/>
      <c r="T38" s="145" t="str">
        <f>IF(SUMIFS('INTERIM REPORT'!G:G,'INTERIM REPORT'!$A:$A,'PAGE 19'!$A38,'INTERIM REPORT'!$B:$B,'PAGE 19'!$A$5)=0,"",SUMIFS('INTERIM REPORT'!G:G,'INTERIM REPORT'!$A:$A,'PAGE 19'!$A38,'INTERIM REPORT'!$B:$B,'PAGE 19'!$A$5))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91" priority="1" operator="notEqual">
      <formula>""" """</formula>
    </cfRule>
    <cfRule type="cellIs" dxfId="90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7"/>
  <sheetViews>
    <sheetView topLeftCell="A10" zoomScale="55" zoomScaleNormal="55" workbookViewId="0">
      <selection activeCell="F29" sqref="F29"/>
    </sheetView>
  </sheetViews>
  <sheetFormatPr defaultRowHeight="12.5"/>
  <cols>
    <col min="1" max="1" width="17.54296875" bestFit="1" customWidth="1"/>
    <col min="2" max="2" width="95.54296875" bestFit="1" customWidth="1"/>
    <col min="3" max="3" width="18.26953125" customWidth="1"/>
    <col min="5" max="5" width="17.453125" customWidth="1"/>
    <col min="6" max="6" width="111" bestFit="1" customWidth="1"/>
    <col min="7" max="7" width="15.81640625" bestFit="1" customWidth="1"/>
  </cols>
  <sheetData>
    <row r="1" spans="1:7" ht="25">
      <c r="A1" s="42"/>
      <c r="B1" s="43" t="s">
        <v>143</v>
      </c>
      <c r="C1" s="42"/>
      <c r="D1" s="42"/>
      <c r="E1" s="44"/>
      <c r="F1" s="44"/>
      <c r="G1" s="44"/>
    </row>
    <row r="2" spans="1:7" ht="25">
      <c r="A2" s="42"/>
      <c r="B2" s="45" t="s">
        <v>144</v>
      </c>
      <c r="C2" s="42"/>
      <c r="D2" s="42"/>
      <c r="E2" s="44"/>
      <c r="F2" s="44"/>
      <c r="G2" s="44"/>
    </row>
    <row r="3" spans="1:7" ht="25">
      <c r="A3" s="42"/>
      <c r="B3" s="43"/>
      <c r="C3" s="42"/>
      <c r="D3" s="42"/>
      <c r="E3" s="44"/>
      <c r="F3" s="44"/>
      <c r="G3" s="44"/>
    </row>
    <row r="4" spans="1:7" ht="25">
      <c r="A4" s="46"/>
      <c r="B4" s="47"/>
      <c r="C4" s="45"/>
      <c r="D4" s="45"/>
      <c r="E4" s="44"/>
      <c r="F4" s="44"/>
      <c r="G4" s="44"/>
    </row>
    <row r="5" spans="1:7" ht="25">
      <c r="A5" s="45"/>
      <c r="B5" s="43" t="s">
        <v>145</v>
      </c>
      <c r="C5" s="48"/>
      <c r="D5" s="45"/>
      <c r="E5" s="44"/>
      <c r="F5" s="44"/>
      <c r="G5" s="44"/>
    </row>
    <row r="6" spans="1:7" ht="25">
      <c r="A6" s="45"/>
      <c r="B6" s="49"/>
      <c r="C6" s="44"/>
      <c r="D6" s="44"/>
      <c r="E6" s="44"/>
      <c r="F6" s="44"/>
      <c r="G6" s="44"/>
    </row>
    <row r="7" spans="1:7" ht="25">
      <c r="A7" s="45"/>
      <c r="B7" s="49"/>
      <c r="C7" s="45"/>
      <c r="D7" s="45"/>
      <c r="E7" s="44"/>
      <c r="F7" s="44"/>
      <c r="G7" s="44"/>
    </row>
    <row r="8" spans="1:7" ht="25.5" thickBot="1">
      <c r="A8" s="50" t="s">
        <v>146</v>
      </c>
      <c r="B8" s="51" t="s">
        <v>32</v>
      </c>
      <c r="C8" s="52" t="s">
        <v>147</v>
      </c>
      <c r="D8" s="53"/>
      <c r="E8" s="50" t="s">
        <v>146</v>
      </c>
      <c r="F8" s="51" t="s">
        <v>32</v>
      </c>
      <c r="G8" s="54" t="s">
        <v>147</v>
      </c>
    </row>
    <row r="9" spans="1:7" s="164" customFormat="1" ht="25.5" thickTop="1">
      <c r="A9" s="55"/>
      <c r="B9" s="71"/>
      <c r="C9" s="56"/>
      <c r="D9" s="53"/>
      <c r="E9" s="57"/>
      <c r="F9" s="58"/>
      <c r="G9" s="59"/>
    </row>
    <row r="10" spans="1:7" s="165" customFormat="1" ht="25">
      <c r="A10" s="55" t="s">
        <v>207</v>
      </c>
      <c r="B10" s="65" t="s">
        <v>206</v>
      </c>
      <c r="C10" s="56">
        <v>3</v>
      </c>
      <c r="D10" s="53"/>
      <c r="E10" s="57" t="s">
        <v>148</v>
      </c>
      <c r="F10" s="65" t="s">
        <v>209</v>
      </c>
      <c r="G10" s="59">
        <v>32</v>
      </c>
    </row>
    <row r="11" spans="1:7" s="165" customFormat="1" ht="25">
      <c r="A11" s="55" t="s">
        <v>343</v>
      </c>
      <c r="B11" s="65" t="s">
        <v>368</v>
      </c>
      <c r="C11" s="56">
        <v>4</v>
      </c>
      <c r="D11" s="53"/>
      <c r="E11" s="57" t="s">
        <v>148</v>
      </c>
      <c r="F11" s="65" t="s">
        <v>149</v>
      </c>
      <c r="G11" s="60">
        <v>33</v>
      </c>
    </row>
    <row r="12" spans="1:7" ht="25">
      <c r="A12" s="55" t="s">
        <v>152</v>
      </c>
      <c r="B12" s="65" t="s">
        <v>153</v>
      </c>
      <c r="C12" s="61">
        <v>5</v>
      </c>
      <c r="D12" s="53"/>
      <c r="E12" s="57" t="s">
        <v>148</v>
      </c>
      <c r="F12" s="65" t="s">
        <v>150</v>
      </c>
      <c r="G12" s="60">
        <v>34</v>
      </c>
    </row>
    <row r="13" spans="1:7" ht="25">
      <c r="A13" s="57" t="s">
        <v>152</v>
      </c>
      <c r="B13" s="65" t="s">
        <v>155</v>
      </c>
      <c r="C13" s="62">
        <v>6</v>
      </c>
      <c r="D13" s="53"/>
      <c r="E13" s="57" t="s">
        <v>148</v>
      </c>
      <c r="F13" s="65" t="s">
        <v>151</v>
      </c>
      <c r="G13" s="60">
        <v>35</v>
      </c>
    </row>
    <row r="14" spans="1:7" ht="25">
      <c r="A14" s="57" t="s">
        <v>152</v>
      </c>
      <c r="B14" s="65" t="s">
        <v>158</v>
      </c>
      <c r="C14" s="62">
        <v>7</v>
      </c>
      <c r="D14" s="53"/>
      <c r="E14" s="57" t="s">
        <v>148</v>
      </c>
      <c r="F14" s="65" t="s">
        <v>154</v>
      </c>
      <c r="G14" s="60">
        <v>36</v>
      </c>
    </row>
    <row r="15" spans="1:7" ht="25">
      <c r="A15" s="57" t="s">
        <v>152</v>
      </c>
      <c r="B15" s="65" t="s">
        <v>160</v>
      </c>
      <c r="C15" s="62">
        <v>8</v>
      </c>
      <c r="D15" s="53"/>
      <c r="E15" s="57" t="s">
        <v>156</v>
      </c>
      <c r="F15" s="65" t="s">
        <v>157</v>
      </c>
      <c r="G15" s="60">
        <v>37</v>
      </c>
    </row>
    <row r="16" spans="1:7" ht="25">
      <c r="A16" s="57" t="s">
        <v>152</v>
      </c>
      <c r="B16" s="65" t="s">
        <v>162</v>
      </c>
      <c r="C16" s="62">
        <v>9</v>
      </c>
      <c r="D16" s="53"/>
      <c r="E16" s="57" t="s">
        <v>156</v>
      </c>
      <c r="F16" s="65" t="s">
        <v>159</v>
      </c>
      <c r="G16" s="63">
        <v>38</v>
      </c>
    </row>
    <row r="17" spans="1:7" ht="25">
      <c r="A17" s="57" t="s">
        <v>152</v>
      </c>
      <c r="B17" s="65" t="s">
        <v>299</v>
      </c>
      <c r="C17" s="62">
        <v>10</v>
      </c>
      <c r="D17" s="53"/>
      <c r="E17" s="57" t="s">
        <v>156</v>
      </c>
      <c r="F17" s="65" t="s">
        <v>161</v>
      </c>
      <c r="G17" s="60">
        <v>39</v>
      </c>
    </row>
    <row r="18" spans="1:7" ht="25">
      <c r="A18" s="57" t="s">
        <v>152</v>
      </c>
      <c r="B18" s="65" t="s">
        <v>350</v>
      </c>
      <c r="C18" s="62">
        <v>11</v>
      </c>
      <c r="D18" s="53"/>
      <c r="E18" s="57" t="s">
        <v>156</v>
      </c>
      <c r="F18" s="65" t="s">
        <v>163</v>
      </c>
      <c r="G18" s="60">
        <v>40</v>
      </c>
    </row>
    <row r="19" spans="1:7" ht="25">
      <c r="A19" s="57" t="s">
        <v>152</v>
      </c>
      <c r="B19" s="65" t="s">
        <v>164</v>
      </c>
      <c r="C19" s="62">
        <v>12</v>
      </c>
      <c r="D19" s="53"/>
      <c r="E19" s="57" t="s">
        <v>156</v>
      </c>
      <c r="F19" s="65" t="s">
        <v>165</v>
      </c>
      <c r="G19" s="60">
        <v>41</v>
      </c>
    </row>
    <row r="20" spans="1:7" ht="25">
      <c r="A20" s="57" t="s">
        <v>166</v>
      </c>
      <c r="B20" s="65" t="s">
        <v>167</v>
      </c>
      <c r="C20" s="62">
        <v>13</v>
      </c>
      <c r="D20" s="53"/>
      <c r="E20" s="57" t="s">
        <v>168</v>
      </c>
      <c r="F20" s="65" t="s">
        <v>169</v>
      </c>
      <c r="G20" s="60">
        <v>42</v>
      </c>
    </row>
    <row r="21" spans="1:7" ht="25">
      <c r="A21" s="57" t="s">
        <v>166</v>
      </c>
      <c r="B21" s="65" t="s">
        <v>170</v>
      </c>
      <c r="C21" s="62">
        <v>14</v>
      </c>
      <c r="D21" s="53"/>
      <c r="E21" s="57" t="s">
        <v>168</v>
      </c>
      <c r="F21" s="65" t="s">
        <v>171</v>
      </c>
      <c r="G21" s="60">
        <v>43</v>
      </c>
    </row>
    <row r="22" spans="1:7" ht="25">
      <c r="A22" s="57" t="s">
        <v>166</v>
      </c>
      <c r="B22" s="65" t="s">
        <v>172</v>
      </c>
      <c r="C22" s="62">
        <v>15</v>
      </c>
      <c r="D22" s="53"/>
      <c r="E22" s="57" t="s">
        <v>168</v>
      </c>
      <c r="F22" s="65" t="s">
        <v>173</v>
      </c>
      <c r="G22" s="60">
        <v>44</v>
      </c>
    </row>
    <row r="23" spans="1:7" ht="25">
      <c r="A23" s="57" t="s">
        <v>166</v>
      </c>
      <c r="B23" s="65" t="s">
        <v>174</v>
      </c>
      <c r="C23" s="62">
        <v>16</v>
      </c>
      <c r="D23" s="53"/>
      <c r="E23" s="57" t="s">
        <v>168</v>
      </c>
      <c r="F23" s="65" t="s">
        <v>175</v>
      </c>
      <c r="G23" s="60">
        <v>45</v>
      </c>
    </row>
    <row r="24" spans="1:7" ht="25">
      <c r="A24" s="57" t="s">
        <v>166</v>
      </c>
      <c r="B24" s="65" t="s">
        <v>176</v>
      </c>
      <c r="C24" s="62">
        <v>17</v>
      </c>
      <c r="D24" s="53"/>
      <c r="E24" s="57" t="s">
        <v>168</v>
      </c>
      <c r="F24" s="65" t="s">
        <v>177</v>
      </c>
      <c r="G24" s="60">
        <v>46</v>
      </c>
    </row>
    <row r="25" spans="1:7" ht="25">
      <c r="A25" s="57" t="s">
        <v>166</v>
      </c>
      <c r="B25" s="65" t="s">
        <v>178</v>
      </c>
      <c r="C25" s="62">
        <v>18</v>
      </c>
      <c r="D25" s="53"/>
      <c r="E25" s="57" t="s">
        <v>168</v>
      </c>
      <c r="F25" s="65" t="s">
        <v>179</v>
      </c>
      <c r="G25" s="60">
        <v>47</v>
      </c>
    </row>
    <row r="26" spans="1:7" ht="25">
      <c r="A26" s="64" t="s">
        <v>166</v>
      </c>
      <c r="B26" s="65" t="s">
        <v>180</v>
      </c>
      <c r="C26" s="62">
        <v>19</v>
      </c>
      <c r="D26" s="53"/>
      <c r="E26" s="64" t="s">
        <v>168</v>
      </c>
      <c r="F26" s="65" t="s">
        <v>181</v>
      </c>
      <c r="G26" s="60">
        <v>48</v>
      </c>
    </row>
    <row r="27" spans="1:7" ht="25">
      <c r="A27" s="64" t="s">
        <v>166</v>
      </c>
      <c r="B27" s="65" t="s">
        <v>352</v>
      </c>
      <c r="C27" s="62">
        <v>20</v>
      </c>
      <c r="D27" s="53"/>
      <c r="E27" s="64" t="s">
        <v>168</v>
      </c>
      <c r="F27" s="65" t="s">
        <v>182</v>
      </c>
      <c r="G27" s="66">
        <v>49</v>
      </c>
    </row>
    <row r="28" spans="1:7" ht="25">
      <c r="A28" s="64" t="s">
        <v>166</v>
      </c>
      <c r="B28" s="65" t="s">
        <v>183</v>
      </c>
      <c r="C28" s="62">
        <v>21</v>
      </c>
      <c r="D28" s="53"/>
      <c r="E28" s="64" t="s">
        <v>184</v>
      </c>
      <c r="F28" s="65" t="s">
        <v>185</v>
      </c>
      <c r="G28" s="66">
        <v>50</v>
      </c>
    </row>
    <row r="29" spans="1:7" ht="25">
      <c r="A29" s="64" t="s">
        <v>166</v>
      </c>
      <c r="B29" s="65" t="s">
        <v>186</v>
      </c>
      <c r="C29" s="62">
        <v>22</v>
      </c>
      <c r="D29" s="53"/>
      <c r="E29" s="64" t="s">
        <v>184</v>
      </c>
      <c r="F29" s="65" t="s">
        <v>187</v>
      </c>
      <c r="G29" s="66">
        <v>51</v>
      </c>
    </row>
    <row r="30" spans="1:7" ht="25">
      <c r="A30" s="64" t="s">
        <v>166</v>
      </c>
      <c r="B30" s="65" t="s">
        <v>188</v>
      </c>
      <c r="C30" s="62">
        <v>23</v>
      </c>
      <c r="D30" s="53"/>
      <c r="E30" s="64" t="s">
        <v>184</v>
      </c>
      <c r="F30" s="65" t="s">
        <v>189</v>
      </c>
      <c r="G30" s="66">
        <v>52</v>
      </c>
    </row>
    <row r="31" spans="1:7" ht="25">
      <c r="A31" s="64" t="s">
        <v>166</v>
      </c>
      <c r="B31" s="65" t="s">
        <v>190</v>
      </c>
      <c r="C31" s="62">
        <v>24</v>
      </c>
      <c r="D31" s="53"/>
      <c r="E31" s="57" t="s">
        <v>184</v>
      </c>
      <c r="F31" s="65" t="s">
        <v>191</v>
      </c>
      <c r="G31" s="66">
        <v>53</v>
      </c>
    </row>
    <row r="32" spans="1:7" ht="25">
      <c r="A32" s="57" t="s">
        <v>148</v>
      </c>
      <c r="B32" s="65" t="s">
        <v>192</v>
      </c>
      <c r="C32" s="62">
        <v>25</v>
      </c>
      <c r="D32" s="53"/>
      <c r="E32" s="57" t="s">
        <v>184</v>
      </c>
      <c r="F32" s="65" t="s">
        <v>193</v>
      </c>
      <c r="G32" s="66">
        <v>54</v>
      </c>
    </row>
    <row r="33" spans="1:7" ht="25">
      <c r="A33" s="57" t="s">
        <v>148</v>
      </c>
      <c r="B33" s="65" t="s">
        <v>194</v>
      </c>
      <c r="C33" s="62">
        <v>26</v>
      </c>
      <c r="D33" s="53"/>
      <c r="E33" s="57" t="s">
        <v>184</v>
      </c>
      <c r="F33" s="65" t="s">
        <v>195</v>
      </c>
      <c r="G33" s="66">
        <v>55</v>
      </c>
    </row>
    <row r="34" spans="1:7" ht="25">
      <c r="A34" s="57" t="s">
        <v>148</v>
      </c>
      <c r="B34" s="65" t="s">
        <v>196</v>
      </c>
      <c r="C34" s="62">
        <v>27</v>
      </c>
      <c r="D34" s="53"/>
      <c r="E34" s="57" t="s">
        <v>184</v>
      </c>
      <c r="F34" s="65" t="s">
        <v>197</v>
      </c>
      <c r="G34" s="66">
        <v>56</v>
      </c>
    </row>
    <row r="35" spans="1:7" ht="25">
      <c r="A35" s="57" t="s">
        <v>148</v>
      </c>
      <c r="B35" s="65" t="s">
        <v>198</v>
      </c>
      <c r="C35" s="68">
        <v>28</v>
      </c>
      <c r="D35" s="53"/>
      <c r="E35" s="64" t="s">
        <v>199</v>
      </c>
      <c r="F35" s="65" t="s">
        <v>200</v>
      </c>
      <c r="G35" s="67">
        <v>57</v>
      </c>
    </row>
    <row r="36" spans="1:7" ht="25">
      <c r="A36" s="64" t="s">
        <v>148</v>
      </c>
      <c r="B36" s="65" t="s">
        <v>201</v>
      </c>
      <c r="C36" s="62">
        <v>29</v>
      </c>
      <c r="D36" s="53"/>
      <c r="E36" s="57" t="s">
        <v>199</v>
      </c>
      <c r="F36" s="65" t="s">
        <v>202</v>
      </c>
      <c r="G36" s="63">
        <v>58</v>
      </c>
    </row>
    <row r="37" spans="1:7" ht="25">
      <c r="A37" s="57" t="s">
        <v>148</v>
      </c>
      <c r="B37" s="65" t="s">
        <v>203</v>
      </c>
      <c r="C37" s="68">
        <v>30</v>
      </c>
      <c r="D37" s="53"/>
      <c r="E37" s="57" t="s">
        <v>199</v>
      </c>
      <c r="F37" s="65" t="s">
        <v>204</v>
      </c>
      <c r="G37" s="67">
        <v>59</v>
      </c>
    </row>
    <row r="38" spans="1:7" ht="25">
      <c r="A38" s="57" t="s">
        <v>148</v>
      </c>
      <c r="B38" s="65" t="s">
        <v>353</v>
      </c>
      <c r="C38" s="70">
        <v>31</v>
      </c>
      <c r="D38" s="45"/>
      <c r="E38" s="69" t="s">
        <v>199</v>
      </c>
      <c r="F38" s="65" t="s">
        <v>205</v>
      </c>
      <c r="G38" s="63">
        <v>60</v>
      </c>
    </row>
    <row r="39" spans="1:7" ht="25">
      <c r="D39" s="44"/>
    </row>
    <row r="40" spans="1:7" ht="25">
      <c r="D40" s="44"/>
      <c r="E40" s="44"/>
      <c r="F40" s="44"/>
      <c r="G40" s="63"/>
    </row>
    <row r="41" spans="1:7" ht="15.5">
      <c r="A41" s="38"/>
      <c r="B41" s="38"/>
      <c r="C41" s="38"/>
      <c r="D41" s="38"/>
      <c r="E41" s="38"/>
      <c r="F41" s="38"/>
      <c r="G41" s="38"/>
    </row>
    <row r="42" spans="1:7" ht="15.5">
      <c r="A42" s="38"/>
      <c r="B42" s="38"/>
      <c r="C42" s="38"/>
      <c r="D42" s="38"/>
      <c r="E42" s="38"/>
      <c r="F42" s="38"/>
      <c r="G42" s="38"/>
    </row>
    <row r="43" spans="1:7" ht="15.5">
      <c r="A43" s="38"/>
      <c r="B43" s="38"/>
      <c r="C43" s="38"/>
      <c r="D43" s="38"/>
      <c r="E43" s="38"/>
      <c r="F43" s="38"/>
      <c r="G43" s="38"/>
    </row>
    <row r="44" spans="1:7" ht="15.5">
      <c r="A44" s="38"/>
      <c r="B44" s="38"/>
      <c r="C44" s="38"/>
      <c r="D44" s="38"/>
      <c r="E44" s="38"/>
      <c r="F44" s="38"/>
      <c r="G44" s="39"/>
    </row>
    <row r="45" spans="1:7" ht="15.5">
      <c r="A45" s="41"/>
      <c r="B45" s="40"/>
      <c r="C45" s="38"/>
      <c r="D45" s="38"/>
      <c r="E45" s="38"/>
      <c r="F45" s="38"/>
      <c r="G45" s="39"/>
    </row>
    <row r="46" spans="1:7" ht="15.5">
      <c r="A46" s="38"/>
      <c r="B46" s="38"/>
      <c r="C46" s="38"/>
      <c r="D46" s="38"/>
      <c r="E46" s="38"/>
      <c r="F46" s="38"/>
      <c r="G46" s="39"/>
    </row>
    <row r="47" spans="1:7" ht="15.5">
      <c r="A47" s="38"/>
      <c r="B47" s="38"/>
      <c r="C47" s="38"/>
      <c r="D47" s="38"/>
      <c r="E47" s="38"/>
      <c r="F47" s="38"/>
      <c r="G47" s="38"/>
    </row>
    <row r="48" spans="1:7" ht="15.5">
      <c r="A48" s="38"/>
      <c r="B48" s="38"/>
      <c r="C48" s="38"/>
      <c r="D48" s="38"/>
      <c r="E48" s="38"/>
      <c r="F48" s="38"/>
      <c r="G48" s="38"/>
    </row>
    <row r="49" spans="1:7" ht="15.5">
      <c r="A49" s="38"/>
      <c r="B49" s="38"/>
      <c r="C49" s="38"/>
      <c r="D49" s="38"/>
      <c r="E49" s="38"/>
      <c r="F49" s="38"/>
      <c r="G49" s="38"/>
    </row>
    <row r="50" spans="1:7" ht="15.5">
      <c r="A50" s="38"/>
      <c r="B50" s="38"/>
      <c r="C50" s="38"/>
      <c r="D50" s="38"/>
      <c r="E50" s="38"/>
      <c r="F50" s="38"/>
      <c r="G50" s="38"/>
    </row>
    <row r="51" spans="1:7" ht="15.5">
      <c r="A51" s="38"/>
      <c r="B51" s="38"/>
      <c r="C51" s="38"/>
      <c r="D51" s="38"/>
      <c r="E51" s="38"/>
      <c r="F51" s="38"/>
      <c r="G51" s="38"/>
    </row>
    <row r="52" spans="1:7" ht="15.5">
      <c r="A52" s="38"/>
      <c r="B52" s="38"/>
      <c r="C52" s="38"/>
      <c r="D52" s="38"/>
      <c r="E52" s="38"/>
      <c r="F52" s="38"/>
    </row>
    <row r="53" spans="1:7" ht="15.5">
      <c r="A53" s="38"/>
      <c r="B53" s="38"/>
      <c r="C53" s="38"/>
      <c r="D53" s="38"/>
      <c r="E53" s="38"/>
      <c r="F53" s="38"/>
    </row>
    <row r="54" spans="1:7" ht="15.5">
      <c r="A54" s="38"/>
      <c r="B54" s="38"/>
      <c r="C54" s="38"/>
      <c r="D54" s="38"/>
      <c r="E54" s="38"/>
      <c r="F54" s="38"/>
    </row>
    <row r="55" spans="1:7" ht="15.5">
      <c r="A55" s="38"/>
      <c r="B55" s="38"/>
      <c r="C55" s="38"/>
      <c r="D55" s="38"/>
      <c r="E55" s="38"/>
      <c r="F55" s="38"/>
    </row>
    <row r="56" spans="1:7" ht="15.5">
      <c r="A56" s="38"/>
      <c r="B56" s="38"/>
      <c r="C56" s="38"/>
      <c r="D56" s="38"/>
      <c r="E56" s="38"/>
      <c r="F56" s="38"/>
    </row>
    <row r="57" spans="1:7" ht="15.5">
      <c r="A57" s="38"/>
      <c r="B57" s="38"/>
      <c r="C57" s="38"/>
      <c r="D57" s="38"/>
      <c r="E57" s="38"/>
      <c r="F57" s="38"/>
    </row>
    <row r="58" spans="1:7" ht="15.5">
      <c r="A58" s="38"/>
      <c r="B58" s="38"/>
      <c r="C58" s="38"/>
      <c r="D58" s="38"/>
      <c r="E58" s="38"/>
      <c r="F58" s="38"/>
    </row>
    <row r="59" spans="1:7" ht="15.5">
      <c r="A59" s="38"/>
      <c r="B59" s="38"/>
      <c r="C59" s="38"/>
      <c r="D59" s="38"/>
      <c r="E59" s="38"/>
      <c r="F59" s="38"/>
    </row>
    <row r="60" spans="1:7" ht="15.5">
      <c r="A60" s="38"/>
      <c r="B60" s="38"/>
      <c r="C60" s="38"/>
      <c r="D60" s="38"/>
      <c r="E60" s="38"/>
      <c r="F60" s="38"/>
    </row>
    <row r="61" spans="1:7" ht="15.5">
      <c r="A61" s="38"/>
      <c r="B61" s="38"/>
      <c r="C61" s="38"/>
      <c r="D61" s="38"/>
      <c r="E61" s="38"/>
      <c r="F61" s="38"/>
    </row>
    <row r="62" spans="1:7" ht="15.5">
      <c r="A62" s="38"/>
      <c r="B62" s="38"/>
      <c r="C62" s="38"/>
      <c r="D62" s="38"/>
      <c r="E62" s="38"/>
      <c r="F62" s="38"/>
    </row>
    <row r="63" spans="1:7" ht="15.5">
      <c r="A63" s="38"/>
      <c r="B63" s="38"/>
      <c r="C63" s="38"/>
      <c r="D63" s="38"/>
      <c r="E63" s="38"/>
      <c r="F63" s="38"/>
    </row>
    <row r="64" spans="1:7" ht="15.5">
      <c r="A64" s="38"/>
      <c r="B64" s="38"/>
      <c r="C64" s="38"/>
      <c r="D64" s="38"/>
      <c r="E64" s="38"/>
      <c r="F64" s="38"/>
    </row>
    <row r="65" spans="1:6" ht="15.5">
      <c r="A65" s="38"/>
      <c r="B65" s="38"/>
      <c r="C65" s="38"/>
      <c r="D65" s="38"/>
      <c r="E65" s="38"/>
      <c r="F65" s="38"/>
    </row>
    <row r="66" spans="1:6" ht="15.5">
      <c r="A66" s="38"/>
      <c r="B66" s="38"/>
      <c r="C66" s="38"/>
      <c r="D66" s="38"/>
      <c r="E66" s="38"/>
      <c r="F66" s="38"/>
    </row>
    <row r="67" spans="1:6" ht="15.5">
      <c r="A67" s="38"/>
      <c r="B67" s="38"/>
      <c r="C67" s="38"/>
      <c r="D67" s="38"/>
      <c r="E67" s="38"/>
      <c r="F67" s="38"/>
    </row>
  </sheetData>
  <hyperlinks>
    <hyperlink ref="B13" location="'PAGE 6'!A1" display="Average Length of Stay" xr:uid="{00000000-0004-0000-0100-000000000000}"/>
    <hyperlink ref="B14" location="'PAGE 7'!A1" display="Acute ALOS" xr:uid="{00000000-0004-0000-0100-000001000000}"/>
    <hyperlink ref="B15" location="'PAGE 8'!A1" display="Adjusted Admissions" xr:uid="{00000000-0004-0000-0100-000002000000}"/>
    <hyperlink ref="B16" location="'PAGE 9'!A1" display="Adjusted Days" xr:uid="{00000000-0004-0000-0100-000003000000}"/>
    <hyperlink ref="B19" location="'PAGE 12'!Print_Area" display="Acute Care Ave Daily Census" xr:uid="{00000000-0004-0000-0100-000004000000}"/>
    <hyperlink ref="B20" location="'PAGE 13'!Print_Area" display="Age of Plant" xr:uid="{00000000-0004-0000-0100-000005000000}"/>
    <hyperlink ref="B23" location="'PAGE 16'!Print_Area" display="Long Term Debt to Capitalization" xr:uid="{00000000-0004-0000-0100-000006000000}"/>
    <hyperlink ref="B24" location="'PAGE 17'!Print_Area" display="Debt per Staffed Bed" xr:uid="{00000000-0004-0000-0100-000007000000}"/>
    <hyperlink ref="B26" location="'PAGE 19'!Print_Area" display="Long Term Debt to Total Assets" xr:uid="{00000000-0004-0000-0100-000008000000}"/>
    <hyperlink ref="B31" location="'PAGE 24'!Print_Area" display="Capital Acquisitions As a % of Net Patient Rev" xr:uid="{00000000-0004-0000-0100-000009000000}"/>
    <hyperlink ref="B32" location="'PAGE 25'!Print_Area" display="Deduction %" xr:uid="{00000000-0004-0000-0100-00000A000000}"/>
    <hyperlink ref="B33" location="'PAGE 26'!Print_Area" display="Bad Debt %" xr:uid="{00000000-0004-0000-0100-00000B000000}"/>
    <hyperlink ref="B34" location="'PAGE 27'!Print_Area" display="Free Care %" xr:uid="{00000000-0004-0000-0100-00000C000000}"/>
    <hyperlink ref="B35" location="'PAGE 28'!Print_Area" display="Operating Margin %" xr:uid="{00000000-0004-0000-0100-00000D000000}"/>
    <hyperlink ref="B21" location="'PAGE 14'!Print_Area" display="Age of Plant - Building" xr:uid="{00000000-0004-0000-0100-00000E000000}"/>
    <hyperlink ref="B22" location="'PAGE 15'!Print_Area" display="Age of Plant - Equipment" xr:uid="{00000000-0004-0000-0100-00000F000000}"/>
    <hyperlink ref="B28" location="'PAGE 21'!Print_Area" display="Depreciation Rate" xr:uid="{00000000-0004-0000-0100-000010000000}"/>
    <hyperlink ref="B30" location="'PAGE 23'!Print_Area" display="Capital Expenditure Growth Rate" xr:uid="{00000000-0004-0000-0100-000011000000}"/>
    <hyperlink ref="B36" location="'PAGE 29'!Print_Area" display="Total Margin %" xr:uid="{00000000-0004-0000-0100-000012000000}"/>
    <hyperlink ref="B37" location="'PAGE 30'!Print_Area" display="Outpatient Gross Revenue %" xr:uid="{00000000-0004-0000-0100-000013000000}"/>
    <hyperlink ref="B25" location="'PAGE 18'!Print_Area" display="Net Prop, Plant &amp; Equip per Staffed Bed" xr:uid="{00000000-0004-0000-0100-000014000000}"/>
    <hyperlink ref="B12" location="'PAGE 5'!A1" display="Average Daily Census" xr:uid="{00000000-0004-0000-0100-000015000000}"/>
    <hyperlink ref="B27" location="'PAGE 20'!Print_Area" display="Debt Service Coverage Ratio" xr:uid="{00000000-0004-0000-0100-000016000000}"/>
    <hyperlink ref="B29" location="'PAGE 22'!Print_Area" display="Capital Expenditures to Depreciation" xr:uid="{00000000-0004-0000-0100-000017000000}"/>
    <hyperlink ref="F10" location="'PAGE 32'!Print_Area" display="  SNF/Rehab/Swing Gross Revenue %" xr:uid="{00000000-0004-0000-0100-000018000000}"/>
    <hyperlink ref="F15" location="'PAGE 37'!Print_Area" display="   Adjusted Admissions Per FTE" xr:uid="{00000000-0004-0000-0100-000019000000}"/>
    <hyperlink ref="F16" location="'PAGE 38'!Print_Area" display="   FTEs per 100 Adj Discharges" xr:uid="{00000000-0004-0000-0100-00001A000000}"/>
    <hyperlink ref="F17" location="'PAGE 39'!Print_Area" display="   FTEs Per Adjusted Occupied Bed" xr:uid="{00000000-0004-0000-0100-00001B000000}"/>
    <hyperlink ref="F20" location="'PAGE 42'!Print_Area" display="   Cost per Adjusted Admission" xr:uid="{00000000-0004-0000-0100-00001C000000}"/>
    <hyperlink ref="F21" location="'PAGE 43'!Print_Area" display="   Salary per FTE - Non-MD" xr:uid="{00000000-0004-0000-0100-00001D000000}"/>
    <hyperlink ref="F22" location="'PAGE 44'!Print_Area" display="   Salary &amp; Benefits per FTE - Non-MD" xr:uid="{00000000-0004-0000-0100-00001E000000}"/>
    <hyperlink ref="F23" location="'PAGE 45'!Print_Area" display="   Fringe Benefit % - Non-MD" xr:uid="{00000000-0004-0000-0100-00001F000000}"/>
    <hyperlink ref="F11" location="'PAGE 33'!Print_Area" display="   All Net Patient Revenue %" xr:uid="{00000000-0004-0000-0100-000020000000}"/>
    <hyperlink ref="F12" location="'PAGE 34'!Print_Area" display="   Medicare Net Patient Revenue % incl Phys" xr:uid="{00000000-0004-0000-0100-000021000000}"/>
    <hyperlink ref="F13" location="'PAGE 35'!Print_Area" display="   Medicaid Net Patient Revenue % incl Phys" xr:uid="{00000000-0004-0000-0100-000022000000}"/>
    <hyperlink ref="F14" location="'PAGE 36'!Print_Area" display="   Commercial/Self Pay Net Patient Rev % incl Phys" xr:uid="{00000000-0004-0000-0100-000023000000}"/>
    <hyperlink ref="F18" location="'PAGE 40'!Print_Area" display="   Overhead Expense w/ fringe, as a % of Total Operating Exp" xr:uid="{00000000-0004-0000-0100-000024000000}"/>
    <hyperlink ref="F19" location="'PAGE 41'!Print_Area" display="   Return On Assets" xr:uid="{00000000-0004-0000-0100-000025000000}"/>
    <hyperlink ref="F24" location="'PAGE 46'!Print_Area" display="   Compensation Ratio" xr:uid="{00000000-0004-0000-0100-000026000000}"/>
    <hyperlink ref="F25" location="'PAGE 47'!Print_Area" display="   Capital Cost % of Total Expense" xr:uid="{00000000-0004-0000-0100-000027000000}"/>
    <hyperlink ref="F26" location="'PAGE 48'!Print_Area" display="   Capital Cost per Adjusted Admission" xr:uid="{00000000-0004-0000-0100-000028000000}"/>
    <hyperlink ref="F27" location="'PAGE 49'!Print_Area" display="   Contractual Allowance %" xr:uid="{00000000-0004-0000-0100-000029000000}"/>
    <hyperlink ref="F28" location="'PAGE 50'!Print_Area" display="   Current Ratio" xr:uid="{00000000-0004-0000-0100-00002A000000}"/>
    <hyperlink ref="F29" location="'PAGE 51'!Print_Area" display="   Days Payable" xr:uid="{00000000-0004-0000-0100-00002B000000}"/>
    <hyperlink ref="F30" location="'PAGE 52'!Print_Area" display="   Days Receivable" xr:uid="{00000000-0004-0000-0100-00002C000000}"/>
    <hyperlink ref="F31" location="'PAGE 53'!Print_Area" display="   Days Cash on Hand" xr:uid="{00000000-0004-0000-0100-00002D000000}"/>
    <hyperlink ref="F32" location="'PAGE 54'!Print_Area" display="   Cash Flow Margin" xr:uid="{00000000-0004-0000-0100-00002E000000}"/>
    <hyperlink ref="F33" location="'PAGE 55'!Print_Area" display="   Cash to Long Term Debt" xr:uid="{00000000-0004-0000-0100-00002F000000}"/>
    <hyperlink ref="F34" location="'PAGE 56'!Print_Area" display="   Cash Flow to Debt" xr:uid="{00000000-0004-0000-0100-000030000000}"/>
    <hyperlink ref="F35" location="'PAGE 57'!Print_Area" display="   Gross Price per Discharge" xr:uid="{00000000-0004-0000-0100-000031000000}"/>
    <hyperlink ref="F36" location="'PAGE 58'!Print_Area" display="   Gross Price per Visit" xr:uid="{00000000-0004-0000-0100-000032000000}"/>
    <hyperlink ref="F37" location="'PAGE 59'!Print_Area" display="   Gross Revenue per Adjusted Admission" xr:uid="{00000000-0004-0000-0100-000033000000}"/>
    <hyperlink ref="F38" location="'PAGE 60'!Print_Area" display="   Net Revenue per Adjusted Admission" xr:uid="{00000000-0004-0000-0100-000034000000}"/>
    <hyperlink ref="B17" location="'PAGE 10'!Print_Area" display="Acute Admissions" xr:uid="{00000000-0004-0000-0100-000035000000}"/>
    <hyperlink ref="B38" location="'PAGE 31'!Print_Area" display="Inpatient Gross Revenue %" xr:uid="{00000000-0004-0000-0100-000036000000}"/>
    <hyperlink ref="B18" location="'PAGE 11'!Print_Area" display="Acute Days" xr:uid="{00000000-0004-0000-0100-000037000000}"/>
    <hyperlink ref="B11" location="'Hospital Summary'!Print_Area" display="Hospital Summary Information" xr:uid="{00000000-0004-0000-0100-000038000000}"/>
    <hyperlink ref="B10" location="GENERAL!A1" display="General Information by Hospital" xr:uid="{00000000-0004-0000-0100-000039000000}"/>
  </hyperlinks>
  <pageMargins left="0.7" right="0.7" top="0.75" bottom="0.75" header="0.3" footer="0.3"/>
  <pageSetup scale="43" orientation="landscape" r:id="rId1"/>
  <headerFooter differentFirst="1">
    <oddFooter xml:space="preserve">&amp;L&amp;D&amp;CGreen Mountain Care Board&amp;R&amp;P 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.1796875" style="82" bestFit="1" customWidth="1"/>
    <col min="5" max="7" width="7.7265625" style="82" customWidth="1"/>
    <col min="8" max="8" width="10.1796875" style="82" bestFit="1" customWidth="1"/>
    <col min="9" max="11" width="7.7265625" style="82" customWidth="1"/>
    <col min="12" max="12" width="10.1796875" style="82" bestFit="1" customWidth="1"/>
    <col min="13" max="15" width="7.7265625" style="82" customWidth="1"/>
    <col min="16" max="16" width="10.1796875" style="82" bestFit="1" customWidth="1"/>
    <col min="17" max="19" width="7.7265625" style="82" customWidth="1"/>
    <col min="20" max="20" width="10.1796875" style="82" bestFit="1" customWidth="1"/>
    <col min="21" max="23" width="7.7265625" style="81" customWidth="1"/>
    <col min="24" max="24" width="10.26953125" style="78" bestFit="1" customWidth="1"/>
    <col min="25" max="25" width="11.179687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Debt Service Coverage Ratio</v>
      </c>
    </row>
    <row r="3" spans="1:25">
      <c r="A3" s="80" t="s">
        <v>101</v>
      </c>
    </row>
    <row r="4" spans="1:25">
      <c r="A4" s="83" t="s">
        <v>56</v>
      </c>
      <c r="B4" s="329" t="str">
        <f>MID(A4,FIND("]",A4)+2,LEN(A4)-FIND("]",A4)+2)</f>
        <v>Debt Service Coverage Ratio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226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20'!$A8,'INTERIM REPORT'!$B:$B,'PAGE 20'!$A$4)</f>
        <v>1.2903650480665441</v>
      </c>
      <c r="E8" s="208">
        <f>RANK(D8,D$8:D$15,1)</f>
        <v>3</v>
      </c>
      <c r="F8" s="208">
        <f>RANK(D8,D$8:D$17,1)</f>
        <v>4</v>
      </c>
      <c r="G8" s="208">
        <f>RANK(D8,D$8:D$25,1)</f>
        <v>4</v>
      </c>
      <c r="H8" s="118">
        <f>SUMIFS('INTERIM REPORT'!D:D,'INTERIM REPORT'!$A:$A,'PAGE 20'!$A8,'INTERIM REPORT'!$B:$B,'PAGE 20'!$A$4)</f>
        <v>0.29829185938167768</v>
      </c>
      <c r="I8" s="208">
        <f>RANK(H8,H$8:H$15,1)</f>
        <v>2</v>
      </c>
      <c r="J8" s="208">
        <f>RANK(H8,H$8:H$17,1)</f>
        <v>2</v>
      </c>
      <c r="K8" s="208">
        <f>RANK(H8,H$8:H$25,1)</f>
        <v>2</v>
      </c>
      <c r="L8" s="118">
        <f>SUMIFS('INTERIM REPORT'!E:E,'INTERIM REPORT'!$A:$A,'PAGE 20'!$A8,'INTERIM REPORT'!$B:$B,'PAGE 20'!$A$4)</f>
        <v>6.5256302037745257</v>
      </c>
      <c r="M8" s="208">
        <f>RANK(L8,L$8:L$15,1)</f>
        <v>6</v>
      </c>
      <c r="N8" s="208">
        <f>RANK(L8,L$8:L$17,1)</f>
        <v>8</v>
      </c>
      <c r="O8" s="208">
        <f>RANK(L8,L$8:L$25,1)</f>
        <v>9</v>
      </c>
      <c r="P8" s="118">
        <f>SUMIFS('INTERIM REPORT'!F:F,'INTERIM REPORT'!$A:$A,'PAGE 20'!$A8,'INTERIM REPORT'!$B:$B,'PAGE 20'!$A$4)</f>
        <v>6.5159649023625503</v>
      </c>
      <c r="Q8" s="208">
        <f>RANK(P8,P$8:P$15,1)</f>
        <v>7</v>
      </c>
      <c r="R8" s="208">
        <f>RANK(P8,P$8:P$17,1)</f>
        <v>9</v>
      </c>
      <c r="S8" s="208">
        <f>RANK(P8,P$8:P$25,1)</f>
        <v>12</v>
      </c>
      <c r="T8" s="118">
        <f>SUMIFS('INTERIM REPORT'!G:G,'INTERIM REPORT'!$A:$A,'PAGE 20'!$A8,'INTERIM REPORT'!$B:$B,'PAGE 20'!$A$4)</f>
        <v>8.394355091550473</v>
      </c>
      <c r="U8" s="208">
        <f>RANK(T8,T$8:T$15,1)</f>
        <v>7</v>
      </c>
      <c r="V8" s="208">
        <f>RANK(T8,T$8:T$17,1)</f>
        <v>9</v>
      </c>
      <c r="W8" s="208">
        <f>RANK(T8,T$8:T$25,1)</f>
        <v>12</v>
      </c>
      <c r="X8" s="143">
        <f t="shared" ref="X8:X17" si="0">IF(H8&gt;0,((P8/H8)-1),IF(AND(H8=0,L8&gt;0),100%,IF(AND(H8=0,L8&lt;0),-100%,IF(AND(H8=0,L8=0),0%,((P8/(H8))-1)*-1))))</f>
        <v>20.844259899915954</v>
      </c>
      <c r="Y8" s="93">
        <f t="shared" ref="Y8:Y17" si="1">IF(L8&gt;0,((T8/L8)-1),IF(AND(L8=0,T8&gt;0),100%,IF(AND(L8=0,T8&lt;0),-100%,IF(AND(L8=0,T8=0),0%,((T8/(L8))-1)*-1))))</f>
        <v>0.28636696064926381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20'!$A9,'INTERIM REPORT'!$B:$B,'PAGE 20'!$A$4)</f>
        <v>2.0684126821341686</v>
      </c>
      <c r="E9" s="208">
        <f t="shared" ref="E9:E15" si="3">RANK(D9,D$8:D$15,1)</f>
        <v>4</v>
      </c>
      <c r="F9" s="208">
        <f t="shared" ref="F9:F17" si="4">RANK(D9,D$8:D$17,1)</f>
        <v>5</v>
      </c>
      <c r="G9" s="208">
        <f t="shared" ref="G9:G17" si="5">RANK(D9,D$8:D$25,1)</f>
        <v>6</v>
      </c>
      <c r="H9" s="118">
        <f>SUMIFS('INTERIM REPORT'!D:D,'INTERIM REPORT'!$A:$A,'PAGE 20'!$A9,'INTERIM REPORT'!$B:$B,'PAGE 20'!$A$4)</f>
        <v>3.7139301560597926</v>
      </c>
      <c r="I9" s="208">
        <f t="shared" ref="I9:I15" si="6">RANK(H9,H$8:H$15,1)</f>
        <v>5</v>
      </c>
      <c r="J9" s="208">
        <f t="shared" ref="J9:J17" si="7">RANK(H9,H$8:H$17,1)</f>
        <v>6</v>
      </c>
      <c r="K9" s="208">
        <f t="shared" ref="K9:K17" si="8">RANK(H9,H$8:H$25,1)</f>
        <v>8</v>
      </c>
      <c r="L9" s="118">
        <f>SUMIFS('INTERIM REPORT'!E:E,'INTERIM REPORT'!$A:$A,'PAGE 20'!$A9,'INTERIM REPORT'!$B:$B,'PAGE 20'!$A$4)</f>
        <v>3.0316576647389555</v>
      </c>
      <c r="M9" s="208">
        <f t="shared" ref="M9:M15" si="9">RANK(L9,L$8:L$15,1)</f>
        <v>2</v>
      </c>
      <c r="N9" s="208">
        <f t="shared" ref="N9:N17" si="10">RANK(L9,L$8:L$17,1)</f>
        <v>3</v>
      </c>
      <c r="O9" s="208">
        <f t="shared" ref="O9:O17" si="11">RANK(L9,L$8:L$25,1)</f>
        <v>3</v>
      </c>
      <c r="P9" s="118">
        <f>SUMIFS('INTERIM REPORT'!F:F,'INTERIM REPORT'!$A:$A,'PAGE 20'!$A9,'INTERIM REPORT'!$B:$B,'PAGE 20'!$A$4)</f>
        <v>3.8262386355891573</v>
      </c>
      <c r="Q9" s="208">
        <f t="shared" ref="Q9:Q15" si="12">RANK(P9,P$8:P$15,1)</f>
        <v>3</v>
      </c>
      <c r="R9" s="208">
        <f t="shared" ref="R9:R17" si="13">RANK(P9,P$8:P$17,1)</f>
        <v>5</v>
      </c>
      <c r="S9" s="208">
        <f t="shared" ref="S9:S17" si="14">RANK(P9,P$8:P$25,1)</f>
        <v>7</v>
      </c>
      <c r="T9" s="118">
        <f>SUMIFS('INTERIM REPORT'!G:G,'INTERIM REPORT'!$A:$A,'PAGE 20'!$A9,'INTERIM REPORT'!$B:$B,'PAGE 20'!$A$4)</f>
        <v>6.2469961924400463</v>
      </c>
      <c r="U9" s="208">
        <f t="shared" ref="U9:U15" si="15">RANK(T9,T$8:T$15,1)</f>
        <v>6</v>
      </c>
      <c r="V9" s="208">
        <f t="shared" ref="V9:V17" si="16">RANK(T9,T$8:T$17,1)</f>
        <v>8</v>
      </c>
      <c r="W9" s="208">
        <f t="shared" ref="W9:W17" si="17">RANK(T9,T$8:T$25,1)</f>
        <v>11</v>
      </c>
      <c r="X9" s="143">
        <f t="shared" si="0"/>
        <v>3.0239793105995227E-2</v>
      </c>
      <c r="Y9" s="93">
        <f t="shared" si="1"/>
        <v>1.0605876003410666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20'!$A10,'INTERIM REPORT'!$B:$B,'PAGE 20'!$A$4)</f>
        <v>-1.0649419566175617</v>
      </c>
      <c r="E10" s="208">
        <f t="shared" si="3"/>
        <v>1</v>
      </c>
      <c r="F10" s="208">
        <f t="shared" si="4"/>
        <v>1</v>
      </c>
      <c r="G10" s="208">
        <f t="shared" si="5"/>
        <v>1</v>
      </c>
      <c r="H10" s="118">
        <f>SUMIFS('INTERIM REPORT'!D:D,'INTERIM REPORT'!$A:$A,'PAGE 20'!$A10,'INTERIM REPORT'!$B:$B,'PAGE 20'!$A$4)</f>
        <v>1.8713799056661173</v>
      </c>
      <c r="I10" s="208">
        <f t="shared" si="6"/>
        <v>3</v>
      </c>
      <c r="J10" s="208">
        <f t="shared" si="7"/>
        <v>3</v>
      </c>
      <c r="K10" s="208">
        <f t="shared" si="8"/>
        <v>4</v>
      </c>
      <c r="L10" s="118">
        <f>SUMIFS('INTERIM REPORT'!E:E,'INTERIM REPORT'!$A:$A,'PAGE 20'!$A10,'INTERIM REPORT'!$B:$B,'PAGE 20'!$A$4)</f>
        <v>1.41848028568872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18">
        <f>SUMIFS('INTERIM REPORT'!F:F,'INTERIM REPORT'!$A:$A,'PAGE 20'!$A10,'INTERIM REPORT'!$B:$B,'PAGE 20'!$A$4)</f>
        <v>6.228686989760952</v>
      </c>
      <c r="Q10" s="208">
        <f t="shared" si="12"/>
        <v>6</v>
      </c>
      <c r="R10" s="208">
        <f t="shared" si="13"/>
        <v>8</v>
      </c>
      <c r="S10" s="208">
        <f t="shared" si="14"/>
        <v>11</v>
      </c>
      <c r="T10" s="118">
        <f>SUMIFS('INTERIM REPORT'!G:G,'INTERIM REPORT'!$A:$A,'PAGE 20'!$A10,'INTERIM REPORT'!$B:$B,'PAGE 20'!$A$4)</f>
        <v>0.23296209698473061</v>
      </c>
      <c r="U10" s="208">
        <f t="shared" si="15"/>
        <v>1</v>
      </c>
      <c r="V10" s="208">
        <f t="shared" si="16"/>
        <v>1</v>
      </c>
      <c r="W10" s="208">
        <f t="shared" si="17"/>
        <v>1</v>
      </c>
      <c r="X10" s="143">
        <f t="shared" si="0"/>
        <v>2.3283925786003628</v>
      </c>
      <c r="Y10" s="93">
        <f t="shared" si="1"/>
        <v>-0.83576641893784265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20'!$A11,'INTERIM REPORT'!$B:$B,'PAGE 20'!$A$4)</f>
        <v>5.579458223086176</v>
      </c>
      <c r="E11" s="208">
        <f t="shared" si="3"/>
        <v>7</v>
      </c>
      <c r="F11" s="208">
        <f t="shared" si="4"/>
        <v>9</v>
      </c>
      <c r="G11" s="208">
        <f t="shared" si="5"/>
        <v>12</v>
      </c>
      <c r="H11" s="118">
        <f>SUMIFS('INTERIM REPORT'!D:D,'INTERIM REPORT'!$A:$A,'PAGE 20'!$A11,'INTERIM REPORT'!$B:$B,'PAGE 20'!$A$4)</f>
        <v>3.5811441127092691</v>
      </c>
      <c r="I11" s="208">
        <f t="shared" si="6"/>
        <v>4</v>
      </c>
      <c r="J11" s="208">
        <f t="shared" si="7"/>
        <v>5</v>
      </c>
      <c r="K11" s="208">
        <f t="shared" si="8"/>
        <v>7</v>
      </c>
      <c r="L11" s="118">
        <f>SUMIFS('INTERIM REPORT'!E:E,'INTERIM REPORT'!$A:$A,'PAGE 20'!$A11,'INTERIM REPORT'!$B:$B,'PAGE 20'!$A$4)</f>
        <v>4.5320806567751379</v>
      </c>
      <c r="M11" s="208">
        <f t="shared" si="9"/>
        <v>4</v>
      </c>
      <c r="N11" s="208">
        <f t="shared" si="10"/>
        <v>6</v>
      </c>
      <c r="O11" s="208">
        <f t="shared" si="11"/>
        <v>6</v>
      </c>
      <c r="P11" s="118">
        <f>SUMIFS('INTERIM REPORT'!F:F,'INTERIM REPORT'!$A:$A,'PAGE 20'!$A11,'INTERIM REPORT'!$B:$B,'PAGE 20'!$A$4)</f>
        <v>5.9230739897881284</v>
      </c>
      <c r="Q11" s="208">
        <f t="shared" si="12"/>
        <v>5</v>
      </c>
      <c r="R11" s="208">
        <f t="shared" si="13"/>
        <v>7</v>
      </c>
      <c r="S11" s="208">
        <f t="shared" si="14"/>
        <v>10</v>
      </c>
      <c r="T11" s="118">
        <f>SUMIFS('INTERIM REPORT'!G:G,'INTERIM REPORT'!$A:$A,'PAGE 20'!$A11,'INTERIM REPORT'!$B:$B,'PAGE 20'!$A$4)</f>
        <v>3.8994130240020608</v>
      </c>
      <c r="U11" s="208">
        <f t="shared" si="15"/>
        <v>4</v>
      </c>
      <c r="V11" s="208">
        <f t="shared" si="16"/>
        <v>6</v>
      </c>
      <c r="W11" s="208">
        <f t="shared" si="17"/>
        <v>9</v>
      </c>
      <c r="X11" s="143">
        <f t="shared" si="0"/>
        <v>0.65396136077503497</v>
      </c>
      <c r="Y11" s="93">
        <f t="shared" si="1"/>
        <v>-0.13959761105029855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20'!$A12,'INTERIM REPORT'!$B:$B,'PAGE 20'!$A$4)</f>
        <v>3.5736003097451956</v>
      </c>
      <c r="E12" s="208">
        <f t="shared" si="3"/>
        <v>5</v>
      </c>
      <c r="F12" s="208">
        <f t="shared" si="4"/>
        <v>7</v>
      </c>
      <c r="G12" s="208">
        <f t="shared" si="5"/>
        <v>9</v>
      </c>
      <c r="H12" s="118">
        <f>SUMIFS('INTERIM REPORT'!D:D,'INTERIM REPORT'!$A:$A,'PAGE 20'!$A12,'INTERIM REPORT'!$B:$B,'PAGE 20'!$A$4)</f>
        <v>4.5805426236213398</v>
      </c>
      <c r="I12" s="208">
        <f t="shared" si="6"/>
        <v>7</v>
      </c>
      <c r="J12" s="208">
        <f t="shared" si="7"/>
        <v>9</v>
      </c>
      <c r="K12" s="208">
        <f t="shared" si="8"/>
        <v>12</v>
      </c>
      <c r="L12" s="118">
        <f>SUMIFS('INTERIM REPORT'!E:E,'INTERIM REPORT'!$A:$A,'PAGE 20'!$A12,'INTERIM REPORT'!$B:$B,'PAGE 20'!$A$4)</f>
        <v>3.3749306146771145</v>
      </c>
      <c r="M12" s="208">
        <f t="shared" si="9"/>
        <v>3</v>
      </c>
      <c r="N12" s="208">
        <f t="shared" si="10"/>
        <v>5</v>
      </c>
      <c r="O12" s="208">
        <f t="shared" si="11"/>
        <v>5</v>
      </c>
      <c r="P12" s="118">
        <f>SUMIFS('INTERIM REPORT'!F:F,'INTERIM REPORT'!$A:$A,'PAGE 20'!$A12,'INTERIM REPORT'!$B:$B,'PAGE 20'!$A$4)</f>
        <v>3.6108081492689998</v>
      </c>
      <c r="Q12" s="208">
        <f t="shared" si="12"/>
        <v>2</v>
      </c>
      <c r="R12" s="208">
        <f t="shared" si="13"/>
        <v>3</v>
      </c>
      <c r="S12" s="208">
        <f t="shared" si="14"/>
        <v>4</v>
      </c>
      <c r="T12" s="118">
        <f>SUMIFS('INTERIM REPORT'!G:G,'INTERIM REPORT'!$A:$A,'PAGE 20'!$A12,'INTERIM REPORT'!$B:$B,'PAGE 20'!$A$4)</f>
        <v>3.7677473378127835</v>
      </c>
      <c r="U12" s="208">
        <f t="shared" si="15"/>
        <v>3</v>
      </c>
      <c r="V12" s="208">
        <f t="shared" si="16"/>
        <v>5</v>
      </c>
      <c r="W12" s="208">
        <f t="shared" si="17"/>
        <v>8</v>
      </c>
      <c r="X12" s="143">
        <f t="shared" si="0"/>
        <v>-0.21170733557887422</v>
      </c>
      <c r="Y12" s="93">
        <f t="shared" si="1"/>
        <v>0.11639253305752795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20'!$A13,'INTERIM REPORT'!$B:$B,'PAGE 20'!$A$4)</f>
        <v>5.0834083690857206</v>
      </c>
      <c r="E13" s="208">
        <f t="shared" si="3"/>
        <v>6</v>
      </c>
      <c r="F13" s="208">
        <f t="shared" si="4"/>
        <v>8</v>
      </c>
      <c r="G13" s="208">
        <f t="shared" si="5"/>
        <v>11</v>
      </c>
      <c r="H13" s="118">
        <f>SUMIFS('INTERIM REPORT'!D:D,'INTERIM REPORT'!$A:$A,'PAGE 20'!$A13,'INTERIM REPORT'!$B:$B,'PAGE 20'!$A$4)</f>
        <v>4.4804395809460926</v>
      </c>
      <c r="I13" s="208">
        <f t="shared" si="6"/>
        <v>6</v>
      </c>
      <c r="J13" s="208">
        <f t="shared" si="7"/>
        <v>8</v>
      </c>
      <c r="K13" s="208">
        <f t="shared" si="8"/>
        <v>11</v>
      </c>
      <c r="L13" s="118">
        <f>SUMIFS('INTERIM REPORT'!E:E,'INTERIM REPORT'!$A:$A,'PAGE 20'!$A13,'INTERIM REPORT'!$B:$B,'PAGE 20'!$A$4)</f>
        <v>5.1997625408132535</v>
      </c>
      <c r="M13" s="208">
        <f t="shared" si="9"/>
        <v>5</v>
      </c>
      <c r="N13" s="208">
        <f t="shared" si="10"/>
        <v>7</v>
      </c>
      <c r="O13" s="208">
        <f t="shared" si="11"/>
        <v>8</v>
      </c>
      <c r="P13" s="118">
        <f>SUMIFS('INTERIM REPORT'!F:F,'INTERIM REPORT'!$A:$A,'PAGE 20'!$A13,'INTERIM REPORT'!$B:$B,'PAGE 20'!$A$4)</f>
        <v>4.8321412551702849</v>
      </c>
      <c r="Q13" s="208">
        <f t="shared" si="12"/>
        <v>4</v>
      </c>
      <c r="R13" s="208">
        <f t="shared" si="13"/>
        <v>6</v>
      </c>
      <c r="S13" s="208">
        <f t="shared" si="14"/>
        <v>9</v>
      </c>
      <c r="T13" s="118">
        <f>SUMIFS('INTERIM REPORT'!G:G,'INTERIM REPORT'!$A:$A,'PAGE 20'!$A13,'INTERIM REPORT'!$B:$B,'PAGE 20'!$A$4)</f>
        <v>5.3816035391703547</v>
      </c>
      <c r="U13" s="208">
        <f t="shared" si="15"/>
        <v>5</v>
      </c>
      <c r="V13" s="208">
        <f t="shared" si="16"/>
        <v>7</v>
      </c>
      <c r="W13" s="208">
        <f t="shared" si="17"/>
        <v>10</v>
      </c>
      <c r="X13" s="143">
        <f t="shared" si="0"/>
        <v>7.8497135798877737E-2</v>
      </c>
      <c r="Y13" s="93">
        <f t="shared" si="1"/>
        <v>3.4971019720577701E-2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20'!$A14,'INTERIM REPORT'!$B:$B,'PAGE 20'!$A$4)</f>
        <v>9.0104768176773486</v>
      </c>
      <c r="E14" s="208">
        <f t="shared" si="3"/>
        <v>8</v>
      </c>
      <c r="F14" s="208">
        <f t="shared" si="4"/>
        <v>10</v>
      </c>
      <c r="G14" s="208">
        <f t="shared" si="5"/>
        <v>13</v>
      </c>
      <c r="H14" s="118">
        <f>SUMIFS('INTERIM REPORT'!D:D,'INTERIM REPORT'!$A:$A,'PAGE 20'!$A14,'INTERIM REPORT'!$B:$B,'PAGE 20'!$A$4)</f>
        <v>8.2508121952319318</v>
      </c>
      <c r="I14" s="208">
        <f t="shared" si="6"/>
        <v>8</v>
      </c>
      <c r="J14" s="208">
        <f t="shared" si="7"/>
        <v>10</v>
      </c>
      <c r="K14" s="208">
        <f t="shared" si="8"/>
        <v>13</v>
      </c>
      <c r="L14" s="118">
        <f>SUMIFS('INTERIM REPORT'!E:E,'INTERIM REPORT'!$A:$A,'PAGE 20'!$A14,'INTERIM REPORT'!$B:$B,'PAGE 20'!$A$4)</f>
        <v>27.289137728294669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18">
        <f>SUMIFS('INTERIM REPORT'!F:F,'INTERIM REPORT'!$A:$A,'PAGE 20'!$A14,'INTERIM REPORT'!$B:$B,'PAGE 20'!$A$4)</f>
        <v>6.6173641957690821</v>
      </c>
      <c r="Q14" s="208">
        <f t="shared" si="12"/>
        <v>8</v>
      </c>
      <c r="R14" s="208">
        <f t="shared" si="13"/>
        <v>10</v>
      </c>
      <c r="S14" s="208">
        <f t="shared" si="14"/>
        <v>13</v>
      </c>
      <c r="T14" s="118">
        <f>SUMIFS('INTERIM REPORT'!G:G,'INTERIM REPORT'!$A:$A,'PAGE 20'!$A14,'INTERIM REPORT'!$B:$B,'PAGE 20'!$A$4)</f>
        <v>10.255731356416652</v>
      </c>
      <c r="U14" s="208">
        <f t="shared" si="15"/>
        <v>8</v>
      </c>
      <c r="V14" s="208">
        <f t="shared" si="16"/>
        <v>10</v>
      </c>
      <c r="W14" s="208">
        <f t="shared" si="17"/>
        <v>14</v>
      </c>
      <c r="X14" s="143">
        <f t="shared" si="0"/>
        <v>-0.19797420675831212</v>
      </c>
      <c r="Y14" s="93">
        <f t="shared" si="1"/>
        <v>-0.62418265250708072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20'!$A15,'INTERIM REPORT'!$B:$B,'PAGE 20'!$A$4)</f>
        <v>-0.74123765820582599</v>
      </c>
      <c r="E15" s="209">
        <f t="shared" si="3"/>
        <v>2</v>
      </c>
      <c r="F15" s="209">
        <f t="shared" si="4"/>
        <v>3</v>
      </c>
      <c r="G15" s="209">
        <f t="shared" si="5"/>
        <v>3</v>
      </c>
      <c r="H15" s="120">
        <f>SUMIFS('INTERIM REPORT'!D:D,'INTERIM REPORT'!$A:$A,'PAGE 20'!$A15,'INTERIM REPORT'!$B:$B,'PAGE 20'!$A$4)</f>
        <v>-0.41720647935989913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20">
        <f>SUMIFS('INTERIM REPORT'!E:E,'INTERIM REPORT'!$A:$A,'PAGE 20'!$A15,'INTERIM REPORT'!$B:$B,'PAGE 20'!$A$4)</f>
        <v>17.064094055425656</v>
      </c>
      <c r="M15" s="209">
        <f t="shared" si="9"/>
        <v>7</v>
      </c>
      <c r="N15" s="209">
        <f t="shared" si="10"/>
        <v>9</v>
      </c>
      <c r="O15" s="209">
        <f t="shared" si="11"/>
        <v>13</v>
      </c>
      <c r="P15" s="120">
        <f>SUMIFS('INTERIM REPORT'!F:F,'INTERIM REPORT'!$A:$A,'PAGE 20'!$A15,'INTERIM REPORT'!$B:$B,'PAGE 20'!$A$4)</f>
        <v>-1.3164946744484394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20">
        <f>SUMIFS('INTERIM REPORT'!G:G,'INTERIM REPORT'!$A:$A,'PAGE 20'!$A15,'INTERIM REPORT'!$B:$B,'PAGE 20'!$A$4)</f>
        <v>2.4724696969696858</v>
      </c>
      <c r="U15" s="209">
        <f t="shared" si="15"/>
        <v>2</v>
      </c>
      <c r="V15" s="209">
        <f t="shared" si="16"/>
        <v>2</v>
      </c>
      <c r="W15" s="209">
        <f t="shared" si="17"/>
        <v>3</v>
      </c>
      <c r="X15" s="144">
        <f t="shared" si="0"/>
        <v>-2.155499110340465</v>
      </c>
      <c r="Y15" s="95">
        <f t="shared" si="1"/>
        <v>-0.85510688765902898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20'!$A16,'INTERIM REPORT'!$B:$B,'PAGE 20'!$A$4)</f>
        <v>3.5476910125084102</v>
      </c>
      <c r="E16" s="210"/>
      <c r="F16" s="211">
        <f t="shared" si="4"/>
        <v>6</v>
      </c>
      <c r="G16" s="211">
        <f t="shared" si="5"/>
        <v>8</v>
      </c>
      <c r="H16" s="122">
        <f>SUMIFS('INTERIM REPORT'!D:D,'INTERIM REPORT'!$A:$A,'PAGE 20'!$A16,'INTERIM REPORT'!$B:$B,'PAGE 20'!$A$4)</f>
        <v>4.3960596572418895</v>
      </c>
      <c r="I16" s="210"/>
      <c r="J16" s="211">
        <f t="shared" si="7"/>
        <v>7</v>
      </c>
      <c r="K16" s="211">
        <f t="shared" si="8"/>
        <v>10</v>
      </c>
      <c r="L16" s="122">
        <f>SUMIFS('INTERIM REPORT'!E:E,'INTERIM REPORT'!$A:$A,'PAGE 20'!$A16,'INTERIM REPORT'!$B:$B,'PAGE 20'!$A$4)</f>
        <v>3.1129361605091326</v>
      </c>
      <c r="M16" s="210"/>
      <c r="N16" s="211">
        <f t="shared" si="10"/>
        <v>4</v>
      </c>
      <c r="O16" s="211">
        <f t="shared" si="11"/>
        <v>4</v>
      </c>
      <c r="P16" s="122">
        <f>SUMIFS('INTERIM REPORT'!F:F,'INTERIM REPORT'!$A:$A,'PAGE 20'!$A16,'INTERIM REPORT'!$B:$B,'PAGE 20'!$A$4)</f>
        <v>-1.8035919600620405E-2</v>
      </c>
      <c r="Q16" s="210"/>
      <c r="R16" s="211">
        <f t="shared" si="13"/>
        <v>2</v>
      </c>
      <c r="S16" s="211">
        <f t="shared" si="14"/>
        <v>2</v>
      </c>
      <c r="T16" s="122">
        <f>SUMIFS('INTERIM REPORT'!G:G,'INTERIM REPORT'!$A:$A,'PAGE 20'!$A16,'INTERIM REPORT'!$B:$B,'PAGE 20'!$A$4)</f>
        <v>3.0770265994763379</v>
      </c>
      <c r="U16" s="210"/>
      <c r="V16" s="211">
        <f t="shared" si="16"/>
        <v>3</v>
      </c>
      <c r="W16" s="211">
        <f t="shared" si="17"/>
        <v>5</v>
      </c>
      <c r="X16" s="145">
        <f t="shared" si="0"/>
        <v>-1.0041027467793593</v>
      </c>
      <c r="Y16" s="97">
        <f t="shared" si="1"/>
        <v>-1.1535591859654915E-2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20'!$A17,'INTERIM REPORT'!$B:$B,'PAGE 20'!$A$4)</f>
        <v>-1.061495137294048</v>
      </c>
      <c r="E17" s="212"/>
      <c r="F17" s="208">
        <f t="shared" si="4"/>
        <v>2</v>
      </c>
      <c r="G17" s="208">
        <f t="shared" si="5"/>
        <v>2</v>
      </c>
      <c r="H17" s="118">
        <f>SUMIFS('INTERIM REPORT'!D:D,'INTERIM REPORT'!$A:$A,'PAGE 20'!$A17,'INTERIM REPORT'!$B:$B,'PAGE 20'!$A$4)</f>
        <v>2.3245729752547959</v>
      </c>
      <c r="I17" s="212"/>
      <c r="J17" s="208">
        <f t="shared" si="7"/>
        <v>4</v>
      </c>
      <c r="K17" s="208">
        <f t="shared" si="8"/>
        <v>6</v>
      </c>
      <c r="L17" s="118">
        <f>SUMIFS('INTERIM REPORT'!E:E,'INTERIM REPORT'!$A:$A,'PAGE 20'!$A17,'INTERIM REPORT'!$B:$B,'PAGE 20'!$A$4)</f>
        <v>2.0848440742535477</v>
      </c>
      <c r="M17" s="212"/>
      <c r="N17" s="208">
        <f t="shared" si="10"/>
        <v>2</v>
      </c>
      <c r="O17" s="208">
        <f t="shared" si="11"/>
        <v>2</v>
      </c>
      <c r="P17" s="118">
        <f>SUMIFS('INTERIM REPORT'!F:F,'INTERIM REPORT'!$A:$A,'PAGE 20'!$A17,'INTERIM REPORT'!$B:$B,'PAGE 20'!$A$4)</f>
        <v>3.7155248233798579</v>
      </c>
      <c r="Q17" s="212"/>
      <c r="R17" s="208">
        <f t="shared" si="13"/>
        <v>4</v>
      </c>
      <c r="S17" s="208">
        <f t="shared" si="14"/>
        <v>6</v>
      </c>
      <c r="T17" s="118">
        <f>SUMIFS('INTERIM REPORT'!G:G,'INTERIM REPORT'!$A:$A,'PAGE 20'!$A17,'INTERIM REPORT'!$B:$B,'PAGE 20'!$A$4)</f>
        <v>3.622703356547667</v>
      </c>
      <c r="U17" s="212"/>
      <c r="V17" s="208">
        <f t="shared" si="16"/>
        <v>4</v>
      </c>
      <c r="W17" s="208">
        <f t="shared" si="17"/>
        <v>7</v>
      </c>
      <c r="X17" s="143">
        <f t="shared" si="0"/>
        <v>0.59836875973859249</v>
      </c>
      <c r="Y17" s="93">
        <f t="shared" si="1"/>
        <v>0.73763755346774817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20'!$A20,'INTERIM REPORT'!$B:$B,'PAGE 20'!$A$4)</f>
        <v>1.3008766833472234</v>
      </c>
      <c r="E20" s="210"/>
      <c r="F20" s="211">
        <f>RANK(D20,D$20:D$22,1)</f>
        <v>1</v>
      </c>
      <c r="G20" s="211">
        <f t="shared" ref="G20:G22" si="19">RANK(D20,D$8:D$25,1)</f>
        <v>5</v>
      </c>
      <c r="H20" s="122">
        <f>SUMIFS('INTERIM REPORT'!D:D,'INTERIM REPORT'!$A:$A,'PAGE 20'!$A20,'INTERIM REPORT'!$B:$B,'PAGE 20'!$A$4)</f>
        <v>1.3547161721400451</v>
      </c>
      <c r="I20" s="210"/>
      <c r="J20" s="211">
        <f>RANK(H20,H$20:H$22,1)</f>
        <v>1</v>
      </c>
      <c r="K20" s="211">
        <f t="shared" ref="K20:K22" si="20">RANK(H20,H$8:H$25,1)</f>
        <v>3</v>
      </c>
      <c r="L20" s="122">
        <f>SUMIFS('INTERIM REPORT'!E:E,'INTERIM REPORT'!$A:$A,'PAGE 20'!$A20,'INTERIM REPORT'!$B:$B,'PAGE 20'!$A$4)</f>
        <v>15.962447236371052</v>
      </c>
      <c r="M20" s="210"/>
      <c r="N20" s="211">
        <f>RANK(L20,L$20:L$22,1)</f>
        <v>3</v>
      </c>
      <c r="O20" s="211">
        <f t="shared" ref="O20:O22" si="21">RANK(L20,L$8:L$25,1)</f>
        <v>12</v>
      </c>
      <c r="P20" s="122">
        <f>SUMIFS('INTERIM REPORT'!F:F,'INTERIM REPORT'!$A:$A,'PAGE 20'!$A20,'INTERIM REPORT'!$B:$B,'PAGE 20'!$A$4)</f>
        <v>0.96660093962144911</v>
      </c>
      <c r="Q20" s="210"/>
      <c r="R20" s="211">
        <f>RANK(P20,P$20:P$22,1)</f>
        <v>1</v>
      </c>
      <c r="S20" s="211">
        <f t="shared" ref="S20:S22" si="22">RANK(P20,P$8:P$25,1)</f>
        <v>3</v>
      </c>
      <c r="T20" s="122">
        <f>SUMIFS('INTERIM REPORT'!G:G,'INTERIM REPORT'!$A:$A,'PAGE 20'!$A20,'INTERIM REPORT'!$B:$B,'PAGE 20'!$A$4)</f>
        <v>2.369143385080724</v>
      </c>
      <c r="U20" s="210"/>
      <c r="V20" s="211">
        <f>RANK(T20,T$20:T$22,1)</f>
        <v>1</v>
      </c>
      <c r="W20" s="211">
        <f t="shared" ref="W20:W22" si="23">RANK(T20,T$8:T$25,1)</f>
        <v>2</v>
      </c>
      <c r="X20" s="145">
        <f>IF(H20&gt;0,((P20/H20)-1),IF(AND(H20=0,L20&gt;0),100%,IF(AND(H20=0,L20&lt;0),-100%,IF(AND(H20=0,L20=0),0%,((P20/(H20))-1)*-1))))</f>
        <v>-0.28649191653591199</v>
      </c>
      <c r="Y20" s="97">
        <f>IF(L20&gt;0,((T20/L20)-1),IF(AND(L20=0,T20&gt;0),100%,IF(AND(L20=0,T20&lt;0),-100%,IF(AND(L20=0,T20=0),0%,((T20/(L20))-1)*-1))))</f>
        <v>-0.8515801900549097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20'!$A21,'INTERIM REPORT'!$B:$B,'PAGE 20'!$A$4)</f>
        <v>4.4608172301846114</v>
      </c>
      <c r="E21" s="212"/>
      <c r="F21" s="208">
        <f t="shared" ref="F21:F22" si="24">RANK(D21,D$20:D$22,1)</f>
        <v>2</v>
      </c>
      <c r="G21" s="208">
        <f t="shared" si="19"/>
        <v>10</v>
      </c>
      <c r="H21" s="118">
        <f>SUMIFS('INTERIM REPORT'!D:D,'INTERIM REPORT'!$A:$A,'PAGE 20'!$A21,'INTERIM REPORT'!$B:$B,'PAGE 20'!$A$4)</f>
        <v>4.3256694200731198</v>
      </c>
      <c r="I21" s="212"/>
      <c r="J21" s="208">
        <f t="shared" ref="J21:J22" si="25">RANK(H21,H$20:H$22,1)</f>
        <v>2</v>
      </c>
      <c r="K21" s="208">
        <f t="shared" si="20"/>
        <v>9</v>
      </c>
      <c r="L21" s="118">
        <f>SUMIFS('INTERIM REPORT'!E:E,'INTERIM REPORT'!$A:$A,'PAGE 20'!$A21,'INTERIM REPORT'!$B:$B,'PAGE 20'!$A$4)</f>
        <v>4.6101255579925429</v>
      </c>
      <c r="M21" s="212"/>
      <c r="N21" s="208">
        <f t="shared" ref="N21:N22" si="26">RANK(L21,L$20:L$22,1)</f>
        <v>1</v>
      </c>
      <c r="O21" s="208">
        <f t="shared" si="21"/>
        <v>7</v>
      </c>
      <c r="P21" s="118">
        <f>SUMIFS('INTERIM REPORT'!F:F,'INTERIM REPORT'!$A:$A,'PAGE 20'!$A21,'INTERIM REPORT'!$B:$B,'PAGE 20'!$A$4)</f>
        <v>4.4529590208802805</v>
      </c>
      <c r="Q21" s="212"/>
      <c r="R21" s="208">
        <f t="shared" ref="R21:R22" si="27">RANK(P21,P$20:P$22,1)</f>
        <v>2</v>
      </c>
      <c r="S21" s="208">
        <f t="shared" si="22"/>
        <v>8</v>
      </c>
      <c r="T21" s="118">
        <f>SUMIFS('INTERIM REPORT'!G:G,'INTERIM REPORT'!$A:$A,'PAGE 20'!$A21,'INTERIM REPORT'!$B:$B,'PAGE 20'!$A$4)</f>
        <v>2.9282548463494753</v>
      </c>
      <c r="U21" s="212"/>
      <c r="V21" s="208">
        <f t="shared" ref="V21:V22" si="28">RANK(T21,T$20:T$22,1)</f>
        <v>2</v>
      </c>
      <c r="W21" s="208">
        <f t="shared" si="23"/>
        <v>4</v>
      </c>
      <c r="X21" s="143">
        <f>IF(H21&gt;0,((P21/H21)-1),IF(AND(H21=0,L21&gt;0),100%,IF(AND(H21=0,L21&lt;0),-100%,IF(AND(H21=0,L21=0),0%,((P21/(H21))-1)*-1))))</f>
        <v>2.942656695319279E-2</v>
      </c>
      <c r="Y21" s="93">
        <f>IF(L21&gt;0,((T21/L21)-1),IF(AND(L21=0,T21&gt;0),100%,IF(AND(L21=0,T21&lt;0),-100%,IF(AND(L21=0,T21=0),0%,((T21/(L21))-1)*-1))))</f>
        <v>-0.36482102070457056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20'!$A22,'INTERIM REPORT'!$B:$B,'PAGE 20'!$A$4)</f>
        <v>13.423589843715723</v>
      </c>
      <c r="E22" s="212"/>
      <c r="F22" s="208">
        <f t="shared" si="24"/>
        <v>3</v>
      </c>
      <c r="G22" s="208">
        <f t="shared" si="19"/>
        <v>14</v>
      </c>
      <c r="H22" s="118">
        <f>SUMIFS('INTERIM REPORT'!D:D,'INTERIM REPORT'!$A:$A,'PAGE 20'!$A22,'INTERIM REPORT'!$B:$B,'PAGE 20'!$A$4)</f>
        <v>11.757279888614747</v>
      </c>
      <c r="I22" s="212"/>
      <c r="J22" s="208">
        <f t="shared" si="25"/>
        <v>3</v>
      </c>
      <c r="K22" s="208">
        <f t="shared" si="20"/>
        <v>14</v>
      </c>
      <c r="L22" s="118">
        <f>SUMIFS('INTERIM REPORT'!E:E,'INTERIM REPORT'!$A:$A,'PAGE 20'!$A22,'INTERIM REPORT'!$B:$B,'PAGE 20'!$A$4)</f>
        <v>6.5693063063063084</v>
      </c>
      <c r="M22" s="212"/>
      <c r="N22" s="208">
        <f t="shared" si="26"/>
        <v>2</v>
      </c>
      <c r="O22" s="208">
        <f t="shared" si="21"/>
        <v>10</v>
      </c>
      <c r="P22" s="118">
        <f>SUMIFS('INTERIM REPORT'!F:F,'INTERIM REPORT'!$A:$A,'PAGE 20'!$A22,'INTERIM REPORT'!$B:$B,'PAGE 20'!$A$4)</f>
        <v>12.45480185426092</v>
      </c>
      <c r="Q22" s="212"/>
      <c r="R22" s="208">
        <f t="shared" si="27"/>
        <v>3</v>
      </c>
      <c r="S22" s="208">
        <f t="shared" si="22"/>
        <v>14</v>
      </c>
      <c r="T22" s="118">
        <f>SUMIFS('INTERIM REPORT'!G:G,'INTERIM REPORT'!$A:$A,'PAGE 20'!$A22,'INTERIM REPORT'!$B:$B,'PAGE 20'!$A$4)</f>
        <v>9.2658364729750122</v>
      </c>
      <c r="U22" s="212"/>
      <c r="V22" s="208">
        <f t="shared" si="28"/>
        <v>3</v>
      </c>
      <c r="W22" s="208">
        <f t="shared" si="23"/>
        <v>13</v>
      </c>
      <c r="X22" s="143">
        <f>IF(H22&gt;0,((P22/H22)-1),IF(AND(H22=0,L22&gt;0),100%,IF(AND(H22=0,L22&lt;0),-100%,IF(AND(H22=0,L22=0),0%,((P22/(H22))-1)*-1))))</f>
        <v>5.9326814727071575E-2</v>
      </c>
      <c r="Y22" s="93">
        <f>IF(L22&gt;0,((T22/L22)-1),IF(AND(L22=0,T22&gt;0),100%,IF(AND(L22=0,T22&lt;0),-100%,IF(AND(L22=0,T22=0),0%,((T22/(L22))-1)*-1))))</f>
        <v>0.4104741111066974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20'!$A25,'INTERIM REPORT'!$B:$B,'PAGE 20'!$A$4)</f>
        <v>2.9791067426506017</v>
      </c>
      <c r="E25" s="210"/>
      <c r="F25" s="210"/>
      <c r="G25" s="211">
        <f>RANK(D25,D$8:D$25,1)</f>
        <v>7</v>
      </c>
      <c r="H25" s="122">
        <f>SUMIFS('INTERIM REPORT'!D:D,'INTERIM REPORT'!$A:$A,'PAGE 20'!$A25,'INTERIM REPORT'!$B:$B,'PAGE 20'!$A$4)</f>
        <v>2.1294368212896178</v>
      </c>
      <c r="I25" s="210"/>
      <c r="J25" s="210"/>
      <c r="K25" s="211">
        <f>RANK(H25,H$8:H$25,1)</f>
        <v>5</v>
      </c>
      <c r="L25" s="122">
        <f>SUMIFS('INTERIM REPORT'!E:E,'INTERIM REPORT'!$A:$A,'PAGE 20'!$A25,'INTERIM REPORT'!$B:$B,'PAGE 20'!$A$4)</f>
        <v>7.087501456795791</v>
      </c>
      <c r="M25" s="210"/>
      <c r="N25" s="210"/>
      <c r="O25" s="211">
        <f>RANK(L25,L$8:L$25,1)</f>
        <v>11</v>
      </c>
      <c r="P25" s="122">
        <f>SUMIFS('INTERIM REPORT'!F:F,'INTERIM REPORT'!$A:$A,'PAGE 20'!$A25,'INTERIM REPORT'!$B:$B,'PAGE 20'!$A$4)</f>
        <v>3.6431870134982258</v>
      </c>
      <c r="Q25" s="210"/>
      <c r="R25" s="210"/>
      <c r="S25" s="211">
        <f>RANK(P25,P$8:P$25,1)</f>
        <v>5</v>
      </c>
      <c r="T25" s="122">
        <f>SUMIFS('INTERIM REPORT'!G:G,'INTERIM REPORT'!$A:$A,'PAGE 20'!$A25,'INTERIM REPORT'!$B:$B,'PAGE 20'!$A$4)</f>
        <v>3.5536951538239454</v>
      </c>
      <c r="U25" s="210"/>
      <c r="V25" s="210"/>
      <c r="W25" s="211">
        <f>RANK(T25,T$8:T$25,1)</f>
        <v>6</v>
      </c>
      <c r="X25" s="145">
        <f>IF(H25&gt;0,((P25/H25)-1),IF(AND(H25=0,L25&gt;0),100%,IF(AND(H25=0,L25&lt;0),-100%,IF(AND(H25=0,L25=0),0%,((P25/(H25))-1)*-1))))</f>
        <v>0.71086879736204578</v>
      </c>
      <c r="Y25" s="97">
        <f>IF(L25&gt;0,((T25/L25)-1),IF(AND(L25=0,T25&gt;0),100%,IF(AND(L25=0,T25&lt;0),-100%,IF(AND(L25=0,T25=0),0%,((T25/(L25))-1)*-1))))</f>
        <v>-0.49859690675385826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20'!$A28,'INTERIM REPORT'!$B:$B,'PAGE 20'!$A$4)</f>
        <v>2.5022190007977692</v>
      </c>
      <c r="E28" s="216"/>
      <c r="F28" s="216"/>
      <c r="G28" s="216"/>
      <c r="H28" s="122">
        <f>SUMIFS('INTERIM REPORT'!D:D,'INTERIM REPORT'!$A:$A,'PAGE 20'!$A28,'INTERIM REPORT'!$B:$B,'PAGE 20'!$A$4)</f>
        <v>2.2765960031010364</v>
      </c>
      <c r="I28" s="216"/>
      <c r="J28" s="216"/>
      <c r="K28" s="216"/>
      <c r="L28" s="122">
        <f>SUMIFS('INTERIM REPORT'!E:E,'INTERIM REPORT'!$A:$A,'PAGE 20'!$A28,'INTERIM REPORT'!$B:$B,'PAGE 20'!$A$4)</f>
        <v>6.0124888565995631</v>
      </c>
      <c r="M28" s="216"/>
      <c r="N28" s="216"/>
      <c r="O28" s="216"/>
      <c r="P28" s="122">
        <f>SUMIFS('INTERIM REPORT'!F:F,'INTERIM REPORT'!$A:$A,'PAGE 20'!$A28,'INTERIM REPORT'!$B:$B,'PAGE 20'!$A$4)</f>
        <v>3.539119474645672</v>
      </c>
      <c r="Q28" s="216"/>
      <c r="R28" s="216"/>
      <c r="S28" s="216"/>
      <c r="T28" s="122">
        <f>SUMIFS('INTERIM REPORT'!G:G,'INTERIM REPORT'!$A:$A,'PAGE 20'!$A28,'INTERIM REPORT'!$B:$B,'PAGE 20'!$A$4)</f>
        <v>3.6813518486440993</v>
      </c>
      <c r="U28" s="216"/>
      <c r="V28" s="216"/>
      <c r="W28" s="216"/>
      <c r="X28" s="143">
        <f>IF(H28&gt;0,((P28/H28)-1),IF(AND(H28=0,L28&gt;0),100%,IF(AND(H28=0,L28&lt;0),-100%,IF(AND(H28=0,L28=0),0%,((P28/(H28))-1)*-1))))</f>
        <v>0.55456632174742704</v>
      </c>
      <c r="Y28" s="101">
        <f>IF(L28&gt;0,((T28/L28)-1),IF(AND(L28=0,T28&gt;0),100%,IF(AND(L28=0,T28&lt;0),-100%,IF(AND(L28=0,T28=0),0%,((T28/(L28))-1)*-1))))</f>
        <v>-0.3877158134599632</v>
      </c>
    </row>
    <row r="29" spans="1:25" ht="28.4" customHeight="1">
      <c r="C29" s="92" t="s">
        <v>28</v>
      </c>
      <c r="D29" s="118">
        <f>MEDIAN(D25,D20:D22,D8:D17)</f>
        <v>3.263398877579506</v>
      </c>
      <c r="E29" s="217"/>
      <c r="F29" s="217"/>
      <c r="G29" s="217"/>
      <c r="H29" s="118">
        <f>MEDIAN(H25,H20:H22,H8:H17)</f>
        <v>3.6475371343845309</v>
      </c>
      <c r="I29" s="217"/>
      <c r="J29" s="217"/>
      <c r="K29" s="217"/>
      <c r="L29" s="118">
        <f>MEDIAN(L25,L20:L22,L8:L17)</f>
        <v>4.9049440494028982</v>
      </c>
      <c r="M29" s="217"/>
      <c r="N29" s="217"/>
      <c r="O29" s="217"/>
      <c r="P29" s="118">
        <f>MEDIAN(P25,P20:P22,P8:P17)</f>
        <v>4.1395988282347194</v>
      </c>
      <c r="Q29" s="217"/>
      <c r="R29" s="217"/>
      <c r="S29" s="217"/>
      <c r="T29" s="118">
        <f>MEDIAN(T25,T20:T22,T8:T17)</f>
        <v>3.6952253471802252</v>
      </c>
      <c r="U29" s="217"/>
      <c r="V29" s="217"/>
      <c r="W29" s="217"/>
      <c r="X29" s="188">
        <f>IF(H29&gt;0,((P29/H29)-1),IF(AND(H29=0,L29&gt;0),100%,IF(AND(H29=0,L29&lt;0),-100%,IF(AND(H29=0,L29=0),0%,((P29/(H29))-1)*-1))))</f>
        <v>0.13490244943954943</v>
      </c>
      <c r="Y29" s="102">
        <f>IF(L29&gt;0,((T29/L29)-1),IF(AND(L29=0,T29&gt;0),100%,IF(AND(L29=0,T29&lt;0),-100%,IF(AND(L29=0,T29=0),0%,((T29/(L29))-1)*-1))))</f>
        <v>-0.24663251813645815</v>
      </c>
    </row>
    <row r="30" spans="1:25" ht="28.4" customHeight="1">
      <c r="C30" s="92" t="s">
        <v>29</v>
      </c>
      <c r="D30" s="118">
        <f>MEDIAN(D8:D15)</f>
        <v>2.8210064959396819</v>
      </c>
      <c r="E30" s="217"/>
      <c r="F30" s="217"/>
      <c r="G30" s="217"/>
      <c r="H30" s="118">
        <f>MEDIAN(H8:H15)</f>
        <v>3.6475371343845309</v>
      </c>
      <c r="I30" s="217"/>
      <c r="J30" s="217"/>
      <c r="K30" s="217"/>
      <c r="L30" s="118">
        <f>MEDIAN(L8:L15)</f>
        <v>4.8659215987941957</v>
      </c>
      <c r="M30" s="217"/>
      <c r="N30" s="217"/>
      <c r="O30" s="217"/>
      <c r="P30" s="118">
        <f>MEDIAN(P8:P15)</f>
        <v>5.3776076224792071</v>
      </c>
      <c r="Q30" s="217"/>
      <c r="R30" s="217"/>
      <c r="S30" s="217"/>
      <c r="T30" s="118">
        <f>MEDIAN(T8:T15)</f>
        <v>4.6405082815862073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0.33402935173002679</v>
      </c>
      <c r="Y30" s="102">
        <f>IF(L30&gt;0,((T30/L30)-1),IF(AND(L30=0,T30&gt;0),100%,IF(AND(L30=0,T30&lt;0),-100%,IF(AND(L30=0,T30=0),0%,((T30/(L30))-1)*-1))))</f>
        <v>-4.6324897068593773E-2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>
        <f>IF(SUMIFS('INTERIM REPORT'!C:C,'INTERIM REPORT'!$A:$A,'PAGE 20'!$A33,'INTERIM REPORT'!$B:$B,'PAGE 20'!$A$5)=0,"",SUMIFS('INTERIM REPORT'!C:C,'INTERIM REPORT'!$A:$A,'PAGE 20'!$A33,'INTERIM REPORT'!$B:$B,'PAGE 20'!$A$5))</f>
        <v>6.7600000000000007</v>
      </c>
      <c r="E33" s="118"/>
      <c r="F33" s="118"/>
      <c r="G33" s="119"/>
      <c r="H33" s="122" t="str">
        <f>IF(SUMIFS('INTERIM REPORT'!D:D,'INTERIM REPORT'!$A:$A,'PAGE 20'!$A33,'INTERIM REPORT'!$B:$B,'PAGE 20'!$A$5)=0,"",SUMIFS('INTERIM REPORT'!D:D,'INTERIM REPORT'!$A:$A,'PAGE 20'!$A33,'INTERIM REPORT'!$B:$B,'PAGE 20'!$A$5))</f>
        <v/>
      </c>
      <c r="I33" s="118"/>
      <c r="J33" s="118"/>
      <c r="K33" s="119"/>
      <c r="L33" s="122" t="str">
        <f>IF(SUMIFS('INTERIM REPORT'!E:E,'INTERIM REPORT'!$A:$A,'PAGE 20'!$A33,'INTERIM REPORT'!$B:$B,'PAGE 20'!$A$5)=0,"",SUMIFS('INTERIM REPORT'!E:E,'INTERIM REPORT'!$A:$A,'PAGE 20'!$A33,'INTERIM REPORT'!$B:$B,'PAGE 20'!$A$5))</f>
        <v/>
      </c>
      <c r="M33" s="118"/>
      <c r="N33" s="118"/>
      <c r="O33" s="119"/>
      <c r="P33" s="122" t="str">
        <f>IF(SUMIFS('INTERIM REPORT'!F:F,'INTERIM REPORT'!$A:$A,'PAGE 20'!$A33,'INTERIM REPORT'!$B:$B,'PAGE 20'!$A$5)=0,"",SUMIFS('INTERIM REPORT'!F:F,'INTERIM REPORT'!$A:$A,'PAGE 20'!$A33,'INTERIM REPORT'!$B:$B,'PAGE 20'!$A$5))</f>
        <v/>
      </c>
      <c r="Q33" s="118"/>
      <c r="R33" s="118"/>
      <c r="S33" s="119"/>
      <c r="T33" s="122" t="str">
        <f>IF(SUMIFS('INTERIM REPORT'!G:G,'INTERIM REPORT'!$A:$A,'PAGE 20'!$A33,'INTERIM REPORT'!$B:$B,'PAGE 20'!$A$5)=0,"",SUMIFS('INTERIM REPORT'!G:G,'INTERIM REPORT'!$A:$A,'PAGE 20'!$A33,'INTERIM REPORT'!$B:$B,'PAGE 20'!$A$5))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20'!$A34,'INTERIM REPORT'!$B:$B,'PAGE 20'!$A$5)=0,"",SUMIFS('INTERIM REPORT'!C:C,'INTERIM REPORT'!$A:$A,'PAGE 20'!$A34,'INTERIM REPORT'!$B:$B,'PAGE 20'!$A$5))</f>
        <v/>
      </c>
      <c r="E34" s="122"/>
      <c r="F34" s="122"/>
      <c r="G34" s="123"/>
      <c r="H34" s="122" t="str">
        <f>IF(SUMIFS('INTERIM REPORT'!D:D,'INTERIM REPORT'!$A:$A,'PAGE 20'!$A34,'INTERIM REPORT'!$B:$B,'PAGE 20'!$A$5)=0,"",SUMIFS('INTERIM REPORT'!D:D,'INTERIM REPORT'!$A:$A,'PAGE 20'!$A34,'INTERIM REPORT'!$B:$B,'PAGE 20'!$A$5))</f>
        <v/>
      </c>
      <c r="I34" s="122"/>
      <c r="J34" s="122"/>
      <c r="K34" s="123"/>
      <c r="L34" s="122" t="str">
        <f>IF(SUMIFS('INTERIM REPORT'!E:E,'INTERIM REPORT'!$A:$A,'PAGE 20'!$A34,'INTERIM REPORT'!$B:$B,'PAGE 20'!$A$5)=0,"",SUMIFS('INTERIM REPORT'!E:E,'INTERIM REPORT'!$A:$A,'PAGE 20'!$A34,'INTERIM REPORT'!$B:$B,'PAGE 20'!$A$5))</f>
        <v/>
      </c>
      <c r="M34" s="122"/>
      <c r="N34" s="122"/>
      <c r="O34" s="123"/>
      <c r="P34" s="122" t="str">
        <f>IF(SUMIFS('INTERIM REPORT'!F:F,'INTERIM REPORT'!$A:$A,'PAGE 20'!$A34,'INTERIM REPORT'!$B:$B,'PAGE 20'!$A$5)=0,"",SUMIFS('INTERIM REPORT'!F:F,'INTERIM REPORT'!$A:$A,'PAGE 20'!$A34,'INTERIM REPORT'!$B:$B,'PAGE 20'!$A$5))</f>
        <v/>
      </c>
      <c r="Q34" s="122"/>
      <c r="R34" s="122"/>
      <c r="S34" s="123"/>
      <c r="T34" s="122" t="str">
        <f>IF(SUMIFS('INTERIM REPORT'!G:G,'INTERIM REPORT'!$A:$A,'PAGE 20'!$A34,'INTERIM REPORT'!$B:$B,'PAGE 20'!$A$5)=0,"",SUMIFS('INTERIM REPORT'!G:G,'INTERIM REPORT'!$A:$A,'PAGE 20'!$A34,'INTERIM REPORT'!$B:$B,'PAGE 20'!$A$5))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>
        <f>IF(SUMIFS('INTERIM REPORT'!C:C,'INTERIM REPORT'!$A:$A,'PAGE 20'!$A35,'INTERIM REPORT'!$B:$B,'PAGE 20'!$A$5)=0,"",SUMIFS('INTERIM REPORT'!C:C,'INTERIM REPORT'!$A:$A,'PAGE 20'!$A35,'INTERIM REPORT'!$B:$B,'PAGE 20'!$A$5))</f>
        <v>2.74</v>
      </c>
      <c r="E35" s="122"/>
      <c r="F35" s="122"/>
      <c r="G35" s="123"/>
      <c r="H35" s="122" t="str">
        <f>IF(SUMIFS('INTERIM REPORT'!D:D,'INTERIM REPORT'!$A:$A,'PAGE 20'!$A35,'INTERIM REPORT'!$B:$B,'PAGE 20'!$A$5)=0,"",SUMIFS('INTERIM REPORT'!D:D,'INTERIM REPORT'!$A:$A,'PAGE 20'!$A35,'INTERIM REPORT'!$B:$B,'PAGE 20'!$A$5))</f>
        <v/>
      </c>
      <c r="I35" s="122"/>
      <c r="J35" s="122"/>
      <c r="K35" s="123"/>
      <c r="L35" s="122" t="str">
        <f>IF(SUMIFS('INTERIM REPORT'!E:E,'INTERIM REPORT'!$A:$A,'PAGE 20'!$A35,'INTERIM REPORT'!$B:$B,'PAGE 20'!$A$5)=0,"",SUMIFS('INTERIM REPORT'!E:E,'INTERIM REPORT'!$A:$A,'PAGE 20'!$A35,'INTERIM REPORT'!$B:$B,'PAGE 20'!$A$5))</f>
        <v/>
      </c>
      <c r="M35" s="122"/>
      <c r="N35" s="122"/>
      <c r="O35" s="123"/>
      <c r="P35" s="122" t="str">
        <f>IF(SUMIFS('INTERIM REPORT'!F:F,'INTERIM REPORT'!$A:$A,'PAGE 20'!$A35,'INTERIM REPORT'!$B:$B,'PAGE 20'!$A$5)=0,"",SUMIFS('INTERIM REPORT'!F:F,'INTERIM REPORT'!$A:$A,'PAGE 20'!$A35,'INTERIM REPORT'!$B:$B,'PAGE 20'!$A$5))</f>
        <v/>
      </c>
      <c r="Q35" s="122"/>
      <c r="R35" s="122"/>
      <c r="S35" s="123"/>
      <c r="T35" s="122" t="str">
        <f>IF(SUMIFS('INTERIM REPORT'!G:G,'INTERIM REPORT'!$A:$A,'PAGE 20'!$A35,'INTERIM REPORT'!$B:$B,'PAGE 20'!$A$5)=0,"",SUMIFS('INTERIM REPORT'!G:G,'INTERIM REPORT'!$A:$A,'PAGE 20'!$A35,'INTERIM REPORT'!$B:$B,'PAGE 20'!$A$5))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>
        <f>IF(SUMIFS('INTERIM REPORT'!C:C,'INTERIM REPORT'!$A:$A,'PAGE 20'!$A36,'INTERIM REPORT'!$B:$B,'PAGE 20'!$A$5)=0,"",SUMIFS('INTERIM REPORT'!C:C,'INTERIM REPORT'!$A:$A,'PAGE 20'!$A36,'INTERIM REPORT'!$B:$B,'PAGE 20'!$A$5))</f>
        <v>2.81</v>
      </c>
      <c r="E36" s="122"/>
      <c r="F36" s="122"/>
      <c r="G36" s="123"/>
      <c r="H36" s="122" t="str">
        <f>IF(SUMIFS('INTERIM REPORT'!D:D,'INTERIM REPORT'!$A:$A,'PAGE 20'!$A36,'INTERIM REPORT'!$B:$B,'PAGE 20'!$A$5)=0,"",SUMIFS('INTERIM REPORT'!D:D,'INTERIM REPORT'!$A:$A,'PAGE 20'!$A36,'INTERIM REPORT'!$B:$B,'PAGE 20'!$A$5))</f>
        <v/>
      </c>
      <c r="I36" s="122"/>
      <c r="J36" s="122"/>
      <c r="K36" s="123"/>
      <c r="L36" s="122" t="str">
        <f>IF(SUMIFS('INTERIM REPORT'!E:E,'INTERIM REPORT'!$A:$A,'PAGE 20'!$A36,'INTERIM REPORT'!$B:$B,'PAGE 20'!$A$5)=0,"",SUMIFS('INTERIM REPORT'!E:E,'INTERIM REPORT'!$A:$A,'PAGE 20'!$A36,'INTERIM REPORT'!$B:$B,'PAGE 20'!$A$5))</f>
        <v/>
      </c>
      <c r="M36" s="122"/>
      <c r="N36" s="122"/>
      <c r="O36" s="123"/>
      <c r="P36" s="122" t="str">
        <f>IF(SUMIFS('INTERIM REPORT'!F:F,'INTERIM REPORT'!$A:$A,'PAGE 20'!$A36,'INTERIM REPORT'!$B:$B,'PAGE 20'!$A$5)=0,"",SUMIFS('INTERIM REPORT'!F:F,'INTERIM REPORT'!$A:$A,'PAGE 20'!$A36,'INTERIM REPORT'!$B:$B,'PAGE 20'!$A$5))</f>
        <v/>
      </c>
      <c r="Q36" s="122"/>
      <c r="R36" s="122"/>
      <c r="S36" s="123"/>
      <c r="T36" s="122" t="str">
        <f>IF(SUMIFS('INTERIM REPORT'!G:G,'INTERIM REPORT'!$A:$A,'PAGE 20'!$A36,'INTERIM REPORT'!$B:$B,'PAGE 20'!$A$5)=0,"",SUMIFS('INTERIM REPORT'!G:G,'INTERIM REPORT'!$A:$A,'PAGE 20'!$A36,'INTERIM REPORT'!$B:$B,'PAGE 20'!$A$5))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20'!$A37,'INTERIM REPORT'!$B:$B,'PAGE 20'!$A$5)=0,"",SUMIFS('INTERIM REPORT'!C:C,'INTERIM REPORT'!$A:$A,'PAGE 20'!$A37,'INTERIM REPORT'!$B:$B,'PAGE 20'!$A$5))</f>
        <v/>
      </c>
      <c r="E37" s="122"/>
      <c r="F37" s="122"/>
      <c r="G37" s="123"/>
      <c r="H37" s="122" t="str">
        <f>IF(SUMIFS('INTERIM REPORT'!D:D,'INTERIM REPORT'!$A:$A,'PAGE 20'!$A37,'INTERIM REPORT'!$B:$B,'PAGE 20'!$A$5)=0,"",SUMIFS('INTERIM REPORT'!D:D,'INTERIM REPORT'!$A:$A,'PAGE 20'!$A37,'INTERIM REPORT'!$B:$B,'PAGE 20'!$A$5))</f>
        <v/>
      </c>
      <c r="I37" s="122"/>
      <c r="J37" s="122"/>
      <c r="K37" s="123"/>
      <c r="L37" s="122" t="str">
        <f>IF(SUMIFS('INTERIM REPORT'!E:E,'INTERIM REPORT'!$A:$A,'PAGE 20'!$A37,'INTERIM REPORT'!$B:$B,'PAGE 20'!$A$5)=0,"",SUMIFS('INTERIM REPORT'!E:E,'INTERIM REPORT'!$A:$A,'PAGE 20'!$A37,'INTERIM REPORT'!$B:$B,'PAGE 20'!$A$5))</f>
        <v/>
      </c>
      <c r="M37" s="122"/>
      <c r="N37" s="122"/>
      <c r="O37" s="123"/>
      <c r="P37" s="122" t="str">
        <f>IF(SUMIFS('INTERIM REPORT'!F:F,'INTERIM REPORT'!$A:$A,'PAGE 20'!$A37,'INTERIM REPORT'!$B:$B,'PAGE 20'!$A$5)=0,"",SUMIFS('INTERIM REPORT'!F:F,'INTERIM REPORT'!$A:$A,'PAGE 20'!$A37,'INTERIM REPORT'!$B:$B,'PAGE 20'!$A$5))</f>
        <v/>
      </c>
      <c r="Q37" s="122"/>
      <c r="R37" s="122"/>
      <c r="S37" s="123"/>
      <c r="T37" s="122" t="str">
        <f>IF(SUMIFS('INTERIM REPORT'!G:G,'INTERIM REPORT'!$A:$A,'PAGE 20'!$A37,'INTERIM REPORT'!$B:$B,'PAGE 20'!$A$5)=0,"",SUMIFS('INTERIM REPORT'!G:G,'INTERIM REPORT'!$A:$A,'PAGE 20'!$A37,'INTERIM REPORT'!$B:$B,'PAGE 20'!$A$5))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20'!$A38,'INTERIM REPORT'!$B:$B,'PAGE 20'!$A$5)=0,"",SUMIFS('INTERIM REPORT'!C:C,'INTERIM REPORT'!$A:$A,'PAGE 20'!$A38,'INTERIM REPORT'!$B:$B,'PAGE 20'!$A$5))</f>
        <v/>
      </c>
      <c r="E38" s="122"/>
      <c r="F38" s="122"/>
      <c r="G38" s="123"/>
      <c r="H38" s="122" t="str">
        <f>IF(SUMIFS('INTERIM REPORT'!D:D,'INTERIM REPORT'!$A:$A,'PAGE 20'!$A38,'INTERIM REPORT'!$B:$B,'PAGE 20'!$A$5)=0,"",SUMIFS('INTERIM REPORT'!D:D,'INTERIM REPORT'!$A:$A,'PAGE 20'!$A38,'INTERIM REPORT'!$B:$B,'PAGE 20'!$A$5))</f>
        <v/>
      </c>
      <c r="I38" s="122"/>
      <c r="J38" s="122"/>
      <c r="K38" s="123"/>
      <c r="L38" s="122" t="str">
        <f>IF(SUMIFS('INTERIM REPORT'!E:E,'INTERIM REPORT'!$A:$A,'PAGE 20'!$A38,'INTERIM REPORT'!$B:$B,'PAGE 20'!$A$5)=0,"",SUMIFS('INTERIM REPORT'!E:E,'INTERIM REPORT'!$A:$A,'PAGE 20'!$A38,'INTERIM REPORT'!$B:$B,'PAGE 20'!$A$5))</f>
        <v/>
      </c>
      <c r="M38" s="122"/>
      <c r="N38" s="122"/>
      <c r="O38" s="123"/>
      <c r="P38" s="122" t="str">
        <f>IF(SUMIFS('INTERIM REPORT'!F:F,'INTERIM REPORT'!$A:$A,'PAGE 20'!$A38,'INTERIM REPORT'!$B:$B,'PAGE 20'!$A$5)=0,"",SUMIFS('INTERIM REPORT'!F:F,'INTERIM REPORT'!$A:$A,'PAGE 20'!$A38,'INTERIM REPORT'!$B:$B,'PAGE 20'!$A$5))</f>
        <v/>
      </c>
      <c r="Q38" s="122"/>
      <c r="R38" s="122"/>
      <c r="S38" s="123"/>
      <c r="T38" s="122" t="str">
        <f>IF(SUMIFS('INTERIM REPORT'!G:G,'INTERIM REPORT'!$A:$A,'PAGE 20'!$A38,'INTERIM REPORT'!$B:$B,'PAGE 20'!$A$5)=0,"",SUMIFS('INTERIM REPORT'!G:G,'INTERIM REPORT'!$A:$A,'PAGE 20'!$A38,'INTERIM REPORT'!$B:$B,'PAGE 20'!$A$5))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89" priority="1" operator="notEqual">
      <formula>""" """</formula>
    </cfRule>
    <cfRule type="cellIs" dxfId="8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Y42"/>
  <sheetViews>
    <sheetView view="pageBreakPreview" topLeftCell="B1" zoomScale="55" zoomScaleNormal="100" zoomScaleSheetLayoutView="55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10.81640625" style="78" customWidth="1"/>
    <col min="25" max="25" width="11.5429687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Depreciation Rate</v>
      </c>
    </row>
    <row r="3" spans="1:25">
      <c r="A3" s="80" t="s">
        <v>101</v>
      </c>
    </row>
    <row r="4" spans="1:25">
      <c r="A4" s="83" t="s">
        <v>57</v>
      </c>
      <c r="B4" s="329" t="str">
        <f>MID(A4,FIND("]",A4)+2,LEN(A4)-FIND("]",A4)+2)</f>
        <v>Depreciation Rate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227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21'!$A8,'INTERIM REPORT'!$B:$B,'PAGE 21'!$A$4)</f>
        <v>4.8338771283097115</v>
      </c>
      <c r="E8" s="208">
        <f>RANK(D8,D$8:D$15,1)</f>
        <v>4</v>
      </c>
      <c r="F8" s="208">
        <f>RANK(D8,D$8:D$17,1)</f>
        <v>5</v>
      </c>
      <c r="G8" s="208">
        <f>RANK(D8,D$8:D$25,1)</f>
        <v>8</v>
      </c>
      <c r="H8" s="118">
        <f>SUMIFS('INTERIM REPORT'!D:D,'INTERIM REPORT'!$A:$A,'PAGE 21'!$A8,'INTERIM REPORT'!$B:$B,'PAGE 21'!$A$4)</f>
        <v>4.8002570994817075</v>
      </c>
      <c r="I8" s="208">
        <f>RANK(H8,H$8:H$15,1)</f>
        <v>5</v>
      </c>
      <c r="J8" s="208">
        <f>RANK(H8,H$8:H$17,1)</f>
        <v>6</v>
      </c>
      <c r="K8" s="208">
        <f>RANK(H8,H$8:H$25,1)</f>
        <v>10</v>
      </c>
      <c r="L8" s="118">
        <f>SUMIFS('INTERIM REPORT'!E:E,'INTERIM REPORT'!$A:$A,'PAGE 21'!$A8,'INTERIM REPORT'!$B:$B,'PAGE 21'!$A$4)</f>
        <v>4.5326732909412426</v>
      </c>
      <c r="M8" s="208">
        <f>RANK(L8,L$8:L$15,1)</f>
        <v>4</v>
      </c>
      <c r="N8" s="208">
        <f>RANK(L8,L$8:L$17,1)</f>
        <v>6</v>
      </c>
      <c r="O8" s="208">
        <f>RANK(L8,L$8:L$25,1)</f>
        <v>8</v>
      </c>
      <c r="P8" s="118">
        <f>SUMIFS('INTERIM REPORT'!F:F,'INTERIM REPORT'!$A:$A,'PAGE 21'!$A8,'INTERIM REPORT'!$B:$B,'PAGE 21'!$A$4)</f>
        <v>4.5324914762819777</v>
      </c>
      <c r="Q8" s="208">
        <f>RANK(P8,P$8:P$15,1)</f>
        <v>5</v>
      </c>
      <c r="R8" s="208">
        <f>RANK(P8,P$8:P$17,1)</f>
        <v>7</v>
      </c>
      <c r="S8" s="208">
        <f>RANK(P8,P$8:P$25,1)</f>
        <v>11</v>
      </c>
      <c r="T8" s="118">
        <f>SUMIFS('INTERIM REPORT'!G:G,'INTERIM REPORT'!$A:$A,'PAGE 21'!$A8,'INTERIM REPORT'!$B:$B,'PAGE 21'!$A$4)</f>
        <v>5.073412117148048</v>
      </c>
      <c r="U8" s="208">
        <f>RANK(T8,T$8:T$15,1)</f>
        <v>7</v>
      </c>
      <c r="V8" s="208">
        <f>RANK(T8,T$8:T$17,1)</f>
        <v>9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-5.5781517041793682E-2</v>
      </c>
      <c r="Y8" s="93">
        <f t="shared" ref="Y8:Y17" si="1">IF(L8&gt;0,((T8/L8)-1),IF(AND(L8=0,T8&gt;0),100%,IF(AND(L8=0,T8&lt;0),-100%,IF(AND(L8=0,T8=0),0%,((T8/(L8))-1)*-1))))</f>
        <v>0.11929799292781529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21'!$A9,'INTERIM REPORT'!$B:$B,'PAGE 21'!$A$4)</f>
        <v>3.1230275995618095</v>
      </c>
      <c r="E9" s="208">
        <f t="shared" ref="E9:E15" si="3">RANK(D9,D$8:D$15,1)</f>
        <v>1</v>
      </c>
      <c r="F9" s="208">
        <f t="shared" ref="F9:F17" si="4">RANK(D9,D$8:D$17,1)</f>
        <v>1</v>
      </c>
      <c r="G9" s="208">
        <f t="shared" ref="G9:G17" si="5">RANK(D9,D$8:D$25,1)</f>
        <v>1</v>
      </c>
      <c r="H9" s="118">
        <f>SUMIFS('INTERIM REPORT'!D:D,'INTERIM REPORT'!$A:$A,'PAGE 21'!$A9,'INTERIM REPORT'!$B:$B,'PAGE 21'!$A$4)</f>
        <v>3.5121956983830018</v>
      </c>
      <c r="I9" s="208">
        <f t="shared" ref="I9:I15" si="6">RANK(H9,H$8:H$15,1)</f>
        <v>1</v>
      </c>
      <c r="J9" s="208">
        <f t="shared" ref="J9:J17" si="7">RANK(H9,H$8:H$17,1)</f>
        <v>1</v>
      </c>
      <c r="K9" s="208">
        <f t="shared" ref="K9:K17" si="8">RANK(H9,H$8:H$25,1)</f>
        <v>1</v>
      </c>
      <c r="L9" s="118">
        <f>SUMIFS('INTERIM REPORT'!E:E,'INTERIM REPORT'!$A:$A,'PAGE 21'!$A9,'INTERIM REPORT'!$B:$B,'PAGE 21'!$A$4)</f>
        <v>2.6353603250538864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18">
        <f>SUMIFS('INTERIM REPORT'!F:F,'INTERIM REPORT'!$A:$A,'PAGE 21'!$A9,'INTERIM REPORT'!$B:$B,'PAGE 21'!$A$4)</f>
        <v>3.6994413867234304</v>
      </c>
      <c r="Q9" s="208">
        <f t="shared" ref="Q9:Q15" si="12">RANK(P9,P$8:P$15,1)</f>
        <v>2</v>
      </c>
      <c r="R9" s="208">
        <f t="shared" ref="R9:R17" si="13">RANK(P9,P$8:P$17,1)</f>
        <v>2</v>
      </c>
      <c r="S9" s="208">
        <f t="shared" ref="S9:S17" si="14">RANK(P9,P$8:P$25,1)</f>
        <v>2</v>
      </c>
      <c r="T9" s="118">
        <f>SUMIFS('INTERIM REPORT'!G:G,'INTERIM REPORT'!$A:$A,'PAGE 21'!$A9,'INTERIM REPORT'!$B:$B,'PAGE 21'!$A$4)</f>
        <v>3.7808773205623702</v>
      </c>
      <c r="U9" s="208">
        <f t="shared" ref="U9:U15" si="15">RANK(T9,T$8:T$15,1)</f>
        <v>2</v>
      </c>
      <c r="V9" s="208">
        <f t="shared" ref="V9:V17" si="16">RANK(T9,T$8:T$17,1)</f>
        <v>3</v>
      </c>
      <c r="W9" s="208">
        <f t="shared" ref="W9:W17" si="17">RANK(T9,T$8:T$25,1)</f>
        <v>4</v>
      </c>
      <c r="X9" s="143">
        <f t="shared" si="0"/>
        <v>5.3312999735930289E-2</v>
      </c>
      <c r="Y9" s="93">
        <f t="shared" si="1"/>
        <v>0.43467186806231561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21'!$A10,'INTERIM REPORT'!$B:$B,'PAGE 21'!$A$4)</f>
        <v>3.8932089742313756</v>
      </c>
      <c r="E10" s="208">
        <f t="shared" si="3"/>
        <v>2</v>
      </c>
      <c r="F10" s="208">
        <f t="shared" si="4"/>
        <v>2</v>
      </c>
      <c r="G10" s="208">
        <f t="shared" si="5"/>
        <v>3</v>
      </c>
      <c r="H10" s="118">
        <f>SUMIFS('INTERIM REPORT'!D:D,'INTERIM REPORT'!$A:$A,'PAGE 21'!$A10,'INTERIM REPORT'!$B:$B,'PAGE 21'!$A$4)</f>
        <v>3.9706224710449991</v>
      </c>
      <c r="I10" s="208">
        <f t="shared" si="6"/>
        <v>3</v>
      </c>
      <c r="J10" s="208">
        <f t="shared" si="7"/>
        <v>3</v>
      </c>
      <c r="K10" s="208">
        <f t="shared" si="8"/>
        <v>4</v>
      </c>
      <c r="L10" s="118">
        <f>SUMIFS('INTERIM REPORT'!E:E,'INTERIM REPORT'!$A:$A,'PAGE 21'!$A10,'INTERIM REPORT'!$B:$B,'PAGE 21'!$A$4)</f>
        <v>4.5320732094126788</v>
      </c>
      <c r="M10" s="208">
        <f t="shared" si="9"/>
        <v>3</v>
      </c>
      <c r="N10" s="208">
        <f t="shared" si="10"/>
        <v>5</v>
      </c>
      <c r="O10" s="208">
        <f t="shared" si="11"/>
        <v>7</v>
      </c>
      <c r="P10" s="118">
        <f>SUMIFS('INTERIM REPORT'!F:F,'INTERIM REPORT'!$A:$A,'PAGE 21'!$A10,'INTERIM REPORT'!$B:$B,'PAGE 21'!$A$4)</f>
        <v>4.3446537528457965</v>
      </c>
      <c r="Q10" s="208">
        <f t="shared" si="12"/>
        <v>4</v>
      </c>
      <c r="R10" s="208">
        <f t="shared" si="13"/>
        <v>6</v>
      </c>
      <c r="S10" s="208">
        <f t="shared" si="14"/>
        <v>10</v>
      </c>
      <c r="T10" s="118">
        <f>SUMIFS('INTERIM REPORT'!G:G,'INTERIM REPORT'!$A:$A,'PAGE 21'!$A10,'INTERIM REPORT'!$B:$B,'PAGE 21'!$A$4)</f>
        <v>4.7244073293492974</v>
      </c>
      <c r="U10" s="208">
        <f t="shared" si="15"/>
        <v>5</v>
      </c>
      <c r="V10" s="208">
        <f t="shared" si="16"/>
        <v>7</v>
      </c>
      <c r="W10" s="208">
        <f t="shared" si="17"/>
        <v>11</v>
      </c>
      <c r="X10" s="143">
        <f t="shared" si="0"/>
        <v>9.4199658750825144E-2</v>
      </c>
      <c r="Y10" s="93">
        <f t="shared" si="1"/>
        <v>4.2438440653862264E-2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21'!$A11,'INTERIM REPORT'!$B:$B,'PAGE 21'!$A$4)</f>
        <v>5.2024005453992341</v>
      </c>
      <c r="E11" s="208">
        <f t="shared" si="3"/>
        <v>8</v>
      </c>
      <c r="F11" s="208">
        <f t="shared" si="4"/>
        <v>9</v>
      </c>
      <c r="G11" s="208">
        <f t="shared" si="5"/>
        <v>13</v>
      </c>
      <c r="H11" s="118">
        <f>SUMIFS('INTERIM REPORT'!D:D,'INTERIM REPORT'!$A:$A,'PAGE 21'!$A11,'INTERIM REPORT'!$B:$B,'PAGE 21'!$A$4)</f>
        <v>5.564918459536023</v>
      </c>
      <c r="I11" s="208">
        <f t="shared" si="6"/>
        <v>8</v>
      </c>
      <c r="J11" s="208">
        <f t="shared" si="7"/>
        <v>10</v>
      </c>
      <c r="K11" s="208">
        <f t="shared" si="8"/>
        <v>14</v>
      </c>
      <c r="L11" s="118">
        <f>SUMIFS('INTERIM REPORT'!E:E,'INTERIM REPORT'!$A:$A,'PAGE 21'!$A11,'INTERIM REPORT'!$B:$B,'PAGE 21'!$A$4)</f>
        <v>5.3848142280750029</v>
      </c>
      <c r="M11" s="208">
        <f t="shared" si="9"/>
        <v>7</v>
      </c>
      <c r="N11" s="208">
        <f t="shared" si="10"/>
        <v>9</v>
      </c>
      <c r="O11" s="208">
        <f t="shared" si="11"/>
        <v>11</v>
      </c>
      <c r="P11" s="118">
        <f>SUMIFS('INTERIM REPORT'!F:F,'INTERIM REPORT'!$A:$A,'PAGE 21'!$A11,'INTERIM REPORT'!$B:$B,'PAGE 21'!$A$4)</f>
        <v>5.9678077508695404</v>
      </c>
      <c r="Q11" s="208">
        <f t="shared" si="12"/>
        <v>8</v>
      </c>
      <c r="R11" s="208">
        <f t="shared" si="13"/>
        <v>10</v>
      </c>
      <c r="S11" s="208">
        <f t="shared" si="14"/>
        <v>14</v>
      </c>
      <c r="T11" s="118">
        <f>SUMIFS('INTERIM REPORT'!G:G,'INTERIM REPORT'!$A:$A,'PAGE 21'!$A11,'INTERIM REPORT'!$B:$B,'PAGE 21'!$A$4)</f>
        <v>5.692667978765809</v>
      </c>
      <c r="U11" s="208">
        <f t="shared" si="15"/>
        <v>8</v>
      </c>
      <c r="V11" s="208">
        <f t="shared" si="16"/>
        <v>10</v>
      </c>
      <c r="W11" s="208">
        <f t="shared" si="17"/>
        <v>14</v>
      </c>
      <c r="X11" s="143">
        <f t="shared" si="0"/>
        <v>7.2398058347670435E-2</v>
      </c>
      <c r="Y11" s="93">
        <f t="shared" si="1"/>
        <v>5.7170728209292365E-2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21'!$A12,'INTERIM REPORT'!$B:$B,'PAGE 21'!$A$4)</f>
        <v>5.1715771802374046</v>
      </c>
      <c r="E12" s="208">
        <f t="shared" si="3"/>
        <v>7</v>
      </c>
      <c r="F12" s="208">
        <f t="shared" si="4"/>
        <v>8</v>
      </c>
      <c r="G12" s="208">
        <f t="shared" si="5"/>
        <v>12</v>
      </c>
      <c r="H12" s="118">
        <f>SUMIFS('INTERIM REPORT'!D:D,'INTERIM REPORT'!$A:$A,'PAGE 21'!$A12,'INTERIM REPORT'!$B:$B,'PAGE 21'!$A$4)</f>
        <v>5.0800849740393046</v>
      </c>
      <c r="I12" s="208">
        <f t="shared" si="6"/>
        <v>6</v>
      </c>
      <c r="J12" s="208">
        <f t="shared" si="7"/>
        <v>7</v>
      </c>
      <c r="K12" s="208">
        <f t="shared" si="8"/>
        <v>11</v>
      </c>
      <c r="L12" s="118">
        <f>SUMIFS('INTERIM REPORT'!E:E,'INTERIM REPORT'!$A:$A,'PAGE 21'!$A12,'INTERIM REPORT'!$B:$B,'PAGE 21'!$A$4)</f>
        <v>5.199844028183839</v>
      </c>
      <c r="M12" s="208">
        <f t="shared" si="9"/>
        <v>6</v>
      </c>
      <c r="N12" s="208">
        <f t="shared" si="10"/>
        <v>8</v>
      </c>
      <c r="O12" s="208">
        <f t="shared" si="11"/>
        <v>10</v>
      </c>
      <c r="P12" s="118">
        <f>SUMIFS('INTERIM REPORT'!F:F,'INTERIM REPORT'!$A:$A,'PAGE 21'!$A12,'INTERIM REPORT'!$B:$B,'PAGE 21'!$A$4)</f>
        <v>4.5612318097235534</v>
      </c>
      <c r="Q12" s="208">
        <f t="shared" si="12"/>
        <v>6</v>
      </c>
      <c r="R12" s="208">
        <f t="shared" si="13"/>
        <v>8</v>
      </c>
      <c r="S12" s="208">
        <f t="shared" si="14"/>
        <v>12</v>
      </c>
      <c r="T12" s="118">
        <f>SUMIFS('INTERIM REPORT'!G:G,'INTERIM REPORT'!$A:$A,'PAGE 21'!$A12,'INTERIM REPORT'!$B:$B,'PAGE 21'!$A$4)</f>
        <v>4.4759210023035498</v>
      </c>
      <c r="U12" s="208">
        <f t="shared" si="15"/>
        <v>4</v>
      </c>
      <c r="V12" s="208">
        <f t="shared" si="16"/>
        <v>6</v>
      </c>
      <c r="W12" s="208">
        <f t="shared" si="17"/>
        <v>9</v>
      </c>
      <c r="X12" s="143">
        <f t="shared" si="0"/>
        <v>-0.10213474124295951</v>
      </c>
      <c r="Y12" s="93">
        <f t="shared" si="1"/>
        <v>-0.13922014236514235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21'!$A13,'INTERIM REPORT'!$B:$B,'PAGE 21'!$A$4)</f>
        <v>4.907488702209525</v>
      </c>
      <c r="E13" s="208">
        <f t="shared" si="3"/>
        <v>5</v>
      </c>
      <c r="F13" s="208">
        <f t="shared" si="4"/>
        <v>6</v>
      </c>
      <c r="G13" s="208">
        <f t="shared" si="5"/>
        <v>9</v>
      </c>
      <c r="H13" s="118">
        <f>SUMIFS('INTERIM REPORT'!D:D,'INTERIM REPORT'!$A:$A,'PAGE 21'!$A13,'INTERIM REPORT'!$B:$B,'PAGE 21'!$A$4)</f>
        <v>4.5732720362353048</v>
      </c>
      <c r="I13" s="208">
        <f t="shared" si="6"/>
        <v>4</v>
      </c>
      <c r="J13" s="208">
        <f t="shared" si="7"/>
        <v>5</v>
      </c>
      <c r="K13" s="208">
        <f t="shared" si="8"/>
        <v>8</v>
      </c>
      <c r="L13" s="118">
        <f>SUMIFS('INTERIM REPORT'!E:E,'INTERIM REPORT'!$A:$A,'PAGE 21'!$A13,'INTERIM REPORT'!$B:$B,'PAGE 21'!$A$4)</f>
        <v>4.244812272972494</v>
      </c>
      <c r="M13" s="208">
        <f t="shared" si="9"/>
        <v>2</v>
      </c>
      <c r="N13" s="208">
        <f t="shared" si="10"/>
        <v>3</v>
      </c>
      <c r="O13" s="208">
        <f t="shared" si="11"/>
        <v>4</v>
      </c>
      <c r="P13" s="118">
        <f>SUMIFS('INTERIM REPORT'!F:F,'INTERIM REPORT'!$A:$A,'PAGE 21'!$A13,'INTERIM REPORT'!$B:$B,'PAGE 21'!$A$4)</f>
        <v>4.2549832908043754</v>
      </c>
      <c r="Q13" s="208">
        <f t="shared" si="12"/>
        <v>3</v>
      </c>
      <c r="R13" s="208">
        <f t="shared" si="13"/>
        <v>4</v>
      </c>
      <c r="S13" s="208">
        <f t="shared" si="14"/>
        <v>5</v>
      </c>
      <c r="T13" s="118">
        <f>SUMIFS('INTERIM REPORT'!G:G,'INTERIM REPORT'!$A:$A,'PAGE 21'!$A13,'INTERIM REPORT'!$B:$B,'PAGE 21'!$A$4)</f>
        <v>4.3900803278967695</v>
      </c>
      <c r="U13" s="208">
        <f t="shared" si="15"/>
        <v>3</v>
      </c>
      <c r="V13" s="208">
        <f t="shared" si="16"/>
        <v>5</v>
      </c>
      <c r="W13" s="208">
        <f t="shared" si="17"/>
        <v>8</v>
      </c>
      <c r="X13" s="143">
        <f t="shared" si="0"/>
        <v>-6.9597597280249057E-2</v>
      </c>
      <c r="Y13" s="93">
        <f t="shared" si="1"/>
        <v>3.4222492205185251E-2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21'!$A14,'INTERIM REPORT'!$B:$B,'PAGE 21'!$A$4)</f>
        <v>5.1211422968763989</v>
      </c>
      <c r="E14" s="208">
        <f t="shared" si="3"/>
        <v>6</v>
      </c>
      <c r="F14" s="208">
        <f t="shared" si="4"/>
        <v>7</v>
      </c>
      <c r="G14" s="208">
        <f t="shared" si="5"/>
        <v>11</v>
      </c>
      <c r="H14" s="118">
        <f>SUMIFS('INTERIM REPORT'!D:D,'INTERIM REPORT'!$A:$A,'PAGE 21'!$A14,'INTERIM REPORT'!$B:$B,'PAGE 21'!$A$4)</f>
        <v>5.1579114545685831</v>
      </c>
      <c r="I14" s="208">
        <f t="shared" si="6"/>
        <v>7</v>
      </c>
      <c r="J14" s="208">
        <f t="shared" si="7"/>
        <v>8</v>
      </c>
      <c r="K14" s="208">
        <f t="shared" si="8"/>
        <v>12</v>
      </c>
      <c r="L14" s="118">
        <f>SUMIFS('INTERIM REPORT'!E:E,'INTERIM REPORT'!$A:$A,'PAGE 21'!$A14,'INTERIM REPORT'!$B:$B,'PAGE 21'!$A$4)</f>
        <v>17.755729566458704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18">
        <f>SUMIFS('INTERIM REPORT'!F:F,'INTERIM REPORT'!$A:$A,'PAGE 21'!$A14,'INTERIM REPORT'!$B:$B,'PAGE 21'!$A$4)</f>
        <v>4.8194311209352181</v>
      </c>
      <c r="Q14" s="208">
        <f t="shared" si="12"/>
        <v>7</v>
      </c>
      <c r="R14" s="208">
        <f t="shared" si="13"/>
        <v>9</v>
      </c>
      <c r="S14" s="208">
        <f t="shared" si="14"/>
        <v>13</v>
      </c>
      <c r="T14" s="118">
        <f>SUMIFS('INTERIM REPORT'!G:G,'INTERIM REPORT'!$A:$A,'PAGE 21'!$A14,'INTERIM REPORT'!$B:$B,'PAGE 21'!$A$4)</f>
        <v>4.9681465219557293</v>
      </c>
      <c r="U14" s="208">
        <f t="shared" si="15"/>
        <v>6</v>
      </c>
      <c r="V14" s="208">
        <f t="shared" si="16"/>
        <v>8</v>
      </c>
      <c r="W14" s="208">
        <f t="shared" si="17"/>
        <v>12</v>
      </c>
      <c r="X14" s="143">
        <f t="shared" si="0"/>
        <v>-6.5623525454970411E-2</v>
      </c>
      <c r="Y14" s="93">
        <f t="shared" si="1"/>
        <v>-0.72019474033098807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21'!$A15,'INTERIM REPORT'!$B:$B,'PAGE 21'!$A$4)</f>
        <v>4.1805610994869307</v>
      </c>
      <c r="E15" s="209">
        <f t="shared" si="3"/>
        <v>3</v>
      </c>
      <c r="F15" s="209">
        <f t="shared" si="4"/>
        <v>3</v>
      </c>
      <c r="G15" s="209">
        <f t="shared" si="5"/>
        <v>5</v>
      </c>
      <c r="H15" s="120">
        <f>SUMIFS('INTERIM REPORT'!D:D,'INTERIM REPORT'!$A:$A,'PAGE 21'!$A15,'INTERIM REPORT'!$B:$B,'PAGE 21'!$A$4)</f>
        <v>3.9379087779122446</v>
      </c>
      <c r="I15" s="209">
        <f t="shared" si="6"/>
        <v>2</v>
      </c>
      <c r="J15" s="209">
        <f t="shared" si="7"/>
        <v>2</v>
      </c>
      <c r="K15" s="209">
        <f t="shared" si="8"/>
        <v>2</v>
      </c>
      <c r="L15" s="120">
        <f>SUMIFS('INTERIM REPORT'!E:E,'INTERIM REPORT'!$A:$A,'PAGE 21'!$A15,'INTERIM REPORT'!$B:$B,'PAGE 21'!$A$4)</f>
        <v>4.7103568540234537</v>
      </c>
      <c r="M15" s="209">
        <f t="shared" si="9"/>
        <v>5</v>
      </c>
      <c r="N15" s="209">
        <f t="shared" si="10"/>
        <v>7</v>
      </c>
      <c r="O15" s="209">
        <f t="shared" si="11"/>
        <v>9</v>
      </c>
      <c r="P15" s="120">
        <f>SUMIFS('INTERIM REPORT'!F:F,'INTERIM REPORT'!$A:$A,'PAGE 21'!$A15,'INTERIM REPORT'!$B:$B,'PAGE 21'!$A$4)</f>
        <v>3.6100743761996159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20">
        <f>SUMIFS('INTERIM REPORT'!G:G,'INTERIM REPORT'!$A:$A,'PAGE 21'!$A15,'INTERIM REPORT'!$B:$B,'PAGE 21'!$A$4)</f>
        <v>2.843546889507893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-8.3250887768516635E-2</v>
      </c>
      <c r="Y15" s="95">
        <f t="shared" si="1"/>
        <v>-0.39632028365769878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21'!$A16,'INTERIM REPORT'!$B:$B,'PAGE 21'!$A$4)</f>
        <v>5.4481464367808758</v>
      </c>
      <c r="E16" s="210"/>
      <c r="F16" s="211">
        <f t="shared" si="4"/>
        <v>10</v>
      </c>
      <c r="G16" s="211">
        <f t="shared" si="5"/>
        <v>14</v>
      </c>
      <c r="H16" s="122">
        <f>SUMIFS('INTERIM REPORT'!D:D,'INTERIM REPORT'!$A:$A,'PAGE 21'!$A16,'INTERIM REPORT'!$B:$B,'PAGE 21'!$A$4)</f>
        <v>5.2770551815134166</v>
      </c>
      <c r="I16" s="210"/>
      <c r="J16" s="211">
        <f t="shared" si="7"/>
        <v>9</v>
      </c>
      <c r="K16" s="211">
        <f t="shared" si="8"/>
        <v>13</v>
      </c>
      <c r="L16" s="122">
        <f>SUMIFS('INTERIM REPORT'!E:E,'INTERIM REPORT'!$A:$A,'PAGE 21'!$A16,'INTERIM REPORT'!$B:$B,'PAGE 21'!$A$4)</f>
        <v>4.5232611736714636</v>
      </c>
      <c r="M16" s="210"/>
      <c r="N16" s="211">
        <f t="shared" si="10"/>
        <v>4</v>
      </c>
      <c r="O16" s="211">
        <f t="shared" si="11"/>
        <v>6</v>
      </c>
      <c r="P16" s="122">
        <f>SUMIFS('INTERIM REPORT'!F:F,'INTERIM REPORT'!$A:$A,'PAGE 21'!$A16,'INTERIM REPORT'!$B:$B,'PAGE 21'!$A$4)</f>
        <v>4.257995219010609</v>
      </c>
      <c r="Q16" s="210"/>
      <c r="R16" s="211">
        <f t="shared" si="13"/>
        <v>5</v>
      </c>
      <c r="S16" s="211">
        <f t="shared" si="14"/>
        <v>6</v>
      </c>
      <c r="T16" s="122">
        <f>SUMIFS('INTERIM REPORT'!G:G,'INTERIM REPORT'!$A:$A,'PAGE 21'!$A16,'INTERIM REPORT'!$B:$B,'PAGE 21'!$A$4)</f>
        <v>4.0263288628862091</v>
      </c>
      <c r="U16" s="210"/>
      <c r="V16" s="211">
        <f t="shared" si="16"/>
        <v>4</v>
      </c>
      <c r="W16" s="211">
        <f t="shared" si="17"/>
        <v>5</v>
      </c>
      <c r="X16" s="145">
        <f t="shared" si="0"/>
        <v>-0.1931114849950365</v>
      </c>
      <c r="Y16" s="97">
        <f t="shared" si="1"/>
        <v>-0.10986151179546022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21'!$A17,'INTERIM REPORT'!$B:$B,'PAGE 21'!$A$4)</f>
        <v>4.3602447521581711</v>
      </c>
      <c r="E17" s="212"/>
      <c r="F17" s="208">
        <f t="shared" si="4"/>
        <v>4</v>
      </c>
      <c r="G17" s="208">
        <f t="shared" si="5"/>
        <v>6</v>
      </c>
      <c r="H17" s="118">
        <f>SUMIFS('INTERIM REPORT'!D:D,'INTERIM REPORT'!$A:$A,'PAGE 21'!$A17,'INTERIM REPORT'!$B:$B,'PAGE 21'!$A$4)</f>
        <v>4.1324860573637583</v>
      </c>
      <c r="I17" s="212"/>
      <c r="J17" s="208">
        <f t="shared" si="7"/>
        <v>4</v>
      </c>
      <c r="K17" s="208">
        <f t="shared" si="8"/>
        <v>5</v>
      </c>
      <c r="L17" s="118">
        <f>SUMIFS('INTERIM REPORT'!E:E,'INTERIM REPORT'!$A:$A,'PAGE 21'!$A17,'INTERIM REPORT'!$B:$B,'PAGE 21'!$A$4)</f>
        <v>4.0759068484971408</v>
      </c>
      <c r="M17" s="212"/>
      <c r="N17" s="208">
        <f t="shared" si="10"/>
        <v>2</v>
      </c>
      <c r="O17" s="208">
        <f t="shared" si="11"/>
        <v>3</v>
      </c>
      <c r="P17" s="118">
        <f>SUMIFS('INTERIM REPORT'!F:F,'INTERIM REPORT'!$A:$A,'PAGE 21'!$A17,'INTERIM REPORT'!$B:$B,'PAGE 21'!$A$4)</f>
        <v>3.9229899544003093</v>
      </c>
      <c r="Q17" s="212"/>
      <c r="R17" s="208">
        <f t="shared" si="13"/>
        <v>3</v>
      </c>
      <c r="S17" s="208">
        <f t="shared" si="14"/>
        <v>4</v>
      </c>
      <c r="T17" s="118">
        <f>SUMIFS('INTERIM REPORT'!G:G,'INTERIM REPORT'!$A:$A,'PAGE 21'!$A17,'INTERIM REPORT'!$B:$B,'PAGE 21'!$A$4)</f>
        <v>3.5273092776538957</v>
      </c>
      <c r="U17" s="212"/>
      <c r="V17" s="208">
        <f t="shared" si="16"/>
        <v>2</v>
      </c>
      <c r="W17" s="208">
        <f t="shared" si="17"/>
        <v>3</v>
      </c>
      <c r="X17" s="143">
        <f t="shared" si="0"/>
        <v>-5.0694932797206604E-2</v>
      </c>
      <c r="Y17" s="93">
        <f t="shared" si="1"/>
        <v>-0.13459521800541707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21'!$A20,'INTERIM REPORT'!$B:$B,'PAGE 21'!$A$4)</f>
        <v>5.1146567663317395</v>
      </c>
      <c r="E20" s="210"/>
      <c r="F20" s="211">
        <f>RANK(D20,D$20:D$22,1)</f>
        <v>3</v>
      </c>
      <c r="G20" s="211">
        <f t="shared" ref="G20:G22" si="19">RANK(D20,D$8:D$25,1)</f>
        <v>10</v>
      </c>
      <c r="H20" s="122">
        <f>SUMIFS('INTERIM REPORT'!D:D,'INTERIM REPORT'!$A:$A,'PAGE 21'!$A20,'INTERIM REPORT'!$B:$B,'PAGE 21'!$A$4)</f>
        <v>4.4527574510554047</v>
      </c>
      <c r="I20" s="210"/>
      <c r="J20" s="211">
        <f>RANK(H20,H$20:H$22,1)</f>
        <v>2</v>
      </c>
      <c r="K20" s="211">
        <f t="shared" ref="K20:K22" si="20">RANK(H20,H$8:H$25,1)</f>
        <v>6</v>
      </c>
      <c r="L20" s="122">
        <f>SUMIFS('INTERIM REPORT'!E:E,'INTERIM REPORT'!$A:$A,'PAGE 21'!$A20,'INTERIM REPORT'!$B:$B,'PAGE 21'!$A$4)</f>
        <v>10.172158441235222</v>
      </c>
      <c r="M20" s="210"/>
      <c r="N20" s="211">
        <f>RANK(L20,L$20:L$22,1)</f>
        <v>3</v>
      </c>
      <c r="O20" s="211">
        <f t="shared" ref="O20:O22" si="21">RANK(L20,L$8:L$25,1)</f>
        <v>13</v>
      </c>
      <c r="P20" s="122">
        <f>SUMIFS('INTERIM REPORT'!F:F,'INTERIM REPORT'!$A:$A,'PAGE 21'!$A20,'INTERIM REPORT'!$B:$B,'PAGE 21'!$A$4)</f>
        <v>4.3097283664810533</v>
      </c>
      <c r="Q20" s="210"/>
      <c r="R20" s="211">
        <f>RANK(P20,P$20:P$22,1)</f>
        <v>3</v>
      </c>
      <c r="S20" s="211">
        <f t="shared" ref="S20:S22" si="22">RANK(P20,P$8:P$25,1)</f>
        <v>8</v>
      </c>
      <c r="T20" s="122">
        <f>SUMIFS('INTERIM REPORT'!G:G,'INTERIM REPORT'!$A:$A,'PAGE 21'!$A20,'INTERIM REPORT'!$B:$B,'PAGE 21'!$A$4)</f>
        <v>4.0322252308248121</v>
      </c>
      <c r="U20" s="210"/>
      <c r="V20" s="211">
        <f>RANK(T20,T$20:T$22,1)</f>
        <v>2</v>
      </c>
      <c r="W20" s="211">
        <f t="shared" ref="W20:W22" si="23">RANK(T20,T$8:T$25,1)</f>
        <v>6</v>
      </c>
      <c r="X20" s="145">
        <f>IF(H20&gt;0,((P20/H20)-1),IF(AND(H20=0,L20&gt;0),100%,IF(AND(H20=0,L20&lt;0),-100%,IF(AND(H20=0,L20=0),0%,((P20/(H20))-1)*-1))))</f>
        <v>-3.2121463193655497E-2</v>
      </c>
      <c r="Y20" s="97">
        <f>IF(L20&gt;0,((T20/L20)-1),IF(AND(L20=0,T20&gt;0),100%,IF(AND(L20=0,T20&lt;0),-100%,IF(AND(L20=0,T20=0),0%,((T20/(L20))-1)*-1))))</f>
        <v>-0.60360180642888484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21'!$A21,'INTERIM REPORT'!$B:$B,'PAGE 21'!$A$4)</f>
        <v>4.7352605693476368</v>
      </c>
      <c r="E21" s="212"/>
      <c r="F21" s="208">
        <f t="shared" ref="F21:F22" si="24">RANK(D21,D$20:D$22,1)</f>
        <v>2</v>
      </c>
      <c r="G21" s="208">
        <f t="shared" si="19"/>
        <v>7</v>
      </c>
      <c r="H21" s="118">
        <f>SUMIFS('INTERIM REPORT'!D:D,'INTERIM REPORT'!$A:$A,'PAGE 21'!$A21,'INTERIM REPORT'!$B:$B,'PAGE 21'!$A$4)</f>
        <v>4.4874565405280924</v>
      </c>
      <c r="I21" s="212"/>
      <c r="J21" s="208">
        <f t="shared" ref="J21:J22" si="25">RANK(H21,H$20:H$22,1)</f>
        <v>3</v>
      </c>
      <c r="K21" s="208">
        <f t="shared" si="20"/>
        <v>7</v>
      </c>
      <c r="L21" s="118">
        <f>SUMIFS('INTERIM REPORT'!E:E,'INTERIM REPORT'!$A:$A,'PAGE 21'!$A21,'INTERIM REPORT'!$B:$B,'PAGE 21'!$A$4)</f>
        <v>4.3587228190234439</v>
      </c>
      <c r="M21" s="212"/>
      <c r="N21" s="208">
        <f t="shared" ref="N21:N22" si="26">RANK(L21,L$20:L$22,1)</f>
        <v>2</v>
      </c>
      <c r="O21" s="208">
        <f t="shared" si="21"/>
        <v>5</v>
      </c>
      <c r="P21" s="118">
        <f>SUMIFS('INTERIM REPORT'!F:F,'INTERIM REPORT'!$A:$A,'PAGE 21'!$A21,'INTERIM REPORT'!$B:$B,'PAGE 21'!$A$4)</f>
        <v>4.2905408743675499</v>
      </c>
      <c r="Q21" s="212"/>
      <c r="R21" s="208">
        <f t="shared" ref="R21:R22" si="27">RANK(P21,P$20:P$22,1)</f>
        <v>2</v>
      </c>
      <c r="S21" s="208">
        <f t="shared" si="22"/>
        <v>7</v>
      </c>
      <c r="T21" s="118">
        <f>SUMIFS('INTERIM REPORT'!G:G,'INTERIM REPORT'!$A:$A,'PAGE 21'!$A21,'INTERIM REPORT'!$B:$B,'PAGE 21'!$A$4)</f>
        <v>4.1095604290078072</v>
      </c>
      <c r="U21" s="212"/>
      <c r="V21" s="208">
        <f t="shared" ref="V21:V22" si="28">RANK(T21,T$20:T$22,1)</f>
        <v>3</v>
      </c>
      <c r="W21" s="208">
        <f t="shared" si="23"/>
        <v>7</v>
      </c>
      <c r="X21" s="143">
        <f>IF(H21&gt;0,((P21/H21)-1),IF(AND(H21=0,L21&gt;0),100%,IF(AND(H21=0,L21&lt;0),-100%,IF(AND(H21=0,L21=0),0%,((P21/(H21))-1)*-1))))</f>
        <v>-4.3881353364008113E-2</v>
      </c>
      <c r="Y21" s="93">
        <f>IF(L21&gt;0,((T21/L21)-1),IF(AND(L21=0,T21&gt;0),100%,IF(AND(L21=0,T21&lt;0),-100%,IF(AND(L21=0,T21=0),0%,((T21/(L21))-1)*-1))))</f>
        <v>-5.7164082315163345E-2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21'!$A22,'INTERIM REPORT'!$B:$B,'PAGE 21'!$A$4)</f>
        <v>4.0896813369768248</v>
      </c>
      <c r="E22" s="212"/>
      <c r="F22" s="208">
        <f t="shared" si="24"/>
        <v>1</v>
      </c>
      <c r="G22" s="208">
        <f t="shared" si="19"/>
        <v>4</v>
      </c>
      <c r="H22" s="118">
        <f>SUMIFS('INTERIM REPORT'!D:D,'INTERIM REPORT'!$A:$A,'PAGE 21'!$A22,'INTERIM REPORT'!$B:$B,'PAGE 21'!$A$4)</f>
        <v>3.9428568152348054</v>
      </c>
      <c r="I22" s="212"/>
      <c r="J22" s="208">
        <f t="shared" si="25"/>
        <v>1</v>
      </c>
      <c r="K22" s="208">
        <f t="shared" si="20"/>
        <v>3</v>
      </c>
      <c r="L22" s="118">
        <f>SUMIFS('INTERIM REPORT'!E:E,'INTERIM REPORT'!$A:$A,'PAGE 21'!$A22,'INTERIM REPORT'!$B:$B,'PAGE 21'!$A$4)</f>
        <v>3.9904875825327113</v>
      </c>
      <c r="M22" s="212"/>
      <c r="N22" s="208">
        <f t="shared" si="26"/>
        <v>1</v>
      </c>
      <c r="O22" s="208">
        <f t="shared" si="21"/>
        <v>2</v>
      </c>
      <c r="P22" s="118">
        <f>SUMIFS('INTERIM REPORT'!F:F,'INTERIM REPORT'!$A:$A,'PAGE 21'!$A22,'INTERIM REPORT'!$B:$B,'PAGE 21'!$A$4)</f>
        <v>3.7959122554939162</v>
      </c>
      <c r="Q22" s="212"/>
      <c r="R22" s="208">
        <f t="shared" si="27"/>
        <v>1</v>
      </c>
      <c r="S22" s="208">
        <f t="shared" si="22"/>
        <v>3</v>
      </c>
      <c r="T22" s="118">
        <f>SUMIFS('INTERIM REPORT'!G:G,'INTERIM REPORT'!$A:$A,'PAGE 21'!$A22,'INTERIM REPORT'!$B:$B,'PAGE 21'!$A$4)</f>
        <v>3.3972023349042444</v>
      </c>
      <c r="U22" s="212"/>
      <c r="V22" s="208">
        <f t="shared" si="28"/>
        <v>1</v>
      </c>
      <c r="W22" s="208">
        <f t="shared" si="23"/>
        <v>2</v>
      </c>
      <c r="X22" s="143">
        <f>IF(H22&gt;0,((P22/H22)-1),IF(AND(H22=0,L22&gt;0),100%,IF(AND(H22=0,L22&lt;0),-100%,IF(AND(H22=0,L22=0),0%,((P22/(H22))-1)*-1))))</f>
        <v>-3.7268550857112004E-2</v>
      </c>
      <c r="Y22" s="93">
        <f>IF(L22&gt;0,((T22/L22)-1),IF(AND(L22=0,T22&gt;0),100%,IF(AND(L22=0,T22&lt;0),-100%,IF(AND(L22=0,T22=0),0%,((T22/(L22))-1)*-1))))</f>
        <v>-0.14867487627963405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21'!$A25,'INTERIM REPORT'!$B:$B,'PAGE 21'!$A$4)</f>
        <v>3.8366780226545281</v>
      </c>
      <c r="E25" s="210"/>
      <c r="F25" s="210"/>
      <c r="G25" s="211">
        <f>RANK(D25,D$8:D$25,1)</f>
        <v>2</v>
      </c>
      <c r="H25" s="122">
        <f>SUMIFS('INTERIM REPORT'!D:D,'INTERIM REPORT'!$A:$A,'PAGE 21'!$A25,'INTERIM REPORT'!$B:$B,'PAGE 21'!$A$4)</f>
        <v>4.6278975698449836</v>
      </c>
      <c r="I25" s="210"/>
      <c r="J25" s="210"/>
      <c r="K25" s="211">
        <f>RANK(H25,H$8:H$25,1)</f>
        <v>9</v>
      </c>
      <c r="L25" s="122">
        <f>SUMIFS('INTERIM REPORT'!E:E,'INTERIM REPORT'!$A:$A,'PAGE 21'!$A25,'INTERIM REPORT'!$B:$B,'PAGE 21'!$A$4)</f>
        <v>9.9140487253671576</v>
      </c>
      <c r="M25" s="210"/>
      <c r="N25" s="210"/>
      <c r="O25" s="211">
        <f>RANK(L25,L$8:L$25,1)</f>
        <v>12</v>
      </c>
      <c r="P25" s="122">
        <f>SUMIFS('INTERIM REPORT'!F:F,'INTERIM REPORT'!$A:$A,'PAGE 21'!$A25,'INTERIM REPORT'!$B:$B,'PAGE 21'!$A$4)</f>
        <v>4.3136276876401896</v>
      </c>
      <c r="Q25" s="210"/>
      <c r="R25" s="210"/>
      <c r="S25" s="211">
        <f>RANK(P25,P$8:P$25,1)</f>
        <v>9</v>
      </c>
      <c r="T25" s="122">
        <f>SUMIFS('INTERIM REPORT'!G:G,'INTERIM REPORT'!$A:$A,'PAGE 21'!$A25,'INTERIM REPORT'!$B:$B,'PAGE 21'!$A$4)</f>
        <v>4.6215652062321162</v>
      </c>
      <c r="U25" s="210"/>
      <c r="V25" s="210"/>
      <c r="W25" s="211">
        <f>RANK(T25,T$8:T$25,1)</f>
        <v>10</v>
      </c>
      <c r="X25" s="145">
        <f>IF(H25&gt;0,((P25/H25)-1),IF(AND(H25=0,L25&gt;0),100%,IF(AND(H25=0,L25&lt;0),-100%,IF(AND(H25=0,L25=0),0%,((P25/(H25))-1)*-1))))</f>
        <v>-6.7907700518817005E-2</v>
      </c>
      <c r="Y25" s="97">
        <f>IF(L25&gt;0,((T25/L25)-1),IF(AND(L25=0,T25&gt;0),100%,IF(AND(L25=0,T25&lt;0),-100%,IF(AND(L25=0,T25=0),0%,((T25/(L25))-1)*-1))))</f>
        <v>-0.5338367467968077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21'!$A28,'INTERIM REPORT'!$B:$B,'PAGE 21'!$A$4)</f>
        <v>4.2258737693580271</v>
      </c>
      <c r="E28" s="216"/>
      <c r="F28" s="216"/>
      <c r="G28" s="216"/>
      <c r="H28" s="122">
        <f>SUMIFS('INTERIM REPORT'!D:D,'INTERIM REPORT'!$A:$A,'PAGE 21'!$A28,'INTERIM REPORT'!$B:$B,'PAGE 21'!$A$4)</f>
        <v>4.5478933653307418</v>
      </c>
      <c r="I28" s="216"/>
      <c r="J28" s="216"/>
      <c r="K28" s="216"/>
      <c r="L28" s="122">
        <f>SUMIFS('INTERIM REPORT'!E:E,'INTERIM REPORT'!$A:$A,'PAGE 21'!$A28,'INTERIM REPORT'!$B:$B,'PAGE 21'!$A$4)</f>
        <v>6.6096004341625605</v>
      </c>
      <c r="M28" s="216"/>
      <c r="N28" s="216"/>
      <c r="O28" s="216"/>
      <c r="P28" s="122">
        <f>SUMIFS('INTERIM REPORT'!F:F,'INTERIM REPORT'!$A:$A,'PAGE 21'!$A28,'INTERIM REPORT'!$B:$B,'PAGE 21'!$A$4)</f>
        <v>4.2769773241663414</v>
      </c>
      <c r="Q28" s="216"/>
      <c r="R28" s="216"/>
      <c r="S28" s="216"/>
      <c r="T28" s="122">
        <f>SUMIFS('INTERIM REPORT'!G:G,'INTERIM REPORT'!$A:$A,'PAGE 21'!$A28,'INTERIM REPORT'!$B:$B,'PAGE 21'!$A$4)</f>
        <v>4.3523869721889641</v>
      </c>
      <c r="U28" s="216"/>
      <c r="V28" s="216"/>
      <c r="W28" s="216"/>
      <c r="X28" s="143">
        <f>IF(H28&gt;0,((P28/H28)-1),IF(AND(H28=0,L28&gt;0),100%,IF(AND(H28=0,L28&lt;0),-100%,IF(AND(H28=0,L28=0),0%,((P28/(H28))-1)*-1))))</f>
        <v>-5.9569567578174332E-2</v>
      </c>
      <c r="Y28" s="101">
        <f>IF(L28&gt;0,((T28/L28)-1),IF(AND(L28=0,T28&gt;0),100%,IF(AND(L28=0,T28&lt;0),-100%,IF(AND(L28=0,T28=0),0%,((T28/(L28))-1)*-1))))</f>
        <v>-0.3415052822719663</v>
      </c>
    </row>
    <row r="29" spans="1:25" ht="28.4" customHeight="1">
      <c r="C29" s="92" t="s">
        <v>28</v>
      </c>
      <c r="D29" s="118">
        <f>MEDIAN(D25,D20:D22,D8:D17)</f>
        <v>4.7845688488286742</v>
      </c>
      <c r="E29" s="217"/>
      <c r="F29" s="217"/>
      <c r="G29" s="217"/>
      <c r="H29" s="118">
        <f>MEDIAN(H25,H20:H22,H8:H17)</f>
        <v>4.5303642883816986</v>
      </c>
      <c r="I29" s="217"/>
      <c r="J29" s="217"/>
      <c r="K29" s="217"/>
      <c r="L29" s="118">
        <f>MEDIAN(L25,L20:L22,L8:L17)</f>
        <v>4.5323732501769607</v>
      </c>
      <c r="M29" s="217"/>
      <c r="N29" s="217"/>
      <c r="O29" s="217"/>
      <c r="P29" s="118">
        <f>MEDIAN(P25,P20:P22,P8:P17)</f>
        <v>4.3001346204243021</v>
      </c>
      <c r="Q29" s="217"/>
      <c r="R29" s="217"/>
      <c r="S29" s="217"/>
      <c r="T29" s="118">
        <f>MEDIAN(T25,T20:T22,T8:T17)</f>
        <v>4.2498203784522879</v>
      </c>
      <c r="U29" s="217"/>
      <c r="V29" s="217"/>
      <c r="W29" s="217"/>
      <c r="X29" s="188">
        <f>IF(H29&gt;0,((P29/H29)-1),IF(AND(H29=0,L29&gt;0),100%,IF(AND(H29=0,L29&lt;0),-100%,IF(AND(H29=0,L29=0),0%,((P29/(H29))-1)*-1))))</f>
        <v>-5.0819239536173622E-2</v>
      </c>
      <c r="Y29" s="102">
        <f>IF(L29&gt;0,((T29/L29)-1),IF(AND(L29=0,T29&gt;0),100%,IF(AND(L29=0,T29&lt;0),-100%,IF(AND(L29=0,T29=0),0%,((T29/(L29))-1)*-1))))</f>
        <v>-6.2341042127022739E-2</v>
      </c>
    </row>
    <row r="30" spans="1:25" ht="28.4" customHeight="1">
      <c r="C30" s="92" t="s">
        <v>29</v>
      </c>
      <c r="D30" s="118">
        <f>MEDIAN(D8:D15)</f>
        <v>4.8706829152596178</v>
      </c>
      <c r="E30" s="217"/>
      <c r="F30" s="217"/>
      <c r="G30" s="217"/>
      <c r="H30" s="118">
        <f>MEDIAN(H8:H15)</f>
        <v>4.6867645678585061</v>
      </c>
      <c r="I30" s="217"/>
      <c r="J30" s="217"/>
      <c r="K30" s="217"/>
      <c r="L30" s="118">
        <f>MEDIAN(L8:L15)</f>
        <v>4.6215150724823477</v>
      </c>
      <c r="M30" s="217"/>
      <c r="N30" s="217"/>
      <c r="O30" s="217"/>
      <c r="P30" s="118">
        <f>MEDIAN(P8:P15)</f>
        <v>4.4385726145638866</v>
      </c>
      <c r="Q30" s="217"/>
      <c r="R30" s="217"/>
      <c r="S30" s="217"/>
      <c r="T30" s="118">
        <f>MEDIAN(T8:T15)</f>
        <v>4.6001641658264241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-1.3922076612005396E-2</v>
      </c>
      <c r="Y30" s="102">
        <f>IF(L30&gt;0,((T30/L30)-1),IF(AND(L30=0,T30&gt;0),100%,IF(AND(L30=0,T30&lt;0),-100%,IF(AND(L30=0,T30=0),0%,((T30/(L30))-1)*-1))))</f>
        <v>-4.6198933295819034E-3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21'!$A33,'INTERIM REPORT'!$B:$B,'PAGE 21'!$A$5)=0,"",SUMIFS('INTERIM REPORT'!C:C,'INTERIM REPORT'!$A:$A,'PAGE 21'!$A33,'INTERIM REPORT'!$B:$B,'PAGE 21'!$A$5))</f>
        <v/>
      </c>
      <c r="E33" s="118"/>
      <c r="F33" s="118"/>
      <c r="G33" s="119"/>
      <c r="H33" s="122" t="str">
        <f>IF(SUMIFS('INTERIM REPORT'!D:D,'INTERIM REPORT'!$A:$A,'PAGE 21'!$A33,'INTERIM REPORT'!$B:$B,'PAGE 21'!$A$5)=0,"",SUMIFS('INTERIM REPORT'!D:D,'INTERIM REPORT'!$A:$A,'PAGE 21'!$A33,'INTERIM REPORT'!$B:$B,'PAGE 21'!$A$5))</f>
        <v/>
      </c>
      <c r="I33" s="118"/>
      <c r="J33" s="118"/>
      <c r="K33" s="119"/>
      <c r="L33" s="122" t="str">
        <f>IF(SUMIFS('INTERIM REPORT'!E:E,'INTERIM REPORT'!$A:$A,'PAGE 21'!$A33,'INTERIM REPORT'!$B:$B,'PAGE 21'!$A$5)=0,"",SUMIFS('INTERIM REPORT'!E:E,'INTERIM REPORT'!$A:$A,'PAGE 21'!$A33,'INTERIM REPORT'!$B:$B,'PAGE 21'!$A$5))</f>
        <v/>
      </c>
      <c r="M33" s="118"/>
      <c r="N33" s="118"/>
      <c r="O33" s="119"/>
      <c r="P33" s="122" t="str">
        <f>IF(SUMIFS('INTERIM REPORT'!F:F,'INTERIM REPORT'!$A:$A,'PAGE 21'!$A33,'INTERIM REPORT'!$B:$B,'PAGE 21'!$A$5)=0,"",SUMIFS('INTERIM REPORT'!F:F,'INTERIM REPORT'!$A:$A,'PAGE 21'!$A33,'INTERIM REPORT'!$B:$B,'PAGE 21'!$A$5))</f>
        <v/>
      </c>
      <c r="Q33" s="118"/>
      <c r="R33" s="118"/>
      <c r="S33" s="119"/>
      <c r="T33" s="122" t="str">
        <f>IF(SUMIFS('INTERIM REPORT'!G:G,'INTERIM REPORT'!$A:$A,'PAGE 21'!$A33,'INTERIM REPORT'!$B:$B,'PAGE 21'!$A$5)=0,"",SUMIFS('INTERIM REPORT'!G:G,'INTERIM REPORT'!$A:$A,'PAGE 21'!$A33,'INTERIM REPORT'!$B:$B,'PAGE 21'!$A$5))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21'!$A34,'INTERIM REPORT'!$B:$B,'PAGE 21'!$A$5)=0,"",SUMIFS('INTERIM REPORT'!C:C,'INTERIM REPORT'!$A:$A,'PAGE 21'!$A34,'INTERIM REPORT'!$B:$B,'PAGE 21'!$A$5))</f>
        <v/>
      </c>
      <c r="E34" s="122"/>
      <c r="F34" s="122"/>
      <c r="G34" s="123"/>
      <c r="H34" s="122" t="str">
        <f>IF(SUMIFS('INTERIM REPORT'!D:D,'INTERIM REPORT'!$A:$A,'PAGE 21'!$A34,'INTERIM REPORT'!$B:$B,'PAGE 21'!$A$5)=0,"",SUMIFS('INTERIM REPORT'!D:D,'INTERIM REPORT'!$A:$A,'PAGE 21'!$A34,'INTERIM REPORT'!$B:$B,'PAGE 21'!$A$5))</f>
        <v/>
      </c>
      <c r="I34" s="122"/>
      <c r="J34" s="122"/>
      <c r="K34" s="123"/>
      <c r="L34" s="122" t="str">
        <f>IF(SUMIFS('INTERIM REPORT'!E:E,'INTERIM REPORT'!$A:$A,'PAGE 21'!$A34,'INTERIM REPORT'!$B:$B,'PAGE 21'!$A$5)=0,"",SUMIFS('INTERIM REPORT'!E:E,'INTERIM REPORT'!$A:$A,'PAGE 21'!$A34,'INTERIM REPORT'!$B:$B,'PAGE 21'!$A$5))</f>
        <v/>
      </c>
      <c r="M34" s="122"/>
      <c r="N34" s="122"/>
      <c r="O34" s="123"/>
      <c r="P34" s="122" t="str">
        <f>IF(SUMIFS('INTERIM REPORT'!F:F,'INTERIM REPORT'!$A:$A,'PAGE 21'!$A34,'INTERIM REPORT'!$B:$B,'PAGE 21'!$A$5)=0,"",SUMIFS('INTERIM REPORT'!F:F,'INTERIM REPORT'!$A:$A,'PAGE 21'!$A34,'INTERIM REPORT'!$B:$B,'PAGE 21'!$A$5))</f>
        <v/>
      </c>
      <c r="Q34" s="122"/>
      <c r="R34" s="122"/>
      <c r="S34" s="123"/>
      <c r="T34" s="122" t="str">
        <f>IF(SUMIFS('INTERIM REPORT'!G:G,'INTERIM REPORT'!$A:$A,'PAGE 21'!$A34,'INTERIM REPORT'!$B:$B,'PAGE 21'!$A$5)=0,"",SUMIFS('INTERIM REPORT'!G:G,'INTERIM REPORT'!$A:$A,'PAGE 21'!$A34,'INTERIM REPORT'!$B:$B,'PAGE 21'!$A$5))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21'!$A35,'INTERIM REPORT'!$B:$B,'PAGE 21'!$A$5)=0,"",SUMIFS('INTERIM REPORT'!C:C,'INTERIM REPORT'!$A:$A,'PAGE 21'!$A35,'INTERIM REPORT'!$B:$B,'PAGE 21'!$A$5))</f>
        <v/>
      </c>
      <c r="E35" s="122"/>
      <c r="F35" s="122"/>
      <c r="G35" s="123"/>
      <c r="H35" s="122" t="str">
        <f>IF(SUMIFS('INTERIM REPORT'!D:D,'INTERIM REPORT'!$A:$A,'PAGE 21'!$A35,'INTERIM REPORT'!$B:$B,'PAGE 21'!$A$5)=0,"",SUMIFS('INTERIM REPORT'!D:D,'INTERIM REPORT'!$A:$A,'PAGE 21'!$A35,'INTERIM REPORT'!$B:$B,'PAGE 21'!$A$5))</f>
        <v/>
      </c>
      <c r="I35" s="122"/>
      <c r="J35" s="122"/>
      <c r="K35" s="123"/>
      <c r="L35" s="122" t="str">
        <f>IF(SUMIFS('INTERIM REPORT'!E:E,'INTERIM REPORT'!$A:$A,'PAGE 21'!$A35,'INTERIM REPORT'!$B:$B,'PAGE 21'!$A$5)=0,"",SUMIFS('INTERIM REPORT'!E:E,'INTERIM REPORT'!$A:$A,'PAGE 21'!$A35,'INTERIM REPORT'!$B:$B,'PAGE 21'!$A$5))</f>
        <v/>
      </c>
      <c r="M35" s="122"/>
      <c r="N35" s="122"/>
      <c r="O35" s="123"/>
      <c r="P35" s="122" t="str">
        <f>IF(SUMIFS('INTERIM REPORT'!F:F,'INTERIM REPORT'!$A:$A,'PAGE 21'!$A35,'INTERIM REPORT'!$B:$B,'PAGE 21'!$A$5)=0,"",SUMIFS('INTERIM REPORT'!F:F,'INTERIM REPORT'!$A:$A,'PAGE 21'!$A35,'INTERIM REPORT'!$B:$B,'PAGE 21'!$A$5))</f>
        <v/>
      </c>
      <c r="Q35" s="122"/>
      <c r="R35" s="122"/>
      <c r="S35" s="123"/>
      <c r="T35" s="122" t="str">
        <f>IF(SUMIFS('INTERIM REPORT'!G:G,'INTERIM REPORT'!$A:$A,'PAGE 21'!$A35,'INTERIM REPORT'!$B:$B,'PAGE 21'!$A$5)=0,"",SUMIFS('INTERIM REPORT'!G:G,'INTERIM REPORT'!$A:$A,'PAGE 21'!$A35,'INTERIM REPORT'!$B:$B,'PAGE 21'!$A$5))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21'!$A36,'INTERIM REPORT'!$B:$B,'PAGE 21'!$A$5)=0,"",SUMIFS('INTERIM REPORT'!C:C,'INTERIM REPORT'!$A:$A,'PAGE 21'!$A36,'INTERIM REPORT'!$B:$B,'PAGE 21'!$A$5))</f>
        <v/>
      </c>
      <c r="E36" s="122"/>
      <c r="F36" s="122"/>
      <c r="G36" s="123"/>
      <c r="H36" s="122" t="str">
        <f>IF(SUMIFS('INTERIM REPORT'!D:D,'INTERIM REPORT'!$A:$A,'PAGE 21'!$A36,'INTERIM REPORT'!$B:$B,'PAGE 21'!$A$5)=0,"",SUMIFS('INTERIM REPORT'!D:D,'INTERIM REPORT'!$A:$A,'PAGE 21'!$A36,'INTERIM REPORT'!$B:$B,'PAGE 21'!$A$5))</f>
        <v/>
      </c>
      <c r="I36" s="122"/>
      <c r="J36" s="122"/>
      <c r="K36" s="123"/>
      <c r="L36" s="122" t="str">
        <f>IF(SUMIFS('INTERIM REPORT'!E:E,'INTERIM REPORT'!$A:$A,'PAGE 21'!$A36,'INTERIM REPORT'!$B:$B,'PAGE 21'!$A$5)=0,"",SUMIFS('INTERIM REPORT'!E:E,'INTERIM REPORT'!$A:$A,'PAGE 21'!$A36,'INTERIM REPORT'!$B:$B,'PAGE 21'!$A$5))</f>
        <v/>
      </c>
      <c r="M36" s="122"/>
      <c r="N36" s="122"/>
      <c r="O36" s="123"/>
      <c r="P36" s="122" t="str">
        <f>IF(SUMIFS('INTERIM REPORT'!F:F,'INTERIM REPORT'!$A:$A,'PAGE 21'!$A36,'INTERIM REPORT'!$B:$B,'PAGE 21'!$A$5)=0,"",SUMIFS('INTERIM REPORT'!F:F,'INTERIM REPORT'!$A:$A,'PAGE 21'!$A36,'INTERIM REPORT'!$B:$B,'PAGE 21'!$A$5))</f>
        <v/>
      </c>
      <c r="Q36" s="122"/>
      <c r="R36" s="122"/>
      <c r="S36" s="123"/>
      <c r="T36" s="122" t="str">
        <f>IF(SUMIFS('INTERIM REPORT'!G:G,'INTERIM REPORT'!$A:$A,'PAGE 21'!$A36,'INTERIM REPORT'!$B:$B,'PAGE 21'!$A$5)=0,"",SUMIFS('INTERIM REPORT'!G:G,'INTERIM REPORT'!$A:$A,'PAGE 21'!$A36,'INTERIM REPORT'!$B:$B,'PAGE 21'!$A$5))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21'!$A37,'INTERIM REPORT'!$B:$B,'PAGE 21'!$A$5)=0,"",SUMIFS('INTERIM REPORT'!C:C,'INTERIM REPORT'!$A:$A,'PAGE 21'!$A37,'INTERIM REPORT'!$B:$B,'PAGE 21'!$A$5))</f>
        <v/>
      </c>
      <c r="E37" s="122"/>
      <c r="F37" s="122"/>
      <c r="G37" s="123"/>
      <c r="H37" s="122" t="str">
        <f>IF(SUMIFS('INTERIM REPORT'!D:D,'INTERIM REPORT'!$A:$A,'PAGE 21'!$A37,'INTERIM REPORT'!$B:$B,'PAGE 21'!$A$5)=0,"",SUMIFS('INTERIM REPORT'!D:D,'INTERIM REPORT'!$A:$A,'PAGE 21'!$A37,'INTERIM REPORT'!$B:$B,'PAGE 21'!$A$5))</f>
        <v/>
      </c>
      <c r="I37" s="122"/>
      <c r="J37" s="122"/>
      <c r="K37" s="123"/>
      <c r="L37" s="122" t="str">
        <f>IF(SUMIFS('INTERIM REPORT'!E:E,'INTERIM REPORT'!$A:$A,'PAGE 21'!$A37,'INTERIM REPORT'!$B:$B,'PAGE 21'!$A$5)=0,"",SUMIFS('INTERIM REPORT'!E:E,'INTERIM REPORT'!$A:$A,'PAGE 21'!$A37,'INTERIM REPORT'!$B:$B,'PAGE 21'!$A$5))</f>
        <v/>
      </c>
      <c r="M37" s="122"/>
      <c r="N37" s="122"/>
      <c r="O37" s="123"/>
      <c r="P37" s="122" t="str">
        <f>IF(SUMIFS('INTERIM REPORT'!F:F,'INTERIM REPORT'!$A:$A,'PAGE 21'!$A37,'INTERIM REPORT'!$B:$B,'PAGE 21'!$A$5)=0,"",SUMIFS('INTERIM REPORT'!F:F,'INTERIM REPORT'!$A:$A,'PAGE 21'!$A37,'INTERIM REPORT'!$B:$B,'PAGE 21'!$A$5))</f>
        <v/>
      </c>
      <c r="Q37" s="122"/>
      <c r="R37" s="122"/>
      <c r="S37" s="123"/>
      <c r="T37" s="122" t="str">
        <f>IF(SUMIFS('INTERIM REPORT'!G:G,'INTERIM REPORT'!$A:$A,'PAGE 21'!$A37,'INTERIM REPORT'!$B:$B,'PAGE 21'!$A$5)=0,"",SUMIFS('INTERIM REPORT'!G:G,'INTERIM REPORT'!$A:$A,'PAGE 21'!$A37,'INTERIM REPORT'!$B:$B,'PAGE 21'!$A$5))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21'!$A38,'INTERIM REPORT'!$B:$B,'PAGE 21'!$A$5)=0,"",SUMIFS('INTERIM REPORT'!C:C,'INTERIM REPORT'!$A:$A,'PAGE 21'!$A38,'INTERIM REPORT'!$B:$B,'PAGE 21'!$A$5))</f>
        <v/>
      </c>
      <c r="E38" s="122"/>
      <c r="F38" s="122"/>
      <c r="G38" s="123"/>
      <c r="H38" s="122" t="str">
        <f>IF(SUMIFS('INTERIM REPORT'!D:D,'INTERIM REPORT'!$A:$A,'PAGE 21'!$A38,'INTERIM REPORT'!$B:$B,'PAGE 21'!$A$5)=0,"",SUMIFS('INTERIM REPORT'!D:D,'INTERIM REPORT'!$A:$A,'PAGE 21'!$A38,'INTERIM REPORT'!$B:$B,'PAGE 21'!$A$5))</f>
        <v/>
      </c>
      <c r="I38" s="122"/>
      <c r="J38" s="122"/>
      <c r="K38" s="123"/>
      <c r="L38" s="122" t="str">
        <f>IF(SUMIFS('INTERIM REPORT'!E:E,'INTERIM REPORT'!$A:$A,'PAGE 21'!$A38,'INTERIM REPORT'!$B:$B,'PAGE 21'!$A$5)=0,"",SUMIFS('INTERIM REPORT'!E:E,'INTERIM REPORT'!$A:$A,'PAGE 21'!$A38,'INTERIM REPORT'!$B:$B,'PAGE 21'!$A$5))</f>
        <v/>
      </c>
      <c r="M38" s="122"/>
      <c r="N38" s="122"/>
      <c r="O38" s="123"/>
      <c r="P38" s="122" t="str">
        <f>IF(SUMIFS('INTERIM REPORT'!F:F,'INTERIM REPORT'!$A:$A,'PAGE 21'!$A38,'INTERIM REPORT'!$B:$B,'PAGE 21'!$A$5)=0,"",SUMIFS('INTERIM REPORT'!F:F,'INTERIM REPORT'!$A:$A,'PAGE 21'!$A38,'INTERIM REPORT'!$B:$B,'PAGE 21'!$A$5))</f>
        <v/>
      </c>
      <c r="Q38" s="122"/>
      <c r="R38" s="122"/>
      <c r="S38" s="123"/>
      <c r="T38" s="122" t="str">
        <f>IF(SUMIFS('INTERIM REPORT'!G:G,'INTERIM REPORT'!$A:$A,'PAGE 21'!$A38,'INTERIM REPORT'!$B:$B,'PAGE 21'!$A$5)=0,"",SUMIFS('INTERIM REPORT'!G:G,'INTERIM REPORT'!$A:$A,'PAGE 21'!$A38,'INTERIM REPORT'!$B:$B,'PAGE 21'!$A$5))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87" priority="1" operator="notEqual">
      <formula>""" """</formula>
    </cfRule>
    <cfRule type="cellIs" dxfId="8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.7265625" style="98" bestFit="1" customWidth="1"/>
    <col min="5" max="7" width="7.7265625" style="82" customWidth="1"/>
    <col min="8" max="8" width="10.7265625" style="98" bestFit="1" customWidth="1"/>
    <col min="9" max="11" width="7.7265625" style="82" customWidth="1"/>
    <col min="12" max="12" width="10.7265625" style="98" bestFit="1" customWidth="1"/>
    <col min="13" max="15" width="7.7265625" style="82" customWidth="1"/>
    <col min="16" max="16" width="10.7265625" style="98" bestFit="1" customWidth="1"/>
    <col min="17" max="19" width="7.7265625" style="82" customWidth="1"/>
    <col min="20" max="20" width="10.7265625" style="98" bestFit="1" customWidth="1"/>
    <col min="21" max="23" width="7.7265625" style="81" customWidth="1"/>
    <col min="24" max="24" width="10.26953125" style="78" customWidth="1"/>
    <col min="25" max="25" width="10.5429687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Capital Expenditures to Depreciation</v>
      </c>
    </row>
    <row r="3" spans="1:25">
      <c r="A3" s="80" t="s">
        <v>101</v>
      </c>
    </row>
    <row r="4" spans="1:25">
      <c r="A4" s="83" t="s">
        <v>58</v>
      </c>
      <c r="B4" s="329" t="str">
        <f>MID(A4,FIND("]",A4)+2,LEN(A4)-FIND("]",A4)+2)</f>
        <v>Capital Expenditures to Depreciation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228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22'!$A8,'INTERIM REPORT'!$B:$B,'PAGE 22'!$A$4)</f>
        <v>0.54330789971466009</v>
      </c>
      <c r="E8" s="208">
        <f>RANK(D8,D$8:D$15,1)</f>
        <v>2</v>
      </c>
      <c r="F8" s="208">
        <f>RANK(D8,D$8:D$17,1)</f>
        <v>2</v>
      </c>
      <c r="G8" s="208">
        <f>RANK(D8,D$8:D$25,1)</f>
        <v>2</v>
      </c>
      <c r="H8" s="143">
        <f>SUMIFS('INTERIM REPORT'!D:D,'INTERIM REPORT'!$A:$A,'PAGE 22'!$A8,'INTERIM REPORT'!$B:$B,'PAGE 22'!$A$4)</f>
        <v>0.76878834410803654</v>
      </c>
      <c r="I8" s="208">
        <f>RANK(H8,H$8:H$15,1)</f>
        <v>6</v>
      </c>
      <c r="J8" s="208">
        <f>RANK(H8,H$8:H$17,1)</f>
        <v>7</v>
      </c>
      <c r="K8" s="208">
        <f>RANK(H8,H$8:H$25,1)</f>
        <v>10</v>
      </c>
      <c r="L8" s="143">
        <f>SUMIFS('INTERIM REPORT'!E:E,'INTERIM REPORT'!$A:$A,'PAGE 22'!$A8,'INTERIM REPORT'!$B:$B,'PAGE 22'!$A$4)</f>
        <v>1.4930629973120673</v>
      </c>
      <c r="M8" s="208">
        <f>RANK(L8,L$8:L$15,1)</f>
        <v>7</v>
      </c>
      <c r="N8" s="208">
        <f>RANK(L8,L$8:L$17,1)</f>
        <v>9</v>
      </c>
      <c r="O8" s="208">
        <f>RANK(L8,L$8:L$25,1)</f>
        <v>13</v>
      </c>
      <c r="P8" s="143">
        <f>SUMIFS('INTERIM REPORT'!F:F,'INTERIM REPORT'!$A:$A,'PAGE 22'!$A8,'INTERIM REPORT'!$B:$B,'PAGE 22'!$A$4)</f>
        <v>1.5352707120915761</v>
      </c>
      <c r="Q8" s="208">
        <f>RANK(P8,P$8:P$15,1)</f>
        <v>6</v>
      </c>
      <c r="R8" s="208">
        <f>RANK(P8,P$8:P$17,1)</f>
        <v>8</v>
      </c>
      <c r="S8" s="208">
        <f>RANK(P8,P$8:P$25,1)</f>
        <v>11</v>
      </c>
      <c r="T8" s="143">
        <f>SUMIFS('INTERIM REPORT'!G:G,'INTERIM REPORT'!$A:$A,'PAGE 22'!$A8,'INTERIM REPORT'!$B:$B,'PAGE 22'!$A$4)</f>
        <v>1.6200544027702068</v>
      </c>
      <c r="U8" s="208">
        <f>RANK(T8,T$8:T$15,1)</f>
        <v>7</v>
      </c>
      <c r="V8" s="208">
        <f>RANK(T8,T$8:T$17,1)</f>
        <v>9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0.99700050587112843</v>
      </c>
      <c r="Y8" s="93">
        <f t="shared" ref="Y8:Y17" si="1">IF(L8&gt;0,((T8/L8)-1),IF(AND(L8=0,T8&gt;0),100%,IF(AND(L8=0,T8&lt;0),-100%,IF(AND(L8=0,T8=0),0%,((T8/(L8))-1)*-1))))</f>
        <v>8.5054284840465399E-2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22'!$A9,'INTERIM REPORT'!$B:$B,'PAGE 22'!$A$4)</f>
        <v>0.7011783031422274</v>
      </c>
      <c r="E9" s="208">
        <f t="shared" ref="E9:E15" si="3">RANK(D9,D$8:D$15,1)</f>
        <v>3</v>
      </c>
      <c r="F9" s="208">
        <f t="shared" ref="F9:F17" si="4">RANK(D9,D$8:D$17,1)</f>
        <v>3</v>
      </c>
      <c r="G9" s="208">
        <f t="shared" ref="G9:G17" si="5">RANK(D9,D$8:D$25,1)</f>
        <v>4</v>
      </c>
      <c r="H9" s="143">
        <f>SUMIFS('INTERIM REPORT'!D:D,'INTERIM REPORT'!$A:$A,'PAGE 22'!$A9,'INTERIM REPORT'!$B:$B,'PAGE 22'!$A$4)</f>
        <v>0.48416012821620874</v>
      </c>
      <c r="I9" s="208">
        <f t="shared" ref="I9:I15" si="6">RANK(H9,H$8:H$15,1)</f>
        <v>4</v>
      </c>
      <c r="J9" s="208">
        <f t="shared" ref="J9:J17" si="7">RANK(H9,H$8:H$17,1)</f>
        <v>5</v>
      </c>
      <c r="K9" s="208">
        <f t="shared" ref="K9:K17" si="8">RANK(H9,H$8:H$25,1)</f>
        <v>6</v>
      </c>
      <c r="L9" s="143">
        <f>SUMIFS('INTERIM REPORT'!E:E,'INTERIM REPORT'!$A:$A,'PAGE 22'!$A9,'INTERIM REPORT'!$B:$B,'PAGE 22'!$A$4)</f>
        <v>1.6512285057521381</v>
      </c>
      <c r="M9" s="208">
        <f t="shared" ref="M9:M15" si="9">RANK(L9,L$8:L$15,1)</f>
        <v>8</v>
      </c>
      <c r="N9" s="208">
        <f t="shared" ref="N9:N17" si="10">RANK(L9,L$8:L$17,1)</f>
        <v>10</v>
      </c>
      <c r="O9" s="208">
        <f t="shared" ref="O9:O17" si="11">RANK(L9,L$8:L$25,1)</f>
        <v>14</v>
      </c>
      <c r="P9" s="143">
        <f>SUMIFS('INTERIM REPORT'!F:F,'INTERIM REPORT'!$A:$A,'PAGE 22'!$A9,'INTERIM REPORT'!$B:$B,'PAGE 22'!$A$4)</f>
        <v>1.724647251344946</v>
      </c>
      <c r="Q9" s="208">
        <f t="shared" ref="Q9:Q15" si="12">RANK(P9,P$8:P$15,1)</f>
        <v>7</v>
      </c>
      <c r="R9" s="208">
        <f t="shared" ref="R9:R17" si="13">RANK(P9,P$8:P$17,1)</f>
        <v>9</v>
      </c>
      <c r="S9" s="208">
        <f t="shared" ref="S9:S17" si="14">RANK(P9,P$8:P$25,1)</f>
        <v>12</v>
      </c>
      <c r="T9" s="143">
        <f>SUMIFS('INTERIM REPORT'!G:G,'INTERIM REPORT'!$A:$A,'PAGE 22'!$A9,'INTERIM REPORT'!$B:$B,'PAGE 22'!$A$4)</f>
        <v>1.3529720775878262</v>
      </c>
      <c r="U9" s="208">
        <f t="shared" ref="U9:U15" si="15">RANK(T9,T$8:T$15,1)</f>
        <v>4</v>
      </c>
      <c r="V9" s="208">
        <f t="shared" ref="V9:V17" si="16">RANK(T9,T$8:T$17,1)</f>
        <v>6</v>
      </c>
      <c r="W9" s="208">
        <f t="shared" ref="W9:W17" si="17">RANK(T9,T$8:T$25,1)</f>
        <v>10</v>
      </c>
      <c r="X9" s="143">
        <f t="shared" si="0"/>
        <v>2.5621422559083173</v>
      </c>
      <c r="Y9" s="93">
        <f t="shared" si="1"/>
        <v>-0.18062698598366034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22'!$A10,'INTERIM REPORT'!$B:$B,'PAGE 22'!$A$4)</f>
        <v>0.43938403938697967</v>
      </c>
      <c r="E10" s="208">
        <f t="shared" si="3"/>
        <v>1</v>
      </c>
      <c r="F10" s="208">
        <f t="shared" si="4"/>
        <v>1</v>
      </c>
      <c r="G10" s="208">
        <f t="shared" si="5"/>
        <v>1</v>
      </c>
      <c r="H10" s="143">
        <f>SUMIFS('INTERIM REPORT'!D:D,'INTERIM REPORT'!$A:$A,'PAGE 22'!$A10,'INTERIM REPORT'!$B:$B,'PAGE 22'!$A$4)</f>
        <v>0.86577263208688171</v>
      </c>
      <c r="I10" s="208">
        <f t="shared" si="6"/>
        <v>7</v>
      </c>
      <c r="J10" s="208">
        <f t="shared" si="7"/>
        <v>8</v>
      </c>
      <c r="K10" s="208">
        <f t="shared" si="8"/>
        <v>12</v>
      </c>
      <c r="L10" s="143">
        <f>SUMIFS('INTERIM REPORT'!E:E,'INTERIM REPORT'!$A:$A,'PAGE 22'!$A10,'INTERIM REPORT'!$B:$B,'PAGE 22'!$A$4)</f>
        <v>1.4403773907963777</v>
      </c>
      <c r="M10" s="208">
        <f t="shared" si="9"/>
        <v>6</v>
      </c>
      <c r="N10" s="208">
        <f t="shared" si="10"/>
        <v>8</v>
      </c>
      <c r="O10" s="208">
        <f t="shared" si="11"/>
        <v>12</v>
      </c>
      <c r="P10" s="143">
        <f>SUMIFS('INTERIM REPORT'!F:F,'INTERIM REPORT'!$A:$A,'PAGE 22'!$A10,'INTERIM REPORT'!$B:$B,'PAGE 22'!$A$4)</f>
        <v>2.5236892161998572</v>
      </c>
      <c r="Q10" s="208">
        <f t="shared" si="12"/>
        <v>8</v>
      </c>
      <c r="R10" s="208">
        <f t="shared" si="13"/>
        <v>10</v>
      </c>
      <c r="S10" s="208">
        <f t="shared" si="14"/>
        <v>13</v>
      </c>
      <c r="T10" s="143">
        <f>SUMIFS('INTERIM REPORT'!G:G,'INTERIM REPORT'!$A:$A,'PAGE 22'!$A10,'INTERIM REPORT'!$B:$B,'PAGE 22'!$A$4)</f>
        <v>0.94436680217755875</v>
      </c>
      <c r="U10" s="208">
        <f t="shared" si="15"/>
        <v>2</v>
      </c>
      <c r="V10" s="208">
        <f t="shared" si="16"/>
        <v>4</v>
      </c>
      <c r="W10" s="208">
        <f t="shared" si="17"/>
        <v>7</v>
      </c>
      <c r="X10" s="143">
        <f t="shared" si="0"/>
        <v>1.914956101253384</v>
      </c>
      <c r="Y10" s="93">
        <f t="shared" si="1"/>
        <v>-0.3443615484304271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22'!$A11,'INTERIM REPORT'!$B:$B,'PAGE 22'!$A$4)</f>
        <v>1.3020339872967053</v>
      </c>
      <c r="E11" s="208">
        <f t="shared" si="3"/>
        <v>8</v>
      </c>
      <c r="F11" s="208">
        <f t="shared" si="4"/>
        <v>10</v>
      </c>
      <c r="G11" s="208">
        <f t="shared" si="5"/>
        <v>14</v>
      </c>
      <c r="H11" s="143">
        <f>SUMIFS('INTERIM REPORT'!D:D,'INTERIM REPORT'!$A:$A,'PAGE 22'!$A11,'INTERIM REPORT'!$B:$B,'PAGE 22'!$A$4)</f>
        <v>0.29925967768627854</v>
      </c>
      <c r="I11" s="208">
        <f t="shared" si="6"/>
        <v>2</v>
      </c>
      <c r="J11" s="208">
        <f t="shared" si="7"/>
        <v>2</v>
      </c>
      <c r="K11" s="208">
        <f t="shared" si="8"/>
        <v>3</v>
      </c>
      <c r="L11" s="143">
        <f>SUMIFS('INTERIM REPORT'!E:E,'INTERIM REPORT'!$A:$A,'PAGE 22'!$A11,'INTERIM REPORT'!$B:$B,'PAGE 22'!$A$4)</f>
        <v>0.8930113786795465</v>
      </c>
      <c r="M11" s="208">
        <f t="shared" si="9"/>
        <v>4</v>
      </c>
      <c r="N11" s="208">
        <f t="shared" si="10"/>
        <v>5</v>
      </c>
      <c r="O11" s="208">
        <f t="shared" si="11"/>
        <v>8</v>
      </c>
      <c r="P11" s="143">
        <f>SUMIFS('INTERIM REPORT'!F:F,'INTERIM REPORT'!$A:$A,'PAGE 22'!$A11,'INTERIM REPORT'!$B:$B,'PAGE 22'!$A$4)</f>
        <v>0.96366000927874573</v>
      </c>
      <c r="Q11" s="208">
        <f t="shared" si="12"/>
        <v>2</v>
      </c>
      <c r="R11" s="208">
        <f t="shared" si="13"/>
        <v>4</v>
      </c>
      <c r="S11" s="208">
        <f t="shared" si="14"/>
        <v>6</v>
      </c>
      <c r="T11" s="143">
        <f>SUMIFS('INTERIM REPORT'!G:G,'INTERIM REPORT'!$A:$A,'PAGE 22'!$A11,'INTERIM REPORT'!$B:$B,'PAGE 22'!$A$4)</f>
        <v>2.1214235428638708</v>
      </c>
      <c r="U11" s="208">
        <f t="shared" si="15"/>
        <v>8</v>
      </c>
      <c r="V11" s="208">
        <f t="shared" si="16"/>
        <v>10</v>
      </c>
      <c r="W11" s="208">
        <f t="shared" si="17"/>
        <v>14</v>
      </c>
      <c r="X11" s="143">
        <f t="shared" si="0"/>
        <v>2.220146518666557</v>
      </c>
      <c r="Y11" s="93">
        <f t="shared" si="1"/>
        <v>1.3755839998374029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22'!$A12,'INTERIM REPORT'!$B:$B,'PAGE 22'!$A$4)</f>
        <v>1.1707830062649025</v>
      </c>
      <c r="E12" s="208">
        <f t="shared" si="3"/>
        <v>7</v>
      </c>
      <c r="F12" s="208">
        <f t="shared" si="4"/>
        <v>9</v>
      </c>
      <c r="G12" s="208">
        <f t="shared" si="5"/>
        <v>13</v>
      </c>
      <c r="H12" s="143">
        <f>SUMIFS('INTERIM REPORT'!D:D,'INTERIM REPORT'!$A:$A,'PAGE 22'!$A12,'INTERIM REPORT'!$B:$B,'PAGE 22'!$A$4)</f>
        <v>0.70433020530129964</v>
      </c>
      <c r="I12" s="208">
        <f t="shared" si="6"/>
        <v>5</v>
      </c>
      <c r="J12" s="208">
        <f t="shared" si="7"/>
        <v>6</v>
      </c>
      <c r="K12" s="208">
        <f t="shared" si="8"/>
        <v>9</v>
      </c>
      <c r="L12" s="143">
        <f>SUMIFS('INTERIM REPORT'!E:E,'INTERIM REPORT'!$A:$A,'PAGE 22'!$A12,'INTERIM REPORT'!$B:$B,'PAGE 22'!$A$4)</f>
        <v>0.92407516119336131</v>
      </c>
      <c r="M12" s="208">
        <f t="shared" si="9"/>
        <v>5</v>
      </c>
      <c r="N12" s="208">
        <f t="shared" si="10"/>
        <v>6</v>
      </c>
      <c r="O12" s="208">
        <f t="shared" si="11"/>
        <v>9</v>
      </c>
      <c r="P12" s="143">
        <f>SUMIFS('INTERIM REPORT'!F:F,'INTERIM REPORT'!$A:$A,'PAGE 22'!$A12,'INTERIM REPORT'!$B:$B,'PAGE 22'!$A$4)</f>
        <v>1.0236852443586155</v>
      </c>
      <c r="Q12" s="208">
        <f t="shared" si="12"/>
        <v>3</v>
      </c>
      <c r="R12" s="208">
        <f t="shared" si="13"/>
        <v>5</v>
      </c>
      <c r="S12" s="208">
        <f t="shared" si="14"/>
        <v>7</v>
      </c>
      <c r="T12" s="143">
        <f>SUMIFS('INTERIM REPORT'!G:G,'INTERIM REPORT'!$A:$A,'PAGE 22'!$A12,'INTERIM REPORT'!$B:$B,'PAGE 22'!$A$4)</f>
        <v>1.1541885800360863</v>
      </c>
      <c r="U12" s="208">
        <f t="shared" si="15"/>
        <v>3</v>
      </c>
      <c r="V12" s="208">
        <f t="shared" si="16"/>
        <v>5</v>
      </c>
      <c r="W12" s="208">
        <f t="shared" si="17"/>
        <v>8</v>
      </c>
      <c r="X12" s="143">
        <f t="shared" si="0"/>
        <v>0.45341664556427985</v>
      </c>
      <c r="Y12" s="93">
        <f t="shared" si="1"/>
        <v>0.24902024045917859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22'!$A13,'INTERIM REPORT'!$B:$B,'PAGE 22'!$A$4)</f>
        <v>0.76459361301836304</v>
      </c>
      <c r="E13" s="208">
        <f t="shared" si="3"/>
        <v>4</v>
      </c>
      <c r="F13" s="208">
        <f t="shared" si="4"/>
        <v>4</v>
      </c>
      <c r="G13" s="208">
        <f t="shared" si="5"/>
        <v>6</v>
      </c>
      <c r="H13" s="143">
        <f>SUMIFS('INTERIM REPORT'!D:D,'INTERIM REPORT'!$A:$A,'PAGE 22'!$A13,'INTERIM REPORT'!$B:$B,'PAGE 22'!$A$4)</f>
        <v>1.6250043404447807</v>
      </c>
      <c r="I13" s="208">
        <f t="shared" si="6"/>
        <v>8</v>
      </c>
      <c r="J13" s="208">
        <f t="shared" si="7"/>
        <v>10</v>
      </c>
      <c r="K13" s="208">
        <f t="shared" si="8"/>
        <v>14</v>
      </c>
      <c r="L13" s="143">
        <f>SUMIFS('INTERIM REPORT'!E:E,'INTERIM REPORT'!$A:$A,'PAGE 22'!$A13,'INTERIM REPORT'!$B:$B,'PAGE 22'!$A$4)</f>
        <v>0.65241157556270102</v>
      </c>
      <c r="M13" s="208">
        <f t="shared" si="9"/>
        <v>2</v>
      </c>
      <c r="N13" s="208">
        <f t="shared" si="10"/>
        <v>3</v>
      </c>
      <c r="O13" s="208">
        <f t="shared" si="11"/>
        <v>4</v>
      </c>
      <c r="P13" s="143">
        <f>SUMIFS('INTERIM REPORT'!F:F,'INTERIM REPORT'!$A:$A,'PAGE 22'!$A13,'INTERIM REPORT'!$B:$B,'PAGE 22'!$A$4)</f>
        <v>1.3797794094376041</v>
      </c>
      <c r="Q13" s="208">
        <f t="shared" si="12"/>
        <v>5</v>
      </c>
      <c r="R13" s="208">
        <f t="shared" si="13"/>
        <v>7</v>
      </c>
      <c r="S13" s="208">
        <f t="shared" si="14"/>
        <v>10</v>
      </c>
      <c r="T13" s="143">
        <f>SUMIFS('INTERIM REPORT'!G:G,'INTERIM REPORT'!$A:$A,'PAGE 22'!$A13,'INTERIM REPORT'!$B:$B,'PAGE 22'!$A$4)</f>
        <v>1.5420188114578877</v>
      </c>
      <c r="U13" s="208">
        <f t="shared" si="15"/>
        <v>6</v>
      </c>
      <c r="V13" s="208">
        <f t="shared" si="16"/>
        <v>8</v>
      </c>
      <c r="W13" s="208">
        <f t="shared" si="17"/>
        <v>12</v>
      </c>
      <c r="X13" s="143">
        <f t="shared" si="0"/>
        <v>-0.15090724677083378</v>
      </c>
      <c r="Y13" s="93">
        <f t="shared" si="1"/>
        <v>1.3635675227373238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22'!$A14,'INTERIM REPORT'!$B:$B,'PAGE 22'!$A$4)</f>
        <v>0.77180815158848171</v>
      </c>
      <c r="E14" s="208">
        <f t="shared" si="3"/>
        <v>5</v>
      </c>
      <c r="F14" s="208">
        <f t="shared" si="4"/>
        <v>5</v>
      </c>
      <c r="G14" s="208">
        <f t="shared" si="5"/>
        <v>7</v>
      </c>
      <c r="H14" s="143">
        <f>SUMIFS('INTERIM REPORT'!D:D,'INTERIM REPORT'!$A:$A,'PAGE 22'!$A14,'INTERIM REPORT'!$B:$B,'PAGE 22'!$A$4)</f>
        <v>0.46224857128316876</v>
      </c>
      <c r="I14" s="208">
        <f t="shared" si="6"/>
        <v>3</v>
      </c>
      <c r="J14" s="208">
        <f t="shared" si="7"/>
        <v>4</v>
      </c>
      <c r="K14" s="208">
        <f t="shared" si="8"/>
        <v>5</v>
      </c>
      <c r="L14" s="143">
        <f>SUMIFS('INTERIM REPORT'!E:E,'INTERIM REPORT'!$A:$A,'PAGE 22'!$A14,'INTERIM REPORT'!$B:$B,'PAGE 22'!$A$4)</f>
        <v>0.82130993050590084</v>
      </c>
      <c r="M14" s="208">
        <f t="shared" si="9"/>
        <v>3</v>
      </c>
      <c r="N14" s="208">
        <f t="shared" si="10"/>
        <v>4</v>
      </c>
      <c r="O14" s="208">
        <f t="shared" si="11"/>
        <v>7</v>
      </c>
      <c r="P14" s="143">
        <f>SUMIFS('INTERIM REPORT'!F:F,'INTERIM REPORT'!$A:$A,'PAGE 22'!$A14,'INTERIM REPORT'!$B:$B,'PAGE 22'!$A$4)</f>
        <v>1.178529720043151</v>
      </c>
      <c r="Q14" s="208">
        <f t="shared" si="12"/>
        <v>4</v>
      </c>
      <c r="R14" s="208">
        <f t="shared" si="13"/>
        <v>6</v>
      </c>
      <c r="S14" s="208">
        <f t="shared" si="14"/>
        <v>9</v>
      </c>
      <c r="T14" s="143">
        <f>SUMIFS('INTERIM REPORT'!G:G,'INTERIM REPORT'!$A:$A,'PAGE 22'!$A14,'INTERIM REPORT'!$B:$B,'PAGE 22'!$A$4)</f>
        <v>1.466014344470832</v>
      </c>
      <c r="U14" s="208">
        <f t="shared" si="15"/>
        <v>5</v>
      </c>
      <c r="V14" s="208">
        <f t="shared" si="16"/>
        <v>7</v>
      </c>
      <c r="W14" s="208">
        <f t="shared" si="17"/>
        <v>11</v>
      </c>
      <c r="X14" s="143">
        <f t="shared" si="0"/>
        <v>1.5495583832128186</v>
      </c>
      <c r="Y14" s="93">
        <f t="shared" si="1"/>
        <v>0.78497092269152735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22'!$A15,'INTERIM REPORT'!$B:$B,'PAGE 22'!$A$4)</f>
        <v>0.81270025261173606</v>
      </c>
      <c r="E15" s="209">
        <f t="shared" si="3"/>
        <v>6</v>
      </c>
      <c r="F15" s="209">
        <f t="shared" si="4"/>
        <v>6</v>
      </c>
      <c r="G15" s="209">
        <f t="shared" si="5"/>
        <v>10</v>
      </c>
      <c r="H15" s="144">
        <f>SUMIFS('INTERIM REPORT'!D:D,'INTERIM REPORT'!$A:$A,'PAGE 22'!$A15,'INTERIM REPORT'!$B:$B,'PAGE 22'!$A$4)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22'!$A15,'INTERIM REPORT'!$B:$B,'PAGE 22'!$A$4)</f>
        <v>0.52445120007897861</v>
      </c>
      <c r="M15" s="209">
        <f t="shared" si="9"/>
        <v>1</v>
      </c>
      <c r="N15" s="209">
        <f t="shared" si="10"/>
        <v>2</v>
      </c>
      <c r="O15" s="209">
        <f t="shared" si="11"/>
        <v>2</v>
      </c>
      <c r="P15" s="144">
        <f>SUMIFS('INTERIM REPORT'!F:F,'INTERIM REPORT'!$A:$A,'PAGE 22'!$A15,'INTERIM REPORT'!$B:$B,'PAGE 22'!$A$4)</f>
        <v>0.64961961986576544</v>
      </c>
      <c r="Q15" s="209">
        <f t="shared" si="12"/>
        <v>1</v>
      </c>
      <c r="R15" s="209">
        <f t="shared" si="13"/>
        <v>2</v>
      </c>
      <c r="S15" s="209">
        <f t="shared" si="14"/>
        <v>2</v>
      </c>
      <c r="T15" s="144">
        <f>SUMIFS('INTERIM REPORT'!G:G,'INTERIM REPORT'!$A:$A,'PAGE 22'!$A15,'INTERIM REPORT'!$B:$B,'PAGE 22'!$A$4)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1</v>
      </c>
      <c r="Y15" s="95">
        <f t="shared" si="1"/>
        <v>-1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22'!$A16,'INTERIM REPORT'!$B:$B,'PAGE 22'!$A$4)</f>
        <v>0.87168690386645109</v>
      </c>
      <c r="E16" s="210"/>
      <c r="F16" s="211">
        <f t="shared" si="4"/>
        <v>7</v>
      </c>
      <c r="G16" s="211">
        <f t="shared" si="5"/>
        <v>11</v>
      </c>
      <c r="H16" s="145">
        <f>SUMIFS('INTERIM REPORT'!D:D,'INTERIM REPORT'!$A:$A,'PAGE 22'!$A16,'INTERIM REPORT'!$B:$B,'PAGE 22'!$A$4)</f>
        <v>0.35175069381895258</v>
      </c>
      <c r="I16" s="210"/>
      <c r="J16" s="211">
        <f t="shared" si="7"/>
        <v>3</v>
      </c>
      <c r="K16" s="211">
        <f t="shared" si="8"/>
        <v>4</v>
      </c>
      <c r="L16" s="145">
        <f>SUMIFS('INTERIM REPORT'!E:E,'INTERIM REPORT'!$A:$A,'PAGE 22'!$A16,'INTERIM REPORT'!$B:$B,'PAGE 22'!$A$4)</f>
        <v>0.47384286520573993</v>
      </c>
      <c r="M16" s="210"/>
      <c r="N16" s="211">
        <f t="shared" si="10"/>
        <v>1</v>
      </c>
      <c r="O16" s="211">
        <f t="shared" si="11"/>
        <v>1</v>
      </c>
      <c r="P16" s="145">
        <f>SUMIFS('INTERIM REPORT'!F:F,'INTERIM REPORT'!$A:$A,'PAGE 22'!$A16,'INTERIM REPORT'!$B:$B,'PAGE 22'!$A$4)</f>
        <v>0.53754211365694049</v>
      </c>
      <c r="Q16" s="210"/>
      <c r="R16" s="211">
        <f t="shared" si="13"/>
        <v>1</v>
      </c>
      <c r="S16" s="211">
        <f t="shared" si="14"/>
        <v>1</v>
      </c>
      <c r="T16" s="145">
        <f>SUMIFS('INTERIM REPORT'!G:G,'INTERIM REPORT'!$A:$A,'PAGE 22'!$A16,'INTERIM REPORT'!$B:$B,'PAGE 22'!$A$4)</f>
        <v>0.75887262162029934</v>
      </c>
      <c r="U16" s="210"/>
      <c r="V16" s="211">
        <f t="shared" si="16"/>
        <v>2</v>
      </c>
      <c r="W16" s="211">
        <f t="shared" si="17"/>
        <v>4</v>
      </c>
      <c r="X16" s="145">
        <f t="shared" si="0"/>
        <v>0.52819062791562099</v>
      </c>
      <c r="Y16" s="97">
        <f t="shared" si="1"/>
        <v>0.6015280113815813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22'!$A17,'INTERIM REPORT'!$B:$B,'PAGE 22'!$A$4)</f>
        <v>1.0308966258650907</v>
      </c>
      <c r="E17" s="212"/>
      <c r="F17" s="208">
        <f t="shared" si="4"/>
        <v>8</v>
      </c>
      <c r="G17" s="208">
        <f t="shared" si="5"/>
        <v>12</v>
      </c>
      <c r="H17" s="143">
        <f>SUMIFS('INTERIM REPORT'!D:D,'INTERIM REPORT'!$A:$A,'PAGE 22'!$A17,'INTERIM REPORT'!$B:$B,'PAGE 22'!$A$4)</f>
        <v>1.1767278667939982</v>
      </c>
      <c r="I17" s="212"/>
      <c r="J17" s="208">
        <f t="shared" si="7"/>
        <v>9</v>
      </c>
      <c r="K17" s="208">
        <f t="shared" si="8"/>
        <v>13</v>
      </c>
      <c r="L17" s="143">
        <f>SUMIFS('INTERIM REPORT'!E:E,'INTERIM REPORT'!$A:$A,'PAGE 22'!$A17,'INTERIM REPORT'!$B:$B,'PAGE 22'!$A$4)</f>
        <v>1.2520537720745155</v>
      </c>
      <c r="M17" s="212"/>
      <c r="N17" s="208">
        <f t="shared" si="10"/>
        <v>7</v>
      </c>
      <c r="O17" s="208">
        <f t="shared" si="11"/>
        <v>11</v>
      </c>
      <c r="P17" s="143">
        <f>SUMIFS('INTERIM REPORT'!F:F,'INTERIM REPORT'!$A:$A,'PAGE 22'!$A17,'INTERIM REPORT'!$B:$B,'PAGE 22'!$A$4)</f>
        <v>0.84969540835106272</v>
      </c>
      <c r="Q17" s="212"/>
      <c r="R17" s="208">
        <f t="shared" si="13"/>
        <v>3</v>
      </c>
      <c r="S17" s="208">
        <f t="shared" si="14"/>
        <v>4</v>
      </c>
      <c r="T17" s="143">
        <f>SUMIFS('INTERIM REPORT'!G:G,'INTERIM REPORT'!$A:$A,'PAGE 22'!$A17,'INTERIM REPORT'!$B:$B,'PAGE 22'!$A$4)</f>
        <v>0.875140826790471</v>
      </c>
      <c r="U17" s="212"/>
      <c r="V17" s="208">
        <f t="shared" si="16"/>
        <v>3</v>
      </c>
      <c r="W17" s="208">
        <f t="shared" si="17"/>
        <v>6</v>
      </c>
      <c r="X17" s="143">
        <f t="shared" si="0"/>
        <v>-0.27791681294498216</v>
      </c>
      <c r="Y17" s="93">
        <f t="shared" si="1"/>
        <v>-0.30103574917516618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22'!$A20,'INTERIM REPORT'!$B:$B,'PAGE 22'!$A$4)</f>
        <v>0.78657885119415683</v>
      </c>
      <c r="E20" s="210"/>
      <c r="F20" s="211">
        <f>RANK(D20,D$20:D$22,1)</f>
        <v>2</v>
      </c>
      <c r="G20" s="211">
        <f t="shared" ref="G20:G22" si="19">RANK(D20,D$8:D$25,1)</f>
        <v>8</v>
      </c>
      <c r="H20" s="145">
        <f>SUMIFS('INTERIM REPORT'!D:D,'INTERIM REPORT'!$A:$A,'PAGE 22'!$A20,'INTERIM REPORT'!$B:$B,'PAGE 22'!$A$4)</f>
        <v>0.65781794260982562</v>
      </c>
      <c r="I20" s="210"/>
      <c r="J20" s="211">
        <f>RANK(H20,H$20:H$22,1)</f>
        <v>2</v>
      </c>
      <c r="K20" s="211">
        <f t="shared" ref="K20:K22" si="20">RANK(H20,H$8:H$25,1)</f>
        <v>8</v>
      </c>
      <c r="L20" s="145">
        <f>SUMIFS('INTERIM REPORT'!E:E,'INTERIM REPORT'!$A:$A,'PAGE 22'!$A20,'INTERIM REPORT'!$B:$B,'PAGE 22'!$A$4)</f>
        <v>0.682970874999966</v>
      </c>
      <c r="M20" s="210"/>
      <c r="N20" s="211">
        <f>RANK(L20,L$20:L$22,1)</f>
        <v>2</v>
      </c>
      <c r="O20" s="211">
        <f t="shared" ref="O20:O22" si="21">RANK(L20,L$8:L$25,1)</f>
        <v>6</v>
      </c>
      <c r="P20" s="145">
        <f>SUMIFS('INTERIM REPORT'!F:F,'INTERIM REPORT'!$A:$A,'PAGE 22'!$A20,'INTERIM REPORT'!$B:$B,'PAGE 22'!$A$4)</f>
        <v>0.86580522673305205</v>
      </c>
      <c r="Q20" s="210"/>
      <c r="R20" s="211">
        <f>RANK(P20,P$20:P$22,1)</f>
        <v>2</v>
      </c>
      <c r="S20" s="211">
        <f t="shared" ref="S20:S22" si="22">RANK(P20,P$8:P$25,1)</f>
        <v>5</v>
      </c>
      <c r="T20" s="145">
        <f>SUMIFS('INTERIM REPORT'!G:G,'INTERIM REPORT'!$A:$A,'PAGE 22'!$A20,'INTERIM REPORT'!$B:$B,'PAGE 22'!$A$4)</f>
        <v>0.54700294321018295</v>
      </c>
      <c r="U20" s="210"/>
      <c r="V20" s="211">
        <f>RANK(T20,T$20:T$22,1)</f>
        <v>1</v>
      </c>
      <c r="W20" s="211">
        <f t="shared" ref="W20:W22" si="23">RANK(T20,T$8:T$25,1)</f>
        <v>2</v>
      </c>
      <c r="X20" s="145">
        <f>IF(H20&gt;0,((P20/H20)-1),IF(AND(H20=0,L20&gt;0),100%,IF(AND(H20=0,L20&lt;0),-100%,IF(AND(H20=0,L20=0),0%,((P20/(H20))-1)*-1))))</f>
        <v>0.31617757840118821</v>
      </c>
      <c r="Y20" s="97">
        <f>IF(L20&gt;0,((T20/L20)-1),IF(AND(L20=0,T20&gt;0),100%,IF(AND(L20=0,T20&lt;0),-100%,IF(AND(L20=0,T20=0),0%,((T20/(L20))-1)*-1))))</f>
        <v>-0.1990830601521475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22'!$A21,'INTERIM REPORT'!$B:$B,'PAGE 22'!$A$4)</f>
        <v>0.78859786440009094</v>
      </c>
      <c r="E21" s="212"/>
      <c r="F21" s="208">
        <f t="shared" ref="F21:F22" si="24">RANK(D21,D$20:D$22,1)</f>
        <v>3</v>
      </c>
      <c r="G21" s="208">
        <f t="shared" si="19"/>
        <v>9</v>
      </c>
      <c r="H21" s="143">
        <f>SUMIFS('INTERIM REPORT'!D:D,'INTERIM REPORT'!$A:$A,'PAGE 22'!$A21,'INTERIM REPORT'!$B:$B,'PAGE 22'!$A$4)</f>
        <v>0.81903326264442777</v>
      </c>
      <c r="I21" s="212"/>
      <c r="J21" s="208">
        <f t="shared" ref="J21:J22" si="25">RANK(H21,H$20:H$22,1)</f>
        <v>3</v>
      </c>
      <c r="K21" s="208">
        <f t="shared" si="20"/>
        <v>11</v>
      </c>
      <c r="L21" s="143">
        <f>SUMIFS('INTERIM REPORT'!E:E,'INTERIM REPORT'!$A:$A,'PAGE 22'!$A21,'INTERIM REPORT'!$B:$B,'PAGE 22'!$A$4)</f>
        <v>0.67083050651460852</v>
      </c>
      <c r="M21" s="212"/>
      <c r="N21" s="208">
        <f t="shared" ref="N21:N22" si="26">RANK(L21,L$20:L$22,1)</f>
        <v>1</v>
      </c>
      <c r="O21" s="208">
        <f t="shared" si="21"/>
        <v>5</v>
      </c>
      <c r="P21" s="143">
        <f>SUMIFS('INTERIM REPORT'!F:F,'INTERIM REPORT'!$A:$A,'PAGE 22'!$A21,'INTERIM REPORT'!$B:$B,'PAGE 22'!$A$4)</f>
        <v>0.66778214594598873</v>
      </c>
      <c r="Q21" s="212"/>
      <c r="R21" s="208">
        <f t="shared" ref="R21:R22" si="27">RANK(P21,P$20:P$22,1)</f>
        <v>1</v>
      </c>
      <c r="S21" s="208">
        <f t="shared" si="22"/>
        <v>3</v>
      </c>
      <c r="T21" s="143">
        <f>SUMIFS('INTERIM REPORT'!G:G,'INTERIM REPORT'!$A:$A,'PAGE 22'!$A21,'INTERIM REPORT'!$B:$B,'PAGE 22'!$A$4)</f>
        <v>0.64790960032434841</v>
      </c>
      <c r="U21" s="212"/>
      <c r="V21" s="208">
        <f t="shared" ref="V21:V22" si="28">RANK(T21,T$20:T$22,1)</f>
        <v>2</v>
      </c>
      <c r="W21" s="208">
        <f t="shared" si="23"/>
        <v>3</v>
      </c>
      <c r="X21" s="143">
        <f>IF(H21&gt;0,((P21/H21)-1),IF(AND(H21=0,L21&gt;0),100%,IF(AND(H21=0,L21&lt;0),-100%,IF(AND(H21=0,L21=0),0%,((P21/(H21))-1)*-1))))</f>
        <v>-0.18467029801706925</v>
      </c>
      <c r="Y21" s="93">
        <f>IF(L21&gt;0,((T21/L21)-1),IF(AND(L21=0,T21&gt;0),100%,IF(AND(L21=0,T21&lt;0),-100%,IF(AND(L21=0,T21=0),0%,((T21/(L21))-1)*-1))))</f>
        <v>-3.4167954449997762E-2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22'!$A22,'INTERIM REPORT'!$B:$B,'PAGE 22'!$A$4)</f>
        <v>0.69169169413107978</v>
      </c>
      <c r="E22" s="212"/>
      <c r="F22" s="208">
        <f t="shared" si="24"/>
        <v>1</v>
      </c>
      <c r="G22" s="208">
        <f t="shared" si="19"/>
        <v>3</v>
      </c>
      <c r="H22" s="143">
        <f>SUMIFS('INTERIM REPORT'!D:D,'INTERIM REPORT'!$A:$A,'PAGE 22'!$A22,'INTERIM REPORT'!$B:$B,'PAGE 22'!$A$4)</f>
        <v>0.63297361501546734</v>
      </c>
      <c r="I22" s="212"/>
      <c r="J22" s="208">
        <f t="shared" si="25"/>
        <v>1</v>
      </c>
      <c r="K22" s="208">
        <f t="shared" si="20"/>
        <v>7</v>
      </c>
      <c r="L22" s="143">
        <f>SUMIFS('INTERIM REPORT'!E:E,'INTERIM REPORT'!$A:$A,'PAGE 22'!$A22,'INTERIM REPORT'!$B:$B,'PAGE 22'!$A$4)</f>
        <v>1.1023622047244086</v>
      </c>
      <c r="M22" s="212"/>
      <c r="N22" s="208">
        <f t="shared" si="26"/>
        <v>3</v>
      </c>
      <c r="O22" s="208">
        <f t="shared" si="21"/>
        <v>10</v>
      </c>
      <c r="P22" s="143">
        <f>SUMIFS('INTERIM REPORT'!F:F,'INTERIM REPORT'!$A:$A,'PAGE 22'!$A22,'INTERIM REPORT'!$B:$B,'PAGE 22'!$A$4)</f>
        <v>1.1500817215211832</v>
      </c>
      <c r="Q22" s="212"/>
      <c r="R22" s="208">
        <f t="shared" si="27"/>
        <v>3</v>
      </c>
      <c r="S22" s="208">
        <f t="shared" si="22"/>
        <v>8</v>
      </c>
      <c r="T22" s="143">
        <f>SUMIFS('INTERIM REPORT'!G:G,'INTERIM REPORT'!$A:$A,'PAGE 22'!$A22,'INTERIM REPORT'!$B:$B,'PAGE 22'!$A$4)</f>
        <v>1.185950016272928</v>
      </c>
      <c r="U22" s="212"/>
      <c r="V22" s="208">
        <f t="shared" si="28"/>
        <v>3</v>
      </c>
      <c r="W22" s="208">
        <f t="shared" si="23"/>
        <v>9</v>
      </c>
      <c r="X22" s="143">
        <f>IF(H22&gt;0,((P22/H22)-1),IF(AND(H22=0,L22&gt;0),100%,IF(AND(H22=0,L22&lt;0),-100%,IF(AND(H22=0,L22=0),0%,((P22/(H22))-1)*-1))))</f>
        <v>0.81695049246733564</v>
      </c>
      <c r="Y22" s="93">
        <f>IF(L22&gt;0,((T22/L22)-1),IF(AND(L22=0,T22&gt;0),100%,IF(AND(L22=0,T22&lt;0),-100%,IF(AND(L22=0,T22=0),0%,((T22/(L22))-1)*-1))))</f>
        <v>7.582608619044251E-2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22'!$A25,'INTERIM REPORT'!$B:$B,'PAGE 22'!$A$4)</f>
        <v>0.75008844516682338</v>
      </c>
      <c r="E25" s="210"/>
      <c r="F25" s="210"/>
      <c r="G25" s="211">
        <f>RANK(D25,D$8:D$25,1)</f>
        <v>5</v>
      </c>
      <c r="H25" s="145">
        <f>SUMIFS('INTERIM REPORT'!D:D,'INTERIM REPORT'!$A:$A,'PAGE 22'!$A25,'INTERIM REPORT'!$B:$B,'PAGE 22'!$A$4)</f>
        <v>0.21466751690616889</v>
      </c>
      <c r="I25" s="210"/>
      <c r="J25" s="210"/>
      <c r="K25" s="211">
        <f>RANK(H25,H$8:H$25,1)</f>
        <v>2</v>
      </c>
      <c r="L25" s="145">
        <f>SUMIFS('INTERIM REPORT'!E:E,'INTERIM REPORT'!$A:$A,'PAGE 22'!$A25,'INTERIM REPORT'!$B:$B,'PAGE 22'!$A$4)</f>
        <v>0.54844047563386911</v>
      </c>
      <c r="M25" s="210"/>
      <c r="N25" s="210"/>
      <c r="O25" s="211">
        <f>RANK(L25,L$8:L$25,1)</f>
        <v>3</v>
      </c>
      <c r="P25" s="145">
        <f>SUMIFS('INTERIM REPORT'!F:F,'INTERIM REPORT'!$A:$A,'PAGE 22'!$A25,'INTERIM REPORT'!$B:$B,'PAGE 22'!$A$4)</f>
        <v>2.7829151069123474</v>
      </c>
      <c r="Q25" s="210"/>
      <c r="R25" s="210"/>
      <c r="S25" s="211">
        <f>RANK(P25,P$8:P$25,1)</f>
        <v>14</v>
      </c>
      <c r="T25" s="145">
        <f>SUMIFS('INTERIM REPORT'!G:G,'INTERIM REPORT'!$A:$A,'PAGE 22'!$A25,'INTERIM REPORT'!$B:$B,'PAGE 22'!$A$4)</f>
        <v>0.7788613328309113</v>
      </c>
      <c r="U25" s="210"/>
      <c r="V25" s="210"/>
      <c r="W25" s="211">
        <f>RANK(T25,T$8:T$25,1)</f>
        <v>5</v>
      </c>
      <c r="X25" s="145">
        <f>IF(H25&gt;0,((P25/H25)-1),IF(AND(H25=0,L25&gt;0),100%,IF(AND(H25=0,L25&lt;0),-100%,IF(AND(H25=0,L25=0),0%,((P25/(H25))-1)*-1))))</f>
        <v>11.963838903157196</v>
      </c>
      <c r="Y25" s="97">
        <f>IF(L25&gt;0,((T25/L25)-1),IF(AND(L25=0,T25&gt;0),100%,IF(AND(L25=0,T25&lt;0),-100%,IF(AND(L25=0,T25=0),0%,((T25/(L25))-1)*-1))))</f>
        <v>0.42013831479292163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22'!$A28,'INTERIM REPORT'!$B:$B,'PAGE 22'!$A$4)</f>
        <v>0.79502774567239409</v>
      </c>
      <c r="E28" s="216"/>
      <c r="F28" s="216"/>
      <c r="G28" s="216"/>
      <c r="H28" s="145">
        <f>SUMIFS('INTERIM REPORT'!D:D,'INTERIM REPORT'!$A:$A,'PAGE 22'!$A28,'INTERIM REPORT'!$B:$B,'PAGE 22'!$A$4)</f>
        <v>0.45486244542847254</v>
      </c>
      <c r="I28" s="216"/>
      <c r="J28" s="216"/>
      <c r="K28" s="216"/>
      <c r="L28" s="145">
        <f>SUMIFS('INTERIM REPORT'!E:E,'INTERIM REPORT'!$A:$A,'PAGE 22'!$A28,'INTERIM REPORT'!$B:$B,'PAGE 22'!$A$4)</f>
        <v>0.70950448383899856</v>
      </c>
      <c r="M28" s="216"/>
      <c r="N28" s="216"/>
      <c r="O28" s="216"/>
      <c r="P28" s="145">
        <f>SUMIFS('INTERIM REPORT'!F:F,'INTERIM REPORT'!$A:$A,'PAGE 22'!$A28,'INTERIM REPORT'!$B:$B,'PAGE 22'!$A$4)</f>
        <v>1.92687984653185</v>
      </c>
      <c r="Q28" s="216"/>
      <c r="R28" s="216"/>
      <c r="S28" s="216"/>
      <c r="T28" s="145">
        <f>SUMIFS('INTERIM REPORT'!G:G,'INTERIM REPORT'!$A:$A,'PAGE 22'!$A28,'INTERIM REPORT'!$B:$B,'PAGE 22'!$A$4)</f>
        <v>0.88327349555458523</v>
      </c>
      <c r="U28" s="216"/>
      <c r="V28" s="216"/>
      <c r="W28" s="216"/>
      <c r="X28" s="143">
        <f>IF(H28&gt;0,((P28/H28)-1),IF(AND(H28=0,L28&gt;0),100%,IF(AND(H28=0,L28&lt;0),-100%,IF(AND(H28=0,L28=0),0%,((P28/(H28))-1)*-1))))</f>
        <v>3.236181434404334</v>
      </c>
      <c r="Y28" s="101">
        <f>IF(L28&gt;0,((T28/L28)-1),IF(AND(L28=0,T28&gt;0),100%,IF(AND(L28=0,T28&lt;0),-100%,IF(AND(L28=0,T28=0),0%,((T28/(L28))-1)*-1))))</f>
        <v>0.24491601628132709</v>
      </c>
    </row>
    <row r="29" spans="1:25" ht="28.4" customHeight="1">
      <c r="C29" s="92" t="s">
        <v>28</v>
      </c>
      <c r="D29" s="143">
        <f>MEDIAN(D25,D20:D22,D8:D17)</f>
        <v>0.77919350139131927</v>
      </c>
      <c r="E29" s="217"/>
      <c r="F29" s="217"/>
      <c r="G29" s="217"/>
      <c r="H29" s="143">
        <f>MEDIAN(H25,H20:H22,H8:H17)</f>
        <v>0.64539577881264654</v>
      </c>
      <c r="I29" s="217"/>
      <c r="J29" s="217"/>
      <c r="K29" s="217"/>
      <c r="L29" s="143">
        <f>MEDIAN(L25,L20:L22,L8:L17)</f>
        <v>0.85716065459272373</v>
      </c>
      <c r="M29" s="217"/>
      <c r="N29" s="217"/>
      <c r="O29" s="217"/>
      <c r="P29" s="143">
        <f>MEDIAN(P25,P20:P22,P8:P17)</f>
        <v>1.0868834829398994</v>
      </c>
      <c r="Q29" s="217"/>
      <c r="R29" s="217"/>
      <c r="S29" s="217"/>
      <c r="T29" s="143">
        <f>MEDIAN(T25,T20:T22,T8:T17)</f>
        <v>1.0492776911068225</v>
      </c>
      <c r="U29" s="217"/>
      <c r="V29" s="217"/>
      <c r="W29" s="217"/>
      <c r="X29" s="188">
        <f>IF(H29&gt;0,((P29/H29)-1),IF(AND(H29=0,L29&gt;0),100%,IF(AND(H29=0,L29&lt;0),-100%,IF(AND(H29=0,L29=0),0%,((P29/(H29))-1)*-1))))</f>
        <v>0.6840573158682115</v>
      </c>
      <c r="Y29" s="102">
        <f>IF(L29&gt;0,((T29/L29)-1),IF(AND(L29=0,T29&gt;0),100%,IF(AND(L29=0,T29&lt;0),-100%,IF(AND(L29=0,T29=0),0%,((T29/(L29))-1)*-1))))</f>
        <v>0.22413188879438506</v>
      </c>
    </row>
    <row r="30" spans="1:25" ht="28.4" customHeight="1">
      <c r="C30" s="92" t="s">
        <v>29</v>
      </c>
      <c r="D30" s="143">
        <f>MEDIAN(D8:D15)</f>
        <v>0.76820088230342232</v>
      </c>
      <c r="E30" s="217"/>
      <c r="F30" s="217"/>
      <c r="G30" s="217"/>
      <c r="H30" s="143">
        <f>MEDIAN(H8:H15)</f>
        <v>0.59424516675875416</v>
      </c>
      <c r="I30" s="217"/>
      <c r="J30" s="217"/>
      <c r="K30" s="217"/>
      <c r="L30" s="143">
        <f>MEDIAN(L8:L15)</f>
        <v>0.90854326993645396</v>
      </c>
      <c r="M30" s="217"/>
      <c r="N30" s="217"/>
      <c r="O30" s="217"/>
      <c r="P30" s="143">
        <f>MEDIAN(P8:P15)</f>
        <v>1.2791545647403777</v>
      </c>
      <c r="Q30" s="217"/>
      <c r="R30" s="217"/>
      <c r="S30" s="217"/>
      <c r="T30" s="143">
        <f>MEDIAN(T8:T15)</f>
        <v>1.409493211029329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0.52890308707432099</v>
      </c>
      <c r="Y30" s="102">
        <f>IF(L30&gt;0,((T30/L30)-1),IF(AND(L30=0,T30&gt;0),100%,IF(AND(L30=0,T30&lt;0),-100%,IF(AND(L30=0,T30=0),0%,((T30/(L30))-1)*-1))))</f>
        <v>0.55137708645171402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22'!$A33,'INTERIM REPORT'!$B:$B,'PAGE 22'!$A$5)=0,"",SUMIFS('INTERIM REPORT'!C:C,'INTERIM REPORT'!$A:$A,'PAGE 22'!$A33,'INTERIM REPORT'!$B:$B,'PAGE 22'!$A$5))</f>
        <v/>
      </c>
      <c r="E33" s="118"/>
      <c r="F33" s="118"/>
      <c r="G33" s="119"/>
      <c r="H33" s="145" t="str">
        <f>IF(SUMIFS('INTERIM REPORT'!D:D,'INTERIM REPORT'!$A:$A,'PAGE 22'!$A33,'INTERIM REPORT'!$B:$B,'PAGE 22'!$A$5)=0,"",SUMIFS('INTERIM REPORT'!D:D,'INTERIM REPORT'!$A:$A,'PAGE 22'!$A33,'INTERIM REPORT'!$B:$B,'PAGE 22'!$A$5))</f>
        <v/>
      </c>
      <c r="I33" s="118"/>
      <c r="J33" s="118"/>
      <c r="K33" s="119"/>
      <c r="L33" s="145" t="str">
        <f>IF(SUMIFS('INTERIM REPORT'!E:E,'INTERIM REPORT'!$A:$A,'PAGE 22'!$A33,'INTERIM REPORT'!$B:$B,'PAGE 22'!$A$5)=0,"",SUMIFS('INTERIM REPORT'!E:E,'INTERIM REPORT'!$A:$A,'PAGE 22'!$A33,'INTERIM REPORT'!$B:$B,'PAGE 22'!$A$5))</f>
        <v/>
      </c>
      <c r="M33" s="118"/>
      <c r="N33" s="118"/>
      <c r="O33" s="119"/>
      <c r="P33" s="145" t="str">
        <f>IF(SUMIFS('INTERIM REPORT'!F:F,'INTERIM REPORT'!$A:$A,'PAGE 22'!$A33,'INTERIM REPORT'!$B:$B,'PAGE 22'!$A$5)=0,"",SUMIFS('INTERIM REPORT'!F:F,'INTERIM REPORT'!$A:$A,'PAGE 22'!$A33,'INTERIM REPORT'!$B:$B,'PAGE 22'!$A$5))</f>
        <v/>
      </c>
      <c r="Q33" s="118"/>
      <c r="R33" s="118"/>
      <c r="S33" s="119"/>
      <c r="T33" s="145" t="str">
        <f>IF(SUMIFS('INTERIM REPORT'!G:G,'INTERIM REPORT'!$A:$A,'PAGE 22'!$A33,'INTERIM REPORT'!$B:$B,'PAGE 22'!$A$5)=0,"",SUMIFS('INTERIM REPORT'!G:G,'INTERIM REPORT'!$A:$A,'PAGE 22'!$A33,'INTERIM REPORT'!$B:$B,'PAGE 22'!$A$5))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22'!$A34,'INTERIM REPORT'!$B:$B,'PAGE 22'!$A$5)=0,"",SUMIFS('INTERIM REPORT'!C:C,'INTERIM REPORT'!$A:$A,'PAGE 22'!$A34,'INTERIM REPORT'!$B:$B,'PAGE 22'!$A$5))</f>
        <v/>
      </c>
      <c r="E34" s="122"/>
      <c r="F34" s="122"/>
      <c r="G34" s="123"/>
      <c r="H34" s="145" t="str">
        <f>IF(SUMIFS('INTERIM REPORT'!D:D,'INTERIM REPORT'!$A:$A,'PAGE 22'!$A34,'INTERIM REPORT'!$B:$B,'PAGE 22'!$A$5)=0,"",SUMIFS('INTERIM REPORT'!D:D,'INTERIM REPORT'!$A:$A,'PAGE 22'!$A34,'INTERIM REPORT'!$B:$B,'PAGE 22'!$A$5))</f>
        <v/>
      </c>
      <c r="I34" s="122"/>
      <c r="J34" s="122"/>
      <c r="K34" s="123"/>
      <c r="L34" s="145" t="str">
        <f>IF(SUMIFS('INTERIM REPORT'!E:E,'INTERIM REPORT'!$A:$A,'PAGE 22'!$A34,'INTERIM REPORT'!$B:$B,'PAGE 22'!$A$5)=0,"",SUMIFS('INTERIM REPORT'!E:E,'INTERIM REPORT'!$A:$A,'PAGE 22'!$A34,'INTERIM REPORT'!$B:$B,'PAGE 22'!$A$5))</f>
        <v/>
      </c>
      <c r="M34" s="122"/>
      <c r="N34" s="122"/>
      <c r="O34" s="123"/>
      <c r="P34" s="145" t="str">
        <f>IF(SUMIFS('INTERIM REPORT'!F:F,'INTERIM REPORT'!$A:$A,'PAGE 22'!$A34,'INTERIM REPORT'!$B:$B,'PAGE 22'!$A$5)=0,"",SUMIFS('INTERIM REPORT'!F:F,'INTERIM REPORT'!$A:$A,'PAGE 22'!$A34,'INTERIM REPORT'!$B:$B,'PAGE 22'!$A$5))</f>
        <v/>
      </c>
      <c r="Q34" s="122"/>
      <c r="R34" s="122"/>
      <c r="S34" s="123"/>
      <c r="T34" s="145" t="str">
        <f>IF(SUMIFS('INTERIM REPORT'!G:G,'INTERIM REPORT'!$A:$A,'PAGE 22'!$A34,'INTERIM REPORT'!$B:$B,'PAGE 22'!$A$5)=0,"",SUMIFS('INTERIM REPORT'!G:G,'INTERIM REPORT'!$A:$A,'PAGE 22'!$A34,'INTERIM REPORT'!$B:$B,'PAGE 22'!$A$5))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22'!$A35,'INTERIM REPORT'!$B:$B,'PAGE 22'!$A$5)=0,"",SUMIFS('INTERIM REPORT'!C:C,'INTERIM REPORT'!$A:$A,'PAGE 22'!$A35,'INTERIM REPORT'!$B:$B,'PAGE 22'!$A$5))</f>
        <v/>
      </c>
      <c r="E35" s="122"/>
      <c r="F35" s="122"/>
      <c r="G35" s="123"/>
      <c r="H35" s="145" t="str">
        <f>IF(SUMIFS('INTERIM REPORT'!D:D,'INTERIM REPORT'!$A:$A,'PAGE 22'!$A35,'INTERIM REPORT'!$B:$B,'PAGE 22'!$A$5)=0,"",SUMIFS('INTERIM REPORT'!D:D,'INTERIM REPORT'!$A:$A,'PAGE 22'!$A35,'INTERIM REPORT'!$B:$B,'PAGE 22'!$A$5))</f>
        <v/>
      </c>
      <c r="I35" s="122"/>
      <c r="J35" s="122"/>
      <c r="K35" s="123"/>
      <c r="L35" s="145" t="str">
        <f>IF(SUMIFS('INTERIM REPORT'!E:E,'INTERIM REPORT'!$A:$A,'PAGE 22'!$A35,'INTERIM REPORT'!$B:$B,'PAGE 22'!$A$5)=0,"",SUMIFS('INTERIM REPORT'!E:E,'INTERIM REPORT'!$A:$A,'PAGE 22'!$A35,'INTERIM REPORT'!$B:$B,'PAGE 22'!$A$5))</f>
        <v/>
      </c>
      <c r="M35" s="122"/>
      <c r="N35" s="122"/>
      <c r="O35" s="123"/>
      <c r="P35" s="145" t="str">
        <f>IF(SUMIFS('INTERIM REPORT'!F:F,'INTERIM REPORT'!$A:$A,'PAGE 22'!$A35,'INTERIM REPORT'!$B:$B,'PAGE 22'!$A$5)=0,"",SUMIFS('INTERIM REPORT'!F:F,'INTERIM REPORT'!$A:$A,'PAGE 22'!$A35,'INTERIM REPORT'!$B:$B,'PAGE 22'!$A$5))</f>
        <v/>
      </c>
      <c r="Q35" s="122"/>
      <c r="R35" s="122"/>
      <c r="S35" s="123"/>
      <c r="T35" s="145" t="str">
        <f>IF(SUMIFS('INTERIM REPORT'!G:G,'INTERIM REPORT'!$A:$A,'PAGE 22'!$A35,'INTERIM REPORT'!$B:$B,'PAGE 22'!$A$5)=0,"",SUMIFS('INTERIM REPORT'!G:G,'INTERIM REPORT'!$A:$A,'PAGE 22'!$A35,'INTERIM REPORT'!$B:$B,'PAGE 22'!$A$5))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22'!$A36,'INTERIM REPORT'!$B:$B,'PAGE 22'!$A$5)=0,"",SUMIFS('INTERIM REPORT'!C:C,'INTERIM REPORT'!$A:$A,'PAGE 22'!$A36,'INTERIM REPORT'!$B:$B,'PAGE 22'!$A$5))</f>
        <v/>
      </c>
      <c r="E36" s="122"/>
      <c r="F36" s="122"/>
      <c r="G36" s="123"/>
      <c r="H36" s="145" t="str">
        <f>IF(SUMIFS('INTERIM REPORT'!D:D,'INTERIM REPORT'!$A:$A,'PAGE 22'!$A36,'INTERIM REPORT'!$B:$B,'PAGE 22'!$A$5)=0,"",SUMIFS('INTERIM REPORT'!D:D,'INTERIM REPORT'!$A:$A,'PAGE 22'!$A36,'INTERIM REPORT'!$B:$B,'PAGE 22'!$A$5))</f>
        <v/>
      </c>
      <c r="I36" s="122"/>
      <c r="J36" s="122"/>
      <c r="K36" s="123"/>
      <c r="L36" s="145" t="str">
        <f>IF(SUMIFS('INTERIM REPORT'!E:E,'INTERIM REPORT'!$A:$A,'PAGE 22'!$A36,'INTERIM REPORT'!$B:$B,'PAGE 22'!$A$5)=0,"",SUMIFS('INTERIM REPORT'!E:E,'INTERIM REPORT'!$A:$A,'PAGE 22'!$A36,'INTERIM REPORT'!$B:$B,'PAGE 22'!$A$5))</f>
        <v/>
      </c>
      <c r="M36" s="122"/>
      <c r="N36" s="122"/>
      <c r="O36" s="123"/>
      <c r="P36" s="145" t="str">
        <f>IF(SUMIFS('INTERIM REPORT'!F:F,'INTERIM REPORT'!$A:$A,'PAGE 22'!$A36,'INTERIM REPORT'!$B:$B,'PAGE 22'!$A$5)=0,"",SUMIFS('INTERIM REPORT'!F:F,'INTERIM REPORT'!$A:$A,'PAGE 22'!$A36,'INTERIM REPORT'!$B:$B,'PAGE 22'!$A$5))</f>
        <v/>
      </c>
      <c r="Q36" s="122"/>
      <c r="R36" s="122"/>
      <c r="S36" s="123"/>
      <c r="T36" s="145" t="str">
        <f>IF(SUMIFS('INTERIM REPORT'!G:G,'INTERIM REPORT'!$A:$A,'PAGE 22'!$A36,'INTERIM REPORT'!$B:$B,'PAGE 22'!$A$5)=0,"",SUMIFS('INTERIM REPORT'!G:G,'INTERIM REPORT'!$A:$A,'PAGE 22'!$A36,'INTERIM REPORT'!$B:$B,'PAGE 22'!$A$5))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22'!$A37,'INTERIM REPORT'!$B:$B,'PAGE 22'!$A$5)=0,"",SUMIFS('INTERIM REPORT'!C:C,'INTERIM REPORT'!$A:$A,'PAGE 22'!$A37,'INTERIM REPORT'!$B:$B,'PAGE 22'!$A$5))</f>
        <v/>
      </c>
      <c r="E37" s="122"/>
      <c r="F37" s="122"/>
      <c r="G37" s="123"/>
      <c r="H37" s="145" t="str">
        <f>IF(SUMIFS('INTERIM REPORT'!D:D,'INTERIM REPORT'!$A:$A,'PAGE 22'!$A37,'INTERIM REPORT'!$B:$B,'PAGE 22'!$A$5)=0,"",SUMIFS('INTERIM REPORT'!D:D,'INTERIM REPORT'!$A:$A,'PAGE 22'!$A37,'INTERIM REPORT'!$B:$B,'PAGE 22'!$A$5))</f>
        <v/>
      </c>
      <c r="I37" s="122"/>
      <c r="J37" s="122"/>
      <c r="K37" s="123"/>
      <c r="L37" s="145" t="str">
        <f>IF(SUMIFS('INTERIM REPORT'!E:E,'INTERIM REPORT'!$A:$A,'PAGE 22'!$A37,'INTERIM REPORT'!$B:$B,'PAGE 22'!$A$5)=0,"",SUMIFS('INTERIM REPORT'!E:E,'INTERIM REPORT'!$A:$A,'PAGE 22'!$A37,'INTERIM REPORT'!$B:$B,'PAGE 22'!$A$5))</f>
        <v/>
      </c>
      <c r="M37" s="122"/>
      <c r="N37" s="122"/>
      <c r="O37" s="123"/>
      <c r="P37" s="145" t="str">
        <f>IF(SUMIFS('INTERIM REPORT'!F:F,'INTERIM REPORT'!$A:$A,'PAGE 22'!$A37,'INTERIM REPORT'!$B:$B,'PAGE 22'!$A$5)=0,"",SUMIFS('INTERIM REPORT'!F:F,'INTERIM REPORT'!$A:$A,'PAGE 22'!$A37,'INTERIM REPORT'!$B:$B,'PAGE 22'!$A$5))</f>
        <v/>
      </c>
      <c r="Q37" s="122"/>
      <c r="R37" s="122"/>
      <c r="S37" s="123"/>
      <c r="T37" s="145" t="str">
        <f>IF(SUMIFS('INTERIM REPORT'!G:G,'INTERIM REPORT'!$A:$A,'PAGE 22'!$A37,'INTERIM REPORT'!$B:$B,'PAGE 22'!$A$5)=0,"",SUMIFS('INTERIM REPORT'!G:G,'INTERIM REPORT'!$A:$A,'PAGE 22'!$A37,'INTERIM REPORT'!$B:$B,'PAGE 22'!$A$5))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22'!$A38,'INTERIM REPORT'!$B:$B,'PAGE 22'!$A$5)=0,"",SUMIFS('INTERIM REPORT'!C:C,'INTERIM REPORT'!$A:$A,'PAGE 22'!$A38,'INTERIM REPORT'!$B:$B,'PAGE 22'!$A$5))</f>
        <v/>
      </c>
      <c r="E38" s="122"/>
      <c r="F38" s="122"/>
      <c r="G38" s="123"/>
      <c r="H38" s="145" t="str">
        <f>IF(SUMIFS('INTERIM REPORT'!D:D,'INTERIM REPORT'!$A:$A,'PAGE 22'!$A38,'INTERIM REPORT'!$B:$B,'PAGE 22'!$A$5)=0,"",SUMIFS('INTERIM REPORT'!D:D,'INTERIM REPORT'!$A:$A,'PAGE 22'!$A38,'INTERIM REPORT'!$B:$B,'PAGE 22'!$A$5))</f>
        <v/>
      </c>
      <c r="I38" s="122"/>
      <c r="J38" s="122"/>
      <c r="K38" s="123"/>
      <c r="L38" s="145" t="str">
        <f>IF(SUMIFS('INTERIM REPORT'!E:E,'INTERIM REPORT'!$A:$A,'PAGE 22'!$A38,'INTERIM REPORT'!$B:$B,'PAGE 22'!$A$5)=0,"",SUMIFS('INTERIM REPORT'!E:E,'INTERIM REPORT'!$A:$A,'PAGE 22'!$A38,'INTERIM REPORT'!$B:$B,'PAGE 22'!$A$5))</f>
        <v/>
      </c>
      <c r="M38" s="122"/>
      <c r="N38" s="122"/>
      <c r="O38" s="123"/>
      <c r="P38" s="145" t="str">
        <f>IF(SUMIFS('INTERIM REPORT'!F:F,'INTERIM REPORT'!$A:$A,'PAGE 22'!$A38,'INTERIM REPORT'!$B:$B,'PAGE 22'!$A$5)=0,"",SUMIFS('INTERIM REPORT'!F:F,'INTERIM REPORT'!$A:$A,'PAGE 22'!$A38,'INTERIM REPORT'!$B:$B,'PAGE 22'!$A$5))</f>
        <v/>
      </c>
      <c r="Q38" s="122"/>
      <c r="R38" s="122"/>
      <c r="S38" s="123"/>
      <c r="T38" s="145" t="str">
        <f>IF(SUMIFS('INTERIM REPORT'!G:G,'INTERIM REPORT'!$A:$A,'PAGE 22'!$A38,'INTERIM REPORT'!$B:$B,'PAGE 22'!$A$5)=0,"",SUMIFS('INTERIM REPORT'!G:G,'INTERIM REPORT'!$A:$A,'PAGE 22'!$A38,'INTERIM REPORT'!$B:$B,'PAGE 22'!$A$5))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85" priority="1" operator="notEqual">
      <formula>""" """</formula>
    </cfRule>
    <cfRule type="cellIs" dxfId="8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10.81640625" style="78" customWidth="1"/>
    <col min="25" max="25" width="11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Capital Expenditure Growth Rate</v>
      </c>
    </row>
    <row r="3" spans="1:25">
      <c r="A3" s="80" t="s">
        <v>101</v>
      </c>
    </row>
    <row r="4" spans="1:25">
      <c r="A4" s="83" t="s">
        <v>59</v>
      </c>
      <c r="B4" s="329" t="str">
        <f>MID(A4,FIND("]",A4)+2,LEN(A4)-FIND("]",A4)+2)</f>
        <v>Capital Expenditure Growth Rate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229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23'!$A8,'INTERIM REPORT'!$B:$B,'PAGE 23'!$A$4)</f>
        <v>2.6262836300606818</v>
      </c>
      <c r="E8" s="208">
        <f>RANK(D8,D$8:D$15,1)</f>
        <v>3</v>
      </c>
      <c r="F8" s="208">
        <f>RANK(D8,D$8:D$17,1)</f>
        <v>3</v>
      </c>
      <c r="G8" s="208">
        <f>RANK(D8,D$8:D$25,1)</f>
        <v>3</v>
      </c>
      <c r="H8" s="118">
        <f>SUMIFS('INTERIM REPORT'!D:D,'INTERIM REPORT'!$A:$A,'PAGE 23'!$A8,'INTERIM REPORT'!$B:$B,'PAGE 23'!$A$4)</f>
        <v>3.6903817068033882</v>
      </c>
      <c r="I8" s="208">
        <f>RANK(H8,H$8:H$15,1)</f>
        <v>7</v>
      </c>
      <c r="J8" s="208">
        <f>RANK(H8,H$8:H$17,1)</f>
        <v>8</v>
      </c>
      <c r="K8" s="208">
        <f>RANK(H8,H$8:H$25,1)</f>
        <v>12</v>
      </c>
      <c r="L8" s="118">
        <f>SUMIFS('INTERIM REPORT'!E:E,'INTERIM REPORT'!$A:$A,'PAGE 23'!$A8,'INTERIM REPORT'!$B:$B,'PAGE 23'!$A$4)</f>
        <v>6.7675667696090835</v>
      </c>
      <c r="M8" s="208">
        <f>RANK(L8,L$8:L$15,1)</f>
        <v>7</v>
      </c>
      <c r="N8" s="208">
        <f>RANK(L8,L$8:L$17,1)</f>
        <v>9</v>
      </c>
      <c r="O8" s="208">
        <f>RANK(L8,L$8:L$25,1)</f>
        <v>12</v>
      </c>
      <c r="P8" s="118">
        <f>SUMIFS('INTERIM REPORT'!F:F,'INTERIM REPORT'!$A:$A,'PAGE 23'!$A8,'INTERIM REPORT'!$B:$B,'PAGE 23'!$A$4)</f>
        <v>6.9586014163404304</v>
      </c>
      <c r="Q8" s="208">
        <f>RANK(P8,P$8:P$15,1)</f>
        <v>7</v>
      </c>
      <c r="R8" s="208">
        <f>RANK(P8,P$8:P$17,1)</f>
        <v>9</v>
      </c>
      <c r="S8" s="208">
        <f>RANK(P8,P$8:P$25,1)</f>
        <v>12</v>
      </c>
      <c r="T8" s="118">
        <f>SUMIFS('INTERIM REPORT'!G:G,'INTERIM REPORT'!$A:$A,'PAGE 23'!$A8,'INTERIM REPORT'!$B:$B,'PAGE 23'!$A$4)</f>
        <v>8.2192036374534112</v>
      </c>
      <c r="U8" s="208">
        <f>RANK(T8,T$8:T$15,1)</f>
        <v>7</v>
      </c>
      <c r="V8" s="208">
        <f>RANK(T8,T$8:T$17,1)</f>
        <v>9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0.88560478812040744</v>
      </c>
      <c r="Y8" s="93">
        <f t="shared" ref="Y8:Y17" si="1">IF(L8&gt;0,((T8/L8)-1),IF(AND(L8=0,T8&gt;0),100%,IF(AND(L8=0,T8&lt;0),-100%,IF(AND(L8=0,T8=0),0%,((T8/(L8))-1)*-1))))</f>
        <v>0.21449908323965872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23'!$A9,'INTERIM REPORT'!$B:$B,'PAGE 23'!$A$4)</f>
        <v>2.1897991929270932</v>
      </c>
      <c r="E9" s="208">
        <f t="shared" ref="E9:E15" si="3">RANK(D9,D$8:D$15,1)</f>
        <v>2</v>
      </c>
      <c r="F9" s="208">
        <f t="shared" ref="F9:F17" si="4">RANK(D9,D$8:D$17,1)</f>
        <v>2</v>
      </c>
      <c r="G9" s="208">
        <f t="shared" ref="G9:G17" si="5">RANK(D9,D$8:D$25,1)</f>
        <v>2</v>
      </c>
      <c r="H9" s="118">
        <f>SUMIFS('INTERIM REPORT'!D:D,'INTERIM REPORT'!$A:$A,'PAGE 23'!$A9,'INTERIM REPORT'!$B:$B,'PAGE 23'!$A$4)</f>
        <v>1.7004651196495313</v>
      </c>
      <c r="I9" s="208">
        <f t="shared" ref="I9:I15" si="6">RANK(H9,H$8:H$15,1)</f>
        <v>3</v>
      </c>
      <c r="J9" s="208">
        <f t="shared" ref="J9:J17" si="7">RANK(H9,H$8:H$17,1)</f>
        <v>3</v>
      </c>
      <c r="K9" s="208">
        <f t="shared" ref="K9:K17" si="8">RANK(H9,H$8:H$25,1)</f>
        <v>4</v>
      </c>
      <c r="L9" s="118">
        <f>SUMIFS('INTERIM REPORT'!E:E,'INTERIM REPORT'!$A:$A,'PAGE 23'!$A9,'INTERIM REPORT'!$B:$B,'PAGE 23'!$A$4)</f>
        <v>4.3515820916571979</v>
      </c>
      <c r="M9" s="208">
        <f t="shared" ref="M9:M15" si="9">RANK(L9,L$8:L$15,1)</f>
        <v>3</v>
      </c>
      <c r="N9" s="208">
        <f t="shared" ref="N9:N17" si="10">RANK(L9,L$8:L$17,1)</f>
        <v>4</v>
      </c>
      <c r="O9" s="208">
        <f t="shared" ref="O9:O17" si="11">RANK(L9,L$8:L$25,1)</f>
        <v>5</v>
      </c>
      <c r="P9" s="118">
        <f>SUMIFS('INTERIM REPORT'!F:F,'INTERIM REPORT'!$A:$A,'PAGE 23'!$A9,'INTERIM REPORT'!$B:$B,'PAGE 23'!$A$4)</f>
        <v>6.3802314191243008</v>
      </c>
      <c r="Q9" s="208">
        <f t="shared" ref="Q9:Q15" si="12">RANK(P9,P$8:P$15,1)</f>
        <v>6</v>
      </c>
      <c r="R9" s="208">
        <f t="shared" ref="R9:R17" si="13">RANK(P9,P$8:P$17,1)</f>
        <v>8</v>
      </c>
      <c r="S9" s="208">
        <f t="shared" ref="S9:S17" si="14">RANK(P9,P$8:P$25,1)</f>
        <v>11</v>
      </c>
      <c r="T9" s="118">
        <f>SUMIFS('INTERIM REPORT'!G:G,'INTERIM REPORT'!$A:$A,'PAGE 23'!$A9,'INTERIM REPORT'!$B:$B,'PAGE 23'!$A$4)</f>
        <v>5.1154214435059648</v>
      </c>
      <c r="U9" s="208">
        <f t="shared" ref="U9:U15" si="15">RANK(T9,T$8:T$15,1)</f>
        <v>3</v>
      </c>
      <c r="V9" s="208">
        <f t="shared" ref="V9:V17" si="16">RANK(T9,T$8:T$17,1)</f>
        <v>5</v>
      </c>
      <c r="W9" s="208">
        <f t="shared" ref="W9:W17" si="17">RANK(T9,T$8:T$25,1)</f>
        <v>9</v>
      </c>
      <c r="X9" s="143">
        <f t="shared" si="0"/>
        <v>2.7520507450569038</v>
      </c>
      <c r="Y9" s="93">
        <f t="shared" si="1"/>
        <v>0.175531412658672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23'!$A10,'INTERIM REPORT'!$B:$B,'PAGE 23'!$A$4)</f>
        <v>1.7106138852754214</v>
      </c>
      <c r="E10" s="208">
        <f t="shared" si="3"/>
        <v>1</v>
      </c>
      <c r="F10" s="208">
        <f t="shared" si="4"/>
        <v>1</v>
      </c>
      <c r="G10" s="208">
        <f t="shared" si="5"/>
        <v>1</v>
      </c>
      <c r="H10" s="118">
        <f>SUMIFS('INTERIM REPORT'!D:D,'INTERIM REPORT'!$A:$A,'PAGE 23'!$A10,'INTERIM REPORT'!$B:$B,'PAGE 23'!$A$4)</f>
        <v>3.4376562677799463</v>
      </c>
      <c r="I10" s="208">
        <f t="shared" si="6"/>
        <v>5</v>
      </c>
      <c r="J10" s="208">
        <f t="shared" si="7"/>
        <v>6</v>
      </c>
      <c r="K10" s="208">
        <f t="shared" si="8"/>
        <v>9</v>
      </c>
      <c r="L10" s="118">
        <f>SUMIFS('INTERIM REPORT'!E:E,'INTERIM REPORT'!$A:$A,'PAGE 23'!$A10,'INTERIM REPORT'!$B:$B,'PAGE 23'!$A$4)</f>
        <v>6.5278957842719993</v>
      </c>
      <c r="M10" s="208">
        <f t="shared" si="9"/>
        <v>6</v>
      </c>
      <c r="N10" s="208">
        <f t="shared" si="10"/>
        <v>8</v>
      </c>
      <c r="O10" s="208">
        <f t="shared" si="11"/>
        <v>11</v>
      </c>
      <c r="P10" s="118">
        <f>SUMIFS('INTERIM REPORT'!F:F,'INTERIM REPORT'!$A:$A,'PAGE 23'!$A10,'INTERIM REPORT'!$B:$B,'PAGE 23'!$A$4)</f>
        <v>10.964555824179175</v>
      </c>
      <c r="Q10" s="208">
        <f t="shared" si="12"/>
        <v>8</v>
      </c>
      <c r="R10" s="208">
        <f t="shared" si="13"/>
        <v>10</v>
      </c>
      <c r="S10" s="208">
        <f t="shared" si="14"/>
        <v>13</v>
      </c>
      <c r="T10" s="118">
        <f>SUMIFS('INTERIM REPORT'!G:G,'INTERIM REPORT'!$A:$A,'PAGE 23'!$A10,'INTERIM REPORT'!$B:$B,'PAGE 23'!$A$4)</f>
        <v>4.461573441801816</v>
      </c>
      <c r="U10" s="208">
        <f t="shared" si="15"/>
        <v>2</v>
      </c>
      <c r="V10" s="208">
        <f t="shared" si="16"/>
        <v>4</v>
      </c>
      <c r="W10" s="208">
        <f t="shared" si="17"/>
        <v>8</v>
      </c>
      <c r="X10" s="143">
        <f t="shared" si="0"/>
        <v>2.1895439712650893</v>
      </c>
      <c r="Y10" s="93">
        <f t="shared" si="1"/>
        <v>-0.31653727491310168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23'!$A11,'INTERIM REPORT'!$B:$B,'PAGE 23'!$A$4)</f>
        <v>6.7737023256407198</v>
      </c>
      <c r="E11" s="208">
        <f t="shared" si="3"/>
        <v>8</v>
      </c>
      <c r="F11" s="208">
        <f t="shared" si="4"/>
        <v>10</v>
      </c>
      <c r="G11" s="208">
        <f t="shared" si="5"/>
        <v>14</v>
      </c>
      <c r="H11" s="118">
        <f>SUMIFS('INTERIM REPORT'!D:D,'INTERIM REPORT'!$A:$A,'PAGE 23'!$A11,'INTERIM REPORT'!$B:$B,'PAGE 23'!$A$4)</f>
        <v>1.665355704551172</v>
      </c>
      <c r="I11" s="208">
        <f t="shared" si="6"/>
        <v>2</v>
      </c>
      <c r="J11" s="208">
        <f t="shared" si="7"/>
        <v>2</v>
      </c>
      <c r="K11" s="208">
        <f t="shared" si="8"/>
        <v>3</v>
      </c>
      <c r="L11" s="118">
        <f>SUMIFS('INTERIM REPORT'!E:E,'INTERIM REPORT'!$A:$A,'PAGE 23'!$A11,'INTERIM REPORT'!$B:$B,'PAGE 23'!$A$4)</f>
        <v>4.8087003777464963</v>
      </c>
      <c r="M11" s="208">
        <f t="shared" si="9"/>
        <v>5</v>
      </c>
      <c r="N11" s="208">
        <f t="shared" si="10"/>
        <v>6</v>
      </c>
      <c r="O11" s="208">
        <f t="shared" si="11"/>
        <v>8</v>
      </c>
      <c r="P11" s="118">
        <f>SUMIFS('INTERIM REPORT'!F:F,'INTERIM REPORT'!$A:$A,'PAGE 23'!$A11,'INTERIM REPORT'!$B:$B,'PAGE 23'!$A$4)</f>
        <v>5.7509376725767121</v>
      </c>
      <c r="Q11" s="208">
        <f t="shared" si="12"/>
        <v>4</v>
      </c>
      <c r="R11" s="208">
        <f t="shared" si="13"/>
        <v>6</v>
      </c>
      <c r="S11" s="208">
        <f t="shared" si="14"/>
        <v>9</v>
      </c>
      <c r="T11" s="118">
        <f>SUMIFS('INTERIM REPORT'!G:G,'INTERIM REPORT'!$A:$A,'PAGE 23'!$A11,'INTERIM REPORT'!$B:$B,'PAGE 23'!$A$4)</f>
        <v>12.076559871861074</v>
      </c>
      <c r="U11" s="208">
        <f t="shared" si="15"/>
        <v>8</v>
      </c>
      <c r="V11" s="208">
        <f t="shared" si="16"/>
        <v>10</v>
      </c>
      <c r="W11" s="208">
        <f t="shared" si="17"/>
        <v>14</v>
      </c>
      <c r="X11" s="143">
        <f t="shared" si="0"/>
        <v>2.453278874213026</v>
      </c>
      <c r="Y11" s="93">
        <f t="shared" si="1"/>
        <v>1.5113978670304506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23'!$A12,'INTERIM REPORT'!$B:$B,'PAGE 23'!$A$4)</f>
        <v>6.0547946782093165</v>
      </c>
      <c r="E12" s="208">
        <f t="shared" si="3"/>
        <v>7</v>
      </c>
      <c r="F12" s="208">
        <f t="shared" si="4"/>
        <v>9</v>
      </c>
      <c r="G12" s="208">
        <f t="shared" si="5"/>
        <v>13</v>
      </c>
      <c r="H12" s="118">
        <f>SUMIFS('INTERIM REPORT'!D:D,'INTERIM REPORT'!$A:$A,'PAGE 23'!$A12,'INTERIM REPORT'!$B:$B,'PAGE 23'!$A$4)</f>
        <v>3.5780572927131509</v>
      </c>
      <c r="I12" s="208">
        <f t="shared" si="6"/>
        <v>6</v>
      </c>
      <c r="J12" s="208">
        <f t="shared" si="7"/>
        <v>7</v>
      </c>
      <c r="K12" s="208">
        <f t="shared" si="8"/>
        <v>10</v>
      </c>
      <c r="L12" s="118">
        <f>SUMIFS('INTERIM REPORT'!E:E,'INTERIM REPORT'!$A:$A,'PAGE 23'!$A12,'INTERIM REPORT'!$B:$B,'PAGE 23'!$A$4)</f>
        <v>4.8050467085243191</v>
      </c>
      <c r="M12" s="208">
        <f t="shared" si="9"/>
        <v>4</v>
      </c>
      <c r="N12" s="208">
        <f t="shared" si="10"/>
        <v>5</v>
      </c>
      <c r="O12" s="208">
        <f t="shared" si="11"/>
        <v>7</v>
      </c>
      <c r="P12" s="118">
        <f>SUMIFS('INTERIM REPORT'!F:F,'INTERIM REPORT'!$A:$A,'PAGE 23'!$A12,'INTERIM REPORT'!$B:$B,'PAGE 23'!$A$4)</f>
        <v>4.6692656997131454</v>
      </c>
      <c r="Q12" s="208">
        <f t="shared" si="12"/>
        <v>2</v>
      </c>
      <c r="R12" s="208">
        <f t="shared" si="13"/>
        <v>4</v>
      </c>
      <c r="S12" s="208">
        <f t="shared" si="14"/>
        <v>7</v>
      </c>
      <c r="T12" s="118">
        <f>SUMIFS('INTERIM REPORT'!G:G,'INTERIM REPORT'!$A:$A,'PAGE 23'!$A12,'INTERIM REPORT'!$B:$B,'PAGE 23'!$A$4)</f>
        <v>5.1660569060024297</v>
      </c>
      <c r="U12" s="208">
        <f t="shared" si="15"/>
        <v>4</v>
      </c>
      <c r="V12" s="208">
        <f t="shared" si="16"/>
        <v>6</v>
      </c>
      <c r="W12" s="208">
        <f t="shared" si="17"/>
        <v>10</v>
      </c>
      <c r="X12" s="143">
        <f t="shared" si="0"/>
        <v>0.30497231255136192</v>
      </c>
      <c r="Y12" s="93">
        <f t="shared" si="1"/>
        <v>7.5131464765507028E-2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23'!$A13,'INTERIM REPORT'!$B:$B,'PAGE 23'!$A$4)</f>
        <v>3.7522345176691783</v>
      </c>
      <c r="E13" s="208">
        <f t="shared" si="3"/>
        <v>5</v>
      </c>
      <c r="F13" s="208">
        <f t="shared" si="4"/>
        <v>5</v>
      </c>
      <c r="G13" s="208">
        <f t="shared" si="5"/>
        <v>8</v>
      </c>
      <c r="H13" s="118">
        <f>SUMIFS('INTERIM REPORT'!D:D,'INTERIM REPORT'!$A:$A,'PAGE 23'!$A13,'INTERIM REPORT'!$B:$B,'PAGE 23'!$A$4)</f>
        <v>7.4315869089171107</v>
      </c>
      <c r="I13" s="208">
        <f t="shared" si="6"/>
        <v>8</v>
      </c>
      <c r="J13" s="208">
        <f t="shared" si="7"/>
        <v>10</v>
      </c>
      <c r="K13" s="208">
        <f t="shared" si="8"/>
        <v>14</v>
      </c>
      <c r="L13" s="118">
        <f>SUMIFS('INTERIM REPORT'!E:E,'INTERIM REPORT'!$A:$A,'PAGE 23'!$A13,'INTERIM REPORT'!$B:$B,'PAGE 23'!$A$4)</f>
        <v>2.7693646629778748</v>
      </c>
      <c r="M13" s="208">
        <f t="shared" si="9"/>
        <v>2</v>
      </c>
      <c r="N13" s="208">
        <f t="shared" si="10"/>
        <v>3</v>
      </c>
      <c r="O13" s="208">
        <f t="shared" si="11"/>
        <v>3</v>
      </c>
      <c r="P13" s="118">
        <f>SUMIFS('INTERIM REPORT'!F:F,'INTERIM REPORT'!$A:$A,'PAGE 23'!$A13,'INTERIM REPORT'!$B:$B,'PAGE 23'!$A$4)</f>
        <v>5.8709383321529351</v>
      </c>
      <c r="Q13" s="208">
        <f t="shared" si="12"/>
        <v>5</v>
      </c>
      <c r="R13" s="208">
        <f t="shared" si="13"/>
        <v>7</v>
      </c>
      <c r="S13" s="208">
        <f t="shared" si="14"/>
        <v>10</v>
      </c>
      <c r="T13" s="118">
        <f>SUMIFS('INTERIM REPORT'!G:G,'INTERIM REPORT'!$A:$A,'PAGE 23'!$A13,'INTERIM REPORT'!$B:$B,'PAGE 23'!$A$4)</f>
        <v>6.769586449428032</v>
      </c>
      <c r="U13" s="208">
        <f t="shared" si="15"/>
        <v>5</v>
      </c>
      <c r="V13" s="208">
        <f t="shared" si="16"/>
        <v>7</v>
      </c>
      <c r="W13" s="208">
        <f t="shared" si="17"/>
        <v>11</v>
      </c>
      <c r="X13" s="143">
        <f t="shared" si="0"/>
        <v>-0.21000206226365514</v>
      </c>
      <c r="Y13" s="93">
        <f t="shared" si="1"/>
        <v>1.4444546938606315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23'!$A14,'INTERIM REPORT'!$B:$B,'PAGE 23'!$A$4)</f>
        <v>3.9525393701737648</v>
      </c>
      <c r="E14" s="208">
        <f t="shared" si="3"/>
        <v>6</v>
      </c>
      <c r="F14" s="208">
        <f t="shared" si="4"/>
        <v>6</v>
      </c>
      <c r="G14" s="208">
        <f t="shared" si="5"/>
        <v>9</v>
      </c>
      <c r="H14" s="118">
        <f>SUMIFS('INTERIM REPORT'!D:D,'INTERIM REPORT'!$A:$A,'PAGE 23'!$A14,'INTERIM REPORT'!$B:$B,'PAGE 23'!$A$4)</f>
        <v>2.3842372006794186</v>
      </c>
      <c r="I14" s="208">
        <f t="shared" si="6"/>
        <v>4</v>
      </c>
      <c r="J14" s="208">
        <f t="shared" si="7"/>
        <v>5</v>
      </c>
      <c r="K14" s="208">
        <f t="shared" si="8"/>
        <v>6</v>
      </c>
      <c r="L14" s="118">
        <f>SUMIFS('INTERIM REPORT'!E:E,'INTERIM REPORT'!$A:$A,'PAGE 23'!$A14,'INTERIM REPORT'!$B:$B,'PAGE 23'!$A$4)</f>
        <v>14.582957016309766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18">
        <f>SUMIFS('INTERIM REPORT'!F:F,'INTERIM REPORT'!$A:$A,'PAGE 23'!$A14,'INTERIM REPORT'!$B:$B,'PAGE 23'!$A$4)</f>
        <v>5.6798428097230325</v>
      </c>
      <c r="Q14" s="208">
        <f t="shared" si="12"/>
        <v>3</v>
      </c>
      <c r="R14" s="208">
        <f t="shared" si="13"/>
        <v>5</v>
      </c>
      <c r="S14" s="208">
        <f t="shared" si="14"/>
        <v>8</v>
      </c>
      <c r="T14" s="118">
        <f>SUMIFS('INTERIM REPORT'!G:G,'INTERIM REPORT'!$A:$A,'PAGE 23'!$A14,'INTERIM REPORT'!$B:$B,'PAGE 23'!$A$4)</f>
        <v>7.2833740666199711</v>
      </c>
      <c r="U14" s="208">
        <f t="shared" si="15"/>
        <v>6</v>
      </c>
      <c r="V14" s="208">
        <f t="shared" si="16"/>
        <v>8</v>
      </c>
      <c r="W14" s="208">
        <f t="shared" si="17"/>
        <v>12</v>
      </c>
      <c r="X14" s="143">
        <f t="shared" si="0"/>
        <v>1.3822473737531187</v>
      </c>
      <c r="Y14" s="93">
        <f t="shared" si="1"/>
        <v>-0.50055574747466158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23'!$A15,'INTERIM REPORT'!$B:$B,'PAGE 23'!$A$4)</f>
        <v>3.3975430616118256</v>
      </c>
      <c r="E15" s="209">
        <f t="shared" si="3"/>
        <v>4</v>
      </c>
      <c r="F15" s="209">
        <f t="shared" si="4"/>
        <v>4</v>
      </c>
      <c r="G15" s="209">
        <f t="shared" si="5"/>
        <v>6</v>
      </c>
      <c r="H15" s="120">
        <f>SUMIFS('INTERIM REPORT'!D:D,'INTERIM REPORT'!$A:$A,'PAGE 23'!$A15,'INTERIM REPORT'!$B:$B,'PAGE 23'!$A$4)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20">
        <f>SUMIFS('INTERIM REPORT'!E:E,'INTERIM REPORT'!$A:$A,'PAGE 23'!$A15,'INTERIM REPORT'!$B:$B,'PAGE 23'!$A$4)</f>
        <v>2.4703523048928426</v>
      </c>
      <c r="M15" s="209">
        <f t="shared" si="9"/>
        <v>1</v>
      </c>
      <c r="N15" s="209">
        <f t="shared" si="10"/>
        <v>2</v>
      </c>
      <c r="O15" s="209">
        <f t="shared" si="11"/>
        <v>2</v>
      </c>
      <c r="P15" s="120">
        <f>SUMIFS('INTERIM REPORT'!F:F,'INTERIM REPORT'!$A:$A,'PAGE 23'!$A15,'INTERIM REPORT'!$B:$B,'PAGE 23'!$A$4)</f>
        <v>2.3451751439539348</v>
      </c>
      <c r="Q15" s="209">
        <f t="shared" si="12"/>
        <v>1</v>
      </c>
      <c r="R15" s="209">
        <f t="shared" si="13"/>
        <v>2</v>
      </c>
      <c r="S15" s="209">
        <f t="shared" si="14"/>
        <v>2</v>
      </c>
      <c r="T15" s="120">
        <f>SUMIFS('INTERIM REPORT'!G:G,'INTERIM REPORT'!$A:$A,'PAGE 23'!$A15,'INTERIM REPORT'!$B:$B,'PAGE 23'!$A$4)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1</v>
      </c>
      <c r="Y15" s="95">
        <f t="shared" si="1"/>
        <v>-1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23'!$A16,'INTERIM REPORT'!$B:$B,'PAGE 23'!$A$4)</f>
        <v>4.7490778992885589</v>
      </c>
      <c r="E16" s="210"/>
      <c r="F16" s="211">
        <f t="shared" si="4"/>
        <v>8</v>
      </c>
      <c r="G16" s="211">
        <f t="shared" si="5"/>
        <v>12</v>
      </c>
      <c r="H16" s="122">
        <f>SUMIFS('INTERIM REPORT'!D:D,'INTERIM REPORT'!$A:$A,'PAGE 23'!$A16,'INTERIM REPORT'!$B:$B,'PAGE 23'!$A$4)</f>
        <v>1.8562078214182431</v>
      </c>
      <c r="I16" s="210"/>
      <c r="J16" s="211">
        <f t="shared" si="7"/>
        <v>4</v>
      </c>
      <c r="K16" s="211">
        <f t="shared" si="8"/>
        <v>5</v>
      </c>
      <c r="L16" s="122">
        <f>SUMIFS('INTERIM REPORT'!E:E,'INTERIM REPORT'!$A:$A,'PAGE 23'!$A16,'INTERIM REPORT'!$B:$B,'PAGE 23'!$A$4)</f>
        <v>2.1433150346063643</v>
      </c>
      <c r="M16" s="210"/>
      <c r="N16" s="211">
        <f t="shared" si="10"/>
        <v>1</v>
      </c>
      <c r="O16" s="211">
        <f t="shared" si="11"/>
        <v>1</v>
      </c>
      <c r="P16" s="122">
        <f>SUMIFS('INTERIM REPORT'!F:F,'INTERIM REPORT'!$A:$A,'PAGE 23'!$A16,'INTERIM REPORT'!$B:$B,'PAGE 23'!$A$4)</f>
        <v>2.28885174996811</v>
      </c>
      <c r="Q16" s="210"/>
      <c r="R16" s="211">
        <f t="shared" si="13"/>
        <v>1</v>
      </c>
      <c r="S16" s="211">
        <f t="shared" si="14"/>
        <v>1</v>
      </c>
      <c r="T16" s="122">
        <f>SUMIFS('INTERIM REPORT'!G:G,'INTERIM REPORT'!$A:$A,'PAGE 23'!$A16,'INTERIM REPORT'!$B:$B,'PAGE 23'!$A$4)</f>
        <v>3.055470739683936</v>
      </c>
      <c r="U16" s="210"/>
      <c r="V16" s="211">
        <f t="shared" si="16"/>
        <v>2</v>
      </c>
      <c r="W16" s="211">
        <f t="shared" si="17"/>
        <v>4</v>
      </c>
      <c r="X16" s="145">
        <f t="shared" si="0"/>
        <v>0.23307946640333821</v>
      </c>
      <c r="Y16" s="97">
        <f t="shared" si="1"/>
        <v>0.42558172286842377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23'!$A17,'INTERIM REPORT'!$B:$B,'PAGE 23'!$A$4)</f>
        <v>4.4949616029458275</v>
      </c>
      <c r="E17" s="212"/>
      <c r="F17" s="208">
        <f t="shared" si="4"/>
        <v>7</v>
      </c>
      <c r="G17" s="208">
        <f t="shared" si="5"/>
        <v>11</v>
      </c>
      <c r="H17" s="118">
        <f>SUMIFS('INTERIM REPORT'!D:D,'INTERIM REPORT'!$A:$A,'PAGE 23'!$A17,'INTERIM REPORT'!$B:$B,'PAGE 23'!$A$4)</f>
        <v>4.8628115028375953</v>
      </c>
      <c r="I17" s="212"/>
      <c r="J17" s="208">
        <f t="shared" si="7"/>
        <v>9</v>
      </c>
      <c r="K17" s="208">
        <f t="shared" si="8"/>
        <v>13</v>
      </c>
      <c r="L17" s="118">
        <f>SUMIFS('INTERIM REPORT'!E:E,'INTERIM REPORT'!$A:$A,'PAGE 23'!$A17,'INTERIM REPORT'!$B:$B,'PAGE 23'!$A$4)</f>
        <v>5.1032545442851953</v>
      </c>
      <c r="M17" s="212"/>
      <c r="N17" s="208">
        <f t="shared" si="10"/>
        <v>7</v>
      </c>
      <c r="O17" s="208">
        <f t="shared" si="11"/>
        <v>9</v>
      </c>
      <c r="P17" s="118">
        <f>SUMIFS('INTERIM REPORT'!F:F,'INTERIM REPORT'!$A:$A,'PAGE 23'!$A17,'INTERIM REPORT'!$B:$B,'PAGE 23'!$A$4)</f>
        <v>3.3333465512612874</v>
      </c>
      <c r="Q17" s="212"/>
      <c r="R17" s="208">
        <f t="shared" si="13"/>
        <v>3</v>
      </c>
      <c r="S17" s="208">
        <f t="shared" si="14"/>
        <v>4</v>
      </c>
      <c r="T17" s="118">
        <f>SUMIFS('INTERIM REPORT'!G:G,'INTERIM REPORT'!$A:$A,'PAGE 23'!$A17,'INTERIM REPORT'!$B:$B,'PAGE 23'!$A$4)</f>
        <v>3.0868923575917293</v>
      </c>
      <c r="U17" s="212"/>
      <c r="V17" s="208">
        <f t="shared" si="16"/>
        <v>3</v>
      </c>
      <c r="W17" s="208">
        <f t="shared" si="17"/>
        <v>5</v>
      </c>
      <c r="X17" s="143">
        <f t="shared" si="0"/>
        <v>-0.31452277158672914</v>
      </c>
      <c r="Y17" s="93">
        <f t="shared" si="1"/>
        <v>-0.39511299489292762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23'!$A20,'INTERIM REPORT'!$B:$B,'PAGE 23'!$A$4)</f>
        <v>4.0230808435136405</v>
      </c>
      <c r="E20" s="210"/>
      <c r="F20" s="211">
        <f>RANK(D20,D$20:D$22,1)</f>
        <v>3</v>
      </c>
      <c r="G20" s="211">
        <f t="shared" ref="G20:G22" si="19">RANK(D20,D$8:D$25,1)</f>
        <v>10</v>
      </c>
      <c r="H20" s="122">
        <f>SUMIFS('INTERIM REPORT'!D:D,'INTERIM REPORT'!$A:$A,'PAGE 23'!$A20,'INTERIM REPORT'!$B:$B,'PAGE 23'!$A$4)</f>
        <v>2.9291037453938373</v>
      </c>
      <c r="I20" s="210"/>
      <c r="J20" s="211">
        <f>RANK(H20,H$20:H$22,1)</f>
        <v>2</v>
      </c>
      <c r="K20" s="211">
        <f t="shared" ref="K20:K22" si="20">RANK(H20,H$8:H$25,1)</f>
        <v>8</v>
      </c>
      <c r="L20" s="122">
        <f>SUMIFS('INTERIM REPORT'!E:E,'INTERIM REPORT'!$A:$A,'PAGE 23'!$A20,'INTERIM REPORT'!$B:$B,'PAGE 23'!$A$4)</f>
        <v>6.9472879512487093</v>
      </c>
      <c r="M20" s="210"/>
      <c r="N20" s="211">
        <f>RANK(L20,L$20:L$22,1)</f>
        <v>3</v>
      </c>
      <c r="O20" s="211">
        <f t="shared" ref="O20:O22" si="21">RANK(L20,L$8:L$25,1)</f>
        <v>13</v>
      </c>
      <c r="P20" s="122">
        <f>SUMIFS('INTERIM REPORT'!F:F,'INTERIM REPORT'!$A:$A,'PAGE 23'!$A20,'INTERIM REPORT'!$B:$B,'PAGE 23'!$A$4)</f>
        <v>3.7313853454989943</v>
      </c>
      <c r="Q20" s="210"/>
      <c r="R20" s="211">
        <f>RANK(P20,P$20:P$22,1)</f>
        <v>2</v>
      </c>
      <c r="S20" s="211">
        <f t="shared" ref="S20:S22" si="22">RANK(P20,P$8:P$25,1)</f>
        <v>5</v>
      </c>
      <c r="T20" s="122">
        <f>SUMIFS('INTERIM REPORT'!G:G,'INTERIM REPORT'!$A:$A,'PAGE 23'!$A20,'INTERIM REPORT'!$B:$B,'PAGE 23'!$A$4)</f>
        <v>2.2056390689475314</v>
      </c>
      <c r="U20" s="210"/>
      <c r="V20" s="211">
        <f>RANK(T20,T$20:T$22,1)</f>
        <v>1</v>
      </c>
      <c r="W20" s="211">
        <f t="shared" ref="W20:W22" si="23">RANK(T20,T$8:T$25,1)</f>
        <v>2</v>
      </c>
      <c r="X20" s="145">
        <f>IF(H20&gt;0,((P20/H20)-1),IF(AND(H20=0,L20&gt;0),100%,IF(AND(H20=0,L20&lt;0),-100%,IF(AND(H20=0,L20=0),0%,((P20/(H20))-1)*-1))))</f>
        <v>0.27390002876025976</v>
      </c>
      <c r="Y20" s="97">
        <f>IF(L20&gt;0,((T20/L20)-1),IF(AND(L20=0,T20&gt;0),100%,IF(AND(L20=0,T20&lt;0),-100%,IF(AND(L20=0,T20=0),0%,((T20/(L20))-1)*-1))))</f>
        <v>-0.6825179718438058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23'!$A21,'INTERIM REPORT'!$B:$B,'PAGE 23'!$A$4)</f>
        <v>3.7342163723655051</v>
      </c>
      <c r="E21" s="212"/>
      <c r="F21" s="208">
        <f t="shared" ref="F21:F22" si="24">RANK(D21,D$20:D$22,1)</f>
        <v>2</v>
      </c>
      <c r="G21" s="208">
        <f t="shared" si="19"/>
        <v>7</v>
      </c>
      <c r="H21" s="118">
        <f>SUMIFS('INTERIM REPORT'!D:D,'INTERIM REPORT'!$A:$A,'PAGE 23'!$A21,'INTERIM REPORT'!$B:$B,'PAGE 23'!$A$4)</f>
        <v>3.6753761713638005</v>
      </c>
      <c r="I21" s="212"/>
      <c r="J21" s="208">
        <f t="shared" ref="J21:J22" si="25">RANK(H21,H$20:H$22,1)</f>
        <v>3</v>
      </c>
      <c r="K21" s="208">
        <f t="shared" si="20"/>
        <v>11</v>
      </c>
      <c r="L21" s="118">
        <f>SUMIFS('INTERIM REPORT'!E:E,'INTERIM REPORT'!$A:$A,'PAGE 23'!$A21,'INTERIM REPORT'!$B:$B,'PAGE 23'!$A$4)</f>
        <v>2.9239642364422789</v>
      </c>
      <c r="M21" s="212"/>
      <c r="N21" s="208">
        <f t="shared" ref="N21:N22" si="26">RANK(L21,L$20:L$22,1)</f>
        <v>1</v>
      </c>
      <c r="O21" s="208">
        <f t="shared" si="21"/>
        <v>4</v>
      </c>
      <c r="P21" s="118">
        <f>SUMIFS('INTERIM REPORT'!F:F,'INTERIM REPORT'!$A:$A,'PAGE 23'!$A21,'INTERIM REPORT'!$B:$B,'PAGE 23'!$A$4)</f>
        <v>2.865146592354141</v>
      </c>
      <c r="Q21" s="212"/>
      <c r="R21" s="208">
        <f t="shared" ref="R21:R22" si="27">RANK(P21,P$20:P$22,1)</f>
        <v>1</v>
      </c>
      <c r="S21" s="208">
        <f t="shared" si="22"/>
        <v>3</v>
      </c>
      <c r="T21" s="118">
        <f>SUMIFS('INTERIM REPORT'!G:G,'INTERIM REPORT'!$A:$A,'PAGE 23'!$A21,'INTERIM REPORT'!$B:$B,'PAGE 23'!$A$4)</f>
        <v>2.6626236550672062</v>
      </c>
      <c r="U21" s="212"/>
      <c r="V21" s="208">
        <f t="shared" ref="V21:V22" si="28">RANK(T21,T$20:T$22,1)</f>
        <v>2</v>
      </c>
      <c r="W21" s="208">
        <f t="shared" si="23"/>
        <v>3</v>
      </c>
      <c r="X21" s="143">
        <f>IF(H21&gt;0,((P21/H21)-1),IF(AND(H21=0,L21&gt;0),100%,IF(AND(H21=0,L21&lt;0),-100%,IF(AND(H21=0,L21=0),0%,((P21/(H21))-1)*-1))))</f>
        <v>-0.22044806877795375</v>
      </c>
      <c r="Y21" s="93">
        <f>IF(L21&gt;0,((T21/L21)-1),IF(AND(L21=0,T21&gt;0),100%,IF(AND(L21=0,T21&lt;0),-100%,IF(AND(L21=0,T21=0),0%,((T21/(L21))-1)*-1))))</f>
        <v>-8.9378857004440593E-2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23'!$A22,'INTERIM REPORT'!$B:$B,'PAGE 23'!$A$4)</f>
        <v>2.8287986124297593</v>
      </c>
      <c r="E22" s="212"/>
      <c r="F22" s="208">
        <f t="shared" si="24"/>
        <v>1</v>
      </c>
      <c r="G22" s="208">
        <f t="shared" si="19"/>
        <v>4</v>
      </c>
      <c r="H22" s="118">
        <f>SUMIFS('INTERIM REPORT'!D:D,'INTERIM REPORT'!$A:$A,'PAGE 23'!$A22,'INTERIM REPORT'!$B:$B,'PAGE 23'!$A$4)</f>
        <v>2.4957243318275473</v>
      </c>
      <c r="I22" s="212"/>
      <c r="J22" s="208">
        <f t="shared" si="25"/>
        <v>1</v>
      </c>
      <c r="K22" s="208">
        <f t="shared" si="20"/>
        <v>7</v>
      </c>
      <c r="L22" s="118">
        <f>SUMIFS('INTERIM REPORT'!E:E,'INTERIM REPORT'!$A:$A,'PAGE 23'!$A22,'INTERIM REPORT'!$B:$B,'PAGE 23'!$A$4)</f>
        <v>4.3989626894061349</v>
      </c>
      <c r="M22" s="212"/>
      <c r="N22" s="208">
        <f t="shared" si="26"/>
        <v>2</v>
      </c>
      <c r="O22" s="208">
        <f t="shared" si="21"/>
        <v>6</v>
      </c>
      <c r="P22" s="118">
        <f>SUMIFS('INTERIM REPORT'!F:F,'INTERIM REPORT'!$A:$A,'PAGE 23'!$A22,'INTERIM REPORT'!$B:$B,'PAGE 23'!$A$4)</f>
        <v>4.3656093015418005</v>
      </c>
      <c r="Q22" s="212"/>
      <c r="R22" s="208">
        <f t="shared" si="27"/>
        <v>3</v>
      </c>
      <c r="S22" s="208">
        <f t="shared" si="22"/>
        <v>6</v>
      </c>
      <c r="T22" s="118">
        <f>SUMIFS('INTERIM REPORT'!G:G,'INTERIM REPORT'!$A:$A,'PAGE 23'!$A22,'INTERIM REPORT'!$B:$B,'PAGE 23'!$A$4)</f>
        <v>4.0289121643621177</v>
      </c>
      <c r="U22" s="212"/>
      <c r="V22" s="208">
        <f t="shared" si="28"/>
        <v>3</v>
      </c>
      <c r="W22" s="208">
        <f t="shared" si="23"/>
        <v>7</v>
      </c>
      <c r="X22" s="143">
        <f>IF(H22&gt;0,((P22/H22)-1),IF(AND(H22=0,L22&gt;0),100%,IF(AND(H22=0,L22&lt;0),-100%,IF(AND(H22=0,L22=0),0%,((P22/(H22))-1)*-1))))</f>
        <v>0.74923538063396222</v>
      </c>
      <c r="Y22" s="93">
        <f>IF(L22&gt;0,((T22/L22)-1),IF(AND(L22=0,T22&gt;0),100%,IF(AND(L22=0,T22&lt;0),-100%,IF(AND(L22=0,T22=0),0%,((T22/(L22))-1)*-1))))</f>
        <v>-8.4122224072324281E-2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23'!$A25,'INTERIM REPORT'!$B:$B,'PAGE 23'!$A$4)</f>
        <v>2.8778478526186571</v>
      </c>
      <c r="E25" s="210"/>
      <c r="F25" s="210"/>
      <c r="G25" s="211">
        <f>RANK(D25,D$8:D$25,1)</f>
        <v>5</v>
      </c>
      <c r="H25" s="122">
        <f>SUMIFS('INTERIM REPORT'!D:D,'INTERIM REPORT'!$A:$A,'PAGE 23'!$A25,'INTERIM REPORT'!$B:$B,'PAGE 23'!$A$4)</f>
        <v>0.99345927981471582</v>
      </c>
      <c r="I25" s="210"/>
      <c r="J25" s="210"/>
      <c r="K25" s="211">
        <f>RANK(H25,H$8:H$25,1)</f>
        <v>2</v>
      </c>
      <c r="L25" s="122">
        <f>SUMIFS('INTERIM REPORT'!E:E,'INTERIM REPORT'!$A:$A,'PAGE 23'!$A25,'INTERIM REPORT'!$B:$B,'PAGE 23'!$A$4)</f>
        <v>5.4372655983977181</v>
      </c>
      <c r="M25" s="210"/>
      <c r="N25" s="210"/>
      <c r="O25" s="211">
        <f>RANK(L25,L$8:L$25,1)</f>
        <v>10</v>
      </c>
      <c r="P25" s="122">
        <f>SUMIFS('INTERIM REPORT'!F:F,'INTERIM REPORT'!$A:$A,'PAGE 23'!$A25,'INTERIM REPORT'!$B:$B,'PAGE 23'!$A$4)</f>
        <v>12.00445965752926</v>
      </c>
      <c r="Q25" s="210"/>
      <c r="R25" s="210"/>
      <c r="S25" s="211">
        <f>RANK(P25,P$8:P$25,1)</f>
        <v>14</v>
      </c>
      <c r="T25" s="122">
        <f>SUMIFS('INTERIM REPORT'!G:G,'INTERIM REPORT'!$A:$A,'PAGE 23'!$A25,'INTERIM REPORT'!$B:$B,'PAGE 23'!$A$4)</f>
        <v>3.599558436290911</v>
      </c>
      <c r="U25" s="210"/>
      <c r="V25" s="210"/>
      <c r="W25" s="211">
        <f>RANK(T25,T$8:T$25,1)</f>
        <v>6</v>
      </c>
      <c r="X25" s="145">
        <f>IF(H25&gt;0,((P25/H25)-1),IF(AND(H25=0,L25&gt;0),100%,IF(AND(H25=0,L25&lt;0),-100%,IF(AND(H25=0,L25=0),0%,((P25/(H25))-1)*-1))))</f>
        <v>11.08349441334741</v>
      </c>
      <c r="Y25" s="97">
        <f>IF(L25&gt;0,((T25/L25)-1),IF(AND(L25=0,T25&gt;0),100%,IF(AND(L25=0,T25&lt;0),-100%,IF(AND(L25=0,T25=0),0%,((T25/(L25))-1)*-1))))</f>
        <v>-0.3379837031776326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23'!$A28,'INTERIM REPORT'!$B:$B,'PAGE 23'!$A$4)</f>
        <v>3.3596868963488147</v>
      </c>
      <c r="E28" s="216"/>
      <c r="F28" s="216"/>
      <c r="G28" s="216"/>
      <c r="H28" s="122">
        <f>SUMIFS('INTERIM REPORT'!D:D,'INTERIM REPORT'!$A:$A,'PAGE 23'!$A28,'INTERIM REPORT'!$B:$B,'PAGE 23'!$A$4)</f>
        <v>2.0686658977022669</v>
      </c>
      <c r="I28" s="216"/>
      <c r="J28" s="216"/>
      <c r="K28" s="216"/>
      <c r="L28" s="122">
        <f>SUMIFS('INTERIM REPORT'!E:E,'INTERIM REPORT'!$A:$A,'PAGE 23'!$A28,'INTERIM REPORT'!$B:$B,'PAGE 23'!$A$4)</f>
        <v>4.6895411444225283</v>
      </c>
      <c r="M28" s="216"/>
      <c r="N28" s="216"/>
      <c r="O28" s="216"/>
      <c r="P28" s="122">
        <f>SUMIFS('INTERIM REPORT'!F:F,'INTERIM REPORT'!$A:$A,'PAGE 23'!$A28,'INTERIM REPORT'!$B:$B,'PAGE 23'!$A$4)</f>
        <v>8.2412214100098424</v>
      </c>
      <c r="Q28" s="216"/>
      <c r="R28" s="216"/>
      <c r="S28" s="216"/>
      <c r="T28" s="122">
        <f>SUMIFS('INTERIM REPORT'!G:G,'INTERIM REPORT'!$A:$A,'PAGE 23'!$A28,'INTERIM REPORT'!$B:$B,'PAGE 23'!$A$4)</f>
        <v>3.8443480549315838</v>
      </c>
      <c r="U28" s="216"/>
      <c r="V28" s="216"/>
      <c r="W28" s="216"/>
      <c r="X28" s="143">
        <f>IF(H28&gt;0,((P28/H28)-1),IF(AND(H28=0,L28&gt;0),100%,IF(AND(H28=0,L28&lt;0),-100%,IF(AND(H28=0,L28=0),0%,((P28/(H28))-1)*-1))))</f>
        <v>2.9838339381741776</v>
      </c>
      <c r="Y28" s="101">
        <f>IF(L28&gt;0,((T28/L28)-1),IF(AND(L28=0,T28&gt;0),100%,IF(AND(L28=0,T28&lt;0),-100%,IF(AND(L28=0,T28=0),0%,((T28/(L28))-1)*-1))))</f>
        <v>-0.1802293792637194</v>
      </c>
    </row>
    <row r="29" spans="1:25" ht="28.4" customHeight="1">
      <c r="C29" s="92" t="s">
        <v>28</v>
      </c>
      <c r="D29" s="118">
        <f>MEDIAN(D25,D20:D22,D8:D17)</f>
        <v>3.7432254450173419</v>
      </c>
      <c r="E29" s="217"/>
      <c r="F29" s="217"/>
      <c r="G29" s="217"/>
      <c r="H29" s="118">
        <f>MEDIAN(H25,H20:H22,H8:H17)</f>
        <v>2.7124140386106923</v>
      </c>
      <c r="I29" s="217"/>
      <c r="J29" s="217"/>
      <c r="K29" s="217"/>
      <c r="L29" s="118">
        <f>MEDIAN(L25,L20:L22,L8:L17)</f>
        <v>4.8068735431354082</v>
      </c>
      <c r="M29" s="217"/>
      <c r="N29" s="217"/>
      <c r="O29" s="217"/>
      <c r="P29" s="118">
        <f>MEDIAN(P25,P20:P22,P8:P17)</f>
        <v>5.1745542547180889</v>
      </c>
      <c r="Q29" s="217"/>
      <c r="R29" s="217"/>
      <c r="S29" s="217"/>
      <c r="T29" s="118">
        <f>MEDIAN(T25,T20:T22,T8:T17)</f>
        <v>4.2452428030819664</v>
      </c>
      <c r="U29" s="217"/>
      <c r="V29" s="217"/>
      <c r="W29" s="217"/>
      <c r="X29" s="188">
        <f>IF(H29&gt;0,((P29/H29)-1),IF(AND(H29=0,L29&gt;0),100%,IF(AND(H29=0,L29&lt;0),-100%,IF(AND(H29=0,L29=0),0%,((P29/(H29))-1)*-1))))</f>
        <v>0.90773022888810639</v>
      </c>
      <c r="Y29" s="102">
        <f>IF(L29&gt;0,((T29/L29)-1),IF(AND(L29=0,T29&gt;0),100%,IF(AND(L29=0,T29&lt;0),-100%,IF(AND(L29=0,T29=0),0%,((T29/(L29))-1)*-1))))</f>
        <v>-0.11683909198224995</v>
      </c>
    </row>
    <row r="30" spans="1:25" ht="28.4" customHeight="1">
      <c r="C30" s="92" t="s">
        <v>29</v>
      </c>
      <c r="D30" s="118">
        <f>MEDIAN(D8:D15)</f>
        <v>3.5748887896405019</v>
      </c>
      <c r="E30" s="217"/>
      <c r="F30" s="217"/>
      <c r="G30" s="217"/>
      <c r="H30" s="118">
        <f>MEDIAN(H8:H15)</f>
        <v>2.9109467342296824</v>
      </c>
      <c r="I30" s="217"/>
      <c r="J30" s="217"/>
      <c r="K30" s="217"/>
      <c r="L30" s="118">
        <f>MEDIAN(L8:L15)</f>
        <v>4.8068735431354082</v>
      </c>
      <c r="M30" s="217"/>
      <c r="N30" s="217"/>
      <c r="O30" s="217"/>
      <c r="P30" s="118">
        <f>MEDIAN(P8:P15)</f>
        <v>5.8109380023648232</v>
      </c>
      <c r="Q30" s="217"/>
      <c r="R30" s="217"/>
      <c r="S30" s="217"/>
      <c r="T30" s="118">
        <f>MEDIAN(T8:T15)</f>
        <v>5.9678216777152304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0.65130934434890664</v>
      </c>
      <c r="Y30" s="102">
        <f>IF(L30&gt;0,((T30/L30)-1),IF(AND(L30=0,T30&gt;0),100%,IF(AND(L30=0,T30&lt;0),-100%,IF(AND(L30=0,T30=0),0%,((T30/(L30))-1)*-1))))</f>
        <v>0.24151834329774435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23'!$A33,'INTERIM REPORT'!$B:$B,'PAGE 23'!$A$5)=0,"",SUMIFS('INTERIM REPORT'!C:C,'INTERIM REPORT'!$A:$A,'PAGE 23'!$A33,'INTERIM REPORT'!$B:$B,'PAGE 23'!$A$5))</f>
        <v/>
      </c>
      <c r="E33" s="118"/>
      <c r="F33" s="118"/>
      <c r="G33" s="119"/>
      <c r="H33" s="122" t="str">
        <f>IF(SUMIFS('INTERIM REPORT'!D:D,'INTERIM REPORT'!$A:$A,'PAGE 23'!$A33,'INTERIM REPORT'!$B:$B,'PAGE 23'!$A$5)=0,"",SUMIFS('INTERIM REPORT'!D:D,'INTERIM REPORT'!$A:$A,'PAGE 23'!$A33,'INTERIM REPORT'!$B:$B,'PAGE 23'!$A$5))</f>
        <v/>
      </c>
      <c r="I33" s="118"/>
      <c r="J33" s="118"/>
      <c r="K33" s="119"/>
      <c r="L33" s="122" t="str">
        <f>IF(SUMIFS('INTERIM REPORT'!E:E,'INTERIM REPORT'!$A:$A,'PAGE 23'!$A33,'INTERIM REPORT'!$B:$B,'PAGE 23'!$A$5)=0,"",SUMIFS('INTERIM REPORT'!E:E,'INTERIM REPORT'!$A:$A,'PAGE 23'!$A33,'INTERIM REPORT'!$B:$B,'PAGE 23'!$A$5))</f>
        <v/>
      </c>
      <c r="M33" s="118"/>
      <c r="N33" s="118"/>
      <c r="O33" s="119"/>
      <c r="P33" s="122" t="str">
        <f>IF(SUMIFS('INTERIM REPORT'!F:F,'INTERIM REPORT'!$A:$A,'PAGE 23'!$A33,'INTERIM REPORT'!$B:$B,'PAGE 23'!$A$5)=0,"",SUMIFS('INTERIM REPORT'!F:F,'INTERIM REPORT'!$A:$A,'PAGE 23'!$A33,'INTERIM REPORT'!$B:$B,'PAGE 23'!$A$5))</f>
        <v/>
      </c>
      <c r="Q33" s="118"/>
      <c r="R33" s="118"/>
      <c r="S33" s="119"/>
      <c r="T33" s="122" t="str">
        <f>IF(SUMIFS('INTERIM REPORT'!G:G,'INTERIM REPORT'!$A:$A,'PAGE 23'!$A33,'INTERIM REPORT'!$B:$B,'PAGE 23'!$A$5)=0,"",SUMIFS('INTERIM REPORT'!G:G,'INTERIM REPORT'!$A:$A,'PAGE 23'!$A33,'INTERIM REPORT'!$B:$B,'PAGE 23'!$A$5))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23'!$A34,'INTERIM REPORT'!$B:$B,'PAGE 23'!$A$5)=0,"",SUMIFS('INTERIM REPORT'!C:C,'INTERIM REPORT'!$A:$A,'PAGE 23'!$A34,'INTERIM REPORT'!$B:$B,'PAGE 23'!$A$5))</f>
        <v/>
      </c>
      <c r="E34" s="122"/>
      <c r="F34" s="122"/>
      <c r="G34" s="123"/>
      <c r="H34" s="122" t="str">
        <f>IF(SUMIFS('INTERIM REPORT'!D:D,'INTERIM REPORT'!$A:$A,'PAGE 23'!$A34,'INTERIM REPORT'!$B:$B,'PAGE 23'!$A$5)=0,"",SUMIFS('INTERIM REPORT'!D:D,'INTERIM REPORT'!$A:$A,'PAGE 23'!$A34,'INTERIM REPORT'!$B:$B,'PAGE 23'!$A$5))</f>
        <v/>
      </c>
      <c r="I34" s="122"/>
      <c r="J34" s="122"/>
      <c r="K34" s="123"/>
      <c r="L34" s="122" t="str">
        <f>IF(SUMIFS('INTERIM REPORT'!E:E,'INTERIM REPORT'!$A:$A,'PAGE 23'!$A34,'INTERIM REPORT'!$B:$B,'PAGE 23'!$A$5)=0,"",SUMIFS('INTERIM REPORT'!E:E,'INTERIM REPORT'!$A:$A,'PAGE 23'!$A34,'INTERIM REPORT'!$B:$B,'PAGE 23'!$A$5))</f>
        <v/>
      </c>
      <c r="M34" s="122"/>
      <c r="N34" s="122"/>
      <c r="O34" s="123"/>
      <c r="P34" s="122" t="str">
        <f>IF(SUMIFS('INTERIM REPORT'!F:F,'INTERIM REPORT'!$A:$A,'PAGE 23'!$A34,'INTERIM REPORT'!$B:$B,'PAGE 23'!$A$5)=0,"",SUMIFS('INTERIM REPORT'!F:F,'INTERIM REPORT'!$A:$A,'PAGE 23'!$A34,'INTERIM REPORT'!$B:$B,'PAGE 23'!$A$5))</f>
        <v/>
      </c>
      <c r="Q34" s="122"/>
      <c r="R34" s="122"/>
      <c r="S34" s="123"/>
      <c r="T34" s="122" t="str">
        <f>IF(SUMIFS('INTERIM REPORT'!G:G,'INTERIM REPORT'!$A:$A,'PAGE 23'!$A34,'INTERIM REPORT'!$B:$B,'PAGE 23'!$A$5)=0,"",SUMIFS('INTERIM REPORT'!G:G,'INTERIM REPORT'!$A:$A,'PAGE 23'!$A34,'INTERIM REPORT'!$B:$B,'PAGE 23'!$A$5))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23'!$A35,'INTERIM REPORT'!$B:$B,'PAGE 23'!$A$5)=0,"",SUMIFS('INTERIM REPORT'!C:C,'INTERIM REPORT'!$A:$A,'PAGE 23'!$A35,'INTERIM REPORT'!$B:$B,'PAGE 23'!$A$5))</f>
        <v/>
      </c>
      <c r="E35" s="122"/>
      <c r="F35" s="122"/>
      <c r="G35" s="123"/>
      <c r="H35" s="122" t="str">
        <f>IF(SUMIFS('INTERIM REPORT'!D:D,'INTERIM REPORT'!$A:$A,'PAGE 23'!$A35,'INTERIM REPORT'!$B:$B,'PAGE 23'!$A$5)=0,"",SUMIFS('INTERIM REPORT'!D:D,'INTERIM REPORT'!$A:$A,'PAGE 23'!$A35,'INTERIM REPORT'!$B:$B,'PAGE 23'!$A$5))</f>
        <v/>
      </c>
      <c r="I35" s="122"/>
      <c r="J35" s="122"/>
      <c r="K35" s="123"/>
      <c r="L35" s="122" t="str">
        <f>IF(SUMIFS('INTERIM REPORT'!E:E,'INTERIM REPORT'!$A:$A,'PAGE 23'!$A35,'INTERIM REPORT'!$B:$B,'PAGE 23'!$A$5)=0,"",SUMIFS('INTERIM REPORT'!E:E,'INTERIM REPORT'!$A:$A,'PAGE 23'!$A35,'INTERIM REPORT'!$B:$B,'PAGE 23'!$A$5))</f>
        <v/>
      </c>
      <c r="M35" s="122"/>
      <c r="N35" s="122"/>
      <c r="O35" s="123"/>
      <c r="P35" s="122" t="str">
        <f>IF(SUMIFS('INTERIM REPORT'!F:F,'INTERIM REPORT'!$A:$A,'PAGE 23'!$A35,'INTERIM REPORT'!$B:$B,'PAGE 23'!$A$5)=0,"",SUMIFS('INTERIM REPORT'!F:F,'INTERIM REPORT'!$A:$A,'PAGE 23'!$A35,'INTERIM REPORT'!$B:$B,'PAGE 23'!$A$5))</f>
        <v/>
      </c>
      <c r="Q35" s="122"/>
      <c r="R35" s="122"/>
      <c r="S35" s="123"/>
      <c r="T35" s="122" t="str">
        <f>IF(SUMIFS('INTERIM REPORT'!G:G,'INTERIM REPORT'!$A:$A,'PAGE 23'!$A35,'INTERIM REPORT'!$B:$B,'PAGE 23'!$A$5)=0,"",SUMIFS('INTERIM REPORT'!G:G,'INTERIM REPORT'!$A:$A,'PAGE 23'!$A35,'INTERIM REPORT'!$B:$B,'PAGE 23'!$A$5))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23'!$A36,'INTERIM REPORT'!$B:$B,'PAGE 23'!$A$5)=0,"",SUMIFS('INTERIM REPORT'!C:C,'INTERIM REPORT'!$A:$A,'PAGE 23'!$A36,'INTERIM REPORT'!$B:$B,'PAGE 23'!$A$5))</f>
        <v/>
      </c>
      <c r="E36" s="122"/>
      <c r="F36" s="122"/>
      <c r="G36" s="123"/>
      <c r="H36" s="122" t="str">
        <f>IF(SUMIFS('INTERIM REPORT'!D:D,'INTERIM REPORT'!$A:$A,'PAGE 23'!$A36,'INTERIM REPORT'!$B:$B,'PAGE 23'!$A$5)=0,"",SUMIFS('INTERIM REPORT'!D:D,'INTERIM REPORT'!$A:$A,'PAGE 23'!$A36,'INTERIM REPORT'!$B:$B,'PAGE 23'!$A$5))</f>
        <v/>
      </c>
      <c r="I36" s="122"/>
      <c r="J36" s="122"/>
      <c r="K36" s="123"/>
      <c r="L36" s="122" t="str">
        <f>IF(SUMIFS('INTERIM REPORT'!E:E,'INTERIM REPORT'!$A:$A,'PAGE 23'!$A36,'INTERIM REPORT'!$B:$B,'PAGE 23'!$A$5)=0,"",SUMIFS('INTERIM REPORT'!E:E,'INTERIM REPORT'!$A:$A,'PAGE 23'!$A36,'INTERIM REPORT'!$B:$B,'PAGE 23'!$A$5))</f>
        <v/>
      </c>
      <c r="M36" s="122"/>
      <c r="N36" s="122"/>
      <c r="O36" s="123"/>
      <c r="P36" s="122" t="str">
        <f>IF(SUMIFS('INTERIM REPORT'!F:F,'INTERIM REPORT'!$A:$A,'PAGE 23'!$A36,'INTERIM REPORT'!$B:$B,'PAGE 23'!$A$5)=0,"",SUMIFS('INTERIM REPORT'!F:F,'INTERIM REPORT'!$A:$A,'PAGE 23'!$A36,'INTERIM REPORT'!$B:$B,'PAGE 23'!$A$5))</f>
        <v/>
      </c>
      <c r="Q36" s="122"/>
      <c r="R36" s="122"/>
      <c r="S36" s="123"/>
      <c r="T36" s="122" t="str">
        <f>IF(SUMIFS('INTERIM REPORT'!G:G,'INTERIM REPORT'!$A:$A,'PAGE 23'!$A36,'INTERIM REPORT'!$B:$B,'PAGE 23'!$A$5)=0,"",SUMIFS('INTERIM REPORT'!G:G,'INTERIM REPORT'!$A:$A,'PAGE 23'!$A36,'INTERIM REPORT'!$B:$B,'PAGE 23'!$A$5))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23'!$A37,'INTERIM REPORT'!$B:$B,'PAGE 23'!$A$5)=0,"",SUMIFS('INTERIM REPORT'!C:C,'INTERIM REPORT'!$A:$A,'PAGE 23'!$A37,'INTERIM REPORT'!$B:$B,'PAGE 23'!$A$5))</f>
        <v/>
      </c>
      <c r="E37" s="122"/>
      <c r="F37" s="122"/>
      <c r="G37" s="123"/>
      <c r="H37" s="122" t="str">
        <f>IF(SUMIFS('INTERIM REPORT'!D:D,'INTERIM REPORT'!$A:$A,'PAGE 23'!$A37,'INTERIM REPORT'!$B:$B,'PAGE 23'!$A$5)=0,"",SUMIFS('INTERIM REPORT'!D:D,'INTERIM REPORT'!$A:$A,'PAGE 23'!$A37,'INTERIM REPORT'!$B:$B,'PAGE 23'!$A$5))</f>
        <v/>
      </c>
      <c r="I37" s="122"/>
      <c r="J37" s="122"/>
      <c r="K37" s="123"/>
      <c r="L37" s="122" t="str">
        <f>IF(SUMIFS('INTERIM REPORT'!E:E,'INTERIM REPORT'!$A:$A,'PAGE 23'!$A37,'INTERIM REPORT'!$B:$B,'PAGE 23'!$A$5)=0,"",SUMIFS('INTERIM REPORT'!E:E,'INTERIM REPORT'!$A:$A,'PAGE 23'!$A37,'INTERIM REPORT'!$B:$B,'PAGE 23'!$A$5))</f>
        <v/>
      </c>
      <c r="M37" s="122"/>
      <c r="N37" s="122"/>
      <c r="O37" s="123"/>
      <c r="P37" s="122" t="str">
        <f>IF(SUMIFS('INTERIM REPORT'!F:F,'INTERIM REPORT'!$A:$A,'PAGE 23'!$A37,'INTERIM REPORT'!$B:$B,'PAGE 23'!$A$5)=0,"",SUMIFS('INTERIM REPORT'!F:F,'INTERIM REPORT'!$A:$A,'PAGE 23'!$A37,'INTERIM REPORT'!$B:$B,'PAGE 23'!$A$5))</f>
        <v/>
      </c>
      <c r="Q37" s="122"/>
      <c r="R37" s="122"/>
      <c r="S37" s="123"/>
      <c r="T37" s="122" t="str">
        <f>IF(SUMIFS('INTERIM REPORT'!G:G,'INTERIM REPORT'!$A:$A,'PAGE 23'!$A37,'INTERIM REPORT'!$B:$B,'PAGE 23'!$A$5)=0,"",SUMIFS('INTERIM REPORT'!G:G,'INTERIM REPORT'!$A:$A,'PAGE 23'!$A37,'INTERIM REPORT'!$B:$B,'PAGE 23'!$A$5))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23'!$A38,'INTERIM REPORT'!$B:$B,'PAGE 23'!$A$5)=0,"",SUMIFS('INTERIM REPORT'!C:C,'INTERIM REPORT'!$A:$A,'PAGE 23'!$A38,'INTERIM REPORT'!$B:$B,'PAGE 23'!$A$5))</f>
        <v/>
      </c>
      <c r="E38" s="122"/>
      <c r="F38" s="122"/>
      <c r="G38" s="123"/>
      <c r="H38" s="122" t="str">
        <f>IF(SUMIFS('INTERIM REPORT'!D:D,'INTERIM REPORT'!$A:$A,'PAGE 23'!$A38,'INTERIM REPORT'!$B:$B,'PAGE 23'!$A$5)=0,"",SUMIFS('INTERIM REPORT'!D:D,'INTERIM REPORT'!$A:$A,'PAGE 23'!$A38,'INTERIM REPORT'!$B:$B,'PAGE 23'!$A$5))</f>
        <v/>
      </c>
      <c r="I38" s="122"/>
      <c r="J38" s="122"/>
      <c r="K38" s="123"/>
      <c r="L38" s="122" t="str">
        <f>IF(SUMIFS('INTERIM REPORT'!E:E,'INTERIM REPORT'!$A:$A,'PAGE 23'!$A38,'INTERIM REPORT'!$B:$B,'PAGE 23'!$A$5)=0,"",SUMIFS('INTERIM REPORT'!E:E,'INTERIM REPORT'!$A:$A,'PAGE 23'!$A38,'INTERIM REPORT'!$B:$B,'PAGE 23'!$A$5))</f>
        <v/>
      </c>
      <c r="M38" s="122"/>
      <c r="N38" s="122"/>
      <c r="O38" s="123"/>
      <c r="P38" s="122" t="str">
        <f>IF(SUMIFS('INTERIM REPORT'!F:F,'INTERIM REPORT'!$A:$A,'PAGE 23'!$A38,'INTERIM REPORT'!$B:$B,'PAGE 23'!$A$5)=0,"",SUMIFS('INTERIM REPORT'!F:F,'INTERIM REPORT'!$A:$A,'PAGE 23'!$A38,'INTERIM REPORT'!$B:$B,'PAGE 23'!$A$5))</f>
        <v/>
      </c>
      <c r="Q38" s="122"/>
      <c r="R38" s="122"/>
      <c r="S38" s="123"/>
      <c r="T38" s="122" t="str">
        <f>IF(SUMIFS('INTERIM REPORT'!G:G,'INTERIM REPORT'!$A:$A,'PAGE 23'!$A38,'INTERIM REPORT'!$B:$B,'PAGE 23'!$A$5)=0,"",SUMIFS('INTERIM REPORT'!G:G,'INTERIM REPORT'!$A:$A,'PAGE 23'!$A38,'INTERIM REPORT'!$B:$B,'PAGE 23'!$A$5))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83" priority="1" operator="notEqual">
      <formula>""" """</formula>
    </cfRule>
    <cfRule type="cellIs" dxfId="8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9.816406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10.54296875" style="78" customWidth="1"/>
    <col min="25" max="25" width="11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Capital Acquisitions as a % of Net Patient Rev</v>
      </c>
    </row>
    <row r="3" spans="1:25">
      <c r="A3" s="80" t="s">
        <v>101</v>
      </c>
    </row>
    <row r="4" spans="1:25">
      <c r="A4" s="83" t="s">
        <v>60</v>
      </c>
      <c r="B4" s="329" t="str">
        <f>MID(A4,FIND("]",A4)+2,LEN(A4)-FIND("]",A4)+2)</f>
        <v>Capital Acquisitions as a % of Net Patient Rev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230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24'!$A8,'INTERIM REPORT'!$B:$B,'PAGE 24'!$A$4)</f>
        <v>2.1989805745652697E-2</v>
      </c>
      <c r="E8" s="208">
        <f>RANK(D8,D$8:D$15,1)</f>
        <v>2</v>
      </c>
      <c r="F8" s="208">
        <f>RANK(D8,D$8:D$17,1)</f>
        <v>2</v>
      </c>
      <c r="G8" s="208">
        <f>RANK(D8,D$8:D$25,1)</f>
        <v>2</v>
      </c>
      <c r="H8" s="143">
        <f>SUMIFS('INTERIM REPORT'!D:D,'INTERIM REPORT'!$A:$A,'PAGE 24'!$A8,'INTERIM REPORT'!$B:$B,'PAGE 24'!$A$4)</f>
        <v>3.2772743012479844E-2</v>
      </c>
      <c r="I8" s="208">
        <f>RANK(H8,H$8:H$15,1)</f>
        <v>5</v>
      </c>
      <c r="J8" s="208">
        <f>RANK(H8,H$8:H$17,1)</f>
        <v>6</v>
      </c>
      <c r="K8" s="208">
        <f>RANK(H8,H$8:H$25,1)</f>
        <v>8</v>
      </c>
      <c r="L8" s="143">
        <f>SUMIFS('INTERIM REPORT'!E:E,'INTERIM REPORT'!$A:$A,'PAGE 24'!$A8,'INTERIM REPORT'!$B:$B,'PAGE 24'!$A$4)</f>
        <v>5.8761446760766438E-2</v>
      </c>
      <c r="M8" s="208">
        <f>RANK(L8,L$8:L$15,1)</f>
        <v>7</v>
      </c>
      <c r="N8" s="208">
        <f>RANK(L8,L$8:L$17,1)</f>
        <v>8</v>
      </c>
      <c r="O8" s="208">
        <f>RANK(L8,L$8:L$25,1)</f>
        <v>12</v>
      </c>
      <c r="P8" s="143">
        <f>SUMIFS('INTERIM REPORT'!F:F,'INTERIM REPORT'!$A:$A,'PAGE 24'!$A8,'INTERIM REPORT'!$B:$B,'PAGE 24'!$A$4)</f>
        <v>5.5589836640409396E-2</v>
      </c>
      <c r="Q8" s="208">
        <f>RANK(P8,P$8:P$15,1)</f>
        <v>6</v>
      </c>
      <c r="R8" s="208">
        <f>RANK(P8,P$8:P$17,1)</f>
        <v>8</v>
      </c>
      <c r="S8" s="208">
        <f>RANK(P8,P$8:P$25,1)</f>
        <v>11</v>
      </c>
      <c r="T8" s="143">
        <f>SUMIFS('INTERIM REPORT'!G:G,'INTERIM REPORT'!$A:$A,'PAGE 24'!$A8,'INTERIM REPORT'!$B:$B,'PAGE 24'!$A$4)</f>
        <v>6.6292580757344149E-2</v>
      </c>
      <c r="U8" s="208">
        <f>RANK(T8,T$8:T$15,1)</f>
        <v>6</v>
      </c>
      <c r="V8" s="208">
        <f>RANK(T8,T$8:T$17,1)</f>
        <v>8</v>
      </c>
      <c r="W8" s="208">
        <f>RANK(T8,T$8:T$25,1)</f>
        <v>12</v>
      </c>
      <c r="X8" s="143">
        <f t="shared" ref="X8:X17" si="0">IF(H8&gt;0,((P8/H8)-1),IF(AND(H8=0,L8&gt;0),100%,IF(AND(H8=0,L8&lt;0),-100%,IF(AND(H8=0,L8=0),0%,((P8/(H8))-1)*-1))))</f>
        <v>0.69622166259445595</v>
      </c>
      <c r="Y8" s="93">
        <f t="shared" ref="Y8:Y17" si="1">IF(L8&gt;0,((T8/L8)-1),IF(AND(L8=0,T8&gt;0),100%,IF(AND(L8=0,T8&lt;0),-100%,IF(AND(L8=0,T8=0),0%,((T8/(L8))-1)*-1))))</f>
        <v>0.12816454345038464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24'!$A9,'INTERIM REPORT'!$B:$B,'PAGE 24'!$A$4)</f>
        <v>3.8976404026494056E-2</v>
      </c>
      <c r="E9" s="208">
        <f t="shared" ref="E9:E15" si="3">RANK(D9,D$8:D$15,1)</f>
        <v>6</v>
      </c>
      <c r="F9" s="208">
        <f t="shared" ref="F9:F17" si="4">RANK(D9,D$8:D$17,1)</f>
        <v>6</v>
      </c>
      <c r="G9" s="208">
        <f t="shared" ref="G9:G17" si="5">RANK(D9,D$8:D$25,1)</f>
        <v>9</v>
      </c>
      <c r="H9" s="143">
        <f>SUMIFS('INTERIM REPORT'!D:D,'INTERIM REPORT'!$A:$A,'PAGE 24'!$A9,'INTERIM REPORT'!$B:$B,'PAGE 24'!$A$4)</f>
        <v>3.3725455593978243E-2</v>
      </c>
      <c r="I9" s="208">
        <f t="shared" ref="I9:I15" si="6">RANK(H9,H$8:H$15,1)</f>
        <v>6</v>
      </c>
      <c r="J9" s="208">
        <f t="shared" ref="J9:J17" si="7">RANK(H9,H$8:H$17,1)</f>
        <v>7</v>
      </c>
      <c r="K9" s="208">
        <f t="shared" ref="K9:K17" si="8">RANK(H9,H$8:H$25,1)</f>
        <v>9</v>
      </c>
      <c r="L9" s="143">
        <f>SUMIFS('INTERIM REPORT'!E:E,'INTERIM REPORT'!$A:$A,'PAGE 24'!$A9,'INTERIM REPORT'!$B:$B,'PAGE 24'!$A$4)</f>
        <v>8.1827792306416E-2</v>
      </c>
      <c r="M9" s="208">
        <f t="shared" ref="M9:M15" si="9">RANK(L9,L$8:L$15,1)</f>
        <v>8</v>
      </c>
      <c r="N9" s="208">
        <f t="shared" ref="N9:N17" si="10">RANK(L9,L$8:L$17,1)</f>
        <v>9</v>
      </c>
      <c r="O9" s="208">
        <f t="shared" ref="O9:O17" si="11">RANK(L9,L$8:L$25,1)</f>
        <v>13</v>
      </c>
      <c r="P9" s="143">
        <f>SUMIFS('INTERIM REPORT'!F:F,'INTERIM REPORT'!$A:$A,'PAGE 24'!$A9,'INTERIM REPORT'!$B:$B,'PAGE 24'!$A$4)</f>
        <v>0.11615823670744066</v>
      </c>
      <c r="Q9" s="208">
        <f t="shared" ref="Q9:Q15" si="12">RANK(P9,P$8:P$15,1)</f>
        <v>8</v>
      </c>
      <c r="R9" s="208">
        <f t="shared" ref="R9:R17" si="13">RANK(P9,P$8:P$17,1)</f>
        <v>10</v>
      </c>
      <c r="S9" s="208">
        <f t="shared" ref="S9:S17" si="14">RANK(P9,P$8:P$25,1)</f>
        <v>13</v>
      </c>
      <c r="T9" s="143">
        <f>SUMIFS('INTERIM REPORT'!G:G,'INTERIM REPORT'!$A:$A,'PAGE 24'!$A9,'INTERIM REPORT'!$B:$B,'PAGE 24'!$A$4)</f>
        <v>9.752469038675976E-2</v>
      </c>
      <c r="U9" s="208">
        <f t="shared" ref="U9:U15" si="15">RANK(T9,T$8:T$15,1)</f>
        <v>7</v>
      </c>
      <c r="V9" s="208">
        <f t="shared" ref="V9:V17" si="16">RANK(T9,T$8:T$17,1)</f>
        <v>9</v>
      </c>
      <c r="W9" s="208">
        <f t="shared" ref="W9:W17" si="17">RANK(T9,T$8:T$25,1)</f>
        <v>13</v>
      </c>
      <c r="X9" s="143">
        <f t="shared" si="0"/>
        <v>2.4442303198472128</v>
      </c>
      <c r="Y9" s="93">
        <f t="shared" si="1"/>
        <v>0.19182844407636535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24'!$A10,'INTERIM REPORT'!$B:$B,'PAGE 24'!$A$4)</f>
        <v>1.4357474167456722E-2</v>
      </c>
      <c r="E10" s="208">
        <f t="shared" si="3"/>
        <v>1</v>
      </c>
      <c r="F10" s="208">
        <f t="shared" si="4"/>
        <v>1</v>
      </c>
      <c r="G10" s="208">
        <f t="shared" si="5"/>
        <v>1</v>
      </c>
      <c r="H10" s="143">
        <f>SUMIFS('INTERIM REPORT'!D:D,'INTERIM REPORT'!$A:$A,'PAGE 24'!$A10,'INTERIM REPORT'!$B:$B,'PAGE 24'!$A$4)</f>
        <v>2.8818022619290371E-2</v>
      </c>
      <c r="I10" s="208">
        <f t="shared" si="6"/>
        <v>4</v>
      </c>
      <c r="J10" s="208">
        <f t="shared" si="7"/>
        <v>5</v>
      </c>
      <c r="K10" s="208">
        <f t="shared" si="8"/>
        <v>6</v>
      </c>
      <c r="L10" s="143">
        <f>SUMIFS('INTERIM REPORT'!E:E,'INTERIM REPORT'!$A:$A,'PAGE 24'!$A10,'INTERIM REPORT'!$B:$B,'PAGE 24'!$A$4)</f>
        <v>5.5358924104700835E-2</v>
      </c>
      <c r="M10" s="208">
        <f t="shared" si="9"/>
        <v>6</v>
      </c>
      <c r="N10" s="208">
        <f t="shared" si="10"/>
        <v>7</v>
      </c>
      <c r="O10" s="208">
        <f t="shared" si="11"/>
        <v>11</v>
      </c>
      <c r="P10" s="143">
        <f>SUMIFS('INTERIM REPORT'!F:F,'INTERIM REPORT'!$A:$A,'PAGE 24'!$A10,'INTERIM REPORT'!$B:$B,'PAGE 24'!$A$4)</f>
        <v>9.3049137047299182E-2</v>
      </c>
      <c r="Q10" s="208">
        <f t="shared" si="12"/>
        <v>7</v>
      </c>
      <c r="R10" s="208">
        <f t="shared" si="13"/>
        <v>9</v>
      </c>
      <c r="S10" s="208">
        <f t="shared" si="14"/>
        <v>12</v>
      </c>
      <c r="T10" s="143">
        <f>SUMIFS('INTERIM REPORT'!G:G,'INTERIM REPORT'!$A:$A,'PAGE 24'!$A10,'INTERIM REPORT'!$B:$B,'PAGE 24'!$A$4)</f>
        <v>3.7816488044617576E-2</v>
      </c>
      <c r="U10" s="208">
        <f t="shared" si="15"/>
        <v>2</v>
      </c>
      <c r="V10" s="208">
        <f t="shared" si="16"/>
        <v>2</v>
      </c>
      <c r="W10" s="208">
        <f t="shared" si="17"/>
        <v>4</v>
      </c>
      <c r="X10" s="143">
        <f t="shared" si="0"/>
        <v>2.2288522455740396</v>
      </c>
      <c r="Y10" s="93">
        <f t="shared" si="1"/>
        <v>-0.31688542260873953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24'!$A11,'INTERIM REPORT'!$B:$B,'PAGE 24'!$A$4)</f>
        <v>6.8928025822171321E-2</v>
      </c>
      <c r="E11" s="208">
        <f t="shared" si="3"/>
        <v>8</v>
      </c>
      <c r="F11" s="208">
        <f t="shared" si="4"/>
        <v>10</v>
      </c>
      <c r="G11" s="208">
        <f t="shared" si="5"/>
        <v>14</v>
      </c>
      <c r="H11" s="143">
        <f>SUMIFS('INTERIM REPORT'!D:D,'INTERIM REPORT'!$A:$A,'PAGE 24'!$A11,'INTERIM REPORT'!$B:$B,'PAGE 24'!$A$4)</f>
        <v>1.7053666579393407E-2</v>
      </c>
      <c r="I11" s="208">
        <f t="shared" si="6"/>
        <v>2</v>
      </c>
      <c r="J11" s="208">
        <f t="shared" si="7"/>
        <v>2</v>
      </c>
      <c r="K11" s="208">
        <f t="shared" si="8"/>
        <v>3</v>
      </c>
      <c r="L11" s="143">
        <f>SUMIFS('INTERIM REPORT'!E:E,'INTERIM REPORT'!$A:$A,'PAGE 24'!$A11,'INTERIM REPORT'!$B:$B,'PAGE 24'!$A$4)</f>
        <v>4.4819855554569549E-2</v>
      </c>
      <c r="M11" s="208">
        <f t="shared" si="9"/>
        <v>4</v>
      </c>
      <c r="N11" s="208">
        <f t="shared" si="10"/>
        <v>5</v>
      </c>
      <c r="O11" s="208">
        <f t="shared" si="11"/>
        <v>8</v>
      </c>
      <c r="P11" s="143">
        <f>SUMIFS('INTERIM REPORT'!F:F,'INTERIM REPORT'!$A:$A,'PAGE 24'!$A11,'INTERIM REPORT'!$B:$B,'PAGE 24'!$A$4)</f>
        <v>4.6124604626510947E-2</v>
      </c>
      <c r="Q11" s="208">
        <f t="shared" si="12"/>
        <v>2</v>
      </c>
      <c r="R11" s="208">
        <f t="shared" si="13"/>
        <v>3</v>
      </c>
      <c r="S11" s="208">
        <f t="shared" si="14"/>
        <v>5</v>
      </c>
      <c r="T11" s="143">
        <f>SUMIFS('INTERIM REPORT'!G:G,'INTERIM REPORT'!$A:$A,'PAGE 24'!$A11,'INTERIM REPORT'!$B:$B,'PAGE 24'!$A$4)</f>
        <v>0.10469595396719232</v>
      </c>
      <c r="U11" s="208">
        <f t="shared" si="15"/>
        <v>8</v>
      </c>
      <c r="V11" s="208">
        <f t="shared" si="16"/>
        <v>10</v>
      </c>
      <c r="W11" s="208">
        <f t="shared" si="17"/>
        <v>14</v>
      </c>
      <c r="X11" s="143">
        <f t="shared" si="0"/>
        <v>1.7046737668862986</v>
      </c>
      <c r="Y11" s="93">
        <f t="shared" si="1"/>
        <v>1.3359279647771687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24'!$A12,'INTERIM REPORT'!$B:$B,'PAGE 24'!$A$4)</f>
        <v>6.5084191540813602E-2</v>
      </c>
      <c r="E12" s="208">
        <f t="shared" si="3"/>
        <v>7</v>
      </c>
      <c r="F12" s="208">
        <f t="shared" si="4"/>
        <v>8</v>
      </c>
      <c r="G12" s="208">
        <f t="shared" si="5"/>
        <v>12</v>
      </c>
      <c r="H12" s="143">
        <f>SUMIFS('INTERIM REPORT'!D:D,'INTERIM REPORT'!$A:$A,'PAGE 24'!$A12,'INTERIM REPORT'!$B:$B,'PAGE 24'!$A$4)</f>
        <v>3.9761665898735275E-2</v>
      </c>
      <c r="I12" s="208">
        <f t="shared" si="6"/>
        <v>7</v>
      </c>
      <c r="J12" s="208">
        <f t="shared" si="7"/>
        <v>8</v>
      </c>
      <c r="K12" s="208">
        <f t="shared" si="8"/>
        <v>11</v>
      </c>
      <c r="L12" s="143">
        <f>SUMIFS('INTERIM REPORT'!E:E,'INTERIM REPORT'!$A:$A,'PAGE 24'!$A12,'INTERIM REPORT'!$B:$B,'PAGE 24'!$A$4)</f>
        <v>4.755494594224547E-2</v>
      </c>
      <c r="M12" s="208">
        <f t="shared" si="9"/>
        <v>5</v>
      </c>
      <c r="N12" s="208">
        <f t="shared" si="10"/>
        <v>6</v>
      </c>
      <c r="O12" s="208">
        <f t="shared" si="11"/>
        <v>9</v>
      </c>
      <c r="P12" s="143">
        <f>SUMIFS('INTERIM REPORT'!F:F,'INTERIM REPORT'!$A:$A,'PAGE 24'!$A12,'INTERIM REPORT'!$B:$B,'PAGE 24'!$A$4)</f>
        <v>4.8286781634364014E-2</v>
      </c>
      <c r="Q12" s="208">
        <f t="shared" si="12"/>
        <v>3</v>
      </c>
      <c r="R12" s="208">
        <f t="shared" si="13"/>
        <v>4</v>
      </c>
      <c r="S12" s="208">
        <f t="shared" si="14"/>
        <v>6</v>
      </c>
      <c r="T12" s="143">
        <f>SUMIFS('INTERIM REPORT'!G:G,'INTERIM REPORT'!$A:$A,'PAGE 24'!$A12,'INTERIM REPORT'!$B:$B,'PAGE 24'!$A$4)</f>
        <v>5.417975946353993E-2</v>
      </c>
      <c r="U12" s="208">
        <f t="shared" si="15"/>
        <v>3</v>
      </c>
      <c r="V12" s="208">
        <f t="shared" si="16"/>
        <v>5</v>
      </c>
      <c r="W12" s="208">
        <f t="shared" si="17"/>
        <v>9</v>
      </c>
      <c r="X12" s="143">
        <f t="shared" si="0"/>
        <v>0.21440539632671429</v>
      </c>
      <c r="Y12" s="93">
        <f t="shared" si="1"/>
        <v>0.13930861217548562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24'!$A13,'INTERIM REPORT'!$B:$B,'PAGE 24'!$A$4)</f>
        <v>2.9864222766363271E-2</v>
      </c>
      <c r="E13" s="208">
        <f t="shared" si="3"/>
        <v>4</v>
      </c>
      <c r="F13" s="208">
        <f t="shared" si="4"/>
        <v>4</v>
      </c>
      <c r="G13" s="208">
        <f t="shared" si="5"/>
        <v>4</v>
      </c>
      <c r="H13" s="143">
        <f>SUMIFS('INTERIM REPORT'!D:D,'INTERIM REPORT'!$A:$A,'PAGE 24'!$A13,'INTERIM REPORT'!$B:$B,'PAGE 24'!$A$4)</f>
        <v>6.5695701004097065E-2</v>
      </c>
      <c r="I13" s="208">
        <f t="shared" si="6"/>
        <v>8</v>
      </c>
      <c r="J13" s="208">
        <f t="shared" si="7"/>
        <v>9</v>
      </c>
      <c r="K13" s="208">
        <f t="shared" si="8"/>
        <v>13</v>
      </c>
      <c r="L13" s="143">
        <f>SUMIFS('INTERIM REPORT'!E:E,'INTERIM REPORT'!$A:$A,'PAGE 24'!$A13,'INTERIM REPORT'!$B:$B,'PAGE 24'!$A$4)</f>
        <v>2.4526662016795146E-2</v>
      </c>
      <c r="M13" s="208">
        <f t="shared" si="9"/>
        <v>2</v>
      </c>
      <c r="N13" s="208">
        <f t="shared" si="10"/>
        <v>2</v>
      </c>
      <c r="O13" s="208">
        <f t="shared" si="11"/>
        <v>2</v>
      </c>
      <c r="P13" s="143">
        <f>SUMIFS('INTERIM REPORT'!F:F,'INTERIM REPORT'!$A:$A,'PAGE 24'!$A13,'INTERIM REPORT'!$B:$B,'PAGE 24'!$A$4)</f>
        <v>5.0921130856785776E-2</v>
      </c>
      <c r="Q13" s="208">
        <f t="shared" si="12"/>
        <v>5</v>
      </c>
      <c r="R13" s="208">
        <f t="shared" si="13"/>
        <v>6</v>
      </c>
      <c r="S13" s="208">
        <f t="shared" si="14"/>
        <v>8</v>
      </c>
      <c r="T13" s="143">
        <f>SUMIFS('INTERIM REPORT'!G:G,'INTERIM REPORT'!$A:$A,'PAGE 24'!$A13,'INTERIM REPORT'!$B:$B,'PAGE 24'!$A$4)</f>
        <v>6.0905389441261469E-2</v>
      </c>
      <c r="U13" s="208">
        <f t="shared" si="15"/>
        <v>4</v>
      </c>
      <c r="V13" s="208">
        <f t="shared" si="16"/>
        <v>6</v>
      </c>
      <c r="W13" s="208">
        <f t="shared" si="17"/>
        <v>10</v>
      </c>
      <c r="X13" s="143">
        <f t="shared" si="0"/>
        <v>-0.22489401774386852</v>
      </c>
      <c r="Y13" s="93">
        <f t="shared" si="1"/>
        <v>1.4832318967642326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24'!$A14,'INTERIM REPORT'!$B:$B,'PAGE 24'!$A$4)</f>
        <v>3.1977188937448379E-2</v>
      </c>
      <c r="E14" s="208">
        <f t="shared" si="3"/>
        <v>5</v>
      </c>
      <c r="F14" s="208">
        <f t="shared" si="4"/>
        <v>5</v>
      </c>
      <c r="G14" s="208">
        <f t="shared" si="5"/>
        <v>6</v>
      </c>
      <c r="H14" s="143">
        <f>SUMIFS('INTERIM REPORT'!D:D,'INTERIM REPORT'!$A:$A,'PAGE 24'!$A14,'INTERIM REPORT'!$B:$B,'PAGE 24'!$A$4)</f>
        <v>2.2875127383249327E-2</v>
      </c>
      <c r="I14" s="208">
        <f t="shared" si="6"/>
        <v>3</v>
      </c>
      <c r="J14" s="208">
        <f t="shared" si="7"/>
        <v>3</v>
      </c>
      <c r="K14" s="208">
        <f t="shared" si="8"/>
        <v>4</v>
      </c>
      <c r="L14" s="143">
        <f>SUMIFS('INTERIM REPORT'!E:E,'INTERIM REPORT'!$A:$A,'PAGE 24'!$A14,'INTERIM REPORT'!$B:$B,'PAGE 24'!$A$4)</f>
        <v>3.7054557802101089E-2</v>
      </c>
      <c r="M14" s="208">
        <f t="shared" si="9"/>
        <v>3</v>
      </c>
      <c r="N14" s="208">
        <f t="shared" si="10"/>
        <v>4</v>
      </c>
      <c r="O14" s="208">
        <f t="shared" si="11"/>
        <v>7</v>
      </c>
      <c r="P14" s="143">
        <f>SUMIFS('INTERIM REPORT'!F:F,'INTERIM REPORT'!$A:$A,'PAGE 24'!$A14,'INTERIM REPORT'!$B:$B,'PAGE 24'!$A$4)</f>
        <v>4.9775987838418259E-2</v>
      </c>
      <c r="Q14" s="208">
        <f t="shared" si="12"/>
        <v>4</v>
      </c>
      <c r="R14" s="208">
        <f t="shared" si="13"/>
        <v>5</v>
      </c>
      <c r="S14" s="208">
        <f t="shared" si="14"/>
        <v>7</v>
      </c>
      <c r="T14" s="143">
        <f>SUMIFS('INTERIM REPORT'!G:G,'INTERIM REPORT'!$A:$A,'PAGE 24'!$A14,'INTERIM REPORT'!$B:$B,'PAGE 24'!$A$4)</f>
        <v>6.2532020292614787E-2</v>
      </c>
      <c r="U14" s="208">
        <f t="shared" si="15"/>
        <v>5</v>
      </c>
      <c r="V14" s="208">
        <f t="shared" si="16"/>
        <v>7</v>
      </c>
      <c r="W14" s="208">
        <f t="shared" si="17"/>
        <v>11</v>
      </c>
      <c r="X14" s="143">
        <f t="shared" si="0"/>
        <v>1.175987350997989</v>
      </c>
      <c r="Y14" s="93">
        <f t="shared" si="1"/>
        <v>0.68756622671311596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24'!$A15,'INTERIM REPORT'!$B:$B,'PAGE 24'!$A$4)</f>
        <v>2.9291734124136576E-2</v>
      </c>
      <c r="E15" s="209">
        <f t="shared" si="3"/>
        <v>3</v>
      </c>
      <c r="F15" s="209">
        <f t="shared" si="4"/>
        <v>3</v>
      </c>
      <c r="G15" s="209">
        <f t="shared" si="5"/>
        <v>3</v>
      </c>
      <c r="H15" s="144">
        <f>SUMIFS('INTERIM REPORT'!D:D,'INTERIM REPORT'!$A:$A,'PAGE 24'!$A15,'INTERIM REPORT'!$B:$B,'PAGE 24'!$A$4)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24'!$A15,'INTERIM REPORT'!$B:$B,'PAGE 24'!$A$4)</f>
        <v>1.9317450821941605E-2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44">
        <f>SUMIFS('INTERIM REPORT'!F:F,'INTERIM REPORT'!$A:$A,'PAGE 24'!$A15,'INTERIM REPORT'!$B:$B,'PAGE 24'!$A$4)</f>
        <v>2.1619372669291353E-2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44">
        <f>SUMIFS('INTERIM REPORT'!G:G,'INTERIM REPORT'!$A:$A,'PAGE 24'!$A15,'INTERIM REPORT'!$B:$B,'PAGE 24'!$A$4)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1</v>
      </c>
      <c r="Y15" s="95">
        <f t="shared" si="1"/>
        <v>-1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24'!$A16,'INTERIM REPORT'!$B:$B,'PAGE 24'!$A$4)</f>
        <v>5.0262778856767325E-2</v>
      </c>
      <c r="E16" s="210"/>
      <c r="F16" s="211">
        <f t="shared" si="4"/>
        <v>7</v>
      </c>
      <c r="G16" s="211">
        <f t="shared" si="5"/>
        <v>11</v>
      </c>
      <c r="H16" s="145">
        <f>SUMIFS('INTERIM REPORT'!D:D,'INTERIM REPORT'!$A:$A,'PAGE 24'!$A16,'INTERIM REPORT'!$B:$B,'PAGE 24'!$A$4)</f>
        <v>2.4374911740260633E-2</v>
      </c>
      <c r="I16" s="210"/>
      <c r="J16" s="211">
        <f t="shared" si="7"/>
        <v>4</v>
      </c>
      <c r="K16" s="211">
        <f t="shared" si="8"/>
        <v>5</v>
      </c>
      <c r="L16" s="145">
        <f>SUMIFS('INTERIM REPORT'!E:E,'INTERIM REPORT'!$A:$A,'PAGE 24'!$A16,'INTERIM REPORT'!$B:$B,'PAGE 24'!$A$4)</f>
        <v>2.700587264074868E-2</v>
      </c>
      <c r="M16" s="210"/>
      <c r="N16" s="211">
        <f t="shared" si="10"/>
        <v>3</v>
      </c>
      <c r="O16" s="211">
        <f t="shared" si="11"/>
        <v>3</v>
      </c>
      <c r="P16" s="145">
        <f>SUMIFS('INTERIM REPORT'!F:F,'INTERIM REPORT'!$A:$A,'PAGE 24'!$A16,'INTERIM REPORT'!$B:$B,'PAGE 24'!$A$4)</f>
        <v>2.9061382034559012E-2</v>
      </c>
      <c r="Q16" s="210"/>
      <c r="R16" s="211">
        <f t="shared" si="13"/>
        <v>2</v>
      </c>
      <c r="S16" s="211">
        <f t="shared" si="14"/>
        <v>2</v>
      </c>
      <c r="T16" s="145">
        <f>SUMIFS('INTERIM REPORT'!G:G,'INTERIM REPORT'!$A:$A,'PAGE 24'!$A16,'INTERIM REPORT'!$B:$B,'PAGE 24'!$A$4)</f>
        <v>3.9666438676873611E-2</v>
      </c>
      <c r="U16" s="210"/>
      <c r="V16" s="211">
        <f t="shared" si="16"/>
        <v>3</v>
      </c>
      <c r="W16" s="211">
        <f t="shared" si="17"/>
        <v>5</v>
      </c>
      <c r="X16" s="145">
        <f t="shared" si="0"/>
        <v>0.19226614415007792</v>
      </c>
      <c r="Y16" s="97">
        <f t="shared" si="1"/>
        <v>0.46880788503096271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24'!$A17,'INTERIM REPORT'!$B:$B,'PAGE 24'!$A$4)</f>
        <v>6.5471344873756721E-2</v>
      </c>
      <c r="E17" s="212"/>
      <c r="F17" s="208">
        <f t="shared" si="4"/>
        <v>9</v>
      </c>
      <c r="G17" s="208">
        <f t="shared" si="5"/>
        <v>13</v>
      </c>
      <c r="H17" s="143">
        <f>SUMIFS('INTERIM REPORT'!D:D,'INTERIM REPORT'!$A:$A,'PAGE 24'!$A17,'INTERIM REPORT'!$B:$B,'PAGE 24'!$A$4)</f>
        <v>8.6948426419829986E-2</v>
      </c>
      <c r="I17" s="212"/>
      <c r="J17" s="208">
        <f t="shared" si="7"/>
        <v>10</v>
      </c>
      <c r="K17" s="208">
        <f t="shared" si="8"/>
        <v>14</v>
      </c>
      <c r="L17" s="143">
        <f>SUMIFS('INTERIM REPORT'!E:E,'INTERIM REPORT'!$A:$A,'PAGE 24'!$A17,'INTERIM REPORT'!$B:$B,'PAGE 24'!$A$4)</f>
        <v>8.3119203072385975E-2</v>
      </c>
      <c r="M17" s="212"/>
      <c r="N17" s="208">
        <f t="shared" si="10"/>
        <v>10</v>
      </c>
      <c r="O17" s="208">
        <f t="shared" si="11"/>
        <v>14</v>
      </c>
      <c r="P17" s="143">
        <f>SUMIFS('INTERIM REPORT'!F:F,'INTERIM REPORT'!$A:$A,'PAGE 24'!$A17,'INTERIM REPORT'!$B:$B,'PAGE 24'!$A$4)</f>
        <v>5.0943230758658767E-2</v>
      </c>
      <c r="Q17" s="212"/>
      <c r="R17" s="208">
        <f t="shared" si="13"/>
        <v>7</v>
      </c>
      <c r="S17" s="208">
        <f t="shared" si="14"/>
        <v>9</v>
      </c>
      <c r="T17" s="143">
        <f>SUMIFS('INTERIM REPORT'!G:G,'INTERIM REPORT'!$A:$A,'PAGE 24'!$A17,'INTERIM REPORT'!$B:$B,'PAGE 24'!$A$4)</f>
        <v>4.8885946264787983E-2</v>
      </c>
      <c r="U17" s="212"/>
      <c r="V17" s="208">
        <f t="shared" si="16"/>
        <v>4</v>
      </c>
      <c r="W17" s="208">
        <f t="shared" si="17"/>
        <v>7</v>
      </c>
      <c r="X17" s="143">
        <f t="shared" si="0"/>
        <v>-0.41409830107011181</v>
      </c>
      <c r="Y17" s="93">
        <f t="shared" si="1"/>
        <v>-0.41185737521791799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24'!$A20,'INTERIM REPORT'!$B:$B,'PAGE 24'!$A$4)</f>
        <v>4.325424483136435E-2</v>
      </c>
      <c r="E20" s="210"/>
      <c r="F20" s="211">
        <f>RANK(D20,D$20:D$22,1)</f>
        <v>3</v>
      </c>
      <c r="G20" s="211">
        <f t="shared" ref="G20:G22" si="19">RANK(D20,D$8:D$25,1)</f>
        <v>10</v>
      </c>
      <c r="H20" s="145">
        <f>SUMIFS('INTERIM REPORT'!D:D,'INTERIM REPORT'!$A:$A,'PAGE 24'!$A20,'INTERIM REPORT'!$B:$B,'PAGE 24'!$A$4)</f>
        <v>3.583457118169775E-2</v>
      </c>
      <c r="I20" s="210"/>
      <c r="J20" s="211">
        <f>RANK(H20,H$20:H$22,1)</f>
        <v>2</v>
      </c>
      <c r="K20" s="211">
        <f t="shared" ref="K20:K22" si="20">RANK(H20,H$8:H$25,1)</f>
        <v>10</v>
      </c>
      <c r="L20" s="145">
        <f>SUMIFS('INTERIM REPORT'!E:E,'INTERIM REPORT'!$A:$A,'PAGE 24'!$A20,'INTERIM REPORT'!$B:$B,'PAGE 24'!$A$4)</f>
        <v>2.8928344590732399E-2</v>
      </c>
      <c r="M20" s="210"/>
      <c r="N20" s="211">
        <f>RANK(L20,L$20:L$22,1)</f>
        <v>1</v>
      </c>
      <c r="O20" s="211">
        <f t="shared" ref="O20:O22" si="21">RANK(L20,L$8:L$25,1)</f>
        <v>4</v>
      </c>
      <c r="P20" s="145">
        <f>SUMIFS('INTERIM REPORT'!F:F,'INTERIM REPORT'!$A:$A,'PAGE 24'!$A20,'INTERIM REPORT'!$B:$B,'PAGE 24'!$A$4)</f>
        <v>3.7276299086207131E-2</v>
      </c>
      <c r="Q20" s="210"/>
      <c r="R20" s="211">
        <f>RANK(P20,P$20:P$22,1)</f>
        <v>2</v>
      </c>
      <c r="S20" s="211">
        <f t="shared" ref="S20:S22" si="22">RANK(P20,P$8:P$25,1)</f>
        <v>4</v>
      </c>
      <c r="T20" s="145">
        <f>SUMIFS('INTERIM REPORT'!G:G,'INTERIM REPORT'!$A:$A,'PAGE 24'!$A20,'INTERIM REPORT'!$B:$B,'PAGE 24'!$A$4)</f>
        <v>2.1565971775353913E-2</v>
      </c>
      <c r="U20" s="210"/>
      <c r="V20" s="211">
        <f>RANK(T20,T$20:T$22,1)</f>
        <v>1</v>
      </c>
      <c r="W20" s="211">
        <f t="shared" ref="W20:W22" si="23">RANK(T20,T$8:T$25,1)</f>
        <v>2</v>
      </c>
      <c r="X20" s="145">
        <f>IF(H20&gt;0,((P20/H20)-1),IF(AND(H20=0,L20&gt;0),100%,IF(AND(H20=0,L20&lt;0),-100%,IF(AND(H20=0,L20=0),0%,((P20/(H20))-1)*-1))))</f>
        <v>4.0232877273713052E-2</v>
      </c>
      <c r="Y20" s="97">
        <f>IF(L20&gt;0,((T20/L20)-1),IF(AND(L20=0,T20&gt;0),100%,IF(AND(L20=0,T20&lt;0),-100%,IF(AND(L20=0,T20=0),0%,((T20/(L20))-1)*-1))))</f>
        <v>-0.2545037719765384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24'!$A21,'INTERIM REPORT'!$B:$B,'PAGE 24'!$A$4)</f>
        <v>3.7419381333528776E-2</v>
      </c>
      <c r="E21" s="212"/>
      <c r="F21" s="208">
        <f t="shared" ref="F21:F22" si="24">RANK(D21,D$20:D$22,1)</f>
        <v>2</v>
      </c>
      <c r="G21" s="208">
        <f t="shared" si="19"/>
        <v>8</v>
      </c>
      <c r="H21" s="143">
        <f>SUMIFS('INTERIM REPORT'!D:D,'INTERIM REPORT'!$A:$A,'PAGE 24'!$A21,'INTERIM REPORT'!$B:$B,'PAGE 24'!$A$4)</f>
        <v>4.2933883931493555E-2</v>
      </c>
      <c r="I21" s="212"/>
      <c r="J21" s="208">
        <f t="shared" ref="J21:J22" si="25">RANK(H21,H$20:H$22,1)</f>
        <v>3</v>
      </c>
      <c r="K21" s="208">
        <f t="shared" si="20"/>
        <v>12</v>
      </c>
      <c r="L21" s="143">
        <f>SUMIFS('INTERIM REPORT'!E:E,'INTERIM REPORT'!$A:$A,'PAGE 24'!$A21,'INTERIM REPORT'!$B:$B,'PAGE 24'!$A$4)</f>
        <v>3.4229115040235888E-2</v>
      </c>
      <c r="M21" s="212"/>
      <c r="N21" s="208">
        <f t="shared" ref="N21:N22" si="26">RANK(L21,L$20:L$22,1)</f>
        <v>2</v>
      </c>
      <c r="O21" s="208">
        <f t="shared" si="21"/>
        <v>6</v>
      </c>
      <c r="P21" s="143">
        <f>SUMIFS('INTERIM REPORT'!F:F,'INTERIM REPORT'!$A:$A,'PAGE 24'!$A21,'INTERIM REPORT'!$B:$B,'PAGE 24'!$A$4)</f>
        <v>3.1716502721795055E-2</v>
      </c>
      <c r="Q21" s="212"/>
      <c r="R21" s="208">
        <f t="shared" ref="R21:R22" si="27">RANK(P21,P$20:P$22,1)</f>
        <v>1</v>
      </c>
      <c r="S21" s="208">
        <f t="shared" si="22"/>
        <v>3</v>
      </c>
      <c r="T21" s="143">
        <f>SUMIFS('INTERIM REPORT'!G:G,'INTERIM REPORT'!$A:$A,'PAGE 24'!$A21,'INTERIM REPORT'!$B:$B,'PAGE 24'!$A$4)</f>
        <v>3.0328228303692764E-2</v>
      </c>
      <c r="U21" s="212"/>
      <c r="V21" s="208">
        <f t="shared" ref="V21:V22" si="28">RANK(T21,T$20:T$22,1)</f>
        <v>2</v>
      </c>
      <c r="W21" s="208">
        <f t="shared" si="23"/>
        <v>3</v>
      </c>
      <c r="X21" s="143">
        <f>IF(H21&gt;0,((P21/H21)-1),IF(AND(H21=0,L21&gt;0),100%,IF(AND(H21=0,L21&lt;0),-100%,IF(AND(H21=0,L21=0),0%,((P21/(H21))-1)*-1))))</f>
        <v>-0.26127105638980275</v>
      </c>
      <c r="Y21" s="93">
        <f>IF(L21&gt;0,((T21/L21)-1),IF(AND(L21=0,T21&gt;0),100%,IF(AND(L21=0,T21&lt;0),-100%,IF(AND(L21=0,T21=0),0%,((T21/(L21))-1)*-1))))</f>
        <v>-0.11396399620491737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24'!$A22,'INTERIM REPORT'!$B:$B,'PAGE 24'!$A$4)</f>
        <v>3.0372578034113022E-2</v>
      </c>
      <c r="E22" s="212"/>
      <c r="F22" s="208">
        <f t="shared" si="24"/>
        <v>1</v>
      </c>
      <c r="G22" s="208">
        <f t="shared" si="19"/>
        <v>5</v>
      </c>
      <c r="H22" s="143">
        <f>SUMIFS('INTERIM REPORT'!D:D,'INTERIM REPORT'!$A:$A,'PAGE 24'!$A22,'INTERIM REPORT'!$B:$B,'PAGE 24'!$A$4)</f>
        <v>3.0329426296820339E-2</v>
      </c>
      <c r="I22" s="212"/>
      <c r="J22" s="208">
        <f t="shared" si="25"/>
        <v>1</v>
      </c>
      <c r="K22" s="208">
        <f t="shared" si="20"/>
        <v>7</v>
      </c>
      <c r="L22" s="143">
        <f>SUMIFS('INTERIM REPORT'!E:E,'INTERIM REPORT'!$A:$A,'PAGE 24'!$A22,'INTERIM REPORT'!$B:$B,'PAGE 24'!$A$4)</f>
        <v>5.3829951858797395E-2</v>
      </c>
      <c r="M22" s="212"/>
      <c r="N22" s="208">
        <f t="shared" si="26"/>
        <v>3</v>
      </c>
      <c r="O22" s="208">
        <f t="shared" si="21"/>
        <v>10</v>
      </c>
      <c r="P22" s="143">
        <f>SUMIFS('INTERIM REPORT'!F:F,'INTERIM REPORT'!$A:$A,'PAGE 24'!$A22,'INTERIM REPORT'!$B:$B,'PAGE 24'!$A$4)</f>
        <v>5.236514508915479E-2</v>
      </c>
      <c r="Q22" s="212"/>
      <c r="R22" s="208">
        <f t="shared" si="27"/>
        <v>3</v>
      </c>
      <c r="S22" s="208">
        <f t="shared" si="22"/>
        <v>10</v>
      </c>
      <c r="T22" s="143">
        <f>SUMIFS('INTERIM REPORT'!G:G,'INTERIM REPORT'!$A:$A,'PAGE 24'!$A22,'INTERIM REPORT'!$B:$B,'PAGE 24'!$A$4)</f>
        <v>5.1624536018029452E-2</v>
      </c>
      <c r="U22" s="212"/>
      <c r="V22" s="208">
        <f t="shared" si="28"/>
        <v>3</v>
      </c>
      <c r="W22" s="208">
        <f t="shared" si="23"/>
        <v>8</v>
      </c>
      <c r="X22" s="143">
        <f>IF(H22&gt;0,((P22/H22)-1),IF(AND(H22=0,L22&gt;0),100%,IF(AND(H22=0,L22&lt;0),-100%,IF(AND(H22=0,L22=0),0%,((P22/(H22))-1)*-1))))</f>
        <v>0.72654584945593315</v>
      </c>
      <c r="Y22" s="93">
        <f>IF(L22&gt;0,((T22/L22)-1),IF(AND(L22=0,T22&gt;0),100%,IF(AND(L22=0,T22&lt;0),-100%,IF(AND(L22=0,T22=0),0%,((T22/(L22))-1)*-1))))</f>
        <v>-4.0970050401550107E-2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24'!$A25,'INTERIM REPORT'!$B:$B,'PAGE 24'!$A$4)</f>
        <v>3.4421694984523549E-2</v>
      </c>
      <c r="E25" s="210"/>
      <c r="F25" s="210"/>
      <c r="G25" s="211">
        <f>RANK(D25,D$8:D$25,1)</f>
        <v>7</v>
      </c>
      <c r="H25" s="145">
        <f>SUMIFS('INTERIM REPORT'!D:D,'INTERIM REPORT'!$A:$A,'PAGE 24'!$A25,'INTERIM REPORT'!$B:$B,'PAGE 24'!$A$4)</f>
        <v>1.3689325011558453E-2</v>
      </c>
      <c r="I25" s="210"/>
      <c r="J25" s="210"/>
      <c r="K25" s="211">
        <f>RANK(H25,H$8:H$25,1)</f>
        <v>2</v>
      </c>
      <c r="L25" s="145">
        <f>SUMIFS('INTERIM REPORT'!E:E,'INTERIM REPORT'!$A:$A,'PAGE 24'!$A25,'INTERIM REPORT'!$B:$B,'PAGE 24'!$A$4)</f>
        <v>2.9616672564836886E-2</v>
      </c>
      <c r="M25" s="210"/>
      <c r="N25" s="210"/>
      <c r="O25" s="211">
        <f>RANK(L25,L$8:L$25,1)</f>
        <v>5</v>
      </c>
      <c r="P25" s="145">
        <f>SUMIFS('INTERIM REPORT'!F:F,'INTERIM REPORT'!$A:$A,'PAGE 24'!$A25,'INTERIM REPORT'!$B:$B,'PAGE 24'!$A$4)</f>
        <v>0.15498298516127043</v>
      </c>
      <c r="Q25" s="210"/>
      <c r="R25" s="210"/>
      <c r="S25" s="211">
        <f>RANK(P25,P$8:P$25,1)</f>
        <v>14</v>
      </c>
      <c r="T25" s="145">
        <f>SUMIFS('INTERIM REPORT'!G:G,'INTERIM REPORT'!$A:$A,'PAGE 24'!$A25,'INTERIM REPORT'!$B:$B,'PAGE 24'!$A$4)</f>
        <v>4.1563808465913933E-2</v>
      </c>
      <c r="U25" s="210"/>
      <c r="V25" s="210"/>
      <c r="W25" s="211">
        <f>RANK(T25,T$8:T$25,1)</f>
        <v>6</v>
      </c>
      <c r="X25" s="145">
        <f>IF(H25&gt;0,((P25/H25)-1),IF(AND(H25=0,L25&gt;0),100%,IF(AND(H25=0,L25&lt;0),-100%,IF(AND(H25=0,L25=0),0%,((P25/(H25))-1)*-1))))</f>
        <v>10.321448284003193</v>
      </c>
      <c r="Y25" s="97">
        <f>IF(L25&gt;0,((T25/L25)-1),IF(AND(L25=0,T25&gt;0),100%,IF(AND(L25=0,T25&lt;0),-100%,IF(AND(L25=0,T25=0),0%,((T25/(L25))-1)*-1))))</f>
        <v>0.40339224046598576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24'!$A28,'INTERIM REPORT'!$B:$B,'PAGE 24'!$A$4)</f>
        <v>3.7724763915009056E-2</v>
      </c>
      <c r="E28" s="216"/>
      <c r="F28" s="216"/>
      <c r="G28" s="216"/>
      <c r="H28" s="145">
        <f>SUMIFS('INTERIM REPORT'!D:D,'INTERIM REPORT'!$A:$A,'PAGE 24'!$A28,'INTERIM REPORT'!$B:$B,'PAGE 24'!$A$4)</f>
        <v>2.6606634714591279E-2</v>
      </c>
      <c r="I28" s="216"/>
      <c r="J28" s="216"/>
      <c r="K28" s="216"/>
      <c r="L28" s="145">
        <f>SUMIFS('INTERIM REPORT'!E:E,'INTERIM REPORT'!$A:$A,'PAGE 24'!$A28,'INTERIM REPORT'!$B:$B,'PAGE 24'!$A$4)</f>
        <v>3.6232602774971312E-2</v>
      </c>
      <c r="M28" s="216"/>
      <c r="N28" s="216"/>
      <c r="O28" s="216"/>
      <c r="P28" s="145">
        <f>SUMIFS('INTERIM REPORT'!F:F,'INTERIM REPORT'!$A:$A,'PAGE 24'!$A28,'INTERIM REPORT'!$B:$B,'PAGE 24'!$A$4)</f>
        <v>9.7916935061707219E-2</v>
      </c>
      <c r="Q28" s="216"/>
      <c r="R28" s="216"/>
      <c r="S28" s="216"/>
      <c r="T28" s="145">
        <f>SUMIFS('INTERIM REPORT'!G:G,'INTERIM REPORT'!$A:$A,'PAGE 24'!$A28,'INTERIM REPORT'!$B:$B,'PAGE 24'!$A$4)</f>
        <v>4.3546312218416823E-2</v>
      </c>
      <c r="U28" s="216"/>
      <c r="V28" s="216"/>
      <c r="W28" s="216"/>
      <c r="X28" s="143">
        <f>IF(H28&gt;0,((P28/H28)-1),IF(AND(H28=0,L28&gt;0),100%,IF(AND(H28=0,L28&lt;0),-100%,IF(AND(H28=0,L28=0),0%,((P28/(H28))-1)*-1))))</f>
        <v>2.6801698565812546</v>
      </c>
      <c r="Y28" s="101">
        <f>IF(L28&gt;0,((T28/L28)-1),IF(AND(L28=0,T28&gt;0),100%,IF(AND(L28=0,T28&lt;0),-100%,IF(AND(L28=0,T28=0),0%,((T28/(L28))-1)*-1))))</f>
        <v>0.20185437653674887</v>
      </c>
    </row>
    <row r="29" spans="1:25" ht="28.4" customHeight="1">
      <c r="C29" s="92" t="s">
        <v>28</v>
      </c>
      <c r="D29" s="143">
        <f>MEDIAN(D25,D20:D22,D8:D17)</f>
        <v>3.5920538159026162E-2</v>
      </c>
      <c r="E29" s="217"/>
      <c r="F29" s="217"/>
      <c r="G29" s="217"/>
      <c r="H29" s="143">
        <f>MEDIAN(H25,H20:H22,H8:H17)</f>
        <v>3.1551084654650091E-2</v>
      </c>
      <c r="I29" s="217"/>
      <c r="J29" s="217"/>
      <c r="K29" s="217"/>
      <c r="L29" s="143">
        <f>MEDIAN(L25,L20:L22,L8:L17)</f>
        <v>4.0937206678335322E-2</v>
      </c>
      <c r="M29" s="217"/>
      <c r="N29" s="217"/>
      <c r="O29" s="217"/>
      <c r="P29" s="143">
        <f>MEDIAN(P25,P20:P22,P8:P17)</f>
        <v>5.0348559347602018E-2</v>
      </c>
      <c r="Q29" s="217"/>
      <c r="R29" s="217"/>
      <c r="S29" s="217"/>
      <c r="T29" s="143">
        <f>MEDIAN(T25,T20:T22,T8:T17)</f>
        <v>5.0255241141408717E-2</v>
      </c>
      <c r="U29" s="217"/>
      <c r="V29" s="217"/>
      <c r="W29" s="217"/>
      <c r="X29" s="188">
        <f>IF(H29&gt;0,((P29/H29)-1),IF(AND(H29=0,L29&gt;0),100%,IF(AND(H29=0,L29&lt;0),-100%,IF(AND(H29=0,L29=0),0%,((P29/(H29))-1)*-1))))</f>
        <v>0.59577903259758447</v>
      </c>
      <c r="Y29" s="102">
        <f>IF(L29&gt;0,((T29/L29)-1),IF(AND(L29=0,T29&gt;0),100%,IF(AND(L29=0,T29&lt;0),-100%,IF(AND(L29=0,T29=0),0%,((T29/(L29))-1)*-1))))</f>
        <v>0.22761773992764045</v>
      </c>
    </row>
    <row r="30" spans="1:25" ht="28.4" customHeight="1">
      <c r="C30" s="92" t="s">
        <v>29</v>
      </c>
      <c r="D30" s="143">
        <f>MEDIAN(D8:D15)</f>
        <v>3.0920705851905823E-2</v>
      </c>
      <c r="E30" s="217"/>
      <c r="F30" s="217"/>
      <c r="G30" s="217"/>
      <c r="H30" s="143">
        <f>MEDIAN(H8:H15)</f>
        <v>3.0795382815885106E-2</v>
      </c>
      <c r="I30" s="217"/>
      <c r="J30" s="217"/>
      <c r="K30" s="217"/>
      <c r="L30" s="143">
        <f>MEDIAN(L8:L15)</f>
        <v>4.6187400748407506E-2</v>
      </c>
      <c r="M30" s="217"/>
      <c r="N30" s="217"/>
      <c r="O30" s="217"/>
      <c r="P30" s="143">
        <f>MEDIAN(P8:P15)</f>
        <v>5.0348559347602018E-2</v>
      </c>
      <c r="Q30" s="217"/>
      <c r="R30" s="217"/>
      <c r="S30" s="217"/>
      <c r="T30" s="143">
        <f>MEDIAN(T8:T15)</f>
        <v>6.1718704866938132E-2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0.49981576863473109</v>
      </c>
      <c r="Y30" s="102">
        <f>IF(L30&gt;0,((T30/L30)-1),IF(AND(L30=0,T30&gt;0),100%,IF(AND(L30=0,T30&lt;0),-100%,IF(AND(L30=0,T30=0),0%,((T30/(L30))-1)*-1))))</f>
        <v>0.33626711758760597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24'!$A33,'INTERIM REPORT'!$B:$B,'PAGE 24'!$A$5)=0,"",SUMIFS('INTERIM REPORT'!C:C,'INTERIM REPORT'!$A:$A,'PAGE 24'!$A33,'INTERIM REPORT'!$B:$B,'PAGE 24'!$A$5))</f>
        <v/>
      </c>
      <c r="E33" s="118"/>
      <c r="F33" s="118"/>
      <c r="G33" s="119"/>
      <c r="H33" s="145" t="str">
        <f>IF(SUMIFS('INTERIM REPORT'!D:D,'INTERIM REPORT'!$A:$A,'PAGE 24'!$A33,'INTERIM REPORT'!$B:$B,'PAGE 24'!$A$5)=0,"",SUMIFS('INTERIM REPORT'!D:D,'INTERIM REPORT'!$A:$A,'PAGE 24'!$A33,'INTERIM REPORT'!$B:$B,'PAGE 24'!$A$5))</f>
        <v/>
      </c>
      <c r="I33" s="118"/>
      <c r="J33" s="118"/>
      <c r="K33" s="119"/>
      <c r="L33" s="145" t="str">
        <f>IF(SUMIFS('INTERIM REPORT'!E:E,'INTERIM REPORT'!$A:$A,'PAGE 24'!$A33,'INTERIM REPORT'!$B:$B,'PAGE 24'!$A$5)=0,"",SUMIFS('INTERIM REPORT'!E:E,'INTERIM REPORT'!$A:$A,'PAGE 24'!$A33,'INTERIM REPORT'!$B:$B,'PAGE 24'!$A$5))</f>
        <v/>
      </c>
      <c r="M33" s="118"/>
      <c r="N33" s="118"/>
      <c r="O33" s="119"/>
      <c r="P33" s="145" t="str">
        <f>IF(SUMIFS('INTERIM REPORT'!F:F,'INTERIM REPORT'!$A:$A,'PAGE 24'!$A33,'INTERIM REPORT'!$B:$B,'PAGE 24'!$A$5)=0,"",SUMIFS('INTERIM REPORT'!F:F,'INTERIM REPORT'!$A:$A,'PAGE 24'!$A33,'INTERIM REPORT'!$B:$B,'PAGE 24'!$A$5))</f>
        <v/>
      </c>
      <c r="Q33" s="118"/>
      <c r="R33" s="118"/>
      <c r="S33" s="119"/>
      <c r="T33" s="145" t="str">
        <f>IF(SUMIFS('INTERIM REPORT'!G:G,'INTERIM REPORT'!$A:$A,'PAGE 24'!$A33,'INTERIM REPORT'!$B:$B,'PAGE 24'!$A$5)=0,"",SUMIFS('INTERIM REPORT'!G:G,'INTERIM REPORT'!$A:$A,'PAGE 24'!$A33,'INTERIM REPORT'!$B:$B,'PAGE 24'!$A$5))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24'!$A34,'INTERIM REPORT'!$B:$B,'PAGE 24'!$A$5)=0,"",SUMIFS('INTERIM REPORT'!C:C,'INTERIM REPORT'!$A:$A,'PAGE 24'!$A34,'INTERIM REPORT'!$B:$B,'PAGE 24'!$A$5))</f>
        <v/>
      </c>
      <c r="E34" s="122"/>
      <c r="F34" s="122"/>
      <c r="G34" s="123"/>
      <c r="H34" s="145" t="str">
        <f>IF(SUMIFS('INTERIM REPORT'!D:D,'INTERIM REPORT'!$A:$A,'PAGE 24'!$A34,'INTERIM REPORT'!$B:$B,'PAGE 24'!$A$5)=0,"",SUMIFS('INTERIM REPORT'!D:D,'INTERIM REPORT'!$A:$A,'PAGE 24'!$A34,'INTERIM REPORT'!$B:$B,'PAGE 24'!$A$5))</f>
        <v/>
      </c>
      <c r="I34" s="122"/>
      <c r="J34" s="122"/>
      <c r="K34" s="123"/>
      <c r="L34" s="145" t="str">
        <f>IF(SUMIFS('INTERIM REPORT'!E:E,'INTERIM REPORT'!$A:$A,'PAGE 24'!$A34,'INTERIM REPORT'!$B:$B,'PAGE 24'!$A$5)=0,"",SUMIFS('INTERIM REPORT'!E:E,'INTERIM REPORT'!$A:$A,'PAGE 24'!$A34,'INTERIM REPORT'!$B:$B,'PAGE 24'!$A$5))</f>
        <v/>
      </c>
      <c r="M34" s="122"/>
      <c r="N34" s="122"/>
      <c r="O34" s="123"/>
      <c r="P34" s="145" t="str">
        <f>IF(SUMIFS('INTERIM REPORT'!F:F,'INTERIM REPORT'!$A:$A,'PAGE 24'!$A34,'INTERIM REPORT'!$B:$B,'PAGE 24'!$A$5)=0,"",SUMIFS('INTERIM REPORT'!F:F,'INTERIM REPORT'!$A:$A,'PAGE 24'!$A34,'INTERIM REPORT'!$B:$B,'PAGE 24'!$A$5))</f>
        <v/>
      </c>
      <c r="Q34" s="122"/>
      <c r="R34" s="122"/>
      <c r="S34" s="123"/>
      <c r="T34" s="145" t="str">
        <f>IF(SUMIFS('INTERIM REPORT'!G:G,'INTERIM REPORT'!$A:$A,'PAGE 24'!$A34,'INTERIM REPORT'!$B:$B,'PAGE 24'!$A$5)=0,"",SUMIFS('INTERIM REPORT'!G:G,'INTERIM REPORT'!$A:$A,'PAGE 24'!$A34,'INTERIM REPORT'!$B:$B,'PAGE 24'!$A$5))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24'!$A35,'INTERIM REPORT'!$B:$B,'PAGE 24'!$A$5)=0,"",SUMIFS('INTERIM REPORT'!C:C,'INTERIM REPORT'!$A:$A,'PAGE 24'!$A35,'INTERIM REPORT'!$B:$B,'PAGE 24'!$A$5))</f>
        <v/>
      </c>
      <c r="E35" s="122"/>
      <c r="F35" s="122"/>
      <c r="G35" s="123"/>
      <c r="H35" s="145" t="str">
        <f>IF(SUMIFS('INTERIM REPORT'!D:D,'INTERIM REPORT'!$A:$A,'PAGE 24'!$A35,'INTERIM REPORT'!$B:$B,'PAGE 24'!$A$5)=0,"",SUMIFS('INTERIM REPORT'!D:D,'INTERIM REPORT'!$A:$A,'PAGE 24'!$A35,'INTERIM REPORT'!$B:$B,'PAGE 24'!$A$5))</f>
        <v/>
      </c>
      <c r="I35" s="122"/>
      <c r="J35" s="122"/>
      <c r="K35" s="123"/>
      <c r="L35" s="145" t="str">
        <f>IF(SUMIFS('INTERIM REPORT'!E:E,'INTERIM REPORT'!$A:$A,'PAGE 24'!$A35,'INTERIM REPORT'!$B:$B,'PAGE 24'!$A$5)=0,"",SUMIFS('INTERIM REPORT'!E:E,'INTERIM REPORT'!$A:$A,'PAGE 24'!$A35,'INTERIM REPORT'!$B:$B,'PAGE 24'!$A$5))</f>
        <v/>
      </c>
      <c r="M35" s="122"/>
      <c r="N35" s="122"/>
      <c r="O35" s="123"/>
      <c r="P35" s="145" t="str">
        <f>IF(SUMIFS('INTERIM REPORT'!F:F,'INTERIM REPORT'!$A:$A,'PAGE 24'!$A35,'INTERIM REPORT'!$B:$B,'PAGE 24'!$A$5)=0,"",SUMIFS('INTERIM REPORT'!F:F,'INTERIM REPORT'!$A:$A,'PAGE 24'!$A35,'INTERIM REPORT'!$B:$B,'PAGE 24'!$A$5))</f>
        <v/>
      </c>
      <c r="Q35" s="122"/>
      <c r="R35" s="122"/>
      <c r="S35" s="123"/>
      <c r="T35" s="145" t="str">
        <f>IF(SUMIFS('INTERIM REPORT'!G:G,'INTERIM REPORT'!$A:$A,'PAGE 24'!$A35,'INTERIM REPORT'!$B:$B,'PAGE 24'!$A$5)=0,"",SUMIFS('INTERIM REPORT'!G:G,'INTERIM REPORT'!$A:$A,'PAGE 24'!$A35,'INTERIM REPORT'!$B:$B,'PAGE 24'!$A$5))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24'!$A36,'INTERIM REPORT'!$B:$B,'PAGE 24'!$A$5)=0,"",SUMIFS('INTERIM REPORT'!C:C,'INTERIM REPORT'!$A:$A,'PAGE 24'!$A36,'INTERIM REPORT'!$B:$B,'PAGE 24'!$A$5))</f>
        <v/>
      </c>
      <c r="E36" s="122"/>
      <c r="F36" s="122"/>
      <c r="G36" s="123"/>
      <c r="H36" s="145" t="str">
        <f>IF(SUMIFS('INTERIM REPORT'!D:D,'INTERIM REPORT'!$A:$A,'PAGE 24'!$A36,'INTERIM REPORT'!$B:$B,'PAGE 24'!$A$5)=0,"",SUMIFS('INTERIM REPORT'!D:D,'INTERIM REPORT'!$A:$A,'PAGE 24'!$A36,'INTERIM REPORT'!$B:$B,'PAGE 24'!$A$5))</f>
        <v/>
      </c>
      <c r="I36" s="122"/>
      <c r="J36" s="122"/>
      <c r="K36" s="123"/>
      <c r="L36" s="145" t="str">
        <f>IF(SUMIFS('INTERIM REPORT'!E:E,'INTERIM REPORT'!$A:$A,'PAGE 24'!$A36,'INTERIM REPORT'!$B:$B,'PAGE 24'!$A$5)=0,"",SUMIFS('INTERIM REPORT'!E:E,'INTERIM REPORT'!$A:$A,'PAGE 24'!$A36,'INTERIM REPORT'!$B:$B,'PAGE 24'!$A$5))</f>
        <v/>
      </c>
      <c r="M36" s="122"/>
      <c r="N36" s="122"/>
      <c r="O36" s="123"/>
      <c r="P36" s="145" t="str">
        <f>IF(SUMIFS('INTERIM REPORT'!F:F,'INTERIM REPORT'!$A:$A,'PAGE 24'!$A36,'INTERIM REPORT'!$B:$B,'PAGE 24'!$A$5)=0,"",SUMIFS('INTERIM REPORT'!F:F,'INTERIM REPORT'!$A:$A,'PAGE 24'!$A36,'INTERIM REPORT'!$B:$B,'PAGE 24'!$A$5))</f>
        <v/>
      </c>
      <c r="Q36" s="122"/>
      <c r="R36" s="122"/>
      <c r="S36" s="123"/>
      <c r="T36" s="145" t="str">
        <f>IF(SUMIFS('INTERIM REPORT'!G:G,'INTERIM REPORT'!$A:$A,'PAGE 24'!$A36,'INTERIM REPORT'!$B:$B,'PAGE 24'!$A$5)=0,"",SUMIFS('INTERIM REPORT'!G:G,'INTERIM REPORT'!$A:$A,'PAGE 24'!$A36,'INTERIM REPORT'!$B:$B,'PAGE 24'!$A$5))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24'!$A37,'INTERIM REPORT'!$B:$B,'PAGE 24'!$A$5)=0,"",SUMIFS('INTERIM REPORT'!C:C,'INTERIM REPORT'!$A:$A,'PAGE 24'!$A37,'INTERIM REPORT'!$B:$B,'PAGE 24'!$A$5))</f>
        <v/>
      </c>
      <c r="E37" s="122"/>
      <c r="F37" s="122"/>
      <c r="G37" s="123"/>
      <c r="H37" s="145" t="str">
        <f>IF(SUMIFS('INTERIM REPORT'!D:D,'INTERIM REPORT'!$A:$A,'PAGE 24'!$A37,'INTERIM REPORT'!$B:$B,'PAGE 24'!$A$5)=0,"",SUMIFS('INTERIM REPORT'!D:D,'INTERIM REPORT'!$A:$A,'PAGE 24'!$A37,'INTERIM REPORT'!$B:$B,'PAGE 24'!$A$5))</f>
        <v/>
      </c>
      <c r="I37" s="122"/>
      <c r="J37" s="122"/>
      <c r="K37" s="123"/>
      <c r="L37" s="145" t="str">
        <f>IF(SUMIFS('INTERIM REPORT'!E:E,'INTERIM REPORT'!$A:$A,'PAGE 24'!$A37,'INTERIM REPORT'!$B:$B,'PAGE 24'!$A$5)=0,"",SUMIFS('INTERIM REPORT'!E:E,'INTERIM REPORT'!$A:$A,'PAGE 24'!$A37,'INTERIM REPORT'!$B:$B,'PAGE 24'!$A$5))</f>
        <v/>
      </c>
      <c r="M37" s="122"/>
      <c r="N37" s="122"/>
      <c r="O37" s="123"/>
      <c r="P37" s="145" t="str">
        <f>IF(SUMIFS('INTERIM REPORT'!F:F,'INTERIM REPORT'!$A:$A,'PAGE 24'!$A37,'INTERIM REPORT'!$B:$B,'PAGE 24'!$A$5)=0,"",SUMIFS('INTERIM REPORT'!F:F,'INTERIM REPORT'!$A:$A,'PAGE 24'!$A37,'INTERIM REPORT'!$B:$B,'PAGE 24'!$A$5))</f>
        <v/>
      </c>
      <c r="Q37" s="122"/>
      <c r="R37" s="122"/>
      <c r="S37" s="123"/>
      <c r="T37" s="145" t="str">
        <f>IF(SUMIFS('INTERIM REPORT'!G:G,'INTERIM REPORT'!$A:$A,'PAGE 24'!$A37,'INTERIM REPORT'!$B:$B,'PAGE 24'!$A$5)=0,"",SUMIFS('INTERIM REPORT'!G:G,'INTERIM REPORT'!$A:$A,'PAGE 24'!$A37,'INTERIM REPORT'!$B:$B,'PAGE 24'!$A$5))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24'!$A38,'INTERIM REPORT'!$B:$B,'PAGE 24'!$A$5)=0,"",SUMIFS('INTERIM REPORT'!C:C,'INTERIM REPORT'!$A:$A,'PAGE 24'!$A38,'INTERIM REPORT'!$B:$B,'PAGE 24'!$A$5))</f>
        <v/>
      </c>
      <c r="E38" s="122"/>
      <c r="F38" s="122"/>
      <c r="G38" s="123"/>
      <c r="H38" s="145" t="str">
        <f>IF(SUMIFS('INTERIM REPORT'!D:D,'INTERIM REPORT'!$A:$A,'PAGE 24'!$A38,'INTERIM REPORT'!$B:$B,'PAGE 24'!$A$5)=0,"",SUMIFS('INTERIM REPORT'!D:D,'INTERIM REPORT'!$A:$A,'PAGE 24'!$A38,'INTERIM REPORT'!$B:$B,'PAGE 24'!$A$5))</f>
        <v/>
      </c>
      <c r="I38" s="122"/>
      <c r="J38" s="122"/>
      <c r="K38" s="123"/>
      <c r="L38" s="145" t="str">
        <f>IF(SUMIFS('INTERIM REPORT'!E:E,'INTERIM REPORT'!$A:$A,'PAGE 24'!$A38,'INTERIM REPORT'!$B:$B,'PAGE 24'!$A$5)=0,"",SUMIFS('INTERIM REPORT'!E:E,'INTERIM REPORT'!$A:$A,'PAGE 24'!$A38,'INTERIM REPORT'!$B:$B,'PAGE 24'!$A$5))</f>
        <v/>
      </c>
      <c r="M38" s="122"/>
      <c r="N38" s="122"/>
      <c r="O38" s="123"/>
      <c r="P38" s="145" t="str">
        <f>IF(SUMIFS('INTERIM REPORT'!F:F,'INTERIM REPORT'!$A:$A,'PAGE 24'!$A38,'INTERIM REPORT'!$B:$B,'PAGE 24'!$A$5)=0,"",SUMIFS('INTERIM REPORT'!F:F,'INTERIM REPORT'!$A:$A,'PAGE 24'!$A38,'INTERIM REPORT'!$B:$B,'PAGE 24'!$A$5))</f>
        <v/>
      </c>
      <c r="Q38" s="122"/>
      <c r="R38" s="122"/>
      <c r="S38" s="123"/>
      <c r="T38" s="145" t="str">
        <f>IF(SUMIFS('INTERIM REPORT'!G:G,'INTERIM REPORT'!$A:$A,'PAGE 24'!$A38,'INTERIM REPORT'!$B:$B,'PAGE 24'!$A$5)=0,"",SUMIFS('INTERIM REPORT'!G:G,'INTERIM REPORT'!$A:$A,'PAGE 24'!$A38,'INTERIM REPORT'!$B:$B,'PAGE 24'!$A$5))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81" priority="1" operator="notEqual">
      <formula>""" """</formula>
    </cfRule>
    <cfRule type="cellIs" dxfId="80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9.816406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Deduction %</v>
      </c>
    </row>
    <row r="3" spans="1:25">
      <c r="A3" s="80" t="s">
        <v>101</v>
      </c>
    </row>
    <row r="4" spans="1:25">
      <c r="A4" s="83" t="s">
        <v>61</v>
      </c>
      <c r="B4" s="329" t="str">
        <f>MID(A4,FIND("]",A4)+2,LEN(A4)-FIND("]",A4)+2)</f>
        <v>Deduction %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231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25'!$A8,'INTERIM REPORT'!$B:$B,'PAGE 25'!$A$4)</f>
        <v>0.41108426081399857</v>
      </c>
      <c r="E8" s="208">
        <f>RANK(D8,D$8:D$15,1)</f>
        <v>2</v>
      </c>
      <c r="F8" s="208">
        <f>RANK(D8,D$8:D$17,1)</f>
        <v>2</v>
      </c>
      <c r="G8" s="208">
        <f>RANK(D8,D$8:D$25,1)</f>
        <v>2</v>
      </c>
      <c r="H8" s="143">
        <f>SUMIFS('INTERIM REPORT'!D:D,'INTERIM REPORT'!$A:$A,'PAGE 25'!$A8,'INTERIM REPORT'!$B:$B,'PAGE 25'!$A$4)</f>
        <v>0.46879901339496205</v>
      </c>
      <c r="I8" s="208">
        <f>RANK(H8,H$8:H$15,1)</f>
        <v>2</v>
      </c>
      <c r="J8" s="208">
        <f>RANK(H8,H$8:H$17,1)</f>
        <v>2</v>
      </c>
      <c r="K8" s="208">
        <f>RANK(H8,H$8:H$25,1)</f>
        <v>2</v>
      </c>
      <c r="L8" s="143">
        <f>SUMIFS('INTERIM REPORT'!E:E,'INTERIM REPORT'!$A:$A,'PAGE 25'!$A8,'INTERIM REPORT'!$B:$B,'PAGE 25'!$A$4)</f>
        <v>0.48773855992340764</v>
      </c>
      <c r="M8" s="208">
        <f>RANK(L8,L$8:L$15,1)</f>
        <v>3</v>
      </c>
      <c r="N8" s="208">
        <f>RANK(L8,L$8:L$17,1)</f>
        <v>3</v>
      </c>
      <c r="O8" s="208">
        <f>RANK(L8,L$8:L$25,1)</f>
        <v>3</v>
      </c>
      <c r="P8" s="143">
        <f>SUMIFS('INTERIM REPORT'!F:F,'INTERIM REPORT'!$A:$A,'PAGE 25'!$A8,'INTERIM REPORT'!$B:$B,'PAGE 25'!$A$4)</f>
        <v>0.4710245631507296</v>
      </c>
      <c r="Q8" s="208">
        <f>RANK(P8,P$8:P$15,1)</f>
        <v>2</v>
      </c>
      <c r="R8" s="208">
        <f>RANK(P8,P$8:P$17,1)</f>
        <v>2</v>
      </c>
      <c r="S8" s="208">
        <f>RANK(P8,P$8:P$25,1)</f>
        <v>2</v>
      </c>
      <c r="T8" s="143">
        <f>SUMIFS('INTERIM REPORT'!G:G,'INTERIM REPORT'!$A:$A,'PAGE 25'!$A8,'INTERIM REPORT'!$B:$B,'PAGE 25'!$A$4)</f>
        <v>0.47296580249005976</v>
      </c>
      <c r="U8" s="208">
        <f>RANK(T8,T$8:T$15,1)</f>
        <v>2</v>
      </c>
      <c r="V8" s="208">
        <f>RANK(T8,T$8:T$17,1)</f>
        <v>2</v>
      </c>
      <c r="W8" s="208">
        <f>RANK(T8,T$8:T$25,1)</f>
        <v>2</v>
      </c>
      <c r="X8" s="143">
        <f t="shared" ref="X8:X17" si="0">IF(H8&gt;0,((P8/H8)-1),IF(AND(H8=0,L8&gt;0),100%,IF(AND(H8=0,L8&lt;0),-100%,IF(AND(H8=0,L8=0),0%,((P8/(H8))-1)*-1))))</f>
        <v>4.7473430877136291E-3</v>
      </c>
      <c r="Y8" s="93">
        <f t="shared" ref="Y8:Y17" si="1">IF(L8&gt;0,((T8/L8)-1),IF(AND(L8=0,T8&gt;0),100%,IF(AND(L8=0,T8&lt;0),-100%,IF(AND(L8=0,T8=0),0%,((T8/(L8))-1)*-1))))</f>
        <v>-3.0288270494069014E-2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25'!$A9,'INTERIM REPORT'!$B:$B,'PAGE 25'!$A$4)</f>
        <v>0.55933866791717113</v>
      </c>
      <c r="E9" s="208">
        <f t="shared" ref="E9:E15" si="3">RANK(D9,D$8:D$15,1)</f>
        <v>4</v>
      </c>
      <c r="F9" s="208">
        <f t="shared" ref="F9:F17" si="4">RANK(D9,D$8:D$17,1)</f>
        <v>4</v>
      </c>
      <c r="G9" s="208">
        <f t="shared" ref="G9:G17" si="5">RANK(D9,D$8:D$25,1)</f>
        <v>5</v>
      </c>
      <c r="H9" s="143">
        <f>SUMIFS('INTERIM REPORT'!D:D,'INTERIM REPORT'!$A:$A,'PAGE 25'!$A9,'INTERIM REPORT'!$B:$B,'PAGE 25'!$A$4)</f>
        <v>0.59107374138778168</v>
      </c>
      <c r="I9" s="208">
        <f t="shared" ref="I9:I15" si="6">RANK(H9,H$8:H$15,1)</f>
        <v>6</v>
      </c>
      <c r="J9" s="208">
        <f t="shared" ref="J9:J17" si="7">RANK(H9,H$8:H$17,1)</f>
        <v>6</v>
      </c>
      <c r="K9" s="208">
        <f t="shared" ref="K9:K17" si="8">RANK(H9,H$8:H$25,1)</f>
        <v>7</v>
      </c>
      <c r="L9" s="143">
        <f>SUMIFS('INTERIM REPORT'!E:E,'INTERIM REPORT'!$A:$A,'PAGE 25'!$A9,'INTERIM REPORT'!$B:$B,'PAGE 25'!$A$4)</f>
        <v>0.59368452345903566</v>
      </c>
      <c r="M9" s="208">
        <f t="shared" ref="M9:M15" si="9">RANK(L9,L$8:L$15,1)</f>
        <v>6</v>
      </c>
      <c r="N9" s="208">
        <f t="shared" ref="N9:N17" si="10">RANK(L9,L$8:L$17,1)</f>
        <v>6</v>
      </c>
      <c r="O9" s="208">
        <f t="shared" ref="O9:O17" si="11">RANK(L9,L$8:L$25,1)</f>
        <v>7</v>
      </c>
      <c r="P9" s="143">
        <f>SUMIFS('INTERIM REPORT'!F:F,'INTERIM REPORT'!$A:$A,'PAGE 25'!$A9,'INTERIM REPORT'!$B:$B,'PAGE 25'!$A$4)</f>
        <v>0.58088391620122115</v>
      </c>
      <c r="Q9" s="208">
        <f t="shared" ref="Q9:Q15" si="12">RANK(P9,P$8:P$15,1)</f>
        <v>6</v>
      </c>
      <c r="R9" s="208">
        <f t="shared" ref="R9:R17" si="13">RANK(P9,P$8:P$17,1)</f>
        <v>6</v>
      </c>
      <c r="S9" s="208">
        <f t="shared" ref="S9:S17" si="14">RANK(P9,P$8:P$25,1)</f>
        <v>7</v>
      </c>
      <c r="T9" s="143">
        <f>SUMIFS('INTERIM REPORT'!G:G,'INTERIM REPORT'!$A:$A,'PAGE 25'!$A9,'INTERIM REPORT'!$B:$B,'PAGE 25'!$A$4)</f>
        <v>0.57465764004197695</v>
      </c>
      <c r="U9" s="208">
        <f t="shared" ref="U9:U15" si="15">RANK(T9,T$8:T$15,1)</f>
        <v>6</v>
      </c>
      <c r="V9" s="208">
        <f t="shared" ref="V9:V17" si="16">RANK(T9,T$8:T$17,1)</f>
        <v>6</v>
      </c>
      <c r="W9" s="208">
        <f t="shared" ref="W9:W17" si="17">RANK(T9,T$8:T$25,1)</f>
        <v>6</v>
      </c>
      <c r="X9" s="143">
        <f t="shared" si="0"/>
        <v>-1.7239515940322137E-2</v>
      </c>
      <c r="Y9" s="93">
        <f t="shared" si="1"/>
        <v>-3.2048811557695234E-2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25'!$A10,'INTERIM REPORT'!$B:$B,'PAGE 25'!$A$4)</f>
        <v>0.36929755630981437</v>
      </c>
      <c r="E10" s="208">
        <f t="shared" si="3"/>
        <v>1</v>
      </c>
      <c r="F10" s="208">
        <f t="shared" si="4"/>
        <v>1</v>
      </c>
      <c r="G10" s="208">
        <f t="shared" si="5"/>
        <v>1</v>
      </c>
      <c r="H10" s="143">
        <f>SUMIFS('INTERIM REPORT'!D:D,'INTERIM REPORT'!$A:$A,'PAGE 25'!$A10,'INTERIM REPORT'!$B:$B,'PAGE 25'!$A$4)</f>
        <v>0.35238671177121128</v>
      </c>
      <c r="I10" s="208">
        <f t="shared" si="6"/>
        <v>1</v>
      </c>
      <c r="J10" s="208">
        <f t="shared" si="7"/>
        <v>1</v>
      </c>
      <c r="K10" s="208">
        <f t="shared" si="8"/>
        <v>1</v>
      </c>
      <c r="L10" s="143">
        <f>SUMIFS('INTERIM REPORT'!E:E,'INTERIM REPORT'!$A:$A,'PAGE 25'!$A10,'INTERIM REPORT'!$B:$B,'PAGE 25'!$A$4)</f>
        <v>0.38236371493012461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43">
        <f>SUMIFS('INTERIM REPORT'!F:F,'INTERIM REPORT'!$A:$A,'PAGE 25'!$A10,'INTERIM REPORT'!$B:$B,'PAGE 25'!$A$4)</f>
        <v>0.35726793091072545</v>
      </c>
      <c r="Q10" s="208">
        <f t="shared" si="12"/>
        <v>1</v>
      </c>
      <c r="R10" s="208">
        <f t="shared" si="13"/>
        <v>1</v>
      </c>
      <c r="S10" s="208">
        <f t="shared" si="14"/>
        <v>1</v>
      </c>
      <c r="T10" s="143">
        <f>SUMIFS('INTERIM REPORT'!G:G,'INTERIM REPORT'!$A:$A,'PAGE 25'!$A10,'INTERIM REPORT'!$B:$B,'PAGE 25'!$A$4)</f>
        <v>0.34999083006613552</v>
      </c>
      <c r="U10" s="208">
        <f t="shared" si="15"/>
        <v>1</v>
      </c>
      <c r="V10" s="208">
        <f t="shared" si="16"/>
        <v>1</v>
      </c>
      <c r="W10" s="208">
        <f t="shared" si="17"/>
        <v>1</v>
      </c>
      <c r="X10" s="143">
        <f t="shared" si="0"/>
        <v>1.3851881970746271E-2</v>
      </c>
      <c r="Y10" s="93">
        <f t="shared" si="1"/>
        <v>-8.4665159375557075E-2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25'!$A11,'INTERIM REPORT'!$B:$B,'PAGE 25'!$A$4)</f>
        <v>0.56299036760068943</v>
      </c>
      <c r="E11" s="208">
        <f t="shared" si="3"/>
        <v>5</v>
      </c>
      <c r="F11" s="208">
        <f t="shared" si="4"/>
        <v>5</v>
      </c>
      <c r="G11" s="208">
        <f t="shared" si="5"/>
        <v>6</v>
      </c>
      <c r="H11" s="143">
        <f>SUMIFS('INTERIM REPORT'!D:D,'INTERIM REPORT'!$A:$A,'PAGE 25'!$A11,'INTERIM REPORT'!$B:$B,'PAGE 25'!$A$4)</f>
        <v>0.56029906735069235</v>
      </c>
      <c r="I11" s="208">
        <f t="shared" si="6"/>
        <v>4</v>
      </c>
      <c r="J11" s="208">
        <f t="shared" si="7"/>
        <v>4</v>
      </c>
      <c r="K11" s="208">
        <f t="shared" si="8"/>
        <v>5</v>
      </c>
      <c r="L11" s="143">
        <f>SUMIFS('INTERIM REPORT'!E:E,'INTERIM REPORT'!$A:$A,'PAGE 25'!$A11,'INTERIM REPORT'!$B:$B,'PAGE 25'!$A$4)</f>
        <v>0.48600792675419585</v>
      </c>
      <c r="M11" s="208">
        <f t="shared" si="9"/>
        <v>2</v>
      </c>
      <c r="N11" s="208">
        <f t="shared" si="10"/>
        <v>2</v>
      </c>
      <c r="O11" s="208">
        <f t="shared" si="11"/>
        <v>2</v>
      </c>
      <c r="P11" s="143">
        <f>SUMIFS('INTERIM REPORT'!F:F,'INTERIM REPORT'!$A:$A,'PAGE 25'!$A11,'INTERIM REPORT'!$B:$B,'PAGE 25'!$A$4)</f>
        <v>0.50156082135284141</v>
      </c>
      <c r="Q11" s="208">
        <f t="shared" si="12"/>
        <v>3</v>
      </c>
      <c r="R11" s="208">
        <f t="shared" si="13"/>
        <v>3</v>
      </c>
      <c r="S11" s="208">
        <f t="shared" si="14"/>
        <v>3</v>
      </c>
      <c r="T11" s="143">
        <f>SUMIFS('INTERIM REPORT'!G:G,'INTERIM REPORT'!$A:$A,'PAGE 25'!$A11,'INTERIM REPORT'!$B:$B,'PAGE 25'!$A$4)</f>
        <v>0.52711842434298528</v>
      </c>
      <c r="U11" s="208">
        <f t="shared" si="15"/>
        <v>3</v>
      </c>
      <c r="V11" s="208">
        <f t="shared" si="16"/>
        <v>3</v>
      </c>
      <c r="W11" s="208">
        <f t="shared" si="17"/>
        <v>3</v>
      </c>
      <c r="X11" s="143">
        <f t="shared" si="0"/>
        <v>-0.10483373865958368</v>
      </c>
      <c r="Y11" s="93">
        <f t="shared" si="1"/>
        <v>8.4588121562843455E-2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25'!$A12,'INTERIM REPORT'!$B:$B,'PAGE 25'!$A$4)</f>
        <v>0.60999488145972158</v>
      </c>
      <c r="E12" s="208">
        <f t="shared" si="3"/>
        <v>8</v>
      </c>
      <c r="F12" s="208">
        <f t="shared" si="4"/>
        <v>10</v>
      </c>
      <c r="G12" s="208">
        <f t="shared" si="5"/>
        <v>13</v>
      </c>
      <c r="H12" s="143">
        <f>SUMIFS('INTERIM REPORT'!D:D,'INTERIM REPORT'!$A:$A,'PAGE 25'!$A12,'INTERIM REPORT'!$B:$B,'PAGE 25'!$A$4)</f>
        <v>0.63191042406547004</v>
      </c>
      <c r="I12" s="208">
        <f t="shared" si="6"/>
        <v>8</v>
      </c>
      <c r="J12" s="208">
        <f t="shared" si="7"/>
        <v>9</v>
      </c>
      <c r="K12" s="208">
        <f t="shared" si="8"/>
        <v>12</v>
      </c>
      <c r="L12" s="143">
        <f>SUMIFS('INTERIM REPORT'!E:E,'INTERIM REPORT'!$A:$A,'PAGE 25'!$A12,'INTERIM REPORT'!$B:$B,'PAGE 25'!$A$4)</f>
        <v>0.62656049879448683</v>
      </c>
      <c r="M12" s="208">
        <f t="shared" si="9"/>
        <v>8</v>
      </c>
      <c r="N12" s="208">
        <f t="shared" si="10"/>
        <v>10</v>
      </c>
      <c r="O12" s="208">
        <f t="shared" si="11"/>
        <v>12</v>
      </c>
      <c r="P12" s="143">
        <f>SUMIFS('INTERIM REPORT'!F:F,'INTERIM REPORT'!$A:$A,'PAGE 25'!$A12,'INTERIM REPORT'!$B:$B,'PAGE 25'!$A$4)</f>
        <v>0.63735013968290788</v>
      </c>
      <c r="Q12" s="208">
        <f t="shared" si="12"/>
        <v>8</v>
      </c>
      <c r="R12" s="208">
        <f t="shared" si="13"/>
        <v>10</v>
      </c>
      <c r="S12" s="208">
        <f t="shared" si="14"/>
        <v>13</v>
      </c>
      <c r="T12" s="143">
        <f>SUMIFS('INTERIM REPORT'!G:G,'INTERIM REPORT'!$A:$A,'PAGE 25'!$A12,'INTERIM REPORT'!$B:$B,'PAGE 25'!$A$4)</f>
        <v>0.64119922698153309</v>
      </c>
      <c r="U12" s="208">
        <f t="shared" si="15"/>
        <v>8</v>
      </c>
      <c r="V12" s="208">
        <f t="shared" si="16"/>
        <v>10</v>
      </c>
      <c r="W12" s="208">
        <f t="shared" si="17"/>
        <v>13</v>
      </c>
      <c r="X12" s="143">
        <f t="shared" si="0"/>
        <v>8.6083650629480424E-3</v>
      </c>
      <c r="Y12" s="93">
        <f t="shared" si="1"/>
        <v>2.3363630830879778E-2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25'!$A13,'INTERIM REPORT'!$B:$B,'PAGE 25'!$A$4)</f>
        <v>0.52365323827826349</v>
      </c>
      <c r="E13" s="208">
        <f t="shared" si="3"/>
        <v>3</v>
      </c>
      <c r="F13" s="208">
        <f t="shared" si="4"/>
        <v>3</v>
      </c>
      <c r="G13" s="208">
        <f t="shared" si="5"/>
        <v>3</v>
      </c>
      <c r="H13" s="143">
        <f>SUMIFS('INTERIM REPORT'!D:D,'INTERIM REPORT'!$A:$A,'PAGE 25'!$A13,'INTERIM REPORT'!$B:$B,'PAGE 25'!$A$4)</f>
        <v>0.53273925286381485</v>
      </c>
      <c r="I13" s="208">
        <f t="shared" si="6"/>
        <v>3</v>
      </c>
      <c r="J13" s="208">
        <f t="shared" si="7"/>
        <v>3</v>
      </c>
      <c r="K13" s="208">
        <f t="shared" si="8"/>
        <v>3</v>
      </c>
      <c r="L13" s="143">
        <f>SUMIFS('INTERIM REPORT'!E:E,'INTERIM REPORT'!$A:$A,'PAGE 25'!$A13,'INTERIM REPORT'!$B:$B,'PAGE 25'!$A$4)</f>
        <v>0.57276005321500445</v>
      </c>
      <c r="M13" s="208">
        <f t="shared" si="9"/>
        <v>5</v>
      </c>
      <c r="N13" s="208">
        <f t="shared" si="10"/>
        <v>5</v>
      </c>
      <c r="O13" s="208">
        <f t="shared" si="11"/>
        <v>6</v>
      </c>
      <c r="P13" s="143">
        <f>SUMIFS('INTERIM REPORT'!F:F,'INTERIM REPORT'!$A:$A,'PAGE 25'!$A13,'INTERIM REPORT'!$B:$B,'PAGE 25'!$A$4)</f>
        <v>0.5540173160037859</v>
      </c>
      <c r="Q13" s="208">
        <f t="shared" si="12"/>
        <v>5</v>
      </c>
      <c r="R13" s="208">
        <f t="shared" si="13"/>
        <v>5</v>
      </c>
      <c r="S13" s="208">
        <f t="shared" si="14"/>
        <v>5</v>
      </c>
      <c r="T13" s="143">
        <f>SUMIFS('INTERIM REPORT'!G:G,'INTERIM REPORT'!$A:$A,'PAGE 25'!$A13,'INTERIM REPORT'!$B:$B,'PAGE 25'!$A$4)</f>
        <v>0.56324123105909751</v>
      </c>
      <c r="U13" s="208">
        <f t="shared" si="15"/>
        <v>5</v>
      </c>
      <c r="V13" s="208">
        <f t="shared" si="16"/>
        <v>5</v>
      </c>
      <c r="W13" s="208">
        <f t="shared" si="17"/>
        <v>5</v>
      </c>
      <c r="X13" s="143">
        <f t="shared" si="0"/>
        <v>3.9940858544940783E-2</v>
      </c>
      <c r="Y13" s="93">
        <f t="shared" si="1"/>
        <v>-1.6619214455470654E-2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25'!$A14,'INTERIM REPORT'!$B:$B,'PAGE 25'!$A$4)</f>
        <v>0.58934187634225121</v>
      </c>
      <c r="E14" s="208">
        <f t="shared" si="3"/>
        <v>7</v>
      </c>
      <c r="F14" s="208">
        <f t="shared" si="4"/>
        <v>8</v>
      </c>
      <c r="G14" s="208">
        <f t="shared" si="5"/>
        <v>9</v>
      </c>
      <c r="H14" s="143">
        <f>SUMIFS('INTERIM REPORT'!D:D,'INTERIM REPORT'!$A:$A,'PAGE 25'!$A14,'INTERIM REPORT'!$B:$B,'PAGE 25'!$A$4)</f>
        <v>0.6153819717323874</v>
      </c>
      <c r="I14" s="208">
        <f t="shared" si="6"/>
        <v>7</v>
      </c>
      <c r="J14" s="208">
        <f t="shared" si="7"/>
        <v>8</v>
      </c>
      <c r="K14" s="208">
        <f t="shared" si="8"/>
        <v>9</v>
      </c>
      <c r="L14" s="143">
        <f>SUMIFS('INTERIM REPORT'!E:E,'INTERIM REPORT'!$A:$A,'PAGE 25'!$A14,'INTERIM REPORT'!$B:$B,'PAGE 25'!$A$4)</f>
        <v>0.5980895067844435</v>
      </c>
      <c r="M14" s="208">
        <f t="shared" si="9"/>
        <v>7</v>
      </c>
      <c r="N14" s="208">
        <f t="shared" si="10"/>
        <v>8</v>
      </c>
      <c r="O14" s="208">
        <f t="shared" si="11"/>
        <v>9</v>
      </c>
      <c r="P14" s="143">
        <f>SUMIFS('INTERIM REPORT'!F:F,'INTERIM REPORT'!$A:$A,'PAGE 25'!$A14,'INTERIM REPORT'!$B:$B,'PAGE 25'!$A$4)</f>
        <v>0.60551221005470368</v>
      </c>
      <c r="Q14" s="208">
        <f t="shared" si="12"/>
        <v>7</v>
      </c>
      <c r="R14" s="208">
        <f t="shared" si="13"/>
        <v>7</v>
      </c>
      <c r="S14" s="208">
        <f t="shared" si="14"/>
        <v>9</v>
      </c>
      <c r="T14" s="143">
        <f>SUMIFS('INTERIM REPORT'!G:G,'INTERIM REPORT'!$A:$A,'PAGE 25'!$A14,'INTERIM REPORT'!$B:$B,'PAGE 25'!$A$4)</f>
        <v>0.60900550654211782</v>
      </c>
      <c r="U14" s="208">
        <f t="shared" si="15"/>
        <v>7</v>
      </c>
      <c r="V14" s="208">
        <f t="shared" si="16"/>
        <v>7</v>
      </c>
      <c r="W14" s="208">
        <f t="shared" si="17"/>
        <v>8</v>
      </c>
      <c r="X14" s="143">
        <f t="shared" si="0"/>
        <v>-1.6038431626293703E-2</v>
      </c>
      <c r="Y14" s="93">
        <f t="shared" si="1"/>
        <v>1.825144837661985E-2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25'!$A15,'INTERIM REPORT'!$B:$B,'PAGE 25'!$A$4)</f>
        <v>0.56998777346385787</v>
      </c>
      <c r="E15" s="209">
        <f t="shared" si="3"/>
        <v>6</v>
      </c>
      <c r="F15" s="209">
        <f t="shared" si="4"/>
        <v>6</v>
      </c>
      <c r="G15" s="209">
        <f t="shared" si="5"/>
        <v>7</v>
      </c>
      <c r="H15" s="144">
        <f>SUMIFS('INTERIM REPORT'!D:D,'INTERIM REPORT'!$A:$A,'PAGE 25'!$A15,'INTERIM REPORT'!$B:$B,'PAGE 25'!$A$4)</f>
        <v>0.57274910201038165</v>
      </c>
      <c r="I15" s="209">
        <f t="shared" si="6"/>
        <v>5</v>
      </c>
      <c r="J15" s="209">
        <f t="shared" si="7"/>
        <v>5</v>
      </c>
      <c r="K15" s="209">
        <f t="shared" si="8"/>
        <v>6</v>
      </c>
      <c r="L15" s="144">
        <f>SUMIFS('INTERIM REPORT'!E:E,'INTERIM REPORT'!$A:$A,'PAGE 25'!$A15,'INTERIM REPORT'!$B:$B,'PAGE 25'!$A$4)</f>
        <v>0.54030081313110867</v>
      </c>
      <c r="M15" s="209">
        <f t="shared" si="9"/>
        <v>4</v>
      </c>
      <c r="N15" s="209">
        <f t="shared" si="10"/>
        <v>4</v>
      </c>
      <c r="O15" s="209">
        <f t="shared" si="11"/>
        <v>4</v>
      </c>
      <c r="P15" s="144">
        <f>SUMIFS('INTERIM REPORT'!F:F,'INTERIM REPORT'!$A:$A,'PAGE 25'!$A15,'INTERIM REPORT'!$B:$B,'PAGE 25'!$A$4)</f>
        <v>0.54717346300421221</v>
      </c>
      <c r="Q15" s="209">
        <f t="shared" si="12"/>
        <v>4</v>
      </c>
      <c r="R15" s="209">
        <f t="shared" si="13"/>
        <v>4</v>
      </c>
      <c r="S15" s="209">
        <f t="shared" si="14"/>
        <v>4</v>
      </c>
      <c r="T15" s="144">
        <f>SUMIFS('INTERIM REPORT'!G:G,'INTERIM REPORT'!$A:$A,'PAGE 25'!$A15,'INTERIM REPORT'!$B:$B,'PAGE 25'!$A$4)</f>
        <v>0.54208328976005149</v>
      </c>
      <c r="U15" s="209">
        <f t="shared" si="15"/>
        <v>4</v>
      </c>
      <c r="V15" s="209">
        <f t="shared" si="16"/>
        <v>4</v>
      </c>
      <c r="W15" s="209">
        <f t="shared" si="17"/>
        <v>4</v>
      </c>
      <c r="X15" s="144">
        <f t="shared" si="0"/>
        <v>-4.4654175652825145E-2</v>
      </c>
      <c r="Y15" s="95">
        <f t="shared" si="1"/>
        <v>3.2990448757852509E-3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25'!$A16,'INTERIM REPORT'!$B:$B,'PAGE 25'!$A$4)</f>
        <v>0.59830112083029441</v>
      </c>
      <c r="E16" s="210"/>
      <c r="F16" s="211">
        <f t="shared" si="4"/>
        <v>9</v>
      </c>
      <c r="G16" s="211">
        <f t="shared" si="5"/>
        <v>10</v>
      </c>
      <c r="H16" s="145">
        <f>SUMIFS('INTERIM REPORT'!D:D,'INTERIM REPORT'!$A:$A,'PAGE 25'!$A16,'INTERIM REPORT'!$B:$B,'PAGE 25'!$A$4)</f>
        <v>0.64551540385840478</v>
      </c>
      <c r="I16" s="210"/>
      <c r="J16" s="211">
        <f t="shared" si="7"/>
        <v>10</v>
      </c>
      <c r="K16" s="211">
        <f t="shared" si="8"/>
        <v>14</v>
      </c>
      <c r="L16" s="145">
        <f>SUMIFS('INTERIM REPORT'!E:E,'INTERIM REPORT'!$A:$A,'PAGE 25'!$A16,'INTERIM REPORT'!$B:$B,'PAGE 25'!$A$4)</f>
        <v>0.5958396741060118</v>
      </c>
      <c r="M16" s="210"/>
      <c r="N16" s="211">
        <f t="shared" si="10"/>
        <v>7</v>
      </c>
      <c r="O16" s="211">
        <f t="shared" si="11"/>
        <v>8</v>
      </c>
      <c r="P16" s="145">
        <f>SUMIFS('INTERIM REPORT'!F:F,'INTERIM REPORT'!$A:$A,'PAGE 25'!$A16,'INTERIM REPORT'!$B:$B,'PAGE 25'!$A$4)</f>
        <v>0.61753372927795047</v>
      </c>
      <c r="Q16" s="210"/>
      <c r="R16" s="211">
        <f t="shared" si="13"/>
        <v>9</v>
      </c>
      <c r="S16" s="211">
        <f t="shared" si="14"/>
        <v>11</v>
      </c>
      <c r="T16" s="145">
        <f>SUMIFS('INTERIM REPORT'!G:G,'INTERIM REPORT'!$A:$A,'PAGE 25'!$A16,'INTERIM REPORT'!$B:$B,'PAGE 25'!$A$4)</f>
        <v>0.61644857111515405</v>
      </c>
      <c r="U16" s="210"/>
      <c r="V16" s="211">
        <f t="shared" si="16"/>
        <v>8</v>
      </c>
      <c r="W16" s="211">
        <f t="shared" si="17"/>
        <v>10</v>
      </c>
      <c r="X16" s="145">
        <f t="shared" si="0"/>
        <v>-4.3347803031811405E-2</v>
      </c>
      <c r="Y16" s="97">
        <f t="shared" si="1"/>
        <v>3.4587990536319113E-2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25'!$A17,'INTERIM REPORT'!$B:$B,'PAGE 25'!$A$4)</f>
        <v>0.57473481956541239</v>
      </c>
      <c r="E17" s="212"/>
      <c r="F17" s="208">
        <f t="shared" si="4"/>
        <v>7</v>
      </c>
      <c r="G17" s="208">
        <f t="shared" si="5"/>
        <v>8</v>
      </c>
      <c r="H17" s="143">
        <f>SUMIFS('INTERIM REPORT'!D:D,'INTERIM REPORT'!$A:$A,'PAGE 25'!$A17,'INTERIM REPORT'!$B:$B,'PAGE 25'!$A$4)</f>
        <v>0.59757733289049586</v>
      </c>
      <c r="I17" s="212"/>
      <c r="J17" s="208">
        <f t="shared" si="7"/>
        <v>7</v>
      </c>
      <c r="K17" s="208">
        <f t="shared" si="8"/>
        <v>8</v>
      </c>
      <c r="L17" s="143">
        <f>SUMIFS('INTERIM REPORT'!E:E,'INTERIM REPORT'!$A:$A,'PAGE 25'!$A17,'INTERIM REPORT'!$B:$B,'PAGE 25'!$A$4)</f>
        <v>0.61902473346240439</v>
      </c>
      <c r="M17" s="212"/>
      <c r="N17" s="208">
        <f t="shared" si="10"/>
        <v>9</v>
      </c>
      <c r="O17" s="208">
        <f t="shared" si="11"/>
        <v>11</v>
      </c>
      <c r="P17" s="143">
        <f>SUMIFS('INTERIM REPORT'!F:F,'INTERIM REPORT'!$A:$A,'PAGE 25'!$A17,'INTERIM REPORT'!$B:$B,'PAGE 25'!$A$4)</f>
        <v>0.61558960431832821</v>
      </c>
      <c r="Q17" s="212"/>
      <c r="R17" s="208">
        <f t="shared" si="13"/>
        <v>8</v>
      </c>
      <c r="S17" s="208">
        <f t="shared" si="14"/>
        <v>10</v>
      </c>
      <c r="T17" s="143">
        <f>SUMIFS('INTERIM REPORT'!G:G,'INTERIM REPORT'!$A:$A,'PAGE 25'!$A17,'INTERIM REPORT'!$B:$B,'PAGE 25'!$A$4)</f>
        <v>0.61991734101661822</v>
      </c>
      <c r="U17" s="212"/>
      <c r="V17" s="208">
        <f t="shared" si="16"/>
        <v>9</v>
      </c>
      <c r="W17" s="208">
        <f t="shared" si="17"/>
        <v>11</v>
      </c>
      <c r="X17" s="143">
        <f t="shared" si="0"/>
        <v>3.0142159744759089E-2</v>
      </c>
      <c r="Y17" s="93">
        <f t="shared" si="1"/>
        <v>1.4419578184237114E-3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25'!$A20,'INTERIM REPORT'!$B:$B,'PAGE 25'!$A$4)</f>
        <v>0.6012039433489923</v>
      </c>
      <c r="E20" s="210"/>
      <c r="F20" s="211">
        <f>RANK(D20,D$20:D$22,1)</f>
        <v>2</v>
      </c>
      <c r="G20" s="211">
        <f t="shared" ref="G20:G22" si="19">RANK(D20,D$8:D$25,1)</f>
        <v>11</v>
      </c>
      <c r="H20" s="145">
        <f>SUMIFS('INTERIM REPORT'!D:D,'INTERIM REPORT'!$A:$A,'PAGE 25'!$A20,'INTERIM REPORT'!$B:$B,'PAGE 25'!$A$4)</f>
        <v>0.62533794110840968</v>
      </c>
      <c r="I20" s="210"/>
      <c r="J20" s="211">
        <f>RANK(H20,H$20:H$22,1)</f>
        <v>2</v>
      </c>
      <c r="K20" s="211">
        <f t="shared" ref="K20:K22" si="20">RANK(H20,H$8:H$25,1)</f>
        <v>11</v>
      </c>
      <c r="L20" s="145">
        <f>SUMIFS('INTERIM REPORT'!E:E,'INTERIM REPORT'!$A:$A,'PAGE 25'!$A20,'INTERIM REPORT'!$B:$B,'PAGE 25'!$A$4)</f>
        <v>0.60196837587666852</v>
      </c>
      <c r="M20" s="210"/>
      <c r="N20" s="211">
        <f>RANK(L20,L$20:L$22,1)</f>
        <v>2</v>
      </c>
      <c r="O20" s="211">
        <f t="shared" ref="O20:O22" si="21">RANK(L20,L$8:L$25,1)</f>
        <v>10</v>
      </c>
      <c r="P20" s="145">
        <f>SUMIFS('INTERIM REPORT'!F:F,'INTERIM REPORT'!$A:$A,'PAGE 25'!$A20,'INTERIM REPORT'!$B:$B,'PAGE 25'!$A$4)</f>
        <v>0.60360216230882602</v>
      </c>
      <c r="Q20" s="210"/>
      <c r="R20" s="211">
        <f>RANK(P20,P$20:P$22,1)</f>
        <v>2</v>
      </c>
      <c r="S20" s="211">
        <f t="shared" ref="S20:S22" si="22">RANK(P20,P$8:P$25,1)</f>
        <v>8</v>
      </c>
      <c r="T20" s="145">
        <f>SUMIFS('INTERIM REPORT'!G:G,'INTERIM REPORT'!$A:$A,'PAGE 25'!$A20,'INTERIM REPORT'!$B:$B,'PAGE 25'!$A$4)</f>
        <v>0.61644358919337983</v>
      </c>
      <c r="U20" s="210"/>
      <c r="V20" s="211">
        <f>RANK(T20,T$20:T$22,1)</f>
        <v>2</v>
      </c>
      <c r="W20" s="211">
        <f t="shared" ref="W20:W22" si="23">RANK(T20,T$8:T$25,1)</f>
        <v>9</v>
      </c>
      <c r="X20" s="145">
        <f>IF(H20&gt;0,((P20/H20)-1),IF(AND(H20=0,L20&gt;0),100%,IF(AND(H20=0,L20&lt;0),-100%,IF(AND(H20=0,L20=0),0%,((P20/(H20))-1)*-1))))</f>
        <v>-3.4758451983669891E-2</v>
      </c>
      <c r="Y20" s="97">
        <f>IF(L20&gt;0,((T20/L20)-1),IF(AND(L20=0,T20&gt;0),100%,IF(AND(L20=0,T20&lt;0),-100%,IF(AND(L20=0,T20=0),0%,((T20/(L20))-1)*-1))))</f>
        <v>2.4046468048475989E-2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25'!$A21,'INTERIM REPORT'!$B:$B,'PAGE 25'!$A$4)</f>
        <v>0.54642722321470016</v>
      </c>
      <c r="E21" s="212"/>
      <c r="F21" s="208">
        <f t="shared" ref="F21:F22" si="24">RANK(D21,D$20:D$22,1)</f>
        <v>1</v>
      </c>
      <c r="G21" s="208">
        <f t="shared" si="19"/>
        <v>4</v>
      </c>
      <c r="H21" s="143">
        <f>SUMIFS('INTERIM REPORT'!D:D,'INTERIM REPORT'!$A:$A,'PAGE 25'!$A21,'INTERIM REPORT'!$B:$B,'PAGE 25'!$A$4)</f>
        <v>0.55467341089523081</v>
      </c>
      <c r="I21" s="212"/>
      <c r="J21" s="208">
        <f t="shared" ref="J21:J22" si="25">RANK(H21,H$20:H$22,1)</f>
        <v>1</v>
      </c>
      <c r="K21" s="208">
        <f t="shared" si="20"/>
        <v>4</v>
      </c>
      <c r="L21" s="143">
        <f>SUMIFS('INTERIM REPORT'!E:E,'INTERIM REPORT'!$A:$A,'PAGE 25'!$A21,'INTERIM REPORT'!$B:$B,'PAGE 25'!$A$4)</f>
        <v>0.57065262809200101</v>
      </c>
      <c r="M21" s="212"/>
      <c r="N21" s="208">
        <f t="shared" ref="N21:N22" si="26">RANK(L21,L$20:L$22,1)</f>
        <v>1</v>
      </c>
      <c r="O21" s="208">
        <f t="shared" si="21"/>
        <v>5</v>
      </c>
      <c r="P21" s="143">
        <f>SUMIFS('INTERIM REPORT'!F:F,'INTERIM REPORT'!$A:$A,'PAGE 25'!$A21,'INTERIM REPORT'!$B:$B,'PAGE 25'!$A$4)</f>
        <v>0.56511020748320129</v>
      </c>
      <c r="Q21" s="212"/>
      <c r="R21" s="208">
        <f t="shared" ref="R21:R22" si="27">RANK(P21,P$20:P$22,1)</f>
        <v>1</v>
      </c>
      <c r="S21" s="208">
        <f t="shared" si="22"/>
        <v>6</v>
      </c>
      <c r="T21" s="143">
        <f>SUMIFS('INTERIM REPORT'!G:G,'INTERIM REPORT'!$A:$A,'PAGE 25'!$A21,'INTERIM REPORT'!$B:$B,'PAGE 25'!$A$4)</f>
        <v>0.57555676631916775</v>
      </c>
      <c r="U21" s="212"/>
      <c r="V21" s="208">
        <f t="shared" ref="V21:V22" si="28">RANK(T21,T$20:T$22,1)</f>
        <v>1</v>
      </c>
      <c r="W21" s="208">
        <f t="shared" si="23"/>
        <v>7</v>
      </c>
      <c r="X21" s="143">
        <f>IF(H21&gt;0,((P21/H21)-1),IF(AND(H21=0,L21&gt;0),100%,IF(AND(H21=0,L21&lt;0),-100%,IF(AND(H21=0,L21=0),0%,((P21/(H21))-1)*-1))))</f>
        <v>1.8816111216013898E-2</v>
      </c>
      <c r="Y21" s="93">
        <f>IF(L21&gt;0,((T21/L21)-1),IF(AND(L21=0,T21&gt;0),100%,IF(AND(L21=0,T21&lt;0),-100%,IF(AND(L21=0,T21=0),0%,((T21/(L21))-1)*-1))))</f>
        <v>8.5939115772828423E-3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25'!$A22,'INTERIM REPORT'!$B:$B,'PAGE 25'!$A$4)</f>
        <v>0.6122022990016317</v>
      </c>
      <c r="E22" s="212"/>
      <c r="F22" s="208">
        <f t="shared" si="24"/>
        <v>3</v>
      </c>
      <c r="G22" s="208">
        <f t="shared" si="19"/>
        <v>14</v>
      </c>
      <c r="H22" s="143">
        <f>SUMIFS('INTERIM REPORT'!D:D,'INTERIM REPORT'!$A:$A,'PAGE 25'!$A22,'INTERIM REPORT'!$B:$B,'PAGE 25'!$A$4)</f>
        <v>0.63476379913479253</v>
      </c>
      <c r="I22" s="212"/>
      <c r="J22" s="208">
        <f t="shared" si="25"/>
        <v>3</v>
      </c>
      <c r="K22" s="208">
        <f t="shared" si="20"/>
        <v>13</v>
      </c>
      <c r="L22" s="143">
        <f>SUMIFS('INTERIM REPORT'!E:E,'INTERIM REPORT'!$A:$A,'PAGE 25'!$A22,'INTERIM REPORT'!$B:$B,'PAGE 25'!$A$4)</f>
        <v>0.66495354769048609</v>
      </c>
      <c r="M22" s="212"/>
      <c r="N22" s="208">
        <f t="shared" si="26"/>
        <v>3</v>
      </c>
      <c r="O22" s="208">
        <f t="shared" si="21"/>
        <v>14</v>
      </c>
      <c r="P22" s="143">
        <f>SUMIFS('INTERIM REPORT'!F:F,'INTERIM REPORT'!$A:$A,'PAGE 25'!$A22,'INTERIM REPORT'!$B:$B,'PAGE 25'!$A$4)</f>
        <v>0.66078511373883053</v>
      </c>
      <c r="Q22" s="212"/>
      <c r="R22" s="208">
        <f t="shared" si="27"/>
        <v>3</v>
      </c>
      <c r="S22" s="208">
        <f t="shared" si="22"/>
        <v>14</v>
      </c>
      <c r="T22" s="143">
        <f>SUMIFS('INTERIM REPORT'!G:G,'INTERIM REPORT'!$A:$A,'PAGE 25'!$A22,'INTERIM REPORT'!$B:$B,'PAGE 25'!$A$4)</f>
        <v>0.66926791695025589</v>
      </c>
      <c r="U22" s="212"/>
      <c r="V22" s="208">
        <f t="shared" si="28"/>
        <v>3</v>
      </c>
      <c r="W22" s="208">
        <f t="shared" si="23"/>
        <v>14</v>
      </c>
      <c r="X22" s="143">
        <f>IF(H22&gt;0,((P22/H22)-1),IF(AND(H22=0,L22&gt;0),100%,IF(AND(H22=0,L22&lt;0),-100%,IF(AND(H22=0,L22=0),0%,((P22/(H22))-1)*-1))))</f>
        <v>4.0993696615191366E-2</v>
      </c>
      <c r="Y22" s="93">
        <f>IF(L22&gt;0,((T22/L22)-1),IF(AND(L22=0,T22&gt;0),100%,IF(AND(L22=0,T22&lt;0),-100%,IF(AND(L22=0,T22=0),0%,((T22/(L22))-1)*-1))))</f>
        <v>6.4882265456804866E-3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25'!$A25,'INTERIM REPORT'!$B:$B,'PAGE 25'!$A$4)</f>
        <v>0.60325139980317899</v>
      </c>
      <c r="E25" s="210"/>
      <c r="F25" s="210"/>
      <c r="G25" s="211">
        <f>RANK(D25,D$8:D$25,1)</f>
        <v>12</v>
      </c>
      <c r="H25" s="145">
        <f>SUMIFS('INTERIM REPORT'!D:D,'INTERIM REPORT'!$A:$A,'PAGE 25'!$A25,'INTERIM REPORT'!$B:$B,'PAGE 25'!$A$4)</f>
        <v>0.61992946101336766</v>
      </c>
      <c r="I25" s="210"/>
      <c r="J25" s="210"/>
      <c r="K25" s="211">
        <f>RANK(H25,H$8:H$25,1)</f>
        <v>10</v>
      </c>
      <c r="L25" s="145">
        <f>SUMIFS('INTERIM REPORT'!E:E,'INTERIM REPORT'!$A:$A,'PAGE 25'!$A25,'INTERIM REPORT'!$B:$B,'PAGE 25'!$A$4)</f>
        <v>0.63655372063677562</v>
      </c>
      <c r="M25" s="210"/>
      <c r="N25" s="210"/>
      <c r="O25" s="211">
        <f>RANK(L25,L$8:L$25,1)</f>
        <v>13</v>
      </c>
      <c r="P25" s="145">
        <f>SUMIFS('INTERIM REPORT'!F:F,'INTERIM REPORT'!$A:$A,'PAGE 25'!$A25,'INTERIM REPORT'!$B:$B,'PAGE 25'!$A$4)</f>
        <v>0.63199716943939088</v>
      </c>
      <c r="Q25" s="210"/>
      <c r="R25" s="210"/>
      <c r="S25" s="211">
        <f>RANK(P25,P$8:P$25,1)</f>
        <v>12</v>
      </c>
      <c r="T25" s="145">
        <f>SUMIFS('INTERIM REPORT'!G:G,'INTERIM REPORT'!$A:$A,'PAGE 25'!$A25,'INTERIM REPORT'!$B:$B,'PAGE 25'!$A$4)</f>
        <v>0.62253773600396711</v>
      </c>
      <c r="U25" s="210"/>
      <c r="V25" s="210"/>
      <c r="W25" s="211">
        <f>RANK(T25,T$8:T$25,1)</f>
        <v>12</v>
      </c>
      <c r="X25" s="145">
        <f>IF(H25&gt;0,((P25/H25)-1),IF(AND(H25=0,L25&gt;0),100%,IF(AND(H25=0,L25&lt;0),-100%,IF(AND(H25=0,L25=0),0%,((P25/(H25))-1)*-1))))</f>
        <v>1.9466260574706018E-2</v>
      </c>
      <c r="Y25" s="97">
        <f>IF(L25&gt;0,((T25/L25)-1),IF(AND(L25=0,T25&gt;0),100%,IF(AND(L25=0,T25&lt;0),-100%,IF(AND(L25=0,T25=0),0%,((T25/(L25))-1)*-1))))</f>
        <v>-2.2018541685354776E-2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25'!$A28,'INTERIM REPORT'!$B:$B,'PAGE 25'!$A$4)</f>
        <v>0.58663568837694824</v>
      </c>
      <c r="E28" s="216"/>
      <c r="F28" s="216"/>
      <c r="G28" s="216"/>
      <c r="H28" s="145">
        <f>SUMIFS('INTERIM REPORT'!D:D,'INTERIM REPORT'!$A:$A,'PAGE 25'!$A28,'INTERIM REPORT'!$B:$B,'PAGE 25'!$A$4)</f>
        <v>0.6046889439712122</v>
      </c>
      <c r="I28" s="216"/>
      <c r="J28" s="216"/>
      <c r="K28" s="216"/>
      <c r="L28" s="145">
        <f>SUMIFS('INTERIM REPORT'!E:E,'INTERIM REPORT'!$A:$A,'PAGE 25'!$A28,'INTERIM REPORT'!$B:$B,'PAGE 25'!$A$4)</f>
        <v>0.61438728891139527</v>
      </c>
      <c r="M28" s="216"/>
      <c r="N28" s="216"/>
      <c r="O28" s="216"/>
      <c r="P28" s="145">
        <f>SUMIFS('INTERIM REPORT'!F:F,'INTERIM REPORT'!$A:$A,'PAGE 25'!$A28,'INTERIM REPORT'!$B:$B,'PAGE 25'!$A$4)</f>
        <v>0.61045572756380273</v>
      </c>
      <c r="Q28" s="216"/>
      <c r="R28" s="216"/>
      <c r="S28" s="216"/>
      <c r="T28" s="145">
        <f>SUMIFS('INTERIM REPORT'!G:G,'INTERIM REPORT'!$A:$A,'PAGE 25'!$A28,'INTERIM REPORT'!$B:$B,'PAGE 25'!$A$4)</f>
        <v>0.60964949453175621</v>
      </c>
      <c r="U28" s="216"/>
      <c r="V28" s="216"/>
      <c r="W28" s="216"/>
      <c r="X28" s="143">
        <f>IF(H28&gt;0,((P28/H28)-1),IF(AND(H28=0,L28&gt;0),100%,IF(AND(H28=0,L28&lt;0),-100%,IF(AND(H28=0,L28=0),0%,((P28/(H28))-1)*-1))))</f>
        <v>9.5367769662166868E-3</v>
      </c>
      <c r="Y28" s="101">
        <f>IF(L28&gt;0,((T28/L28)-1),IF(AND(L28=0,T28&gt;0),100%,IF(AND(L28=0,T28&lt;0),-100%,IF(AND(L28=0,T28=0),0%,((T28/(L28))-1)*-1))))</f>
        <v>-7.7114134116181843E-3</v>
      </c>
    </row>
    <row r="29" spans="1:25" ht="28.4" customHeight="1">
      <c r="C29" s="92" t="s">
        <v>28</v>
      </c>
      <c r="D29" s="143">
        <f>MEDIAN(D25,D20:D22,D8:D17)</f>
        <v>0.57236129651463519</v>
      </c>
      <c r="E29" s="217"/>
      <c r="F29" s="217"/>
      <c r="G29" s="217"/>
      <c r="H29" s="143">
        <f>MEDIAN(H25,H20:H22,H8:H17)</f>
        <v>0.59432553713913872</v>
      </c>
      <c r="I29" s="217"/>
      <c r="J29" s="217"/>
      <c r="K29" s="217"/>
      <c r="L29" s="143">
        <f>MEDIAN(L25,L20:L22,L8:L17)</f>
        <v>0.59476209878252373</v>
      </c>
      <c r="M29" s="217"/>
      <c r="N29" s="217"/>
      <c r="O29" s="217"/>
      <c r="P29" s="143">
        <f>MEDIAN(P25,P20:P22,P8:P17)</f>
        <v>0.59224303925502353</v>
      </c>
      <c r="Q29" s="217"/>
      <c r="R29" s="217"/>
      <c r="S29" s="217"/>
      <c r="T29" s="143">
        <f>MEDIAN(T25,T20:T22,T8:T17)</f>
        <v>0.59228113643064284</v>
      </c>
      <c r="U29" s="217"/>
      <c r="V29" s="217"/>
      <c r="W29" s="217"/>
      <c r="X29" s="188">
        <f>IF(H29&gt;0,((P29/H29)-1),IF(AND(H29=0,L29&gt;0),100%,IF(AND(H29=0,L29&lt;0),-100%,IF(AND(H29=0,L29=0),0%,((P29/(H29))-1)*-1))))</f>
        <v>-3.5039683708352198E-3</v>
      </c>
      <c r="Y29" s="102">
        <f>IF(L29&gt;0,((T29/L29)-1),IF(AND(L29=0,T29&gt;0),100%,IF(AND(L29=0,T29&lt;0),-100%,IF(AND(L29=0,T29=0),0%,((T29/(L29))-1)*-1))))</f>
        <v>-4.1713524734670049E-3</v>
      </c>
    </row>
    <row r="30" spans="1:25" ht="28.4" customHeight="1">
      <c r="C30" s="92" t="s">
        <v>29</v>
      </c>
      <c r="D30" s="143">
        <f>MEDIAN(D8:D15)</f>
        <v>0.56116451775893028</v>
      </c>
      <c r="E30" s="217"/>
      <c r="F30" s="217"/>
      <c r="G30" s="217"/>
      <c r="H30" s="143">
        <f>MEDIAN(H8:H15)</f>
        <v>0.56652408468053705</v>
      </c>
      <c r="I30" s="217"/>
      <c r="J30" s="217"/>
      <c r="K30" s="217"/>
      <c r="L30" s="143">
        <f>MEDIAN(L8:L15)</f>
        <v>0.5565304331730565</v>
      </c>
      <c r="M30" s="217"/>
      <c r="N30" s="217"/>
      <c r="O30" s="217"/>
      <c r="P30" s="143">
        <f>MEDIAN(P8:P15)</f>
        <v>0.550595389503999</v>
      </c>
      <c r="Q30" s="217"/>
      <c r="R30" s="217"/>
      <c r="S30" s="217"/>
      <c r="T30" s="143">
        <f>MEDIAN(T8:T15)</f>
        <v>0.55266226040957456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-1.7640294168810078E-2</v>
      </c>
      <c r="Y30" s="102">
        <f>IF(L30&gt;0,((T30/L30)-1),IF(AND(L30=0,T30&gt;0),100%,IF(AND(L30=0,T30&lt;0),-100%,IF(AND(L30=0,T30=0),0%,((T30/(L30))-1)*-1))))</f>
        <v>-6.9505143526968904E-3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25'!$A33,'INTERIM REPORT'!$B:$B,'PAGE 25'!$A$5)=0,"",SUMIFS('INTERIM REPORT'!C:C,'INTERIM REPORT'!$A:$A,'PAGE 25'!$A33,'INTERIM REPORT'!$B:$B,'PAGE 25'!$A$5))</f>
        <v/>
      </c>
      <c r="E33" s="118"/>
      <c r="F33" s="118"/>
      <c r="G33" s="119"/>
      <c r="H33" s="145" t="str">
        <f>IF(SUMIFS('INTERIM REPORT'!D:D,'INTERIM REPORT'!$A:$A,'PAGE 25'!$A33,'INTERIM REPORT'!$B:$B,'PAGE 25'!$A$5)=0,"",SUMIFS('INTERIM REPORT'!D:D,'INTERIM REPORT'!$A:$A,'PAGE 25'!$A33,'INTERIM REPORT'!$B:$B,'PAGE 25'!$A$5))</f>
        <v/>
      </c>
      <c r="I33" s="118"/>
      <c r="J33" s="118"/>
      <c r="K33" s="119"/>
      <c r="L33" s="145" t="str">
        <f>IF(SUMIFS('INTERIM REPORT'!E:E,'INTERIM REPORT'!$A:$A,'PAGE 25'!$A33,'INTERIM REPORT'!$B:$B,'PAGE 25'!$A$5)=0,"",SUMIFS('INTERIM REPORT'!E:E,'INTERIM REPORT'!$A:$A,'PAGE 25'!$A33,'INTERIM REPORT'!$B:$B,'PAGE 25'!$A$5))</f>
        <v/>
      </c>
      <c r="M33" s="118"/>
      <c r="N33" s="118"/>
      <c r="O33" s="119"/>
      <c r="P33" s="145" t="str">
        <f>IF(SUMIFS('INTERIM REPORT'!F:F,'INTERIM REPORT'!$A:$A,'PAGE 25'!$A33,'INTERIM REPORT'!$B:$B,'PAGE 25'!$A$5)=0,"",SUMIFS('INTERIM REPORT'!F:F,'INTERIM REPORT'!$A:$A,'PAGE 25'!$A33,'INTERIM REPORT'!$B:$B,'PAGE 25'!$A$5))</f>
        <v/>
      </c>
      <c r="Q33" s="118"/>
      <c r="R33" s="118"/>
      <c r="S33" s="119"/>
      <c r="T33" s="145" t="str">
        <f>IF(SUMIFS('INTERIM REPORT'!G:G,'INTERIM REPORT'!$A:$A,'PAGE 25'!$A33,'INTERIM REPORT'!$B:$B,'PAGE 25'!$A$5)=0,"",SUMIFS('INTERIM REPORT'!G:G,'INTERIM REPORT'!$A:$A,'PAGE 25'!$A33,'INTERIM REPORT'!$B:$B,'PAGE 25'!$A$5))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25'!$A34,'INTERIM REPORT'!$B:$B,'PAGE 25'!$A$5)=0,"",SUMIFS('INTERIM REPORT'!C:C,'INTERIM REPORT'!$A:$A,'PAGE 25'!$A34,'INTERIM REPORT'!$B:$B,'PAGE 25'!$A$5))</f>
        <v/>
      </c>
      <c r="E34" s="122"/>
      <c r="F34" s="122"/>
      <c r="G34" s="123"/>
      <c r="H34" s="145" t="str">
        <f>IF(SUMIFS('INTERIM REPORT'!D:D,'INTERIM REPORT'!$A:$A,'PAGE 25'!$A34,'INTERIM REPORT'!$B:$B,'PAGE 25'!$A$5)=0,"",SUMIFS('INTERIM REPORT'!D:D,'INTERIM REPORT'!$A:$A,'PAGE 25'!$A34,'INTERIM REPORT'!$B:$B,'PAGE 25'!$A$5))</f>
        <v/>
      </c>
      <c r="I34" s="122"/>
      <c r="J34" s="122"/>
      <c r="K34" s="123"/>
      <c r="L34" s="145" t="str">
        <f>IF(SUMIFS('INTERIM REPORT'!E:E,'INTERIM REPORT'!$A:$A,'PAGE 25'!$A34,'INTERIM REPORT'!$B:$B,'PAGE 25'!$A$5)=0,"",SUMIFS('INTERIM REPORT'!E:E,'INTERIM REPORT'!$A:$A,'PAGE 25'!$A34,'INTERIM REPORT'!$B:$B,'PAGE 25'!$A$5))</f>
        <v/>
      </c>
      <c r="M34" s="122"/>
      <c r="N34" s="122"/>
      <c r="O34" s="123"/>
      <c r="P34" s="145" t="str">
        <f>IF(SUMIFS('INTERIM REPORT'!F:F,'INTERIM REPORT'!$A:$A,'PAGE 25'!$A34,'INTERIM REPORT'!$B:$B,'PAGE 25'!$A$5)=0,"",SUMIFS('INTERIM REPORT'!F:F,'INTERIM REPORT'!$A:$A,'PAGE 25'!$A34,'INTERIM REPORT'!$B:$B,'PAGE 25'!$A$5))</f>
        <v/>
      </c>
      <c r="Q34" s="122"/>
      <c r="R34" s="122"/>
      <c r="S34" s="123"/>
      <c r="T34" s="145" t="str">
        <f>IF(SUMIFS('INTERIM REPORT'!G:G,'INTERIM REPORT'!$A:$A,'PAGE 25'!$A34,'INTERIM REPORT'!$B:$B,'PAGE 25'!$A$5)=0,"",SUMIFS('INTERIM REPORT'!G:G,'INTERIM REPORT'!$A:$A,'PAGE 25'!$A34,'INTERIM REPORT'!$B:$B,'PAGE 25'!$A$5))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25'!$A35,'INTERIM REPORT'!$B:$B,'PAGE 25'!$A$5)=0,"",SUMIFS('INTERIM REPORT'!C:C,'INTERIM REPORT'!$A:$A,'PAGE 25'!$A35,'INTERIM REPORT'!$B:$B,'PAGE 25'!$A$5))</f>
        <v/>
      </c>
      <c r="E35" s="122"/>
      <c r="F35" s="122"/>
      <c r="G35" s="123"/>
      <c r="H35" s="145" t="str">
        <f>IF(SUMIFS('INTERIM REPORT'!D:D,'INTERIM REPORT'!$A:$A,'PAGE 25'!$A35,'INTERIM REPORT'!$B:$B,'PAGE 25'!$A$5)=0,"",SUMIFS('INTERIM REPORT'!D:D,'INTERIM REPORT'!$A:$A,'PAGE 25'!$A35,'INTERIM REPORT'!$B:$B,'PAGE 25'!$A$5))</f>
        <v/>
      </c>
      <c r="I35" s="122"/>
      <c r="J35" s="122"/>
      <c r="K35" s="123"/>
      <c r="L35" s="145" t="str">
        <f>IF(SUMIFS('INTERIM REPORT'!E:E,'INTERIM REPORT'!$A:$A,'PAGE 25'!$A35,'INTERIM REPORT'!$B:$B,'PAGE 25'!$A$5)=0,"",SUMIFS('INTERIM REPORT'!E:E,'INTERIM REPORT'!$A:$A,'PAGE 25'!$A35,'INTERIM REPORT'!$B:$B,'PAGE 25'!$A$5))</f>
        <v/>
      </c>
      <c r="M35" s="122"/>
      <c r="N35" s="122"/>
      <c r="O35" s="123"/>
      <c r="P35" s="145" t="str">
        <f>IF(SUMIFS('INTERIM REPORT'!F:F,'INTERIM REPORT'!$A:$A,'PAGE 25'!$A35,'INTERIM REPORT'!$B:$B,'PAGE 25'!$A$5)=0,"",SUMIFS('INTERIM REPORT'!F:F,'INTERIM REPORT'!$A:$A,'PAGE 25'!$A35,'INTERIM REPORT'!$B:$B,'PAGE 25'!$A$5))</f>
        <v/>
      </c>
      <c r="Q35" s="122"/>
      <c r="R35" s="122"/>
      <c r="S35" s="123"/>
      <c r="T35" s="145" t="str">
        <f>IF(SUMIFS('INTERIM REPORT'!G:G,'INTERIM REPORT'!$A:$A,'PAGE 25'!$A35,'INTERIM REPORT'!$B:$B,'PAGE 25'!$A$5)=0,"",SUMIFS('INTERIM REPORT'!G:G,'INTERIM REPORT'!$A:$A,'PAGE 25'!$A35,'INTERIM REPORT'!$B:$B,'PAGE 25'!$A$5))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25'!$A36,'INTERIM REPORT'!$B:$B,'PAGE 25'!$A$5)=0,"",SUMIFS('INTERIM REPORT'!C:C,'INTERIM REPORT'!$A:$A,'PAGE 25'!$A36,'INTERIM REPORT'!$B:$B,'PAGE 25'!$A$5))</f>
        <v/>
      </c>
      <c r="E36" s="122"/>
      <c r="F36" s="122"/>
      <c r="G36" s="123"/>
      <c r="H36" s="145" t="str">
        <f>IF(SUMIFS('INTERIM REPORT'!D:D,'INTERIM REPORT'!$A:$A,'PAGE 25'!$A36,'INTERIM REPORT'!$B:$B,'PAGE 25'!$A$5)=0,"",SUMIFS('INTERIM REPORT'!D:D,'INTERIM REPORT'!$A:$A,'PAGE 25'!$A36,'INTERIM REPORT'!$B:$B,'PAGE 25'!$A$5))</f>
        <v/>
      </c>
      <c r="I36" s="122"/>
      <c r="J36" s="122"/>
      <c r="K36" s="123"/>
      <c r="L36" s="145" t="str">
        <f>IF(SUMIFS('INTERIM REPORT'!E:E,'INTERIM REPORT'!$A:$A,'PAGE 25'!$A36,'INTERIM REPORT'!$B:$B,'PAGE 25'!$A$5)=0,"",SUMIFS('INTERIM REPORT'!E:E,'INTERIM REPORT'!$A:$A,'PAGE 25'!$A36,'INTERIM REPORT'!$B:$B,'PAGE 25'!$A$5))</f>
        <v/>
      </c>
      <c r="M36" s="122"/>
      <c r="N36" s="122"/>
      <c r="O36" s="123"/>
      <c r="P36" s="145" t="str">
        <f>IF(SUMIFS('INTERIM REPORT'!F:F,'INTERIM REPORT'!$A:$A,'PAGE 25'!$A36,'INTERIM REPORT'!$B:$B,'PAGE 25'!$A$5)=0,"",SUMIFS('INTERIM REPORT'!F:F,'INTERIM REPORT'!$A:$A,'PAGE 25'!$A36,'INTERIM REPORT'!$B:$B,'PAGE 25'!$A$5))</f>
        <v/>
      </c>
      <c r="Q36" s="122"/>
      <c r="R36" s="122"/>
      <c r="S36" s="123"/>
      <c r="T36" s="145" t="str">
        <f>IF(SUMIFS('INTERIM REPORT'!G:G,'INTERIM REPORT'!$A:$A,'PAGE 25'!$A36,'INTERIM REPORT'!$B:$B,'PAGE 25'!$A$5)=0,"",SUMIFS('INTERIM REPORT'!G:G,'INTERIM REPORT'!$A:$A,'PAGE 25'!$A36,'INTERIM REPORT'!$B:$B,'PAGE 25'!$A$5))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25'!$A37,'INTERIM REPORT'!$B:$B,'PAGE 25'!$A$5)=0,"",SUMIFS('INTERIM REPORT'!C:C,'INTERIM REPORT'!$A:$A,'PAGE 25'!$A37,'INTERIM REPORT'!$B:$B,'PAGE 25'!$A$5))</f>
        <v/>
      </c>
      <c r="E37" s="122"/>
      <c r="F37" s="122"/>
      <c r="G37" s="123"/>
      <c r="H37" s="145" t="str">
        <f>IF(SUMIFS('INTERIM REPORT'!D:D,'INTERIM REPORT'!$A:$A,'PAGE 25'!$A37,'INTERIM REPORT'!$B:$B,'PAGE 25'!$A$5)=0,"",SUMIFS('INTERIM REPORT'!D:D,'INTERIM REPORT'!$A:$A,'PAGE 25'!$A37,'INTERIM REPORT'!$B:$B,'PAGE 25'!$A$5))</f>
        <v/>
      </c>
      <c r="I37" s="122"/>
      <c r="J37" s="122"/>
      <c r="K37" s="123"/>
      <c r="L37" s="145" t="str">
        <f>IF(SUMIFS('INTERIM REPORT'!E:E,'INTERIM REPORT'!$A:$A,'PAGE 25'!$A37,'INTERIM REPORT'!$B:$B,'PAGE 25'!$A$5)=0,"",SUMIFS('INTERIM REPORT'!E:E,'INTERIM REPORT'!$A:$A,'PAGE 25'!$A37,'INTERIM REPORT'!$B:$B,'PAGE 25'!$A$5))</f>
        <v/>
      </c>
      <c r="M37" s="122"/>
      <c r="N37" s="122"/>
      <c r="O37" s="123"/>
      <c r="P37" s="145" t="str">
        <f>IF(SUMIFS('INTERIM REPORT'!F:F,'INTERIM REPORT'!$A:$A,'PAGE 25'!$A37,'INTERIM REPORT'!$B:$B,'PAGE 25'!$A$5)=0,"",SUMIFS('INTERIM REPORT'!F:F,'INTERIM REPORT'!$A:$A,'PAGE 25'!$A37,'INTERIM REPORT'!$B:$B,'PAGE 25'!$A$5))</f>
        <v/>
      </c>
      <c r="Q37" s="122"/>
      <c r="R37" s="122"/>
      <c r="S37" s="123"/>
      <c r="T37" s="145" t="str">
        <f>IF(SUMIFS('INTERIM REPORT'!G:G,'INTERIM REPORT'!$A:$A,'PAGE 25'!$A37,'INTERIM REPORT'!$B:$B,'PAGE 25'!$A$5)=0,"",SUMIFS('INTERIM REPORT'!G:G,'INTERIM REPORT'!$A:$A,'PAGE 25'!$A37,'INTERIM REPORT'!$B:$B,'PAGE 25'!$A$5))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25'!$A38,'INTERIM REPORT'!$B:$B,'PAGE 25'!$A$5)=0,"",SUMIFS('INTERIM REPORT'!C:C,'INTERIM REPORT'!$A:$A,'PAGE 25'!$A38,'INTERIM REPORT'!$B:$B,'PAGE 25'!$A$5))</f>
        <v/>
      </c>
      <c r="E38" s="122"/>
      <c r="F38" s="122"/>
      <c r="G38" s="123"/>
      <c r="H38" s="145" t="str">
        <f>IF(SUMIFS('INTERIM REPORT'!D:D,'INTERIM REPORT'!$A:$A,'PAGE 25'!$A38,'INTERIM REPORT'!$B:$B,'PAGE 25'!$A$5)=0,"",SUMIFS('INTERIM REPORT'!D:D,'INTERIM REPORT'!$A:$A,'PAGE 25'!$A38,'INTERIM REPORT'!$B:$B,'PAGE 25'!$A$5))</f>
        <v/>
      </c>
      <c r="I38" s="122"/>
      <c r="J38" s="122"/>
      <c r="K38" s="123"/>
      <c r="L38" s="145" t="str">
        <f>IF(SUMIFS('INTERIM REPORT'!E:E,'INTERIM REPORT'!$A:$A,'PAGE 25'!$A38,'INTERIM REPORT'!$B:$B,'PAGE 25'!$A$5)=0,"",SUMIFS('INTERIM REPORT'!E:E,'INTERIM REPORT'!$A:$A,'PAGE 25'!$A38,'INTERIM REPORT'!$B:$B,'PAGE 25'!$A$5))</f>
        <v/>
      </c>
      <c r="M38" s="122"/>
      <c r="N38" s="122"/>
      <c r="O38" s="123"/>
      <c r="P38" s="145" t="str">
        <f>IF(SUMIFS('INTERIM REPORT'!F:F,'INTERIM REPORT'!$A:$A,'PAGE 25'!$A38,'INTERIM REPORT'!$B:$B,'PAGE 25'!$A$5)=0,"",SUMIFS('INTERIM REPORT'!F:F,'INTERIM REPORT'!$A:$A,'PAGE 25'!$A38,'INTERIM REPORT'!$B:$B,'PAGE 25'!$A$5))</f>
        <v/>
      </c>
      <c r="Q38" s="122"/>
      <c r="R38" s="122"/>
      <c r="S38" s="123"/>
      <c r="T38" s="145" t="str">
        <f>IF(SUMIFS('INTERIM REPORT'!G:G,'INTERIM REPORT'!$A:$A,'PAGE 25'!$A38,'INTERIM REPORT'!$B:$B,'PAGE 25'!$A$5)=0,"",SUMIFS('INTERIM REPORT'!G:G,'INTERIM REPORT'!$A:$A,'PAGE 25'!$A38,'INTERIM REPORT'!$B:$B,'PAGE 25'!$A$5))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79" priority="1" operator="notEqual">
      <formula>""" """</formula>
    </cfRule>
    <cfRule type="cellIs" dxfId="7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Y42"/>
  <sheetViews>
    <sheetView view="pageBreakPreview" topLeftCell="B1" zoomScale="55" zoomScaleNormal="100" zoomScaleSheetLayoutView="55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9.816406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9.1796875" style="78"/>
    <col min="25" max="25" width="10.5429687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Bad Debt %</v>
      </c>
    </row>
    <row r="3" spans="1:25">
      <c r="A3" s="80" t="s">
        <v>101</v>
      </c>
    </row>
    <row r="4" spans="1:25">
      <c r="A4" s="83" t="s">
        <v>62</v>
      </c>
      <c r="B4" s="329" t="str">
        <f>MID(A4,FIND("]",A4)+2,LEN(A4)-FIND("]",A4)+2)</f>
        <v>Bad Debt %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232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26'!$A8,'INTERIM REPORT'!$B:$B,'PAGE 26'!$A$4)</f>
        <v>1.5907106651241978E-2</v>
      </c>
      <c r="E8" s="208">
        <f>RANK(D8,D$8:D$15,1)</f>
        <v>1</v>
      </c>
      <c r="F8" s="208">
        <f>RANK(D8,D$8:D$17,1)</f>
        <v>1</v>
      </c>
      <c r="G8" s="208">
        <f>RANK(D8,D$8:D$25,1)</f>
        <v>4</v>
      </c>
      <c r="H8" s="143">
        <f>SUMIFS('INTERIM REPORT'!D:D,'INTERIM REPORT'!$A:$A,'PAGE 26'!$A8,'INTERIM REPORT'!$B:$B,'PAGE 26'!$A$4)</f>
        <v>2.3942128023756705E-2</v>
      </c>
      <c r="I8" s="208">
        <f>RANK(H8,H$8:H$15,1)</f>
        <v>7</v>
      </c>
      <c r="J8" s="208">
        <f>RANK(H8,H$8:H$17,1)</f>
        <v>8</v>
      </c>
      <c r="K8" s="208">
        <f>RANK(H8,H$8:H$25,1)</f>
        <v>12</v>
      </c>
      <c r="L8" s="143">
        <f>SUMIFS('INTERIM REPORT'!E:E,'INTERIM REPORT'!$A:$A,'PAGE 26'!$A8,'INTERIM REPORT'!$B:$B,'PAGE 26'!$A$4)</f>
        <v>2.0770862600923725E-2</v>
      </c>
      <c r="M8" s="208">
        <f>RANK(L8,L$8:L$15,1)</f>
        <v>4</v>
      </c>
      <c r="N8" s="208">
        <f>RANK(L8,L$8:L$17,1)</f>
        <v>5</v>
      </c>
      <c r="O8" s="208">
        <f>RANK(L8,L$8:L$25,1)</f>
        <v>9</v>
      </c>
      <c r="P8" s="143">
        <f>SUMIFS('INTERIM REPORT'!F:F,'INTERIM REPORT'!$A:$A,'PAGE 26'!$A8,'INTERIM REPORT'!$B:$B,'PAGE 26'!$A$4)</f>
        <v>2.272174829303843E-2</v>
      </c>
      <c r="Q8" s="208">
        <f>RANK(P8,P$8:P$15,1)</f>
        <v>6</v>
      </c>
      <c r="R8" s="208">
        <f>RANK(P8,P$8:P$17,1)</f>
        <v>7</v>
      </c>
      <c r="S8" s="208">
        <f>RANK(P8,P$8:P$25,1)</f>
        <v>11</v>
      </c>
      <c r="T8" s="143">
        <f>SUMIFS('INTERIM REPORT'!G:G,'INTERIM REPORT'!$A:$A,'PAGE 26'!$A8,'INTERIM REPORT'!$B:$B,'PAGE 26'!$A$4)</f>
        <v>2.8737010710705876E-2</v>
      </c>
      <c r="U8" s="208">
        <f>RANK(T8,T$8:T$15,1)</f>
        <v>7</v>
      </c>
      <c r="V8" s="208">
        <f>RANK(T8,T$8:T$17,1)</f>
        <v>8</v>
      </c>
      <c r="W8" s="208">
        <f>RANK(T8,T$8:T$25,1)</f>
        <v>12</v>
      </c>
      <c r="X8" s="143">
        <f t="shared" ref="X8:X17" si="0">IF(H8&gt;0,((P8/H8)-1),IF(AND(H8=0,L8&gt;0),100%,IF(AND(H8=0,L8&lt;0),-100%,IF(AND(H8=0,L8=0),0%,((P8/(H8))-1)*-1))))</f>
        <v>-5.0972066038045827E-2</v>
      </c>
      <c r="Y8" s="93">
        <f t="shared" ref="Y8:Y17" si="1">IF(L8&gt;0,((T8/L8)-1),IF(AND(L8=0,T8&gt;0),100%,IF(AND(L8=0,T8&lt;0),-100%,IF(AND(L8=0,T8=0),0%,((T8/(L8))-1)*-1))))</f>
        <v>0.38352514591415576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26'!$A9,'INTERIM REPORT'!$B:$B,'PAGE 26'!$A$4)</f>
        <v>2.1632253647064E-2</v>
      </c>
      <c r="E9" s="208">
        <f t="shared" ref="E9:E15" si="3">RANK(D9,D$8:D$15,1)</f>
        <v>6</v>
      </c>
      <c r="F9" s="208">
        <f t="shared" ref="F9:F17" si="4">RANK(D9,D$8:D$17,1)</f>
        <v>7</v>
      </c>
      <c r="G9" s="208">
        <f t="shared" ref="G9:G17" si="5">RANK(D9,D$8:D$25,1)</f>
        <v>11</v>
      </c>
      <c r="H9" s="143">
        <f>SUMIFS('INTERIM REPORT'!D:D,'INTERIM REPORT'!$A:$A,'PAGE 26'!$A9,'INTERIM REPORT'!$B:$B,'PAGE 26'!$A$4)</f>
        <v>1.2806806059595693E-2</v>
      </c>
      <c r="I9" s="208">
        <f t="shared" ref="I9:I15" si="6">RANK(H9,H$8:H$15,1)</f>
        <v>2</v>
      </c>
      <c r="J9" s="208">
        <f t="shared" ref="J9:J17" si="7">RANK(H9,H$8:H$17,1)</f>
        <v>3</v>
      </c>
      <c r="K9" s="208">
        <f t="shared" ref="K9:K17" si="8">RANK(H9,H$8:H$25,1)</f>
        <v>4</v>
      </c>
      <c r="L9" s="143">
        <f>SUMIFS('INTERIM REPORT'!E:E,'INTERIM REPORT'!$A:$A,'PAGE 26'!$A9,'INTERIM REPORT'!$B:$B,'PAGE 26'!$A$4)</f>
        <v>2.513920130369E-2</v>
      </c>
      <c r="M9" s="208">
        <f t="shared" ref="M9:M15" si="9">RANK(L9,L$8:L$15,1)</f>
        <v>6</v>
      </c>
      <c r="N9" s="208">
        <f t="shared" ref="N9:N17" si="10">RANK(L9,L$8:L$17,1)</f>
        <v>7</v>
      </c>
      <c r="O9" s="208">
        <f t="shared" ref="O9:O17" si="11">RANK(L9,L$8:L$25,1)</f>
        <v>11</v>
      </c>
      <c r="P9" s="143">
        <f>SUMIFS('INTERIM REPORT'!F:F,'INTERIM REPORT'!$A:$A,'PAGE 26'!$A9,'INTERIM REPORT'!$B:$B,'PAGE 26'!$A$4)</f>
        <v>1.9041438588306408E-2</v>
      </c>
      <c r="Q9" s="208">
        <f t="shared" ref="Q9:Q15" si="12">RANK(P9,P$8:P$15,1)</f>
        <v>5</v>
      </c>
      <c r="R9" s="208">
        <f t="shared" ref="R9:R17" si="13">RANK(P9,P$8:P$17,1)</f>
        <v>6</v>
      </c>
      <c r="S9" s="208">
        <f t="shared" ref="S9:S17" si="14">RANK(P9,P$8:P$25,1)</f>
        <v>10</v>
      </c>
      <c r="T9" s="143">
        <f>SUMIFS('INTERIM REPORT'!G:G,'INTERIM REPORT'!$A:$A,'PAGE 26'!$A9,'INTERIM REPORT'!$B:$B,'PAGE 26'!$A$4)</f>
        <v>2.0000002326975151E-2</v>
      </c>
      <c r="U9" s="208">
        <f t="shared" ref="U9:U15" si="15">RANK(T9,T$8:T$15,1)</f>
        <v>5</v>
      </c>
      <c r="V9" s="208">
        <f t="shared" ref="V9:V17" si="16">RANK(T9,T$8:T$17,1)</f>
        <v>6</v>
      </c>
      <c r="W9" s="208">
        <f t="shared" ref="W9:W17" si="17">RANK(T9,T$8:T$25,1)</f>
        <v>10</v>
      </c>
      <c r="X9" s="143">
        <f t="shared" si="0"/>
        <v>0.48682181175370598</v>
      </c>
      <c r="Y9" s="93">
        <f t="shared" si="1"/>
        <v>-0.20442968392796568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26'!$A10,'INTERIM REPORT'!$B:$B,'PAGE 26'!$A$4)</f>
        <v>1.9046102843265977E-2</v>
      </c>
      <c r="E10" s="208">
        <f t="shared" si="3"/>
        <v>4</v>
      </c>
      <c r="F10" s="208">
        <f t="shared" si="4"/>
        <v>5</v>
      </c>
      <c r="G10" s="208">
        <f t="shared" si="5"/>
        <v>9</v>
      </c>
      <c r="H10" s="143">
        <f>SUMIFS('INTERIM REPORT'!D:D,'INTERIM REPORT'!$A:$A,'PAGE 26'!$A10,'INTERIM REPORT'!$B:$B,'PAGE 26'!$A$4)</f>
        <v>2.1473711471293729E-2</v>
      </c>
      <c r="I10" s="208">
        <f t="shared" si="6"/>
        <v>5</v>
      </c>
      <c r="J10" s="208">
        <f t="shared" si="7"/>
        <v>6</v>
      </c>
      <c r="K10" s="208">
        <f t="shared" si="8"/>
        <v>10</v>
      </c>
      <c r="L10" s="143">
        <f>SUMIFS('INTERIM REPORT'!E:E,'INTERIM REPORT'!$A:$A,'PAGE 26'!$A10,'INTERIM REPORT'!$B:$B,'PAGE 26'!$A$4)</f>
        <v>2.2318077249875803E-2</v>
      </c>
      <c r="M10" s="208">
        <f t="shared" si="9"/>
        <v>5</v>
      </c>
      <c r="N10" s="208">
        <f t="shared" si="10"/>
        <v>6</v>
      </c>
      <c r="O10" s="208">
        <f t="shared" si="11"/>
        <v>10</v>
      </c>
      <c r="P10" s="143">
        <f>SUMIFS('INTERIM REPORT'!F:F,'INTERIM REPORT'!$A:$A,'PAGE 26'!$A10,'INTERIM REPORT'!$B:$B,'PAGE 26'!$A$4)</f>
        <v>1.8994756604097465E-2</v>
      </c>
      <c r="Q10" s="208">
        <f t="shared" si="12"/>
        <v>4</v>
      </c>
      <c r="R10" s="208">
        <f t="shared" si="13"/>
        <v>5</v>
      </c>
      <c r="S10" s="208">
        <f t="shared" si="14"/>
        <v>9</v>
      </c>
      <c r="T10" s="143">
        <f>SUMIFS('INTERIM REPORT'!G:G,'INTERIM REPORT'!$A:$A,'PAGE 26'!$A10,'INTERIM REPORT'!$B:$B,'PAGE 26'!$A$4)</f>
        <v>1.8920392731968869E-2</v>
      </c>
      <c r="U10" s="208">
        <f t="shared" si="15"/>
        <v>4</v>
      </c>
      <c r="V10" s="208">
        <f t="shared" si="16"/>
        <v>5</v>
      </c>
      <c r="W10" s="208">
        <f t="shared" si="17"/>
        <v>9</v>
      </c>
      <c r="X10" s="143">
        <f t="shared" si="0"/>
        <v>-0.11544137912582819</v>
      </c>
      <c r="Y10" s="93">
        <f t="shared" si="1"/>
        <v>-0.15223912346328317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26'!$A11,'INTERIM REPORT'!$B:$B,'PAGE 26'!$A$4)</f>
        <v>1.9906474634575351E-2</v>
      </c>
      <c r="E11" s="208">
        <f t="shared" si="3"/>
        <v>5</v>
      </c>
      <c r="F11" s="208">
        <f t="shared" si="4"/>
        <v>6</v>
      </c>
      <c r="G11" s="208">
        <f t="shared" si="5"/>
        <v>10</v>
      </c>
      <c r="H11" s="143">
        <f>SUMIFS('INTERIM REPORT'!D:D,'INTERIM REPORT'!$A:$A,'PAGE 26'!$A11,'INTERIM REPORT'!$B:$B,'PAGE 26'!$A$4)</f>
        <v>2.1728166312137968E-2</v>
      </c>
      <c r="I11" s="208">
        <f t="shared" si="6"/>
        <v>6</v>
      </c>
      <c r="J11" s="208">
        <f t="shared" si="7"/>
        <v>7</v>
      </c>
      <c r="K11" s="208">
        <f t="shared" si="8"/>
        <v>11</v>
      </c>
      <c r="L11" s="143">
        <f>SUMIFS('INTERIM REPORT'!E:E,'INTERIM REPORT'!$A:$A,'PAGE 26'!$A11,'INTERIM REPORT'!$B:$B,'PAGE 26'!$A$4)</f>
        <v>1.7500003248224118E-2</v>
      </c>
      <c r="M11" s="208">
        <f t="shared" si="9"/>
        <v>2</v>
      </c>
      <c r="N11" s="208">
        <f t="shared" si="10"/>
        <v>3</v>
      </c>
      <c r="O11" s="208">
        <f t="shared" si="11"/>
        <v>7</v>
      </c>
      <c r="P11" s="143">
        <f>SUMIFS('INTERIM REPORT'!F:F,'INTERIM REPORT'!$A:$A,'PAGE 26'!$A11,'INTERIM REPORT'!$B:$B,'PAGE 26'!$A$4)</f>
        <v>1.7479637934203318E-2</v>
      </c>
      <c r="Q11" s="208">
        <f t="shared" si="12"/>
        <v>3</v>
      </c>
      <c r="R11" s="208">
        <f t="shared" si="13"/>
        <v>4</v>
      </c>
      <c r="S11" s="208">
        <f t="shared" si="14"/>
        <v>7</v>
      </c>
      <c r="T11" s="143">
        <f>SUMIFS('INTERIM REPORT'!G:G,'INTERIM REPORT'!$A:$A,'PAGE 26'!$A11,'INTERIM REPORT'!$B:$B,'PAGE 26'!$A$4)</f>
        <v>1.7500001758269774E-2</v>
      </c>
      <c r="U11" s="208">
        <f t="shared" si="15"/>
        <v>3</v>
      </c>
      <c r="V11" s="208">
        <f t="shared" si="16"/>
        <v>4</v>
      </c>
      <c r="W11" s="208">
        <f t="shared" si="17"/>
        <v>7</v>
      </c>
      <c r="X11" s="143">
        <f t="shared" si="0"/>
        <v>-0.19553092133510142</v>
      </c>
      <c r="Y11" s="93">
        <f t="shared" si="1"/>
        <v>-8.5140232419789186E-8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26'!$A12,'INTERIM REPORT'!$B:$B,'PAGE 26'!$A$4)</f>
        <v>1.8755657256385297E-2</v>
      </c>
      <c r="E12" s="208">
        <f t="shared" si="3"/>
        <v>3</v>
      </c>
      <c r="F12" s="208">
        <f t="shared" si="4"/>
        <v>4</v>
      </c>
      <c r="G12" s="208">
        <f t="shared" si="5"/>
        <v>8</v>
      </c>
      <c r="H12" s="143">
        <f>SUMIFS('INTERIM REPORT'!D:D,'INTERIM REPORT'!$A:$A,'PAGE 26'!$A12,'INTERIM REPORT'!$B:$B,'PAGE 26'!$A$4)</f>
        <v>1.7293743202167575E-2</v>
      </c>
      <c r="I12" s="208">
        <f t="shared" si="6"/>
        <v>4</v>
      </c>
      <c r="J12" s="208">
        <f t="shared" si="7"/>
        <v>5</v>
      </c>
      <c r="K12" s="208">
        <f t="shared" si="8"/>
        <v>8</v>
      </c>
      <c r="L12" s="143">
        <f>SUMIFS('INTERIM REPORT'!E:E,'INTERIM REPORT'!$A:$A,'PAGE 26'!$A12,'INTERIM REPORT'!$B:$B,'PAGE 26'!$A$4)</f>
        <v>1.511090587967031E-2</v>
      </c>
      <c r="M12" s="208">
        <f t="shared" si="9"/>
        <v>1</v>
      </c>
      <c r="N12" s="208">
        <f t="shared" si="10"/>
        <v>1</v>
      </c>
      <c r="O12" s="208">
        <f t="shared" si="11"/>
        <v>4</v>
      </c>
      <c r="P12" s="143">
        <f>SUMIFS('INTERIM REPORT'!F:F,'INTERIM REPORT'!$A:$A,'PAGE 26'!$A12,'INTERIM REPORT'!$B:$B,'PAGE 26'!$A$4)</f>
        <v>8.9697446249096275E-3</v>
      </c>
      <c r="Q12" s="208">
        <f t="shared" si="12"/>
        <v>1</v>
      </c>
      <c r="R12" s="208">
        <f t="shared" si="13"/>
        <v>1</v>
      </c>
      <c r="S12" s="208">
        <f t="shared" si="14"/>
        <v>2</v>
      </c>
      <c r="T12" s="143">
        <f>SUMIFS('INTERIM REPORT'!G:G,'INTERIM REPORT'!$A:$A,'PAGE 26'!$A12,'INTERIM REPORT'!$B:$B,'PAGE 26'!$A$4)</f>
        <v>9.5184092875818197E-3</v>
      </c>
      <c r="U12" s="208">
        <f t="shared" si="15"/>
        <v>1</v>
      </c>
      <c r="V12" s="208">
        <f t="shared" si="16"/>
        <v>1</v>
      </c>
      <c r="W12" s="208">
        <f t="shared" si="17"/>
        <v>2</v>
      </c>
      <c r="X12" s="143">
        <f t="shared" si="0"/>
        <v>-0.48133006717797389</v>
      </c>
      <c r="Y12" s="93">
        <f t="shared" si="1"/>
        <v>-0.37009671270684319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26'!$A13,'INTERIM REPORT'!$B:$B,'PAGE 26'!$A$4)</f>
        <v>1.8394415319088527E-2</v>
      </c>
      <c r="E13" s="208">
        <f t="shared" si="3"/>
        <v>2</v>
      </c>
      <c r="F13" s="208">
        <f t="shared" si="4"/>
        <v>3</v>
      </c>
      <c r="G13" s="208">
        <f t="shared" si="5"/>
        <v>7</v>
      </c>
      <c r="H13" s="143">
        <f>SUMIFS('INTERIM REPORT'!D:D,'INTERIM REPORT'!$A:$A,'PAGE 26'!$A13,'INTERIM REPORT'!$B:$B,'PAGE 26'!$A$4)</f>
        <v>1.5189956209083604E-2</v>
      </c>
      <c r="I13" s="208">
        <f t="shared" si="6"/>
        <v>3</v>
      </c>
      <c r="J13" s="208">
        <f t="shared" si="7"/>
        <v>4</v>
      </c>
      <c r="K13" s="208">
        <f t="shared" si="8"/>
        <v>6</v>
      </c>
      <c r="L13" s="143">
        <f>SUMIFS('INTERIM REPORT'!E:E,'INTERIM REPORT'!$A:$A,'PAGE 26'!$A13,'INTERIM REPORT'!$B:$B,'PAGE 26'!$A$4)</f>
        <v>1.9487722951449571E-2</v>
      </c>
      <c r="M13" s="208">
        <f t="shared" si="9"/>
        <v>3</v>
      </c>
      <c r="N13" s="208">
        <f t="shared" si="10"/>
        <v>4</v>
      </c>
      <c r="O13" s="208">
        <f t="shared" si="11"/>
        <v>8</v>
      </c>
      <c r="P13" s="143">
        <f>SUMIFS('INTERIM REPORT'!F:F,'INTERIM REPORT'!$A:$A,'PAGE 26'!$A13,'INTERIM REPORT'!$B:$B,'PAGE 26'!$A$4)</f>
        <v>1.422493927521986E-2</v>
      </c>
      <c r="Q13" s="208">
        <f t="shared" si="12"/>
        <v>2</v>
      </c>
      <c r="R13" s="208">
        <f t="shared" si="13"/>
        <v>2</v>
      </c>
      <c r="S13" s="208">
        <f t="shared" si="14"/>
        <v>5</v>
      </c>
      <c r="T13" s="143">
        <f>SUMIFS('INTERIM REPORT'!G:G,'INTERIM REPORT'!$A:$A,'PAGE 26'!$A13,'INTERIM REPORT'!$B:$B,'PAGE 26'!$A$4)</f>
        <v>1.4156078248581738E-2</v>
      </c>
      <c r="U13" s="208">
        <f t="shared" si="15"/>
        <v>2</v>
      </c>
      <c r="V13" s="208">
        <f t="shared" si="16"/>
        <v>2</v>
      </c>
      <c r="W13" s="208">
        <f t="shared" si="17"/>
        <v>5</v>
      </c>
      <c r="X13" s="143">
        <f t="shared" si="0"/>
        <v>-6.3529935213813449E-2</v>
      </c>
      <c r="Y13" s="93">
        <f t="shared" si="1"/>
        <v>-0.27358992716341168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26'!$A14,'INTERIM REPORT'!$B:$B,'PAGE 26'!$A$4)</f>
        <v>2.6055935311145795E-2</v>
      </c>
      <c r="E14" s="208">
        <f t="shared" si="3"/>
        <v>7</v>
      </c>
      <c r="F14" s="208">
        <f t="shared" si="4"/>
        <v>8</v>
      </c>
      <c r="G14" s="208">
        <f t="shared" si="5"/>
        <v>12</v>
      </c>
      <c r="H14" s="143">
        <f>SUMIFS('INTERIM REPORT'!D:D,'INTERIM REPORT'!$A:$A,'PAGE 26'!$A14,'INTERIM REPORT'!$B:$B,'PAGE 26'!$A$4)</f>
        <v>2.9516009501929532E-2</v>
      </c>
      <c r="I14" s="208">
        <f t="shared" si="6"/>
        <v>8</v>
      </c>
      <c r="J14" s="208">
        <f t="shared" si="7"/>
        <v>9</v>
      </c>
      <c r="K14" s="208">
        <f t="shared" si="8"/>
        <v>13</v>
      </c>
      <c r="L14" s="143">
        <f>SUMIFS('INTERIM REPORT'!E:E,'INTERIM REPORT'!$A:$A,'PAGE 26'!$A14,'INTERIM REPORT'!$B:$B,'PAGE 26'!$A$4)</f>
        <v>2.9507595563727691E-2</v>
      </c>
      <c r="M14" s="208">
        <f t="shared" si="9"/>
        <v>7</v>
      </c>
      <c r="N14" s="208">
        <f t="shared" si="10"/>
        <v>8</v>
      </c>
      <c r="O14" s="208">
        <f t="shared" si="11"/>
        <v>12</v>
      </c>
      <c r="P14" s="143">
        <f>SUMIFS('INTERIM REPORT'!F:F,'INTERIM REPORT'!$A:$A,'PAGE 26'!$A14,'INTERIM REPORT'!$B:$B,'PAGE 26'!$A$4)</f>
        <v>2.4750188709505277E-2</v>
      </c>
      <c r="Q14" s="208">
        <f t="shared" si="12"/>
        <v>7</v>
      </c>
      <c r="R14" s="208">
        <f t="shared" si="13"/>
        <v>8</v>
      </c>
      <c r="S14" s="208">
        <f t="shared" si="14"/>
        <v>12</v>
      </c>
      <c r="T14" s="143">
        <f>SUMIFS('INTERIM REPORT'!G:G,'INTERIM REPORT'!$A:$A,'PAGE 26'!$A14,'INTERIM REPORT'!$B:$B,'PAGE 26'!$A$4)</f>
        <v>3.1347611820716478E-2</v>
      </c>
      <c r="U14" s="208">
        <f t="shared" si="15"/>
        <v>8</v>
      </c>
      <c r="V14" s="208">
        <f t="shared" si="16"/>
        <v>9</v>
      </c>
      <c r="W14" s="208">
        <f t="shared" si="17"/>
        <v>13</v>
      </c>
      <c r="X14" s="143">
        <f t="shared" si="0"/>
        <v>-0.16146562061896286</v>
      </c>
      <c r="Y14" s="93">
        <f t="shared" si="1"/>
        <v>6.2357376866403635E-2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26'!$A15,'INTERIM REPORT'!$B:$B,'PAGE 26'!$A$4)</f>
        <v>4.8209301327933635E-2</v>
      </c>
      <c r="E15" s="209">
        <f t="shared" si="3"/>
        <v>8</v>
      </c>
      <c r="F15" s="209">
        <f t="shared" si="4"/>
        <v>10</v>
      </c>
      <c r="G15" s="209">
        <f t="shared" si="5"/>
        <v>14</v>
      </c>
      <c r="H15" s="144">
        <f>SUMIFS('INTERIM REPORT'!D:D,'INTERIM REPORT'!$A:$A,'PAGE 26'!$A15,'INTERIM REPORT'!$B:$B,'PAGE 26'!$A$4)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26'!$A15,'INTERIM REPORT'!$B:$B,'PAGE 26'!$A$4)</f>
        <v>4.5517435733697889E-2</v>
      </c>
      <c r="M15" s="209">
        <f t="shared" si="9"/>
        <v>8</v>
      </c>
      <c r="N15" s="209">
        <f t="shared" si="10"/>
        <v>10</v>
      </c>
      <c r="O15" s="209">
        <f t="shared" si="11"/>
        <v>14</v>
      </c>
      <c r="P15" s="144">
        <f>SUMIFS('INTERIM REPORT'!F:F,'INTERIM REPORT'!$A:$A,'PAGE 26'!$A15,'INTERIM REPORT'!$B:$B,'PAGE 26'!$A$4)</f>
        <v>2.5499223329220371E-2</v>
      </c>
      <c r="Q15" s="209">
        <f t="shared" si="12"/>
        <v>8</v>
      </c>
      <c r="R15" s="209">
        <f t="shared" si="13"/>
        <v>9</v>
      </c>
      <c r="S15" s="209">
        <f t="shared" si="14"/>
        <v>13</v>
      </c>
      <c r="T15" s="144">
        <f>SUMIFS('INTERIM REPORT'!G:G,'INTERIM REPORT'!$A:$A,'PAGE 26'!$A15,'INTERIM REPORT'!$B:$B,'PAGE 26'!$A$4)</f>
        <v>2.4414800123208548E-2</v>
      </c>
      <c r="U15" s="209">
        <f t="shared" si="15"/>
        <v>6</v>
      </c>
      <c r="V15" s="209">
        <f t="shared" si="16"/>
        <v>7</v>
      </c>
      <c r="W15" s="209">
        <f t="shared" si="17"/>
        <v>11</v>
      </c>
      <c r="X15" s="144">
        <f t="shared" si="0"/>
        <v>1</v>
      </c>
      <c r="Y15" s="95">
        <f t="shared" si="1"/>
        <v>-0.46361653002492065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26'!$A16,'INTERIM REPORT'!$B:$B,'PAGE 26'!$A$4)</f>
        <v>1.8123451608176473E-2</v>
      </c>
      <c r="E16" s="210"/>
      <c r="F16" s="211">
        <f t="shared" si="4"/>
        <v>2</v>
      </c>
      <c r="G16" s="211">
        <f t="shared" si="5"/>
        <v>6</v>
      </c>
      <c r="H16" s="145">
        <f>SUMIFS('INTERIM REPORT'!D:D,'INTERIM REPORT'!$A:$A,'PAGE 26'!$A16,'INTERIM REPORT'!$B:$B,'PAGE 26'!$A$4)</f>
        <v>1.2667379159478598E-2</v>
      </c>
      <c r="I16" s="210"/>
      <c r="J16" s="211">
        <f t="shared" si="7"/>
        <v>2</v>
      </c>
      <c r="K16" s="211">
        <f t="shared" si="8"/>
        <v>3</v>
      </c>
      <c r="L16" s="145">
        <f>SUMIFS('INTERIM REPORT'!E:E,'INTERIM REPORT'!$A:$A,'PAGE 26'!$A16,'INTERIM REPORT'!$B:$B,'PAGE 26'!$A$4)</f>
        <v>1.7342461773431243E-2</v>
      </c>
      <c r="M16" s="210"/>
      <c r="N16" s="211">
        <f t="shared" si="10"/>
        <v>2</v>
      </c>
      <c r="O16" s="211">
        <f t="shared" si="11"/>
        <v>5</v>
      </c>
      <c r="P16" s="145">
        <f>SUMIFS('INTERIM REPORT'!F:F,'INTERIM REPORT'!$A:$A,'PAGE 26'!$A16,'INTERIM REPORT'!$B:$B,'PAGE 26'!$A$4)</f>
        <v>1.6286975377221301E-2</v>
      </c>
      <c r="Q16" s="210"/>
      <c r="R16" s="211">
        <f t="shared" si="13"/>
        <v>3</v>
      </c>
      <c r="S16" s="211">
        <f t="shared" si="14"/>
        <v>6</v>
      </c>
      <c r="T16" s="145">
        <f>SUMIFS('INTERIM REPORT'!G:G,'INTERIM REPORT'!$A:$A,'PAGE 26'!$A16,'INTERIM REPORT'!$B:$B,'PAGE 26'!$A$4)</f>
        <v>1.7067462496466988E-2</v>
      </c>
      <c r="U16" s="210"/>
      <c r="V16" s="211">
        <f t="shared" si="16"/>
        <v>3</v>
      </c>
      <c r="W16" s="211">
        <f t="shared" si="17"/>
        <v>6</v>
      </c>
      <c r="X16" s="145">
        <f t="shared" si="0"/>
        <v>0.28574152333904634</v>
      </c>
      <c r="Y16" s="97">
        <f t="shared" si="1"/>
        <v>-1.585699196324919E-2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26'!$A17,'INTERIM REPORT'!$B:$B,'PAGE 26'!$A$4)</f>
        <v>3.2713815259989322E-2</v>
      </c>
      <c r="E17" s="212"/>
      <c r="F17" s="208">
        <f t="shared" si="4"/>
        <v>9</v>
      </c>
      <c r="G17" s="208">
        <f t="shared" si="5"/>
        <v>13</v>
      </c>
      <c r="H17" s="143">
        <f>SUMIFS('INTERIM REPORT'!D:D,'INTERIM REPORT'!$A:$A,'PAGE 26'!$A17,'INTERIM REPORT'!$B:$B,'PAGE 26'!$A$4)</f>
        <v>4.2236896177156404E-2</v>
      </c>
      <c r="I17" s="212"/>
      <c r="J17" s="208">
        <f t="shared" si="7"/>
        <v>10</v>
      </c>
      <c r="K17" s="208">
        <f t="shared" si="8"/>
        <v>14</v>
      </c>
      <c r="L17" s="143">
        <f>SUMIFS('INTERIM REPORT'!E:E,'INTERIM REPORT'!$A:$A,'PAGE 26'!$A17,'INTERIM REPORT'!$B:$B,'PAGE 26'!$A$4)</f>
        <v>3.1859884910635156E-2</v>
      </c>
      <c r="M17" s="212"/>
      <c r="N17" s="208">
        <f t="shared" si="10"/>
        <v>9</v>
      </c>
      <c r="O17" s="208">
        <f t="shared" si="11"/>
        <v>13</v>
      </c>
      <c r="P17" s="143">
        <f>SUMIFS('INTERIM REPORT'!F:F,'INTERIM REPORT'!$A:$A,'PAGE 26'!$A17,'INTERIM REPORT'!$B:$B,'PAGE 26'!$A$4)</f>
        <v>2.7378200343584704E-2</v>
      </c>
      <c r="Q17" s="212"/>
      <c r="R17" s="208">
        <f t="shared" si="13"/>
        <v>10</v>
      </c>
      <c r="S17" s="208">
        <f t="shared" si="14"/>
        <v>14</v>
      </c>
      <c r="T17" s="143">
        <f>SUMIFS('INTERIM REPORT'!G:G,'INTERIM REPORT'!$A:$A,'PAGE 26'!$A17,'INTERIM REPORT'!$B:$B,'PAGE 26'!$A$4)</f>
        <v>3.151612899788267E-2</v>
      </c>
      <c r="U17" s="212"/>
      <c r="V17" s="208">
        <f t="shared" si="16"/>
        <v>10</v>
      </c>
      <c r="W17" s="208">
        <f t="shared" si="17"/>
        <v>14</v>
      </c>
      <c r="X17" s="143">
        <f t="shared" si="0"/>
        <v>-0.35179421734137617</v>
      </c>
      <c r="Y17" s="93">
        <f t="shared" si="1"/>
        <v>-1.0789615647284867E-2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26'!$A20,'INTERIM REPORT'!$B:$B,'PAGE 26'!$A$4)</f>
        <v>1.3409780276382245E-2</v>
      </c>
      <c r="E20" s="210"/>
      <c r="F20" s="211">
        <f>RANK(D20,D$20:D$22,1)</f>
        <v>2</v>
      </c>
      <c r="G20" s="211">
        <f t="shared" ref="G20:G22" si="19">RANK(D20,D$8:D$25,1)</f>
        <v>3</v>
      </c>
      <c r="H20" s="145">
        <f>SUMIFS('INTERIM REPORT'!D:D,'INTERIM REPORT'!$A:$A,'PAGE 26'!$A20,'INTERIM REPORT'!$B:$B,'PAGE 26'!$A$4)</f>
        <v>1.477941100867205E-2</v>
      </c>
      <c r="I20" s="210"/>
      <c r="J20" s="211">
        <f>RANK(H20,H$20:H$22,1)</f>
        <v>1</v>
      </c>
      <c r="K20" s="211">
        <f t="shared" ref="K20:K22" si="20">RANK(H20,H$8:H$25,1)</f>
        <v>5</v>
      </c>
      <c r="L20" s="145">
        <f>SUMIFS('INTERIM REPORT'!E:E,'INTERIM REPORT'!$A:$A,'PAGE 26'!$A20,'INTERIM REPORT'!$B:$B,'PAGE 26'!$A$4)</f>
        <v>1.1186139511964316E-2</v>
      </c>
      <c r="M20" s="210"/>
      <c r="N20" s="211">
        <f>RANK(L20,L$20:L$22,1)</f>
        <v>1</v>
      </c>
      <c r="O20" s="211">
        <f t="shared" ref="O20:O22" si="21">RANK(L20,L$8:L$25,1)</f>
        <v>2</v>
      </c>
      <c r="P20" s="145">
        <f>SUMIFS('INTERIM REPORT'!F:F,'INTERIM REPORT'!$A:$A,'PAGE 26'!$A20,'INTERIM REPORT'!$B:$B,'PAGE 26'!$A$4)</f>
        <v>1.1439385983809679E-2</v>
      </c>
      <c r="Q20" s="210"/>
      <c r="R20" s="211">
        <f>RANK(P20,P$20:P$22,1)</f>
        <v>2</v>
      </c>
      <c r="S20" s="211">
        <f t="shared" ref="S20:S22" si="22">RANK(P20,P$8:P$25,1)</f>
        <v>4</v>
      </c>
      <c r="T20" s="145">
        <f>SUMIFS('INTERIM REPORT'!G:G,'INTERIM REPORT'!$A:$A,'PAGE 26'!$A20,'INTERIM REPORT'!$B:$B,'PAGE 26'!$A$4)</f>
        <v>1.0006088201210805E-2</v>
      </c>
      <c r="U20" s="210"/>
      <c r="V20" s="211">
        <f>RANK(T20,T$20:T$22,1)</f>
        <v>2</v>
      </c>
      <c r="W20" s="211">
        <f t="shared" ref="W20:W22" si="23">RANK(T20,T$8:T$25,1)</f>
        <v>3</v>
      </c>
      <c r="X20" s="145">
        <f>IF(H20&gt;0,((P20/H20)-1),IF(AND(H20=0,L20&gt;0),100%,IF(AND(H20=0,L20&lt;0),-100%,IF(AND(H20=0,L20=0),0%,((P20/(H20))-1)*-1))))</f>
        <v>-0.22599175453626397</v>
      </c>
      <c r="Y20" s="97">
        <f>IF(L20&gt;0,((T20/L20)-1),IF(AND(L20=0,T20&gt;0),100%,IF(AND(L20=0,T20&lt;0),-100%,IF(AND(L20=0,T20=0),0%,((T20/(L20))-1)*-1))))</f>
        <v>-0.10549227546209028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26'!$A21,'INTERIM REPORT'!$B:$B,'PAGE 26'!$A$4)</f>
        <v>1.3209101057428221E-2</v>
      </c>
      <c r="E21" s="212"/>
      <c r="F21" s="208">
        <f t="shared" ref="F21:F22" si="24">RANK(D21,D$20:D$22,1)</f>
        <v>1</v>
      </c>
      <c r="G21" s="208">
        <f t="shared" si="19"/>
        <v>2</v>
      </c>
      <c r="H21" s="143">
        <f>SUMIFS('INTERIM REPORT'!D:D,'INTERIM REPORT'!$A:$A,'PAGE 26'!$A21,'INTERIM REPORT'!$B:$B,'PAGE 26'!$A$4)</f>
        <v>1.7012882169002399E-2</v>
      </c>
      <c r="I21" s="212"/>
      <c r="J21" s="208">
        <f t="shared" ref="J21:J22" si="25">RANK(H21,H$20:H$22,1)</f>
        <v>2</v>
      </c>
      <c r="K21" s="208">
        <f t="shared" si="20"/>
        <v>7</v>
      </c>
      <c r="L21" s="143">
        <f>SUMIFS('INTERIM REPORT'!E:E,'INTERIM REPORT'!$A:$A,'PAGE 26'!$A21,'INTERIM REPORT'!$B:$B,'PAGE 26'!$A$4)</f>
        <v>1.4636079158172338E-2</v>
      </c>
      <c r="M21" s="212"/>
      <c r="N21" s="208">
        <f t="shared" ref="N21:N22" si="26">RANK(L21,L$20:L$22,1)</f>
        <v>2</v>
      </c>
      <c r="O21" s="208">
        <f t="shared" si="21"/>
        <v>3</v>
      </c>
      <c r="P21" s="143">
        <f>SUMIFS('INTERIM REPORT'!F:F,'INTERIM REPORT'!$A:$A,'PAGE 26'!$A21,'INTERIM REPORT'!$B:$B,'PAGE 26'!$A$4)</f>
        <v>7.412376079713563E-3</v>
      </c>
      <c r="Q21" s="212"/>
      <c r="R21" s="208">
        <f t="shared" ref="R21:R22" si="27">RANK(P21,P$20:P$22,1)</f>
        <v>1</v>
      </c>
      <c r="S21" s="208">
        <f t="shared" si="22"/>
        <v>1</v>
      </c>
      <c r="T21" s="143">
        <f>SUMIFS('INTERIM REPORT'!G:G,'INTERIM REPORT'!$A:$A,'PAGE 26'!$A21,'INTERIM REPORT'!$B:$B,'PAGE 26'!$A$4)</f>
        <v>9.1585545275421846E-3</v>
      </c>
      <c r="U21" s="212"/>
      <c r="V21" s="208">
        <f t="shared" ref="V21:V22" si="28">RANK(T21,T$20:T$22,1)</f>
        <v>1</v>
      </c>
      <c r="W21" s="208">
        <f t="shared" si="23"/>
        <v>1</v>
      </c>
      <c r="X21" s="143">
        <f>IF(H21&gt;0,((P21/H21)-1),IF(AND(H21=0,L21&gt;0),100%,IF(AND(H21=0,L21&lt;0),-100%,IF(AND(H21=0,L21=0),0%,((P21/(H21))-1)*-1))))</f>
        <v>-0.56430803398973928</v>
      </c>
      <c r="Y21" s="93">
        <f>IF(L21&gt;0,((T21/L21)-1),IF(AND(L21=0,T21&gt;0),100%,IF(AND(L21=0,T21&lt;0),-100%,IF(AND(L21=0,T21=0),0%,((T21/(L21))-1)*-1))))</f>
        <v>-0.37424808730770431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26'!$A22,'INTERIM REPORT'!$B:$B,'PAGE 26'!$A$4)</f>
        <v>1.6902867202645416E-2</v>
      </c>
      <c r="E22" s="212"/>
      <c r="F22" s="208">
        <f t="shared" si="24"/>
        <v>3</v>
      </c>
      <c r="G22" s="208">
        <f t="shared" si="19"/>
        <v>5</v>
      </c>
      <c r="H22" s="143">
        <f>SUMIFS('INTERIM REPORT'!D:D,'INTERIM REPORT'!$A:$A,'PAGE 26'!$A22,'INTERIM REPORT'!$B:$B,'PAGE 26'!$A$4)</f>
        <v>1.8235038215544726E-2</v>
      </c>
      <c r="I22" s="212"/>
      <c r="J22" s="208">
        <f t="shared" si="25"/>
        <v>3</v>
      </c>
      <c r="K22" s="208">
        <f t="shared" si="20"/>
        <v>9</v>
      </c>
      <c r="L22" s="143">
        <f>SUMIFS('INTERIM REPORT'!E:E,'INTERIM REPORT'!$A:$A,'PAGE 26'!$A22,'INTERIM REPORT'!$B:$B,'PAGE 26'!$A$4)</f>
        <v>1.7391408169771926E-2</v>
      </c>
      <c r="M22" s="212"/>
      <c r="N22" s="208">
        <f t="shared" si="26"/>
        <v>3</v>
      </c>
      <c r="O22" s="208">
        <f t="shared" si="21"/>
        <v>6</v>
      </c>
      <c r="P22" s="143">
        <f>SUMIFS('INTERIM REPORT'!F:F,'INTERIM REPORT'!$A:$A,'PAGE 26'!$A22,'INTERIM REPORT'!$B:$B,'PAGE 26'!$A$4)</f>
        <v>1.7763036735467284E-2</v>
      </c>
      <c r="Q22" s="212"/>
      <c r="R22" s="208">
        <f t="shared" si="27"/>
        <v>3</v>
      </c>
      <c r="S22" s="208">
        <f t="shared" si="22"/>
        <v>8</v>
      </c>
      <c r="T22" s="143">
        <f>SUMIFS('INTERIM REPORT'!G:G,'INTERIM REPORT'!$A:$A,'PAGE 26'!$A22,'INTERIM REPORT'!$B:$B,'PAGE 26'!$A$4)</f>
        <v>1.804954120993197E-2</v>
      </c>
      <c r="U22" s="212"/>
      <c r="V22" s="208">
        <f t="shared" si="28"/>
        <v>3</v>
      </c>
      <c r="W22" s="208">
        <f t="shared" si="23"/>
        <v>8</v>
      </c>
      <c r="X22" s="143">
        <f>IF(H22&gt;0,((P22/H22)-1),IF(AND(H22=0,L22&gt;0),100%,IF(AND(H22=0,L22&lt;0),-100%,IF(AND(H22=0,L22=0),0%,((P22/(H22))-1)*-1))))</f>
        <v>-2.588431537670588E-2</v>
      </c>
      <c r="Y22" s="93">
        <f>IF(L22&gt;0,((T22/L22)-1),IF(AND(L22=0,T22&gt;0),100%,IF(AND(L22=0,T22&lt;0),-100%,IF(AND(L22=0,T22=0),0%,((T22/(L22))-1)*-1))))</f>
        <v>3.7842423898942545E-2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26'!$A25,'INTERIM REPORT'!$B:$B,'PAGE 26'!$A$4)</f>
        <v>1.1258960966377938E-2</v>
      </c>
      <c r="E25" s="210"/>
      <c r="F25" s="210"/>
      <c r="G25" s="211">
        <f>RANK(D25,D$8:D$25,1)</f>
        <v>1</v>
      </c>
      <c r="H25" s="145">
        <f>SUMIFS('INTERIM REPORT'!D:D,'INTERIM REPORT'!$A:$A,'PAGE 26'!$A25,'INTERIM REPORT'!$B:$B,'PAGE 26'!$A$4)</f>
        <v>1.0383241130195318E-2</v>
      </c>
      <c r="I25" s="210"/>
      <c r="J25" s="210"/>
      <c r="K25" s="211">
        <f>RANK(H25,H$8:H$25,1)</f>
        <v>2</v>
      </c>
      <c r="L25" s="145">
        <f>SUMIFS('INTERIM REPORT'!E:E,'INTERIM REPORT'!$A:$A,'PAGE 26'!$A25,'INTERIM REPORT'!$B:$B,'PAGE 26'!$A$4)</f>
        <v>1.1006785741890459E-2</v>
      </c>
      <c r="M25" s="210"/>
      <c r="N25" s="210"/>
      <c r="O25" s="211">
        <f>RANK(L25,L$8:L$25,1)</f>
        <v>1</v>
      </c>
      <c r="P25" s="145">
        <f>SUMIFS('INTERIM REPORT'!F:F,'INTERIM REPORT'!$A:$A,'PAGE 26'!$A25,'INTERIM REPORT'!$B:$B,'PAGE 26'!$A$4)</f>
        <v>9.7776036123651804E-3</v>
      </c>
      <c r="Q25" s="210"/>
      <c r="R25" s="210"/>
      <c r="S25" s="211">
        <f>RANK(P25,P$8:P$25,1)</f>
        <v>3</v>
      </c>
      <c r="T25" s="145">
        <f>SUMIFS('INTERIM REPORT'!G:G,'INTERIM REPORT'!$A:$A,'PAGE 26'!$A25,'INTERIM REPORT'!$B:$B,'PAGE 26'!$A$4)</f>
        <v>1.1054118601291019E-2</v>
      </c>
      <c r="U25" s="210"/>
      <c r="V25" s="210"/>
      <c r="W25" s="211">
        <f>RANK(T25,T$8:T$25,1)</f>
        <v>4</v>
      </c>
      <c r="X25" s="145">
        <f>IF(H25&gt;0,((P25/H25)-1),IF(AND(H25=0,L25&gt;0),100%,IF(AND(H25=0,L25&lt;0),-100%,IF(AND(H25=0,L25=0),0%,((P25/(H25))-1)*-1))))</f>
        <v>-5.8328368785435791E-2</v>
      </c>
      <c r="Y25" s="97">
        <f>IF(L25&gt;0,((T25/L25)-1),IF(AND(L25=0,T25&gt;0),100%,IF(AND(L25=0,T25&lt;0),-100%,IF(AND(L25=0,T25=0),0%,((T25/(L25))-1)*-1))))</f>
        <v>4.3003344037502167E-3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26'!$A28,'INTERIM REPORT'!$B:$B,'PAGE 26'!$A$4)</f>
        <v>1.5149979879826938E-2</v>
      </c>
      <c r="E28" s="216"/>
      <c r="F28" s="216"/>
      <c r="G28" s="216"/>
      <c r="H28" s="145">
        <f>SUMIFS('INTERIM REPORT'!D:D,'INTERIM REPORT'!$A:$A,'PAGE 26'!$A28,'INTERIM REPORT'!$B:$B,'PAGE 26'!$A$4)</f>
        <v>1.4527406015320776E-2</v>
      </c>
      <c r="I28" s="216"/>
      <c r="J28" s="216"/>
      <c r="K28" s="216"/>
      <c r="L28" s="145">
        <f>SUMIFS('INTERIM REPORT'!E:E,'INTERIM REPORT'!$A:$A,'PAGE 26'!$A28,'INTERIM REPORT'!$B:$B,'PAGE 26'!$A$4)</f>
        <v>1.4954320831485301E-2</v>
      </c>
      <c r="M28" s="216"/>
      <c r="N28" s="216"/>
      <c r="O28" s="216"/>
      <c r="P28" s="145">
        <f>SUMIFS('INTERIM REPORT'!F:F,'INTERIM REPORT'!$A:$A,'PAGE 26'!$A28,'INTERIM REPORT'!$B:$B,'PAGE 26'!$A$4)</f>
        <v>1.2585420674519694E-2</v>
      </c>
      <c r="Q28" s="216"/>
      <c r="R28" s="216"/>
      <c r="S28" s="216"/>
      <c r="T28" s="145">
        <f>SUMIFS('INTERIM REPORT'!G:G,'INTERIM REPORT'!$A:$A,'PAGE 26'!$A28,'INTERIM REPORT'!$B:$B,'PAGE 26'!$A$4)</f>
        <v>1.3743876181211903E-2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-0.13367736392533125</v>
      </c>
      <c r="Y28" s="101">
        <f>IF(L28&gt;0,((T28/L28)-1),IF(AND(L28=0,T28&gt;0),100%,IF(AND(L28=0,T28&lt;0),-100%,IF(AND(L28=0,T28=0),0%,((T28/(L28))-1)*-1))))</f>
        <v>-8.094280334850712E-2</v>
      </c>
    </row>
    <row r="29" spans="1:25" ht="28.4" customHeight="1">
      <c r="C29" s="92" t="s">
        <v>28</v>
      </c>
      <c r="D29" s="143">
        <f>MEDIAN(D25,D20:D22,D8:D17)</f>
        <v>1.8575036287736914E-2</v>
      </c>
      <c r="E29" s="217"/>
      <c r="F29" s="217"/>
      <c r="G29" s="217"/>
      <c r="H29" s="143">
        <f>MEDIAN(H25,H20:H22,H8:H17)</f>
        <v>1.7153312685584989E-2</v>
      </c>
      <c r="I29" s="217"/>
      <c r="J29" s="217"/>
      <c r="K29" s="217"/>
      <c r="L29" s="143">
        <f>MEDIAN(L25,L20:L22,L8:L17)</f>
        <v>1.8493863099836846E-2</v>
      </c>
      <c r="M29" s="217"/>
      <c r="N29" s="217"/>
      <c r="O29" s="217"/>
      <c r="P29" s="143">
        <f>MEDIAN(P25,P20:P22,P8:P17)</f>
        <v>1.7621337334835299E-2</v>
      </c>
      <c r="Q29" s="217"/>
      <c r="R29" s="217"/>
      <c r="S29" s="217"/>
      <c r="T29" s="143">
        <f>MEDIAN(T25,T20:T22,T8:T17)</f>
        <v>1.7774771484100872E-2</v>
      </c>
      <c r="U29" s="217"/>
      <c r="V29" s="217"/>
      <c r="W29" s="217"/>
      <c r="X29" s="188">
        <f>IF(H29&gt;0,((P29/H29)-1),IF(AND(H29=0,L29&gt;0),100%,IF(AND(H29=0,L29&lt;0),-100%,IF(AND(H29=0,L29=0),0%,((P29/(H29))-1)*-1))))</f>
        <v>2.72847966937384E-2</v>
      </c>
      <c r="Y29" s="102">
        <f>IF(L29&gt;0,((T29/L29)-1),IF(AND(L29=0,T29&gt;0),100%,IF(AND(L29=0,T29&lt;0),-100%,IF(AND(L29=0,T29=0),0%,((T29/(L29))-1)*-1))))</f>
        <v>-3.8882715409649493E-2</v>
      </c>
    </row>
    <row r="30" spans="1:25" ht="28.4" customHeight="1">
      <c r="C30" s="92" t="s">
        <v>29</v>
      </c>
      <c r="D30" s="143">
        <f>MEDIAN(D8:D15)</f>
        <v>1.9476288738920662E-2</v>
      </c>
      <c r="E30" s="217"/>
      <c r="F30" s="217"/>
      <c r="G30" s="217"/>
      <c r="H30" s="143">
        <f>MEDIAN(H8:H15)</f>
        <v>1.9383727336730654E-2</v>
      </c>
      <c r="I30" s="217"/>
      <c r="J30" s="217"/>
      <c r="K30" s="217"/>
      <c r="L30" s="143">
        <f>MEDIAN(L8:L15)</f>
        <v>2.1544469925399764E-2</v>
      </c>
      <c r="M30" s="217"/>
      <c r="N30" s="217"/>
      <c r="O30" s="217"/>
      <c r="P30" s="143">
        <f>MEDIAN(P8:P15)</f>
        <v>1.9018097596201936E-2</v>
      </c>
      <c r="Q30" s="217"/>
      <c r="R30" s="217"/>
      <c r="S30" s="217"/>
      <c r="T30" s="143">
        <f>MEDIAN(T8:T15)</f>
        <v>1.946019752947201E-2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0.11147198632817501</v>
      </c>
      <c r="Y30" s="102">
        <f>IF(L30&gt;0,((T30/L30)-1),IF(AND(L30=0,T30&gt;0),100%,IF(AND(L30=0,T30&lt;0),-100%,IF(AND(L30=0,T30=0),0%,((T30/(L30))-1)*-1))))</f>
        <v>-9.6742802359249924E-2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26'!$A33,'INTERIM REPORT'!$B:$B,'PAGE 26'!$A$5)=0,"",SUMIFS('INTERIM REPORT'!C:C,'INTERIM REPORT'!$A:$A,'PAGE 26'!$A33,'INTERIM REPORT'!$B:$B,'PAGE 26'!$A$5))</f>
        <v/>
      </c>
      <c r="E33" s="118"/>
      <c r="F33" s="118"/>
      <c r="G33" s="119"/>
      <c r="H33" s="145" t="str">
        <f>IF(SUMIFS('INTERIM REPORT'!D:D,'INTERIM REPORT'!$A:$A,'PAGE 26'!$A33,'INTERIM REPORT'!$B:$B,'PAGE 26'!$A$5)=0,"",SUMIFS('INTERIM REPORT'!D:D,'INTERIM REPORT'!$A:$A,'PAGE 26'!$A33,'INTERIM REPORT'!$B:$B,'PAGE 26'!$A$5))</f>
        <v/>
      </c>
      <c r="I33" s="118"/>
      <c r="J33" s="118"/>
      <c r="K33" s="119"/>
      <c r="L33" s="145" t="str">
        <f>IF(SUMIFS('INTERIM REPORT'!E:E,'INTERIM REPORT'!$A:$A,'PAGE 26'!$A33,'INTERIM REPORT'!$B:$B,'PAGE 26'!$A$5)=0,"",SUMIFS('INTERIM REPORT'!E:E,'INTERIM REPORT'!$A:$A,'PAGE 26'!$A33,'INTERIM REPORT'!$B:$B,'PAGE 26'!$A$5))</f>
        <v/>
      </c>
      <c r="M33" s="118"/>
      <c r="N33" s="118"/>
      <c r="O33" s="119"/>
      <c r="P33" s="145" t="str">
        <f>IF(SUMIFS('INTERIM REPORT'!F:F,'INTERIM REPORT'!$A:$A,'PAGE 26'!$A33,'INTERIM REPORT'!$B:$B,'PAGE 26'!$A$5)=0,"",SUMIFS('INTERIM REPORT'!F:F,'INTERIM REPORT'!$A:$A,'PAGE 26'!$A33,'INTERIM REPORT'!$B:$B,'PAGE 26'!$A$5))</f>
        <v/>
      </c>
      <c r="Q33" s="118"/>
      <c r="R33" s="118"/>
      <c r="S33" s="119"/>
      <c r="T33" s="145" t="str">
        <f>IF(SUMIFS('INTERIM REPORT'!G:G,'INTERIM REPORT'!$A:$A,'PAGE 26'!$A33,'INTERIM REPORT'!$B:$B,'PAGE 26'!$A$5)=0,"",SUMIFS('INTERIM REPORT'!G:G,'INTERIM REPORT'!$A:$A,'PAGE 26'!$A33,'INTERIM REPORT'!$B:$B,'PAGE 26'!$A$5))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26'!$A34,'INTERIM REPORT'!$B:$B,'PAGE 26'!$A$5)=0,"",SUMIFS('INTERIM REPORT'!C:C,'INTERIM REPORT'!$A:$A,'PAGE 26'!$A34,'INTERIM REPORT'!$B:$B,'PAGE 26'!$A$5))</f>
        <v/>
      </c>
      <c r="E34" s="122"/>
      <c r="F34" s="122"/>
      <c r="G34" s="123"/>
      <c r="H34" s="145" t="str">
        <f>IF(SUMIFS('INTERIM REPORT'!D:D,'INTERIM REPORT'!$A:$A,'PAGE 26'!$A34,'INTERIM REPORT'!$B:$B,'PAGE 26'!$A$5)=0,"",SUMIFS('INTERIM REPORT'!D:D,'INTERIM REPORT'!$A:$A,'PAGE 26'!$A34,'INTERIM REPORT'!$B:$B,'PAGE 26'!$A$5))</f>
        <v/>
      </c>
      <c r="I34" s="122"/>
      <c r="J34" s="122"/>
      <c r="K34" s="123"/>
      <c r="L34" s="145" t="str">
        <f>IF(SUMIFS('INTERIM REPORT'!E:E,'INTERIM REPORT'!$A:$A,'PAGE 26'!$A34,'INTERIM REPORT'!$B:$B,'PAGE 26'!$A$5)=0,"",SUMIFS('INTERIM REPORT'!E:E,'INTERIM REPORT'!$A:$A,'PAGE 26'!$A34,'INTERIM REPORT'!$B:$B,'PAGE 26'!$A$5))</f>
        <v/>
      </c>
      <c r="M34" s="122"/>
      <c r="N34" s="122"/>
      <c r="O34" s="123"/>
      <c r="P34" s="145" t="str">
        <f>IF(SUMIFS('INTERIM REPORT'!F:F,'INTERIM REPORT'!$A:$A,'PAGE 26'!$A34,'INTERIM REPORT'!$B:$B,'PAGE 26'!$A$5)=0,"",SUMIFS('INTERIM REPORT'!F:F,'INTERIM REPORT'!$A:$A,'PAGE 26'!$A34,'INTERIM REPORT'!$B:$B,'PAGE 26'!$A$5))</f>
        <v/>
      </c>
      <c r="Q34" s="122"/>
      <c r="R34" s="122"/>
      <c r="S34" s="123"/>
      <c r="T34" s="145" t="str">
        <f>IF(SUMIFS('INTERIM REPORT'!G:G,'INTERIM REPORT'!$A:$A,'PAGE 26'!$A34,'INTERIM REPORT'!$B:$B,'PAGE 26'!$A$5)=0,"",SUMIFS('INTERIM REPORT'!G:G,'INTERIM REPORT'!$A:$A,'PAGE 26'!$A34,'INTERIM REPORT'!$B:$B,'PAGE 26'!$A$5))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26'!$A35,'INTERIM REPORT'!$B:$B,'PAGE 26'!$A$5)=0,"",SUMIFS('INTERIM REPORT'!C:C,'INTERIM REPORT'!$A:$A,'PAGE 26'!$A35,'INTERIM REPORT'!$B:$B,'PAGE 26'!$A$5))</f>
        <v/>
      </c>
      <c r="E35" s="122"/>
      <c r="F35" s="122"/>
      <c r="G35" s="123"/>
      <c r="H35" s="145" t="str">
        <f>IF(SUMIFS('INTERIM REPORT'!D:D,'INTERIM REPORT'!$A:$A,'PAGE 26'!$A35,'INTERIM REPORT'!$B:$B,'PAGE 26'!$A$5)=0,"",SUMIFS('INTERIM REPORT'!D:D,'INTERIM REPORT'!$A:$A,'PAGE 26'!$A35,'INTERIM REPORT'!$B:$B,'PAGE 26'!$A$5))</f>
        <v/>
      </c>
      <c r="I35" s="122"/>
      <c r="J35" s="122"/>
      <c r="K35" s="123"/>
      <c r="L35" s="145" t="str">
        <f>IF(SUMIFS('INTERIM REPORT'!E:E,'INTERIM REPORT'!$A:$A,'PAGE 26'!$A35,'INTERIM REPORT'!$B:$B,'PAGE 26'!$A$5)=0,"",SUMIFS('INTERIM REPORT'!E:E,'INTERIM REPORT'!$A:$A,'PAGE 26'!$A35,'INTERIM REPORT'!$B:$B,'PAGE 26'!$A$5))</f>
        <v/>
      </c>
      <c r="M35" s="122"/>
      <c r="N35" s="122"/>
      <c r="O35" s="123"/>
      <c r="P35" s="145" t="str">
        <f>IF(SUMIFS('INTERIM REPORT'!F:F,'INTERIM REPORT'!$A:$A,'PAGE 26'!$A35,'INTERIM REPORT'!$B:$B,'PAGE 26'!$A$5)=0,"",SUMIFS('INTERIM REPORT'!F:F,'INTERIM REPORT'!$A:$A,'PAGE 26'!$A35,'INTERIM REPORT'!$B:$B,'PAGE 26'!$A$5))</f>
        <v/>
      </c>
      <c r="Q35" s="122"/>
      <c r="R35" s="122"/>
      <c r="S35" s="123"/>
      <c r="T35" s="145" t="str">
        <f>IF(SUMIFS('INTERIM REPORT'!G:G,'INTERIM REPORT'!$A:$A,'PAGE 26'!$A35,'INTERIM REPORT'!$B:$B,'PAGE 26'!$A$5)=0,"",SUMIFS('INTERIM REPORT'!G:G,'INTERIM REPORT'!$A:$A,'PAGE 26'!$A35,'INTERIM REPORT'!$B:$B,'PAGE 26'!$A$5))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26'!$A36,'INTERIM REPORT'!$B:$B,'PAGE 26'!$A$5)=0,"",SUMIFS('INTERIM REPORT'!C:C,'INTERIM REPORT'!$A:$A,'PAGE 26'!$A36,'INTERIM REPORT'!$B:$B,'PAGE 26'!$A$5))</f>
        <v/>
      </c>
      <c r="E36" s="122"/>
      <c r="F36" s="122"/>
      <c r="G36" s="123"/>
      <c r="H36" s="145" t="str">
        <f>IF(SUMIFS('INTERIM REPORT'!D:D,'INTERIM REPORT'!$A:$A,'PAGE 26'!$A36,'INTERIM REPORT'!$B:$B,'PAGE 26'!$A$5)=0,"",SUMIFS('INTERIM REPORT'!D:D,'INTERIM REPORT'!$A:$A,'PAGE 26'!$A36,'INTERIM REPORT'!$B:$B,'PAGE 26'!$A$5))</f>
        <v/>
      </c>
      <c r="I36" s="122"/>
      <c r="J36" s="122"/>
      <c r="K36" s="123"/>
      <c r="L36" s="145" t="str">
        <f>IF(SUMIFS('INTERIM REPORT'!E:E,'INTERIM REPORT'!$A:$A,'PAGE 26'!$A36,'INTERIM REPORT'!$B:$B,'PAGE 26'!$A$5)=0,"",SUMIFS('INTERIM REPORT'!E:E,'INTERIM REPORT'!$A:$A,'PAGE 26'!$A36,'INTERIM REPORT'!$B:$B,'PAGE 26'!$A$5))</f>
        <v/>
      </c>
      <c r="M36" s="122"/>
      <c r="N36" s="122"/>
      <c r="O36" s="123"/>
      <c r="P36" s="145" t="str">
        <f>IF(SUMIFS('INTERIM REPORT'!F:F,'INTERIM REPORT'!$A:$A,'PAGE 26'!$A36,'INTERIM REPORT'!$B:$B,'PAGE 26'!$A$5)=0,"",SUMIFS('INTERIM REPORT'!F:F,'INTERIM REPORT'!$A:$A,'PAGE 26'!$A36,'INTERIM REPORT'!$B:$B,'PAGE 26'!$A$5))</f>
        <v/>
      </c>
      <c r="Q36" s="122"/>
      <c r="R36" s="122"/>
      <c r="S36" s="123"/>
      <c r="T36" s="145" t="str">
        <f>IF(SUMIFS('INTERIM REPORT'!G:G,'INTERIM REPORT'!$A:$A,'PAGE 26'!$A36,'INTERIM REPORT'!$B:$B,'PAGE 26'!$A$5)=0,"",SUMIFS('INTERIM REPORT'!G:G,'INTERIM REPORT'!$A:$A,'PAGE 26'!$A36,'INTERIM REPORT'!$B:$B,'PAGE 26'!$A$5))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26'!$A37,'INTERIM REPORT'!$B:$B,'PAGE 26'!$A$5)=0,"",SUMIFS('INTERIM REPORT'!C:C,'INTERIM REPORT'!$A:$A,'PAGE 26'!$A37,'INTERIM REPORT'!$B:$B,'PAGE 26'!$A$5))</f>
        <v/>
      </c>
      <c r="E37" s="122"/>
      <c r="F37" s="122"/>
      <c r="G37" s="123"/>
      <c r="H37" s="145" t="str">
        <f>IF(SUMIFS('INTERIM REPORT'!D:D,'INTERIM REPORT'!$A:$A,'PAGE 26'!$A37,'INTERIM REPORT'!$B:$B,'PAGE 26'!$A$5)=0,"",SUMIFS('INTERIM REPORT'!D:D,'INTERIM REPORT'!$A:$A,'PAGE 26'!$A37,'INTERIM REPORT'!$B:$B,'PAGE 26'!$A$5))</f>
        <v/>
      </c>
      <c r="I37" s="122"/>
      <c r="J37" s="122"/>
      <c r="K37" s="123"/>
      <c r="L37" s="145" t="str">
        <f>IF(SUMIFS('INTERIM REPORT'!E:E,'INTERIM REPORT'!$A:$A,'PAGE 26'!$A37,'INTERIM REPORT'!$B:$B,'PAGE 26'!$A$5)=0,"",SUMIFS('INTERIM REPORT'!E:E,'INTERIM REPORT'!$A:$A,'PAGE 26'!$A37,'INTERIM REPORT'!$B:$B,'PAGE 26'!$A$5))</f>
        <v/>
      </c>
      <c r="M37" s="122"/>
      <c r="N37" s="122"/>
      <c r="O37" s="123"/>
      <c r="P37" s="145" t="str">
        <f>IF(SUMIFS('INTERIM REPORT'!F:F,'INTERIM REPORT'!$A:$A,'PAGE 26'!$A37,'INTERIM REPORT'!$B:$B,'PAGE 26'!$A$5)=0,"",SUMIFS('INTERIM REPORT'!F:F,'INTERIM REPORT'!$A:$A,'PAGE 26'!$A37,'INTERIM REPORT'!$B:$B,'PAGE 26'!$A$5))</f>
        <v/>
      </c>
      <c r="Q37" s="122"/>
      <c r="R37" s="122"/>
      <c r="S37" s="123"/>
      <c r="T37" s="145" t="str">
        <f>IF(SUMIFS('INTERIM REPORT'!G:G,'INTERIM REPORT'!$A:$A,'PAGE 26'!$A37,'INTERIM REPORT'!$B:$B,'PAGE 26'!$A$5)=0,"",SUMIFS('INTERIM REPORT'!G:G,'INTERIM REPORT'!$A:$A,'PAGE 26'!$A37,'INTERIM REPORT'!$B:$B,'PAGE 26'!$A$5))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26'!$A38,'INTERIM REPORT'!$B:$B,'PAGE 26'!$A$5)=0,"",SUMIFS('INTERIM REPORT'!C:C,'INTERIM REPORT'!$A:$A,'PAGE 26'!$A38,'INTERIM REPORT'!$B:$B,'PAGE 26'!$A$5))</f>
        <v/>
      </c>
      <c r="E38" s="122"/>
      <c r="F38" s="122"/>
      <c r="G38" s="123"/>
      <c r="H38" s="145" t="str">
        <f>IF(SUMIFS('INTERIM REPORT'!D:D,'INTERIM REPORT'!$A:$A,'PAGE 26'!$A38,'INTERIM REPORT'!$B:$B,'PAGE 26'!$A$5)=0,"",SUMIFS('INTERIM REPORT'!D:D,'INTERIM REPORT'!$A:$A,'PAGE 26'!$A38,'INTERIM REPORT'!$B:$B,'PAGE 26'!$A$5))</f>
        <v/>
      </c>
      <c r="I38" s="122"/>
      <c r="J38" s="122"/>
      <c r="K38" s="123"/>
      <c r="L38" s="145" t="str">
        <f>IF(SUMIFS('INTERIM REPORT'!E:E,'INTERIM REPORT'!$A:$A,'PAGE 26'!$A38,'INTERIM REPORT'!$B:$B,'PAGE 26'!$A$5)=0,"",SUMIFS('INTERIM REPORT'!E:E,'INTERIM REPORT'!$A:$A,'PAGE 26'!$A38,'INTERIM REPORT'!$B:$B,'PAGE 26'!$A$5))</f>
        <v/>
      </c>
      <c r="M38" s="122"/>
      <c r="N38" s="122"/>
      <c r="O38" s="123"/>
      <c r="P38" s="145" t="str">
        <f>IF(SUMIFS('INTERIM REPORT'!F:F,'INTERIM REPORT'!$A:$A,'PAGE 26'!$A38,'INTERIM REPORT'!$B:$B,'PAGE 26'!$A$5)=0,"",SUMIFS('INTERIM REPORT'!F:F,'INTERIM REPORT'!$A:$A,'PAGE 26'!$A38,'INTERIM REPORT'!$B:$B,'PAGE 26'!$A$5))</f>
        <v/>
      </c>
      <c r="Q38" s="122"/>
      <c r="R38" s="122"/>
      <c r="S38" s="123"/>
      <c r="T38" s="145" t="str">
        <f>IF(SUMIFS('INTERIM REPORT'!G:G,'INTERIM REPORT'!$A:$A,'PAGE 26'!$A38,'INTERIM REPORT'!$B:$B,'PAGE 26'!$A$5)=0,"",SUMIFS('INTERIM REPORT'!G:G,'INTERIM REPORT'!$A:$A,'PAGE 26'!$A38,'INTERIM REPORT'!$B:$B,'PAGE 26'!$A$5))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77" priority="1" operator="notEqual">
      <formula>""" """</formula>
    </cfRule>
    <cfRule type="cellIs" dxfId="7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9.816406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10.1796875" style="78" customWidth="1"/>
    <col min="25" max="25" width="10.816406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Free Care %</v>
      </c>
    </row>
    <row r="3" spans="1:25">
      <c r="A3" s="80" t="s">
        <v>101</v>
      </c>
    </row>
    <row r="4" spans="1:25">
      <c r="A4" s="83" t="s">
        <v>63</v>
      </c>
      <c r="B4" s="329" t="str">
        <f>MID(A4,FIND("]",A4)+2,LEN(A4)-FIND("]",A4)+2)</f>
        <v>Free Care %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233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27'!$A8,'INTERIM REPORT'!$B:$B,'PAGE 27'!$A$4)</f>
        <v>7.3974908309002935E-3</v>
      </c>
      <c r="E8" s="208">
        <f>RANK(D8,D$8:D$15,1)</f>
        <v>2</v>
      </c>
      <c r="F8" s="208">
        <f>RANK(D8,D$8:D$17,1)</f>
        <v>3</v>
      </c>
      <c r="G8" s="208">
        <f>RANK(D8,D$8:D$25,1)</f>
        <v>5</v>
      </c>
      <c r="H8" s="143">
        <f>SUMIFS('INTERIM REPORT'!D:D,'INTERIM REPORT'!$A:$A,'PAGE 27'!$A8,'INTERIM REPORT'!$B:$B,'PAGE 27'!$A$4)</f>
        <v>7.4979044626524412E-3</v>
      </c>
      <c r="I8" s="208">
        <f>RANK(H8,H$8:H$15,1)</f>
        <v>4</v>
      </c>
      <c r="J8" s="208">
        <f>RANK(H8,H$8:H$17,1)</f>
        <v>5</v>
      </c>
      <c r="K8" s="208">
        <f>RANK(H8,H$8:H$25,1)</f>
        <v>7</v>
      </c>
      <c r="L8" s="143">
        <f>SUMIFS('INTERIM REPORT'!E:E,'INTERIM REPORT'!$A:$A,'PAGE 27'!$A8,'INTERIM REPORT'!$B:$B,'PAGE 27'!$A$4)</f>
        <v>9.8329988214644563E-3</v>
      </c>
      <c r="M8" s="208">
        <f>RANK(L8,L$8:L$15,1)</f>
        <v>5</v>
      </c>
      <c r="N8" s="208">
        <f>RANK(L8,L$8:L$17,1)</f>
        <v>6</v>
      </c>
      <c r="O8" s="208">
        <f>RANK(L8,L$8:L$25,1)</f>
        <v>8</v>
      </c>
      <c r="P8" s="143">
        <f>SUMIFS('INTERIM REPORT'!F:F,'INTERIM REPORT'!$A:$A,'PAGE 27'!$A8,'INTERIM REPORT'!$B:$B,'PAGE 27'!$A$4)</f>
        <v>8.3628508399869236E-3</v>
      </c>
      <c r="Q8" s="208">
        <f>RANK(P8,P$8:P$15,1)</f>
        <v>5</v>
      </c>
      <c r="R8" s="208">
        <f>RANK(P8,P$8:P$17,1)</f>
        <v>7</v>
      </c>
      <c r="S8" s="208">
        <f>RANK(P8,P$8:P$25,1)</f>
        <v>11</v>
      </c>
      <c r="T8" s="143">
        <f>SUMIFS('INTERIM REPORT'!G:G,'INTERIM REPORT'!$A:$A,'PAGE 27'!$A8,'INTERIM REPORT'!$B:$B,'PAGE 27'!$A$4)</f>
        <v>1.0126165645444841E-2</v>
      </c>
      <c r="U8" s="208">
        <f>RANK(T8,T$8:T$15,1)</f>
        <v>6</v>
      </c>
      <c r="V8" s="208">
        <f>RANK(T8,T$8:T$17,1)</f>
        <v>7</v>
      </c>
      <c r="W8" s="208">
        <f>RANK(T8,T$8:T$25,1)</f>
        <v>11</v>
      </c>
      <c r="X8" s="143">
        <f t="shared" ref="X8:X17" si="0">IF(H8&gt;0,((P8/H8)-1),IF(AND(H8=0,L8&gt;0),100%,IF(AND(H8=0,L8&lt;0),-100%,IF(AND(H8=0,L8=0),0%,((P8/(H8))-1)*-1))))</f>
        <v>0.11535841536029667</v>
      </c>
      <c r="Y8" s="93">
        <f t="shared" ref="Y8:Y17" si="1">IF(L8&gt;0,((T8/L8)-1),IF(AND(L8=0,T8&gt;0),100%,IF(AND(L8=0,T8&lt;0),-100%,IF(AND(L8=0,T8=0),0%,((T8/(L8))-1)*-1))))</f>
        <v>2.981458955740246E-2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27'!$A9,'INTERIM REPORT'!$B:$B,'PAGE 27'!$A$4)</f>
        <v>3.5896588540896149E-3</v>
      </c>
      <c r="E9" s="208">
        <f t="shared" ref="E9:E15" si="3">RANK(D9,D$8:D$15,1)</f>
        <v>1</v>
      </c>
      <c r="F9" s="208">
        <f t="shared" ref="F9:F17" si="4">RANK(D9,D$8:D$17,1)</f>
        <v>1</v>
      </c>
      <c r="G9" s="208">
        <f t="shared" ref="G9:G17" si="5">RANK(D9,D$8:D$25,1)</f>
        <v>1</v>
      </c>
      <c r="H9" s="143">
        <f>SUMIFS('INTERIM REPORT'!D:D,'INTERIM REPORT'!$A:$A,'PAGE 27'!$A9,'INTERIM REPORT'!$B:$B,'PAGE 27'!$A$4)</f>
        <v>5.3290190372683888E-3</v>
      </c>
      <c r="I9" s="208">
        <f t="shared" ref="I9:I15" si="6">RANK(H9,H$8:H$15,1)</f>
        <v>2</v>
      </c>
      <c r="J9" s="208">
        <f t="shared" ref="J9:J17" si="7">RANK(H9,H$8:H$17,1)</f>
        <v>2</v>
      </c>
      <c r="K9" s="208">
        <f t="shared" ref="K9:K17" si="8">RANK(H9,H$8:H$25,1)</f>
        <v>2</v>
      </c>
      <c r="L9" s="143">
        <f>SUMIFS('INTERIM REPORT'!E:E,'INTERIM REPORT'!$A:$A,'PAGE 27'!$A9,'INTERIM REPORT'!$B:$B,'PAGE 27'!$A$4)</f>
        <v>6.0450082120646715E-3</v>
      </c>
      <c r="M9" s="208">
        <f t="shared" ref="M9:M15" si="9">RANK(L9,L$8:L$15,1)</f>
        <v>1</v>
      </c>
      <c r="N9" s="208">
        <f t="shared" ref="N9:N17" si="10">RANK(L9,L$8:L$17,1)</f>
        <v>2</v>
      </c>
      <c r="O9" s="208">
        <f t="shared" ref="O9:O17" si="11">RANK(L9,L$8:L$25,1)</f>
        <v>2</v>
      </c>
      <c r="P9" s="143">
        <f>SUMIFS('INTERIM REPORT'!F:F,'INTERIM REPORT'!$A:$A,'PAGE 27'!$A9,'INTERIM REPORT'!$B:$B,'PAGE 27'!$A$4)</f>
        <v>5.0158024474879753E-3</v>
      </c>
      <c r="Q9" s="208">
        <f t="shared" ref="Q9:Q15" si="12">RANK(P9,P$8:P$15,1)</f>
        <v>2</v>
      </c>
      <c r="R9" s="208">
        <f t="shared" ref="R9:R17" si="13">RANK(P9,P$8:P$17,1)</f>
        <v>3</v>
      </c>
      <c r="S9" s="208">
        <f t="shared" ref="S9:S17" si="14">RANK(P9,P$8:P$25,1)</f>
        <v>4</v>
      </c>
      <c r="T9" s="143">
        <f>SUMIFS('INTERIM REPORT'!G:G,'INTERIM REPORT'!$A:$A,'PAGE 27'!$A9,'INTERIM REPORT'!$B:$B,'PAGE 27'!$A$4)</f>
        <v>4.0490447908309484E-3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-5.8775656005343513E-2</v>
      </c>
      <c r="Y9" s="93">
        <f t="shared" si="1"/>
        <v>-0.33018374023879149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27'!$A10,'INTERIM REPORT'!$B:$B,'PAGE 27'!$A$4)</f>
        <v>7.4124790915531908E-3</v>
      </c>
      <c r="E10" s="208">
        <f t="shared" si="3"/>
        <v>3</v>
      </c>
      <c r="F10" s="208">
        <f t="shared" si="4"/>
        <v>4</v>
      </c>
      <c r="G10" s="208">
        <f t="shared" si="5"/>
        <v>6</v>
      </c>
      <c r="H10" s="143">
        <f>SUMIFS('INTERIM REPORT'!D:D,'INTERIM REPORT'!$A:$A,'PAGE 27'!$A10,'INTERIM REPORT'!$B:$B,'PAGE 27'!$A$4)</f>
        <v>9.7081144572938819E-3</v>
      </c>
      <c r="I10" s="208">
        <f t="shared" si="6"/>
        <v>7</v>
      </c>
      <c r="J10" s="208">
        <f t="shared" si="7"/>
        <v>8</v>
      </c>
      <c r="K10" s="208">
        <f t="shared" si="8"/>
        <v>11</v>
      </c>
      <c r="L10" s="143">
        <f>SUMIFS('INTERIM REPORT'!E:E,'INTERIM REPORT'!$A:$A,'PAGE 27'!$A10,'INTERIM REPORT'!$B:$B,'PAGE 27'!$A$4)</f>
        <v>8.4807820890424896E-3</v>
      </c>
      <c r="M10" s="208">
        <f t="shared" si="9"/>
        <v>2</v>
      </c>
      <c r="N10" s="208">
        <f t="shared" si="10"/>
        <v>3</v>
      </c>
      <c r="O10" s="208">
        <f t="shared" si="11"/>
        <v>5</v>
      </c>
      <c r="P10" s="143">
        <f>SUMIFS('INTERIM REPORT'!F:F,'INTERIM REPORT'!$A:$A,'PAGE 27'!$A10,'INTERIM REPORT'!$B:$B,'PAGE 27'!$A$4)</f>
        <v>9.3641216755183544E-3</v>
      </c>
      <c r="Q10" s="208">
        <f t="shared" si="12"/>
        <v>6</v>
      </c>
      <c r="R10" s="208">
        <f t="shared" si="13"/>
        <v>8</v>
      </c>
      <c r="S10" s="208">
        <f t="shared" si="14"/>
        <v>12</v>
      </c>
      <c r="T10" s="143">
        <f>SUMIFS('INTERIM REPORT'!G:G,'INTERIM REPORT'!$A:$A,'PAGE 27'!$A10,'INTERIM REPORT'!$B:$B,'PAGE 27'!$A$4)</f>
        <v>9.2671435962791149E-3</v>
      </c>
      <c r="U10" s="208">
        <f t="shared" si="15"/>
        <v>4</v>
      </c>
      <c r="V10" s="208">
        <f t="shared" si="16"/>
        <v>5</v>
      </c>
      <c r="W10" s="208">
        <f t="shared" si="17"/>
        <v>8</v>
      </c>
      <c r="X10" s="143">
        <f t="shared" si="0"/>
        <v>-3.5433531741797641E-2</v>
      </c>
      <c r="Y10" s="93">
        <f t="shared" si="1"/>
        <v>9.2722758229177416E-2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27'!$A11,'INTERIM REPORT'!$B:$B,'PAGE 27'!$A$4)</f>
        <v>7.9186887110579765E-3</v>
      </c>
      <c r="E11" s="208">
        <f t="shared" si="3"/>
        <v>4</v>
      </c>
      <c r="F11" s="208">
        <f t="shared" si="4"/>
        <v>5</v>
      </c>
      <c r="G11" s="208">
        <f t="shared" si="5"/>
        <v>7</v>
      </c>
      <c r="H11" s="143">
        <f>SUMIFS('INTERIM REPORT'!D:D,'INTERIM REPORT'!$A:$A,'PAGE 27'!$A11,'INTERIM REPORT'!$B:$B,'PAGE 27'!$A$4)</f>
        <v>7.8531385019473786E-3</v>
      </c>
      <c r="I11" s="208">
        <f t="shared" si="6"/>
        <v>5</v>
      </c>
      <c r="J11" s="208">
        <f t="shared" si="7"/>
        <v>6</v>
      </c>
      <c r="K11" s="208">
        <f t="shared" si="8"/>
        <v>9</v>
      </c>
      <c r="L11" s="143">
        <f>SUMIFS('INTERIM REPORT'!E:E,'INTERIM REPORT'!$A:$A,'PAGE 27'!$A11,'INTERIM REPORT'!$B:$B,'PAGE 27'!$A$4)</f>
        <v>9.9999965905165304E-3</v>
      </c>
      <c r="M11" s="208">
        <f t="shared" si="9"/>
        <v>6</v>
      </c>
      <c r="N11" s="208">
        <f t="shared" si="10"/>
        <v>7</v>
      </c>
      <c r="O11" s="208">
        <f t="shared" si="11"/>
        <v>9</v>
      </c>
      <c r="P11" s="143">
        <f>SUMIFS('INTERIM REPORT'!F:F,'INTERIM REPORT'!$A:$A,'PAGE 27'!$A11,'INTERIM REPORT'!$B:$B,'PAGE 27'!$A$4)</f>
        <v>6.5822877968847683E-3</v>
      </c>
      <c r="Q11" s="208">
        <f t="shared" si="12"/>
        <v>3</v>
      </c>
      <c r="R11" s="208">
        <f t="shared" si="13"/>
        <v>4</v>
      </c>
      <c r="S11" s="208">
        <f t="shared" si="14"/>
        <v>6</v>
      </c>
      <c r="T11" s="143">
        <f>SUMIFS('INTERIM REPORT'!G:G,'INTERIM REPORT'!$A:$A,'PAGE 27'!$A11,'INTERIM REPORT'!$B:$B,'PAGE 27'!$A$4)</f>
        <v>9.9999998364400256E-3</v>
      </c>
      <c r="U11" s="208">
        <f t="shared" si="15"/>
        <v>5</v>
      </c>
      <c r="V11" s="208">
        <f t="shared" si="16"/>
        <v>6</v>
      </c>
      <c r="W11" s="208">
        <f t="shared" si="17"/>
        <v>9</v>
      </c>
      <c r="X11" s="143">
        <f t="shared" si="0"/>
        <v>-0.16182710960050839</v>
      </c>
      <c r="Y11" s="93">
        <f t="shared" si="1"/>
        <v>3.245924602435224E-7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27'!$A12,'INTERIM REPORT'!$B:$B,'PAGE 27'!$A$4)</f>
        <v>8.1796112128870169E-3</v>
      </c>
      <c r="E12" s="208">
        <f t="shared" si="3"/>
        <v>5</v>
      </c>
      <c r="F12" s="208">
        <f t="shared" si="4"/>
        <v>6</v>
      </c>
      <c r="G12" s="208">
        <f t="shared" si="5"/>
        <v>8</v>
      </c>
      <c r="H12" s="143">
        <f>SUMIFS('INTERIM REPORT'!D:D,'INTERIM REPORT'!$A:$A,'PAGE 27'!$A12,'INTERIM REPORT'!$B:$B,'PAGE 27'!$A$4)</f>
        <v>9.1688758602089786E-3</v>
      </c>
      <c r="I12" s="208">
        <f t="shared" si="6"/>
        <v>6</v>
      </c>
      <c r="J12" s="208">
        <f t="shared" si="7"/>
        <v>7</v>
      </c>
      <c r="K12" s="208">
        <f t="shared" si="8"/>
        <v>10</v>
      </c>
      <c r="L12" s="143">
        <f>SUMIFS('INTERIM REPORT'!E:E,'INTERIM REPORT'!$A:$A,'PAGE 27'!$A12,'INTERIM REPORT'!$B:$B,'PAGE 27'!$A$4)</f>
        <v>8.6572197368100165E-3</v>
      </c>
      <c r="M12" s="208">
        <f t="shared" si="9"/>
        <v>3</v>
      </c>
      <c r="N12" s="208">
        <f t="shared" si="10"/>
        <v>4</v>
      </c>
      <c r="O12" s="208">
        <f t="shared" si="11"/>
        <v>6</v>
      </c>
      <c r="P12" s="143">
        <f>SUMIFS('INTERIM REPORT'!F:F,'INTERIM REPORT'!$A:$A,'PAGE 27'!$A12,'INTERIM REPORT'!$B:$B,'PAGE 27'!$A$4)</f>
        <v>1.0693016422737674E-2</v>
      </c>
      <c r="Q12" s="208">
        <f t="shared" si="12"/>
        <v>7</v>
      </c>
      <c r="R12" s="208">
        <f t="shared" si="13"/>
        <v>9</v>
      </c>
      <c r="S12" s="208">
        <f t="shared" si="14"/>
        <v>13</v>
      </c>
      <c r="T12" s="143">
        <f>SUMIFS('INTERIM REPORT'!G:G,'INTERIM REPORT'!$A:$A,'PAGE 27'!$A12,'INTERIM REPORT'!$B:$B,'PAGE 27'!$A$4)</f>
        <v>1.0184692476071427E-2</v>
      </c>
      <c r="U12" s="208">
        <f t="shared" si="15"/>
        <v>7</v>
      </c>
      <c r="V12" s="208">
        <f t="shared" si="16"/>
        <v>8</v>
      </c>
      <c r="W12" s="208">
        <f t="shared" si="17"/>
        <v>12</v>
      </c>
      <c r="X12" s="143">
        <f t="shared" si="0"/>
        <v>0.16622981767515799</v>
      </c>
      <c r="Y12" s="93">
        <f t="shared" si="1"/>
        <v>0.17643917859294733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27'!$A13,'INTERIM REPORT'!$B:$B,'PAGE 27'!$A$4)</f>
        <v>1.7671289650870035E-2</v>
      </c>
      <c r="E13" s="208">
        <f t="shared" si="3"/>
        <v>8</v>
      </c>
      <c r="F13" s="208">
        <f t="shared" si="4"/>
        <v>10</v>
      </c>
      <c r="G13" s="208">
        <f t="shared" si="5"/>
        <v>14</v>
      </c>
      <c r="H13" s="143">
        <f>SUMIFS('INTERIM REPORT'!D:D,'INTERIM REPORT'!$A:$A,'PAGE 27'!$A13,'INTERIM REPORT'!$B:$B,'PAGE 27'!$A$4)</f>
        <v>1.5502681355159547E-2</v>
      </c>
      <c r="I13" s="208">
        <f t="shared" si="6"/>
        <v>8</v>
      </c>
      <c r="J13" s="208">
        <f t="shared" si="7"/>
        <v>10</v>
      </c>
      <c r="K13" s="208">
        <f t="shared" si="8"/>
        <v>14</v>
      </c>
      <c r="L13" s="143">
        <f>SUMIFS('INTERIM REPORT'!E:E,'INTERIM REPORT'!$A:$A,'PAGE 27'!$A13,'INTERIM REPORT'!$B:$B,'PAGE 27'!$A$4)</f>
        <v>1.5565801922846505E-2</v>
      </c>
      <c r="M13" s="208">
        <f t="shared" si="9"/>
        <v>8</v>
      </c>
      <c r="N13" s="208">
        <f t="shared" si="10"/>
        <v>10</v>
      </c>
      <c r="O13" s="208">
        <f t="shared" si="11"/>
        <v>14</v>
      </c>
      <c r="P13" s="143">
        <f>SUMIFS('INTERIM REPORT'!F:F,'INTERIM REPORT'!$A:$A,'PAGE 27'!$A13,'INTERIM REPORT'!$B:$B,'PAGE 27'!$A$4)</f>
        <v>1.4072313407062564E-2</v>
      </c>
      <c r="Q13" s="208">
        <f t="shared" si="12"/>
        <v>8</v>
      </c>
      <c r="R13" s="208">
        <f t="shared" si="13"/>
        <v>10</v>
      </c>
      <c r="S13" s="208">
        <f t="shared" si="14"/>
        <v>14</v>
      </c>
      <c r="T13" s="143">
        <f>SUMIFS('INTERIM REPORT'!G:G,'INTERIM REPORT'!$A:$A,'PAGE 27'!$A13,'INTERIM REPORT'!$B:$B,'PAGE 27'!$A$4)</f>
        <v>1.3979071956008036E-2</v>
      </c>
      <c r="U13" s="208">
        <f t="shared" si="15"/>
        <v>8</v>
      </c>
      <c r="V13" s="208">
        <f t="shared" si="16"/>
        <v>10</v>
      </c>
      <c r="W13" s="208">
        <f t="shared" si="17"/>
        <v>14</v>
      </c>
      <c r="X13" s="143">
        <f t="shared" si="0"/>
        <v>-9.2265841974551899E-2</v>
      </c>
      <c r="Y13" s="93">
        <f t="shared" si="1"/>
        <v>-0.1019369239505461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27'!$A14,'INTERIM REPORT'!$B:$B,'PAGE 27'!$A$4)</f>
        <v>8.8672252361407054E-3</v>
      </c>
      <c r="E14" s="208">
        <f t="shared" si="3"/>
        <v>6</v>
      </c>
      <c r="F14" s="208">
        <f t="shared" si="4"/>
        <v>7</v>
      </c>
      <c r="G14" s="208">
        <f t="shared" si="5"/>
        <v>9</v>
      </c>
      <c r="H14" s="143">
        <f>SUMIFS('INTERIM REPORT'!D:D,'INTERIM REPORT'!$A:$A,'PAGE 27'!$A14,'INTERIM REPORT'!$B:$B,'PAGE 27'!$A$4)</f>
        <v>5.6850961870268347E-3</v>
      </c>
      <c r="I14" s="208">
        <f t="shared" si="6"/>
        <v>3</v>
      </c>
      <c r="J14" s="208">
        <f t="shared" si="7"/>
        <v>3</v>
      </c>
      <c r="K14" s="208">
        <f t="shared" si="8"/>
        <v>3</v>
      </c>
      <c r="L14" s="143">
        <f>SUMIFS('INTERIM REPORT'!E:E,'INTERIM REPORT'!$A:$A,'PAGE 27'!$A14,'INTERIM REPORT'!$B:$B,'PAGE 27'!$A$4)</f>
        <v>8.9000000185310707E-3</v>
      </c>
      <c r="M14" s="208">
        <f t="shared" si="9"/>
        <v>4</v>
      </c>
      <c r="N14" s="208">
        <f t="shared" si="10"/>
        <v>5</v>
      </c>
      <c r="O14" s="208">
        <f t="shared" si="11"/>
        <v>7</v>
      </c>
      <c r="P14" s="143">
        <f>SUMIFS('INTERIM REPORT'!F:F,'INTERIM REPORT'!$A:$A,'PAGE 27'!$A14,'INTERIM REPORT'!$B:$B,'PAGE 27'!$A$4)</f>
        <v>4.8714245913251616E-3</v>
      </c>
      <c r="Q14" s="208">
        <f t="shared" si="12"/>
        <v>1</v>
      </c>
      <c r="R14" s="208">
        <f t="shared" si="13"/>
        <v>2</v>
      </c>
      <c r="S14" s="208">
        <f t="shared" si="14"/>
        <v>3</v>
      </c>
      <c r="T14" s="143">
        <f>SUMIFS('INTERIM REPORT'!G:G,'INTERIM REPORT'!$A:$A,'PAGE 27'!$A14,'INTERIM REPORT'!$B:$B,'PAGE 27'!$A$4)</f>
        <v>6.5663020531689913E-3</v>
      </c>
      <c r="U14" s="208">
        <f t="shared" si="15"/>
        <v>2</v>
      </c>
      <c r="V14" s="208">
        <f t="shared" si="16"/>
        <v>3</v>
      </c>
      <c r="W14" s="208">
        <f t="shared" si="17"/>
        <v>5</v>
      </c>
      <c r="X14" s="143">
        <f t="shared" si="0"/>
        <v>-0.14312362868344064</v>
      </c>
      <c r="Y14" s="93">
        <f t="shared" si="1"/>
        <v>-0.26221325398909967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27'!$A15,'INTERIM REPORT'!$B:$B,'PAGE 27'!$A$4)</f>
        <v>1.4206643050763208E-2</v>
      </c>
      <c r="E15" s="209">
        <f t="shared" si="3"/>
        <v>7</v>
      </c>
      <c r="F15" s="209">
        <f t="shared" si="4"/>
        <v>9</v>
      </c>
      <c r="G15" s="209">
        <f t="shared" si="5"/>
        <v>13</v>
      </c>
      <c r="H15" s="144">
        <f>SUMIFS('INTERIM REPORT'!D:D,'INTERIM REPORT'!$A:$A,'PAGE 27'!$A15,'INTERIM REPORT'!$B:$B,'PAGE 27'!$A$4)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27'!$A15,'INTERIM REPORT'!$B:$B,'PAGE 27'!$A$4)</f>
        <v>1.0322818142253408E-2</v>
      </c>
      <c r="M15" s="209">
        <f t="shared" si="9"/>
        <v>7</v>
      </c>
      <c r="N15" s="209">
        <f t="shared" si="10"/>
        <v>8</v>
      </c>
      <c r="O15" s="209">
        <f t="shared" si="11"/>
        <v>10</v>
      </c>
      <c r="P15" s="144">
        <f>SUMIFS('INTERIM REPORT'!F:F,'INTERIM REPORT'!$A:$A,'PAGE 27'!$A15,'INTERIM REPORT'!$B:$B,'PAGE 27'!$A$4)</f>
        <v>7.6669635857213401E-3</v>
      </c>
      <c r="Q15" s="209">
        <f t="shared" si="12"/>
        <v>4</v>
      </c>
      <c r="R15" s="209">
        <f t="shared" si="13"/>
        <v>5</v>
      </c>
      <c r="S15" s="209">
        <f t="shared" si="14"/>
        <v>9</v>
      </c>
      <c r="T15" s="144">
        <f>SUMIFS('INTERIM REPORT'!G:G,'INTERIM REPORT'!$A:$A,'PAGE 27'!$A15,'INTERIM REPORT'!$B:$B,'PAGE 27'!$A$4)</f>
        <v>6.7231413324598038E-3</v>
      </c>
      <c r="U15" s="209">
        <f t="shared" si="15"/>
        <v>3</v>
      </c>
      <c r="V15" s="209">
        <f t="shared" si="16"/>
        <v>4</v>
      </c>
      <c r="W15" s="209">
        <f t="shared" si="17"/>
        <v>6</v>
      </c>
      <c r="X15" s="144">
        <f t="shared" si="0"/>
        <v>1</v>
      </c>
      <c r="Y15" s="95">
        <f t="shared" si="1"/>
        <v>-0.34871066797732198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27'!$A16,'INTERIM REPORT'!$B:$B,'PAGE 27'!$A$4)</f>
        <v>1.1887355742937155E-2</v>
      </c>
      <c r="E16" s="210"/>
      <c r="F16" s="211">
        <f t="shared" si="4"/>
        <v>8</v>
      </c>
      <c r="G16" s="211">
        <f t="shared" si="5"/>
        <v>11</v>
      </c>
      <c r="H16" s="145">
        <f>SUMIFS('INTERIM REPORT'!D:D,'INTERIM REPORT'!$A:$A,'PAGE 27'!$A16,'INTERIM REPORT'!$B:$B,'PAGE 27'!$A$4)</f>
        <v>1.4756532005927104E-2</v>
      </c>
      <c r="I16" s="210"/>
      <c r="J16" s="211">
        <f t="shared" si="7"/>
        <v>9</v>
      </c>
      <c r="K16" s="211">
        <f t="shared" si="8"/>
        <v>13</v>
      </c>
      <c r="L16" s="145">
        <f>SUMIFS('INTERIM REPORT'!E:E,'INTERIM REPORT'!$A:$A,'PAGE 27'!$A16,'INTERIM REPORT'!$B:$B,'PAGE 27'!$A$4)</f>
        <v>1.5000000972491521E-2</v>
      </c>
      <c r="M16" s="210"/>
      <c r="N16" s="211">
        <f t="shared" si="10"/>
        <v>9</v>
      </c>
      <c r="O16" s="211">
        <f t="shared" si="11"/>
        <v>13</v>
      </c>
      <c r="P16" s="145">
        <f>SUMIFS('INTERIM REPORT'!F:F,'INTERIM REPORT'!$A:$A,'PAGE 27'!$A16,'INTERIM REPORT'!$B:$B,'PAGE 27'!$A$4)</f>
        <v>4.7039656154291131E-3</v>
      </c>
      <c r="Q16" s="210"/>
      <c r="R16" s="211">
        <f t="shared" si="13"/>
        <v>1</v>
      </c>
      <c r="S16" s="211">
        <f t="shared" si="14"/>
        <v>1</v>
      </c>
      <c r="T16" s="145">
        <f>SUMIFS('INTERIM REPORT'!G:G,'INTERIM REPORT'!$A:$A,'PAGE 27'!$A16,'INTERIM REPORT'!$B:$B,'PAGE 27'!$A$4)</f>
        <v>1.3281366529686018E-2</v>
      </c>
      <c r="U16" s="210"/>
      <c r="V16" s="211">
        <f t="shared" si="16"/>
        <v>9</v>
      </c>
      <c r="W16" s="211">
        <f t="shared" si="17"/>
        <v>13</v>
      </c>
      <c r="X16" s="145">
        <f t="shared" si="0"/>
        <v>-0.68122824430972528</v>
      </c>
      <c r="Y16" s="97">
        <f t="shared" si="1"/>
        <v>-0.11457562209211214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27'!$A17,'INTERIM REPORT'!$B:$B,'PAGE 27'!$A$4)</f>
        <v>5.1652988267319967E-3</v>
      </c>
      <c r="E17" s="212"/>
      <c r="F17" s="208">
        <f t="shared" si="4"/>
        <v>2</v>
      </c>
      <c r="G17" s="208">
        <f t="shared" si="5"/>
        <v>2</v>
      </c>
      <c r="H17" s="143">
        <f>SUMIFS('INTERIM REPORT'!D:D,'INTERIM REPORT'!$A:$A,'PAGE 27'!$A17,'INTERIM REPORT'!$B:$B,'PAGE 27'!$A$4)</f>
        <v>6.8257587001997926E-3</v>
      </c>
      <c r="I17" s="212"/>
      <c r="J17" s="208">
        <f t="shared" si="7"/>
        <v>4</v>
      </c>
      <c r="K17" s="208">
        <f t="shared" si="8"/>
        <v>6</v>
      </c>
      <c r="L17" s="143">
        <f>SUMIFS('INTERIM REPORT'!E:E,'INTERIM REPORT'!$A:$A,'PAGE 27'!$A17,'INTERIM REPORT'!$B:$B,'PAGE 27'!$A$4)</f>
        <v>5.799095337433632E-3</v>
      </c>
      <c r="M17" s="212"/>
      <c r="N17" s="208">
        <f t="shared" si="10"/>
        <v>1</v>
      </c>
      <c r="O17" s="208">
        <f t="shared" si="11"/>
        <v>1</v>
      </c>
      <c r="P17" s="143">
        <f>SUMIFS('INTERIM REPORT'!F:F,'INTERIM REPORT'!$A:$A,'PAGE 27'!$A17,'INTERIM REPORT'!$B:$B,'PAGE 27'!$A$4)</f>
        <v>8.0328864256655266E-3</v>
      </c>
      <c r="Q17" s="212"/>
      <c r="R17" s="208">
        <f t="shared" si="13"/>
        <v>6</v>
      </c>
      <c r="S17" s="208">
        <f t="shared" si="14"/>
        <v>10</v>
      </c>
      <c r="T17" s="143">
        <f>SUMIFS('INTERIM REPORT'!G:G,'INTERIM REPORT'!$A:$A,'PAGE 27'!$A17,'INTERIM REPORT'!$B:$B,'PAGE 27'!$A$4)</f>
        <v>6.3685266046949922E-3</v>
      </c>
      <c r="U17" s="212"/>
      <c r="V17" s="208">
        <f t="shared" si="16"/>
        <v>2</v>
      </c>
      <c r="W17" s="208">
        <f t="shared" si="17"/>
        <v>4</v>
      </c>
      <c r="X17" s="143">
        <f t="shared" si="0"/>
        <v>0.1768488718229082</v>
      </c>
      <c r="Y17" s="93">
        <f t="shared" si="1"/>
        <v>9.8193120500301934E-2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27'!$A20,'INTERIM REPORT'!$B:$B,'PAGE 27'!$A$4)</f>
        <v>1.080273491797326E-2</v>
      </c>
      <c r="E20" s="210"/>
      <c r="F20" s="211">
        <f>RANK(D20,D$20:D$22,1)</f>
        <v>2</v>
      </c>
      <c r="G20" s="211">
        <f t="shared" ref="G20:G22" si="19">RANK(D20,D$8:D$25,1)</f>
        <v>10</v>
      </c>
      <c r="H20" s="145">
        <f>SUMIFS('INTERIM REPORT'!D:D,'INTERIM REPORT'!$A:$A,'PAGE 27'!$A20,'INTERIM REPORT'!$B:$B,'PAGE 27'!$A$4)</f>
        <v>6.6419241838106425E-3</v>
      </c>
      <c r="I20" s="210"/>
      <c r="J20" s="211">
        <f>RANK(H20,H$20:H$22,1)</f>
        <v>1</v>
      </c>
      <c r="K20" s="211">
        <f t="shared" ref="K20:K22" si="20">RANK(H20,H$8:H$25,1)</f>
        <v>4</v>
      </c>
      <c r="L20" s="145">
        <f>SUMIFS('INTERIM REPORT'!E:E,'INTERIM REPORT'!$A:$A,'PAGE 27'!$A20,'INTERIM REPORT'!$B:$B,'PAGE 27'!$A$4)</f>
        <v>1.1536173953256889E-2</v>
      </c>
      <c r="M20" s="210"/>
      <c r="N20" s="211">
        <f>RANK(L20,L$20:L$22,1)</f>
        <v>2</v>
      </c>
      <c r="O20" s="211">
        <f t="shared" ref="O20:O22" si="21">RANK(L20,L$8:L$25,1)</f>
        <v>11</v>
      </c>
      <c r="P20" s="145">
        <f>SUMIFS('INTERIM REPORT'!F:F,'INTERIM REPORT'!$A:$A,'PAGE 27'!$A20,'INTERIM REPORT'!$B:$B,'PAGE 27'!$A$4)</f>
        <v>7.4661084633953064E-3</v>
      </c>
      <c r="Q20" s="210"/>
      <c r="R20" s="211">
        <f>RANK(P20,P$20:P$22,1)</f>
        <v>3</v>
      </c>
      <c r="S20" s="211">
        <f t="shared" ref="S20:S22" si="22">RANK(P20,P$8:P$25,1)</f>
        <v>8</v>
      </c>
      <c r="T20" s="145">
        <f>SUMIFS('INTERIM REPORT'!G:G,'INTERIM REPORT'!$A:$A,'PAGE 27'!$A20,'INTERIM REPORT'!$B:$B,'PAGE 27'!$A$4)</f>
        <v>1.0004539027171109E-2</v>
      </c>
      <c r="U20" s="210"/>
      <c r="V20" s="211">
        <f>RANK(T20,T$20:T$22,1)</f>
        <v>3</v>
      </c>
      <c r="W20" s="211">
        <f t="shared" ref="W20:W22" si="23">RANK(T20,T$8:T$25,1)</f>
        <v>10</v>
      </c>
      <c r="X20" s="145">
        <f>IF(H20&gt;0,((P20/H20)-1),IF(AND(H20=0,L20&gt;0),100%,IF(AND(H20=0,L20&lt;0),-100%,IF(AND(H20=0,L20=0),0%,((P20/(H20))-1)*-1))))</f>
        <v>0.12408817938536121</v>
      </c>
      <c r="Y20" s="97">
        <f>IF(L20&gt;0,((T20/L20)-1),IF(AND(L20=0,T20&gt;0),100%,IF(AND(L20=0,T20&lt;0),-100%,IF(AND(L20=0,T20=0),0%,((T20/(L20))-1)*-1))))</f>
        <v>-0.1327680158336525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27'!$A21,'INTERIM REPORT'!$B:$B,'PAGE 27'!$A$4)</f>
        <v>1.2221521264605807E-2</v>
      </c>
      <c r="E21" s="212"/>
      <c r="F21" s="208">
        <f t="shared" ref="F21:F22" si="24">RANK(D21,D$20:D$22,1)</f>
        <v>3</v>
      </c>
      <c r="G21" s="208">
        <f t="shared" si="19"/>
        <v>12</v>
      </c>
      <c r="H21" s="143">
        <f>SUMIFS('INTERIM REPORT'!D:D,'INTERIM REPORT'!$A:$A,'PAGE 27'!$A21,'INTERIM REPORT'!$B:$B,'PAGE 27'!$A$4)</f>
        <v>1.0254921488261397E-2</v>
      </c>
      <c r="I21" s="212"/>
      <c r="J21" s="208">
        <f t="shared" ref="J21:J22" si="25">RANK(H21,H$20:H$22,1)</f>
        <v>3</v>
      </c>
      <c r="K21" s="208">
        <f t="shared" si="20"/>
        <v>12</v>
      </c>
      <c r="L21" s="143">
        <f>SUMIFS('INTERIM REPORT'!E:E,'INTERIM REPORT'!$A:$A,'PAGE 27'!$A21,'INTERIM REPORT'!$B:$B,'PAGE 27'!$A$4)</f>
        <v>1.179249277805423E-2</v>
      </c>
      <c r="M21" s="212"/>
      <c r="N21" s="208">
        <f t="shared" ref="N21:N22" si="26">RANK(L21,L$20:L$22,1)</f>
        <v>3</v>
      </c>
      <c r="O21" s="208">
        <f t="shared" si="21"/>
        <v>12</v>
      </c>
      <c r="P21" s="143">
        <f>SUMIFS('INTERIM REPORT'!F:F,'INTERIM REPORT'!$A:$A,'PAGE 27'!$A21,'INTERIM REPORT'!$B:$B,'PAGE 27'!$A$4)</f>
        <v>7.3949695448611991E-3</v>
      </c>
      <c r="Q21" s="212"/>
      <c r="R21" s="208">
        <f t="shared" ref="R21:R22" si="27">RANK(P21,P$20:P$22,1)</f>
        <v>2</v>
      </c>
      <c r="S21" s="208">
        <f t="shared" si="22"/>
        <v>7</v>
      </c>
      <c r="T21" s="143">
        <f>SUMIFS('INTERIM REPORT'!G:G,'INTERIM REPORT'!$A:$A,'PAGE 27'!$A21,'INTERIM REPORT'!$B:$B,'PAGE 27'!$A$4)</f>
        <v>6.2772577320714179E-3</v>
      </c>
      <c r="U21" s="212"/>
      <c r="V21" s="208">
        <f t="shared" ref="V21:V22" si="28">RANK(T21,T$20:T$22,1)</f>
        <v>2</v>
      </c>
      <c r="W21" s="208">
        <f t="shared" si="23"/>
        <v>3</v>
      </c>
      <c r="X21" s="143">
        <f>IF(H21&gt;0,((P21/H21)-1),IF(AND(H21=0,L21&gt;0),100%,IF(AND(H21=0,L21&lt;0),-100%,IF(AND(H21=0,L21=0),0%,((P21/(H21))-1)*-1))))</f>
        <v>-0.27888579611983644</v>
      </c>
      <c r="Y21" s="93">
        <f>IF(L21&gt;0,((T21/L21)-1),IF(AND(L21=0,T21&gt;0),100%,IF(AND(L21=0,T21&lt;0),-100%,IF(AND(L21=0,T21=0),0%,((T21/(L21))-1)*-1))))</f>
        <v>-0.4676903475613432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27'!$A22,'INTERIM REPORT'!$B:$B,'PAGE 27'!$A$4)</f>
        <v>5.9368068518800832E-3</v>
      </c>
      <c r="E22" s="212"/>
      <c r="F22" s="208">
        <f t="shared" si="24"/>
        <v>1</v>
      </c>
      <c r="G22" s="208">
        <f t="shared" si="19"/>
        <v>3</v>
      </c>
      <c r="H22" s="143">
        <f>SUMIFS('INTERIM REPORT'!D:D,'INTERIM REPORT'!$A:$A,'PAGE 27'!$A22,'INTERIM REPORT'!$B:$B,'PAGE 27'!$A$4)</f>
        <v>7.8472648365704306E-3</v>
      </c>
      <c r="I22" s="212"/>
      <c r="J22" s="208">
        <f t="shared" si="25"/>
        <v>2</v>
      </c>
      <c r="K22" s="208">
        <f t="shared" si="20"/>
        <v>8</v>
      </c>
      <c r="L22" s="143">
        <f>SUMIFS('INTERIM REPORT'!E:E,'INTERIM REPORT'!$A:$A,'PAGE 27'!$A22,'INTERIM REPORT'!$B:$B,'PAGE 27'!$A$4)</f>
        <v>6.4412622851007127E-3</v>
      </c>
      <c r="M22" s="212"/>
      <c r="N22" s="208">
        <f t="shared" si="26"/>
        <v>1</v>
      </c>
      <c r="O22" s="208">
        <f t="shared" si="21"/>
        <v>3</v>
      </c>
      <c r="P22" s="143">
        <f>SUMIFS('INTERIM REPORT'!F:F,'INTERIM REPORT'!$A:$A,'PAGE 27'!$A22,'INTERIM REPORT'!$B:$B,'PAGE 27'!$A$4)</f>
        <v>6.343941691238318E-3</v>
      </c>
      <c r="Q22" s="212"/>
      <c r="R22" s="208">
        <f t="shared" si="27"/>
        <v>1</v>
      </c>
      <c r="S22" s="208">
        <f t="shared" si="22"/>
        <v>5</v>
      </c>
      <c r="T22" s="143">
        <f>SUMIFS('INTERIM REPORT'!G:G,'INTERIM REPORT'!$A:$A,'PAGE 27'!$A22,'INTERIM REPORT'!$B:$B,'PAGE 27'!$A$4)</f>
        <v>6.0978179763283673E-3</v>
      </c>
      <c r="U22" s="212"/>
      <c r="V22" s="208">
        <f t="shared" si="28"/>
        <v>1</v>
      </c>
      <c r="W22" s="208">
        <f t="shared" si="23"/>
        <v>2</v>
      </c>
      <c r="X22" s="143">
        <f>IF(H22&gt;0,((P22/H22)-1),IF(AND(H22=0,L22&gt;0),100%,IF(AND(H22=0,L22&lt;0),-100%,IF(AND(H22=0,L22=0),0%,((P22/(H22))-1)*-1))))</f>
        <v>-0.19157288260824457</v>
      </c>
      <c r="Y22" s="93">
        <f>IF(L22&gt;0,((T22/L22)-1),IF(AND(L22=0,T22&gt;0),100%,IF(AND(L22=0,T22&lt;0),-100%,IF(AND(L22=0,T22=0),0%,((T22/(L22))-1)*-1))))</f>
        <v>-5.3319410632721276E-2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27'!$A25,'INTERIM REPORT'!$B:$B,'PAGE 27'!$A$4)</f>
        <v>6.3070182041684159E-3</v>
      </c>
      <c r="E25" s="210"/>
      <c r="F25" s="210"/>
      <c r="G25" s="211">
        <f>RANK(D25,D$8:D$25,1)</f>
        <v>4</v>
      </c>
      <c r="H25" s="145">
        <f>SUMIFS('INTERIM REPORT'!D:D,'INTERIM REPORT'!$A:$A,'PAGE 27'!$A25,'INTERIM REPORT'!$B:$B,'PAGE 27'!$A$4)</f>
        <v>6.6943649142677817E-3</v>
      </c>
      <c r="I25" s="210"/>
      <c r="J25" s="210"/>
      <c r="K25" s="211">
        <f>RANK(H25,H$8:H$25,1)</f>
        <v>5</v>
      </c>
      <c r="L25" s="145">
        <f>SUMIFS('INTERIM REPORT'!E:E,'INTERIM REPORT'!$A:$A,'PAGE 27'!$A25,'INTERIM REPORT'!$B:$B,'PAGE 27'!$A$4)</f>
        <v>7.1345201974106071E-3</v>
      </c>
      <c r="M25" s="210"/>
      <c r="N25" s="210"/>
      <c r="O25" s="211">
        <f>RANK(L25,L$8:L$25,1)</f>
        <v>4</v>
      </c>
      <c r="P25" s="145">
        <f>SUMIFS('INTERIM REPORT'!F:F,'INTERIM REPORT'!$A:$A,'PAGE 27'!$A25,'INTERIM REPORT'!$B:$B,'PAGE 27'!$A$4)</f>
        <v>4.7279519315488244E-3</v>
      </c>
      <c r="Q25" s="210"/>
      <c r="R25" s="210"/>
      <c r="S25" s="211">
        <f>RANK(P25,P$8:P$25,1)</f>
        <v>2</v>
      </c>
      <c r="T25" s="145">
        <f>SUMIFS('INTERIM REPORT'!G:G,'INTERIM REPORT'!$A:$A,'PAGE 27'!$A25,'INTERIM REPORT'!$B:$B,'PAGE 27'!$A$4)</f>
        <v>6.8288942438818664E-3</v>
      </c>
      <c r="U25" s="210"/>
      <c r="V25" s="210"/>
      <c r="W25" s="211">
        <f>RANK(T25,T$8:T$25,1)</f>
        <v>7</v>
      </c>
      <c r="X25" s="145">
        <f>IF(H25&gt;0,((P25/H25)-1),IF(AND(H25=0,L25&gt;0),100%,IF(AND(H25=0,L25&lt;0),-100%,IF(AND(H25=0,L25=0),0%,((P25/(H25))-1)*-1))))</f>
        <v>-0.29374152856948643</v>
      </c>
      <c r="Y25" s="97">
        <f>IF(L25&gt;0,((T25/L25)-1),IF(AND(L25=0,T25&gt;0),100%,IF(AND(L25=0,T25&lt;0),-100%,IF(AND(L25=0,T25=0),0%,((T25/(L25))-1)*-1))))</f>
        <v>-4.2837632394630232E-2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27'!$A28,'INTERIM REPORT'!$B:$B,'PAGE 27'!$A$4)</f>
        <v>8.0116851087625139E-3</v>
      </c>
      <c r="E28" s="216"/>
      <c r="F28" s="216"/>
      <c r="G28" s="216"/>
      <c r="H28" s="145">
        <f>SUMIFS('INTERIM REPORT'!D:D,'INTERIM REPORT'!$A:$A,'PAGE 27'!$A28,'INTERIM REPORT'!$B:$B,'PAGE 27'!$A$4)</f>
        <v>7.6400882726707911E-3</v>
      </c>
      <c r="I28" s="216"/>
      <c r="J28" s="216"/>
      <c r="K28" s="216"/>
      <c r="L28" s="145">
        <f>SUMIFS('INTERIM REPORT'!E:E,'INTERIM REPORT'!$A:$A,'PAGE 27'!$A28,'INTERIM REPORT'!$B:$B,'PAGE 27'!$A$4)</f>
        <v>8.5667450660024801E-3</v>
      </c>
      <c r="M28" s="216"/>
      <c r="N28" s="216"/>
      <c r="O28" s="216"/>
      <c r="P28" s="145">
        <f>SUMIFS('INTERIM REPORT'!F:F,'INTERIM REPORT'!$A:$A,'PAGE 27'!$A28,'INTERIM REPORT'!$B:$B,'PAGE 27'!$A$4)</f>
        <v>6.1529501696909036E-3</v>
      </c>
      <c r="Q28" s="216"/>
      <c r="R28" s="216"/>
      <c r="S28" s="216"/>
      <c r="T28" s="145">
        <f>SUMIFS('INTERIM REPORT'!G:G,'INTERIM REPORT'!$A:$A,'PAGE 27'!$A28,'INTERIM REPORT'!$B:$B,'PAGE 27'!$A$4)</f>
        <v>7.586205764226848E-3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-0.19464933517842975</v>
      </c>
      <c r="Y28" s="101">
        <f>IF(L28&gt;0,((T28/L28)-1),IF(AND(L28=0,T28&gt;0),100%,IF(AND(L28=0,T28&lt;0),-100%,IF(AND(L28=0,T28=0),0%,((T28/(L28))-1)*-1))))</f>
        <v>-0.11445879318470065</v>
      </c>
    </row>
    <row r="29" spans="1:25" ht="28.4" customHeight="1">
      <c r="C29" s="92" t="s">
        <v>28</v>
      </c>
      <c r="D29" s="143">
        <f>MEDIAN(D25,D20:D22,D8:D17)</f>
        <v>8.0491499619724967E-3</v>
      </c>
      <c r="E29" s="217"/>
      <c r="F29" s="217"/>
      <c r="G29" s="217"/>
      <c r="H29" s="143">
        <f>MEDIAN(H25,H20:H22,H8:H17)</f>
        <v>7.6725846496114355E-3</v>
      </c>
      <c r="I29" s="217"/>
      <c r="J29" s="217"/>
      <c r="K29" s="217"/>
      <c r="L29" s="143">
        <f>MEDIAN(L25,L20:L22,L8:L17)</f>
        <v>9.3664994199977626E-3</v>
      </c>
      <c r="M29" s="217"/>
      <c r="N29" s="217"/>
      <c r="O29" s="217"/>
      <c r="P29" s="143">
        <f>MEDIAN(P25,P20:P22,P8:P17)</f>
        <v>7.4305390041282532E-3</v>
      </c>
      <c r="Q29" s="217"/>
      <c r="R29" s="217"/>
      <c r="S29" s="217"/>
      <c r="T29" s="143">
        <f>MEDIAN(T25,T20:T22,T8:T17)</f>
        <v>8.0480189200804915E-3</v>
      </c>
      <c r="U29" s="217"/>
      <c r="V29" s="217"/>
      <c r="W29" s="217"/>
      <c r="X29" s="188">
        <f>IF(H29&gt;0,((P29/H29)-1),IF(AND(H29=0,L29&gt;0),100%,IF(AND(H29=0,L29&lt;0),-100%,IF(AND(H29=0,L29=0),0%,((P29/(H29))-1)*-1))))</f>
        <v>-3.154681981846108E-2</v>
      </c>
      <c r="Y29" s="102">
        <f>IF(L29&gt;0,((T29/L29)-1),IF(AND(L29=0,T29&gt;0),100%,IF(AND(L29=0,T29&lt;0),-100%,IF(AND(L29=0,T29=0),0%,((T29/(L29))-1)*-1))))</f>
        <v>-0.14076555613746955</v>
      </c>
    </row>
    <row r="30" spans="1:25" ht="28.4" customHeight="1">
      <c r="C30" s="92" t="s">
        <v>29</v>
      </c>
      <c r="D30" s="143">
        <f>MEDIAN(D8:D15)</f>
        <v>8.0491499619724967E-3</v>
      </c>
      <c r="E30" s="217"/>
      <c r="F30" s="217"/>
      <c r="G30" s="217"/>
      <c r="H30" s="143">
        <f>MEDIAN(H8:H15)</f>
        <v>7.6755214822999095E-3</v>
      </c>
      <c r="I30" s="217"/>
      <c r="J30" s="217"/>
      <c r="K30" s="217"/>
      <c r="L30" s="143">
        <f>MEDIAN(L8:L15)</f>
        <v>9.3664994199977626E-3</v>
      </c>
      <c r="M30" s="217"/>
      <c r="N30" s="217"/>
      <c r="O30" s="217"/>
      <c r="P30" s="143">
        <f>MEDIAN(P8:P15)</f>
        <v>8.0149072128541318E-3</v>
      </c>
      <c r="Q30" s="217"/>
      <c r="R30" s="217"/>
      <c r="S30" s="217"/>
      <c r="T30" s="143">
        <f>MEDIAN(T8:T15)</f>
        <v>9.6335717163595694E-3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0.22030788938540824</v>
      </c>
      <c r="Y30" s="102">
        <f>IF(L30&gt;0,((T30/L30)-1),IF(AND(L30=0,T30&gt;0),100%,IF(AND(L30=0,T30&lt;0),-100%,IF(AND(L30=0,T30=0),0%,((T30/(L30))-1)*-1))))</f>
        <v>2.8513565675517993E-2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27'!$A33,'INTERIM REPORT'!$B:$B,'PAGE 27'!$A$5)=0,"",SUMIFS('INTERIM REPORT'!C:C,'INTERIM REPORT'!$A:$A,'PAGE 27'!$A33,'INTERIM REPORT'!$B:$B,'PAGE 27'!$A$5))</f>
        <v/>
      </c>
      <c r="E33" s="118"/>
      <c r="F33" s="118"/>
      <c r="G33" s="119"/>
      <c r="H33" s="145" t="str">
        <f>IF(SUMIFS('INTERIM REPORT'!D:D,'INTERIM REPORT'!$A:$A,'PAGE 27'!$A33,'INTERIM REPORT'!$B:$B,'PAGE 27'!$A$5)=0,"",SUMIFS('INTERIM REPORT'!D:D,'INTERIM REPORT'!$A:$A,'PAGE 27'!$A33,'INTERIM REPORT'!$B:$B,'PAGE 27'!$A$5))</f>
        <v/>
      </c>
      <c r="I33" s="118"/>
      <c r="J33" s="118"/>
      <c r="K33" s="119"/>
      <c r="L33" s="145" t="str">
        <f>IF(SUMIFS('INTERIM REPORT'!E:E,'INTERIM REPORT'!$A:$A,'PAGE 27'!$A33,'INTERIM REPORT'!$B:$B,'PAGE 27'!$A$5)=0,"",SUMIFS('INTERIM REPORT'!E:E,'INTERIM REPORT'!$A:$A,'PAGE 27'!$A33,'INTERIM REPORT'!$B:$B,'PAGE 27'!$A$5))</f>
        <v/>
      </c>
      <c r="M33" s="118"/>
      <c r="N33" s="118"/>
      <c r="O33" s="119"/>
      <c r="P33" s="145" t="str">
        <f>IF(SUMIFS('INTERIM REPORT'!F:F,'INTERIM REPORT'!$A:$A,'PAGE 27'!$A33,'INTERIM REPORT'!$B:$B,'PAGE 27'!$A$5)=0,"",SUMIFS('INTERIM REPORT'!F:F,'INTERIM REPORT'!$A:$A,'PAGE 27'!$A33,'INTERIM REPORT'!$B:$B,'PAGE 27'!$A$5))</f>
        <v/>
      </c>
      <c r="Q33" s="118"/>
      <c r="R33" s="118"/>
      <c r="S33" s="119"/>
      <c r="T33" s="145" t="str">
        <f>IF(SUMIFS('INTERIM REPORT'!G:G,'INTERIM REPORT'!$A:$A,'PAGE 27'!$A33,'INTERIM REPORT'!$B:$B,'PAGE 27'!$A$5)=0,"",SUMIFS('INTERIM REPORT'!G:G,'INTERIM REPORT'!$A:$A,'PAGE 27'!$A33,'INTERIM REPORT'!$B:$B,'PAGE 27'!$A$5))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27'!$A34,'INTERIM REPORT'!$B:$B,'PAGE 27'!$A$5)=0,"",SUMIFS('INTERIM REPORT'!C:C,'INTERIM REPORT'!$A:$A,'PAGE 27'!$A34,'INTERIM REPORT'!$B:$B,'PAGE 27'!$A$5))</f>
        <v/>
      </c>
      <c r="E34" s="122"/>
      <c r="F34" s="122"/>
      <c r="G34" s="123"/>
      <c r="H34" s="145" t="str">
        <f>IF(SUMIFS('INTERIM REPORT'!D:D,'INTERIM REPORT'!$A:$A,'PAGE 27'!$A34,'INTERIM REPORT'!$B:$B,'PAGE 27'!$A$5)=0,"",SUMIFS('INTERIM REPORT'!D:D,'INTERIM REPORT'!$A:$A,'PAGE 27'!$A34,'INTERIM REPORT'!$B:$B,'PAGE 27'!$A$5))</f>
        <v/>
      </c>
      <c r="I34" s="122"/>
      <c r="J34" s="122"/>
      <c r="K34" s="123"/>
      <c r="L34" s="145" t="str">
        <f>IF(SUMIFS('INTERIM REPORT'!E:E,'INTERIM REPORT'!$A:$A,'PAGE 27'!$A34,'INTERIM REPORT'!$B:$B,'PAGE 27'!$A$5)=0,"",SUMIFS('INTERIM REPORT'!E:E,'INTERIM REPORT'!$A:$A,'PAGE 27'!$A34,'INTERIM REPORT'!$B:$B,'PAGE 27'!$A$5))</f>
        <v/>
      </c>
      <c r="M34" s="122"/>
      <c r="N34" s="122"/>
      <c r="O34" s="123"/>
      <c r="P34" s="145" t="str">
        <f>IF(SUMIFS('INTERIM REPORT'!F:F,'INTERIM REPORT'!$A:$A,'PAGE 27'!$A34,'INTERIM REPORT'!$B:$B,'PAGE 27'!$A$5)=0,"",SUMIFS('INTERIM REPORT'!F:F,'INTERIM REPORT'!$A:$A,'PAGE 27'!$A34,'INTERIM REPORT'!$B:$B,'PAGE 27'!$A$5))</f>
        <v/>
      </c>
      <c r="Q34" s="122"/>
      <c r="R34" s="122"/>
      <c r="S34" s="123"/>
      <c r="T34" s="145" t="str">
        <f>IF(SUMIFS('INTERIM REPORT'!G:G,'INTERIM REPORT'!$A:$A,'PAGE 27'!$A34,'INTERIM REPORT'!$B:$B,'PAGE 27'!$A$5)=0,"",SUMIFS('INTERIM REPORT'!G:G,'INTERIM REPORT'!$A:$A,'PAGE 27'!$A34,'INTERIM REPORT'!$B:$B,'PAGE 27'!$A$5))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27'!$A35,'INTERIM REPORT'!$B:$B,'PAGE 27'!$A$5)=0,"",SUMIFS('INTERIM REPORT'!C:C,'INTERIM REPORT'!$A:$A,'PAGE 27'!$A35,'INTERIM REPORT'!$B:$B,'PAGE 27'!$A$5))</f>
        <v/>
      </c>
      <c r="E35" s="122"/>
      <c r="F35" s="122"/>
      <c r="G35" s="123"/>
      <c r="H35" s="145" t="str">
        <f>IF(SUMIFS('INTERIM REPORT'!D:D,'INTERIM REPORT'!$A:$A,'PAGE 27'!$A35,'INTERIM REPORT'!$B:$B,'PAGE 27'!$A$5)=0,"",SUMIFS('INTERIM REPORT'!D:D,'INTERIM REPORT'!$A:$A,'PAGE 27'!$A35,'INTERIM REPORT'!$B:$B,'PAGE 27'!$A$5))</f>
        <v/>
      </c>
      <c r="I35" s="122"/>
      <c r="J35" s="122"/>
      <c r="K35" s="123"/>
      <c r="L35" s="145" t="str">
        <f>IF(SUMIFS('INTERIM REPORT'!E:E,'INTERIM REPORT'!$A:$A,'PAGE 27'!$A35,'INTERIM REPORT'!$B:$B,'PAGE 27'!$A$5)=0,"",SUMIFS('INTERIM REPORT'!E:E,'INTERIM REPORT'!$A:$A,'PAGE 27'!$A35,'INTERIM REPORT'!$B:$B,'PAGE 27'!$A$5))</f>
        <v/>
      </c>
      <c r="M35" s="122"/>
      <c r="N35" s="122"/>
      <c r="O35" s="123"/>
      <c r="P35" s="145" t="str">
        <f>IF(SUMIFS('INTERIM REPORT'!F:F,'INTERIM REPORT'!$A:$A,'PAGE 27'!$A35,'INTERIM REPORT'!$B:$B,'PAGE 27'!$A$5)=0,"",SUMIFS('INTERIM REPORT'!F:F,'INTERIM REPORT'!$A:$A,'PAGE 27'!$A35,'INTERIM REPORT'!$B:$B,'PAGE 27'!$A$5))</f>
        <v/>
      </c>
      <c r="Q35" s="122"/>
      <c r="R35" s="122"/>
      <c r="S35" s="123"/>
      <c r="T35" s="145" t="str">
        <f>IF(SUMIFS('INTERIM REPORT'!G:G,'INTERIM REPORT'!$A:$A,'PAGE 27'!$A35,'INTERIM REPORT'!$B:$B,'PAGE 27'!$A$5)=0,"",SUMIFS('INTERIM REPORT'!G:G,'INTERIM REPORT'!$A:$A,'PAGE 27'!$A35,'INTERIM REPORT'!$B:$B,'PAGE 27'!$A$5))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27'!$A36,'INTERIM REPORT'!$B:$B,'PAGE 27'!$A$5)=0,"",SUMIFS('INTERIM REPORT'!C:C,'INTERIM REPORT'!$A:$A,'PAGE 27'!$A36,'INTERIM REPORT'!$B:$B,'PAGE 27'!$A$5))</f>
        <v/>
      </c>
      <c r="E36" s="122"/>
      <c r="F36" s="122"/>
      <c r="G36" s="123"/>
      <c r="H36" s="145" t="str">
        <f>IF(SUMIFS('INTERIM REPORT'!D:D,'INTERIM REPORT'!$A:$A,'PAGE 27'!$A36,'INTERIM REPORT'!$B:$B,'PAGE 27'!$A$5)=0,"",SUMIFS('INTERIM REPORT'!D:D,'INTERIM REPORT'!$A:$A,'PAGE 27'!$A36,'INTERIM REPORT'!$B:$B,'PAGE 27'!$A$5))</f>
        <v/>
      </c>
      <c r="I36" s="122"/>
      <c r="J36" s="122"/>
      <c r="K36" s="123"/>
      <c r="L36" s="145" t="str">
        <f>IF(SUMIFS('INTERIM REPORT'!E:E,'INTERIM REPORT'!$A:$A,'PAGE 27'!$A36,'INTERIM REPORT'!$B:$B,'PAGE 27'!$A$5)=0,"",SUMIFS('INTERIM REPORT'!E:E,'INTERIM REPORT'!$A:$A,'PAGE 27'!$A36,'INTERIM REPORT'!$B:$B,'PAGE 27'!$A$5))</f>
        <v/>
      </c>
      <c r="M36" s="122"/>
      <c r="N36" s="122"/>
      <c r="O36" s="123"/>
      <c r="P36" s="145" t="str">
        <f>IF(SUMIFS('INTERIM REPORT'!F:F,'INTERIM REPORT'!$A:$A,'PAGE 27'!$A36,'INTERIM REPORT'!$B:$B,'PAGE 27'!$A$5)=0,"",SUMIFS('INTERIM REPORT'!F:F,'INTERIM REPORT'!$A:$A,'PAGE 27'!$A36,'INTERIM REPORT'!$B:$B,'PAGE 27'!$A$5))</f>
        <v/>
      </c>
      <c r="Q36" s="122"/>
      <c r="R36" s="122"/>
      <c r="S36" s="123"/>
      <c r="T36" s="145" t="str">
        <f>IF(SUMIFS('INTERIM REPORT'!G:G,'INTERIM REPORT'!$A:$A,'PAGE 27'!$A36,'INTERIM REPORT'!$B:$B,'PAGE 27'!$A$5)=0,"",SUMIFS('INTERIM REPORT'!G:G,'INTERIM REPORT'!$A:$A,'PAGE 27'!$A36,'INTERIM REPORT'!$B:$B,'PAGE 27'!$A$5))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27'!$A37,'INTERIM REPORT'!$B:$B,'PAGE 27'!$A$5)=0,"",SUMIFS('INTERIM REPORT'!C:C,'INTERIM REPORT'!$A:$A,'PAGE 27'!$A37,'INTERIM REPORT'!$B:$B,'PAGE 27'!$A$5))</f>
        <v/>
      </c>
      <c r="E37" s="122"/>
      <c r="F37" s="122"/>
      <c r="G37" s="123"/>
      <c r="H37" s="145" t="str">
        <f>IF(SUMIFS('INTERIM REPORT'!D:D,'INTERIM REPORT'!$A:$A,'PAGE 27'!$A37,'INTERIM REPORT'!$B:$B,'PAGE 27'!$A$5)=0,"",SUMIFS('INTERIM REPORT'!D:D,'INTERIM REPORT'!$A:$A,'PAGE 27'!$A37,'INTERIM REPORT'!$B:$B,'PAGE 27'!$A$5))</f>
        <v/>
      </c>
      <c r="I37" s="122"/>
      <c r="J37" s="122"/>
      <c r="K37" s="123"/>
      <c r="L37" s="145" t="str">
        <f>IF(SUMIFS('INTERIM REPORT'!E:E,'INTERIM REPORT'!$A:$A,'PAGE 27'!$A37,'INTERIM REPORT'!$B:$B,'PAGE 27'!$A$5)=0,"",SUMIFS('INTERIM REPORT'!E:E,'INTERIM REPORT'!$A:$A,'PAGE 27'!$A37,'INTERIM REPORT'!$B:$B,'PAGE 27'!$A$5))</f>
        <v/>
      </c>
      <c r="M37" s="122"/>
      <c r="N37" s="122"/>
      <c r="O37" s="123"/>
      <c r="P37" s="145" t="str">
        <f>IF(SUMIFS('INTERIM REPORT'!F:F,'INTERIM REPORT'!$A:$A,'PAGE 27'!$A37,'INTERIM REPORT'!$B:$B,'PAGE 27'!$A$5)=0,"",SUMIFS('INTERIM REPORT'!F:F,'INTERIM REPORT'!$A:$A,'PAGE 27'!$A37,'INTERIM REPORT'!$B:$B,'PAGE 27'!$A$5))</f>
        <v/>
      </c>
      <c r="Q37" s="122"/>
      <c r="R37" s="122"/>
      <c r="S37" s="123"/>
      <c r="T37" s="145" t="str">
        <f>IF(SUMIFS('INTERIM REPORT'!G:G,'INTERIM REPORT'!$A:$A,'PAGE 27'!$A37,'INTERIM REPORT'!$B:$B,'PAGE 27'!$A$5)=0,"",SUMIFS('INTERIM REPORT'!G:G,'INTERIM REPORT'!$A:$A,'PAGE 27'!$A37,'INTERIM REPORT'!$B:$B,'PAGE 27'!$A$5))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27'!$A38,'INTERIM REPORT'!$B:$B,'PAGE 27'!$A$5)=0,"",SUMIFS('INTERIM REPORT'!C:C,'INTERIM REPORT'!$A:$A,'PAGE 27'!$A38,'INTERIM REPORT'!$B:$B,'PAGE 27'!$A$5))</f>
        <v/>
      </c>
      <c r="E38" s="122"/>
      <c r="F38" s="122"/>
      <c r="G38" s="123"/>
      <c r="H38" s="145" t="str">
        <f>IF(SUMIFS('INTERIM REPORT'!D:D,'INTERIM REPORT'!$A:$A,'PAGE 27'!$A38,'INTERIM REPORT'!$B:$B,'PAGE 27'!$A$5)=0,"",SUMIFS('INTERIM REPORT'!D:D,'INTERIM REPORT'!$A:$A,'PAGE 27'!$A38,'INTERIM REPORT'!$B:$B,'PAGE 27'!$A$5))</f>
        <v/>
      </c>
      <c r="I38" s="122"/>
      <c r="J38" s="122"/>
      <c r="K38" s="123"/>
      <c r="L38" s="145" t="str">
        <f>IF(SUMIFS('INTERIM REPORT'!E:E,'INTERIM REPORT'!$A:$A,'PAGE 27'!$A38,'INTERIM REPORT'!$B:$B,'PAGE 27'!$A$5)=0,"",SUMIFS('INTERIM REPORT'!E:E,'INTERIM REPORT'!$A:$A,'PAGE 27'!$A38,'INTERIM REPORT'!$B:$B,'PAGE 27'!$A$5))</f>
        <v/>
      </c>
      <c r="M38" s="122"/>
      <c r="N38" s="122"/>
      <c r="O38" s="123"/>
      <c r="P38" s="145" t="str">
        <f>IF(SUMIFS('INTERIM REPORT'!F:F,'INTERIM REPORT'!$A:$A,'PAGE 27'!$A38,'INTERIM REPORT'!$B:$B,'PAGE 27'!$A$5)=0,"",SUMIFS('INTERIM REPORT'!F:F,'INTERIM REPORT'!$A:$A,'PAGE 27'!$A38,'INTERIM REPORT'!$B:$B,'PAGE 27'!$A$5))</f>
        <v/>
      </c>
      <c r="Q38" s="122"/>
      <c r="R38" s="122"/>
      <c r="S38" s="123"/>
      <c r="T38" s="145" t="str">
        <f>IF(SUMIFS('INTERIM REPORT'!G:G,'INTERIM REPORT'!$A:$A,'PAGE 27'!$A38,'INTERIM REPORT'!$B:$B,'PAGE 27'!$A$5)=0,"",SUMIFS('INTERIM REPORT'!G:G,'INTERIM REPORT'!$A:$A,'PAGE 27'!$A38,'INTERIM REPORT'!$B:$B,'PAGE 27'!$A$5))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75" priority="1" operator="notEqual">
      <formula>""" """</formula>
    </cfRule>
    <cfRule type="cellIs" dxfId="7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9.81640625" style="81" customWidth="1"/>
    <col min="4" max="4" width="10.1796875" style="98" bestFit="1" customWidth="1"/>
    <col min="5" max="7" width="7.7265625" style="82" customWidth="1"/>
    <col min="8" max="8" width="10.1796875" style="98" bestFit="1" customWidth="1"/>
    <col min="9" max="11" width="7.7265625" style="82" customWidth="1"/>
    <col min="12" max="12" width="10.1796875" style="98" bestFit="1" customWidth="1"/>
    <col min="13" max="15" width="7.7265625" style="82" customWidth="1"/>
    <col min="16" max="16" width="10.1796875" style="98" bestFit="1" customWidth="1"/>
    <col min="17" max="19" width="7.7265625" style="82" customWidth="1"/>
    <col min="20" max="20" width="10.1796875" style="98" bestFit="1" customWidth="1"/>
    <col min="21" max="23" width="7.7265625" style="81" customWidth="1"/>
    <col min="24" max="24" width="13.453125" style="78" bestFit="1" customWidth="1"/>
    <col min="25" max="25" width="12.179687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Operating Margin %</v>
      </c>
    </row>
    <row r="3" spans="1:25">
      <c r="A3" s="80" t="s">
        <v>101</v>
      </c>
    </row>
    <row r="4" spans="1:25">
      <c r="A4" s="83" t="s">
        <v>64</v>
      </c>
      <c r="B4" s="329" t="str">
        <f>MID(A4,FIND("]",A4)+2,LEN(A4)-FIND("]",A4)+2)</f>
        <v>Operating Margin %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234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28'!$A8,'INTERIM REPORT'!$B:$B,'PAGE 28'!$A$4)</f>
        <v>-3.171855766081598E-2</v>
      </c>
      <c r="E8" s="208">
        <f>RANK(D8,D$8:D$15,1)</f>
        <v>3</v>
      </c>
      <c r="F8" s="208">
        <f>RANK(D8,D$8:D$17,1)</f>
        <v>4</v>
      </c>
      <c r="G8" s="208">
        <f>RANK(D8,D$8:D$25,1)</f>
        <v>4</v>
      </c>
      <c r="H8" s="143">
        <f>SUMIFS('INTERIM REPORT'!D:D,'INTERIM REPORT'!$A:$A,'PAGE 28'!$A8,'INTERIM REPORT'!$B:$B,'PAGE 28'!$A$4)</f>
        <v>-3.879375118776987E-2</v>
      </c>
      <c r="I8" s="208">
        <f>RANK(H8,H$8:H$15,1)</f>
        <v>2</v>
      </c>
      <c r="J8" s="208">
        <f>RANK(H8,H$8:H$17,1)</f>
        <v>2</v>
      </c>
      <c r="K8" s="208">
        <f>RANK(H8,H$8:H$25,1)</f>
        <v>2</v>
      </c>
      <c r="L8" s="143">
        <f>SUMIFS('INTERIM REPORT'!E:E,'INTERIM REPORT'!$A:$A,'PAGE 28'!$A8,'INTERIM REPORT'!$B:$B,'PAGE 28'!$A$4)</f>
        <v>5.6946859629906262E-3</v>
      </c>
      <c r="M8" s="208">
        <f>RANK(L8,L$8:L$15,1)</f>
        <v>3</v>
      </c>
      <c r="N8" s="208">
        <f>RANK(L8,L$8:L$17,1)</f>
        <v>5</v>
      </c>
      <c r="O8" s="208">
        <f>RANK(L8,L$8:L$25,1)</f>
        <v>7</v>
      </c>
      <c r="P8" s="143">
        <f>SUMIFS('INTERIM REPORT'!F:F,'INTERIM REPORT'!$A:$A,'PAGE 28'!$A8,'INTERIM REPORT'!$B:$B,'PAGE 28'!$A$4)</f>
        <v>6.214950580364878E-3</v>
      </c>
      <c r="Q8" s="208">
        <f>RANK(P8,P$8:P$15,1)</f>
        <v>2</v>
      </c>
      <c r="R8" s="208">
        <f>RANK(P8,P$8:P$17,1)</f>
        <v>3</v>
      </c>
      <c r="S8" s="208">
        <f>RANK(P8,P$8:P$25,1)</f>
        <v>4</v>
      </c>
      <c r="T8" s="143">
        <f>SUMIFS('INTERIM REPORT'!G:G,'INTERIM REPORT'!$A:$A,'PAGE 28'!$A8,'INTERIM REPORT'!$B:$B,'PAGE 28'!$A$4)</f>
        <v>1.1736923602611235E-2</v>
      </c>
      <c r="U8" s="208">
        <f>RANK(T8,T$8:T$15,1)</f>
        <v>2</v>
      </c>
      <c r="V8" s="208">
        <f>RANK(T8,T$8:T$17,1)</f>
        <v>3</v>
      </c>
      <c r="W8" s="208">
        <f>RANK(T8,T$8:T$25,1)</f>
        <v>5</v>
      </c>
      <c r="X8" s="143">
        <f t="shared" ref="X8:X17" si="0">IF(H8&gt;0,((P8/H8)-1),IF(AND(H8=0,L8&gt;0),100%,IF(AND(H8=0,L8&lt;0),-100%,IF(AND(H8=0,L8=0),0%,((P8/(H8))-1)*-1))))</f>
        <v>1.1602049399730183</v>
      </c>
      <c r="Y8" s="93">
        <f t="shared" ref="Y8:Y17" si="1">IF(L8&gt;0,((T8/L8)-1),IF(AND(L8=0,T8&gt;0),100%,IF(AND(L8=0,T8&lt;0),-100%,IF(AND(L8=0,T8=0),0%,((T8/(L8))-1)*-1))))</f>
        <v>1.0610308766609253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28'!$A9,'INTERIM REPORT'!$B:$B,'PAGE 28'!$A$4)</f>
        <v>-8.0292230769279573E-3</v>
      </c>
      <c r="E9" s="208">
        <f t="shared" ref="E9:E15" si="3">RANK(D9,D$8:D$15,1)</f>
        <v>4</v>
      </c>
      <c r="F9" s="208">
        <f t="shared" ref="F9:F17" si="4">RANK(D9,D$8:D$17,1)</f>
        <v>5</v>
      </c>
      <c r="G9" s="208">
        <f t="shared" ref="G9:G17" si="5">RANK(D9,D$8:D$25,1)</f>
        <v>6</v>
      </c>
      <c r="H9" s="143">
        <f>SUMIFS('INTERIM REPORT'!D:D,'INTERIM REPORT'!$A:$A,'PAGE 28'!$A9,'INTERIM REPORT'!$B:$B,'PAGE 28'!$A$4)</f>
        <v>2.5306524942701532E-2</v>
      </c>
      <c r="I9" s="208">
        <f t="shared" ref="I9:I15" si="6">RANK(H9,H$8:H$15,1)</f>
        <v>6</v>
      </c>
      <c r="J9" s="208">
        <f t="shared" ref="J9:J17" si="7">RANK(H9,H$8:H$17,1)</f>
        <v>8</v>
      </c>
      <c r="K9" s="208">
        <f t="shared" ref="K9:K17" si="8">RANK(H9,H$8:H$25,1)</f>
        <v>11</v>
      </c>
      <c r="L9" s="143">
        <f>SUMIFS('INTERIM REPORT'!E:E,'INTERIM REPORT'!$A:$A,'PAGE 28'!$A9,'INTERIM REPORT'!$B:$B,'PAGE 28'!$A$4)</f>
        <v>1.8419897881592998E-2</v>
      </c>
      <c r="M9" s="208">
        <f t="shared" ref="M9:M15" si="9">RANK(L9,L$8:L$15,1)</f>
        <v>6</v>
      </c>
      <c r="N9" s="208">
        <f t="shared" ref="N9:N17" si="10">RANK(L9,L$8:L$17,1)</f>
        <v>8</v>
      </c>
      <c r="O9" s="208">
        <f t="shared" ref="O9:O17" si="11">RANK(L9,L$8:L$25,1)</f>
        <v>11</v>
      </c>
      <c r="P9" s="143">
        <f>SUMIFS('INTERIM REPORT'!F:F,'INTERIM REPORT'!$A:$A,'PAGE 28'!$A9,'INTERIM REPORT'!$B:$B,'PAGE 28'!$A$4)</f>
        <v>1.9668148554822039E-2</v>
      </c>
      <c r="Q9" s="208">
        <f t="shared" ref="Q9:Q15" si="12">RANK(P9,P$8:P$15,1)</f>
        <v>3</v>
      </c>
      <c r="R9" s="208">
        <f t="shared" ref="R9:R17" si="13">RANK(P9,P$8:P$17,1)</f>
        <v>5</v>
      </c>
      <c r="S9" s="208">
        <f t="shared" ref="S9:S17" si="14">RANK(P9,P$8:P$25,1)</f>
        <v>6</v>
      </c>
      <c r="T9" s="143">
        <f>SUMIFS('INTERIM REPORT'!G:G,'INTERIM REPORT'!$A:$A,'PAGE 28'!$A9,'INTERIM REPORT'!$B:$B,'PAGE 28'!$A$4)</f>
        <v>5.8845426304254524E-2</v>
      </c>
      <c r="U9" s="208">
        <f t="shared" ref="U9:U15" si="15">RANK(T9,T$8:T$15,1)</f>
        <v>8</v>
      </c>
      <c r="V9" s="208">
        <f t="shared" ref="V9:V17" si="16">RANK(T9,T$8:T$17,1)</f>
        <v>10</v>
      </c>
      <c r="W9" s="208">
        <f t="shared" ref="W9:W17" si="17">RANK(T9,T$8:T$25,1)</f>
        <v>14</v>
      </c>
      <c r="X9" s="143">
        <f t="shared" si="0"/>
        <v>-0.22280326519132032</v>
      </c>
      <c r="Y9" s="93">
        <f t="shared" si="1"/>
        <v>2.1946662615897972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28'!$A10,'INTERIM REPORT'!$B:$B,'PAGE 28'!$A$4)</f>
        <v>-6.6959592616759378E-2</v>
      </c>
      <c r="E10" s="208">
        <f t="shared" si="3"/>
        <v>2</v>
      </c>
      <c r="F10" s="208">
        <f t="shared" si="4"/>
        <v>3</v>
      </c>
      <c r="G10" s="208">
        <f t="shared" si="5"/>
        <v>3</v>
      </c>
      <c r="H10" s="143">
        <f>SUMIFS('INTERIM REPORT'!D:D,'INTERIM REPORT'!$A:$A,'PAGE 28'!$A10,'INTERIM REPORT'!$B:$B,'PAGE 28'!$A$4)</f>
        <v>1.0700866795211405E-2</v>
      </c>
      <c r="I10" s="208">
        <f t="shared" si="6"/>
        <v>4</v>
      </c>
      <c r="J10" s="208">
        <f t="shared" si="7"/>
        <v>6</v>
      </c>
      <c r="K10" s="208">
        <f t="shared" si="8"/>
        <v>9</v>
      </c>
      <c r="L10" s="143">
        <f>SUMIFS('INTERIM REPORT'!E:E,'INTERIM REPORT'!$A:$A,'PAGE 28'!$A10,'INTERIM REPORT'!$B:$B,'PAGE 28'!$A$4)</f>
        <v>3.2159035722033563E-6</v>
      </c>
      <c r="M10" s="208">
        <f t="shared" si="9"/>
        <v>1</v>
      </c>
      <c r="N10" s="208">
        <f t="shared" si="10"/>
        <v>2</v>
      </c>
      <c r="O10" s="208">
        <f t="shared" si="11"/>
        <v>2</v>
      </c>
      <c r="P10" s="143">
        <f>SUMIFS('INTERIM REPORT'!F:F,'INTERIM REPORT'!$A:$A,'PAGE 28'!$A10,'INTERIM REPORT'!$B:$B,'PAGE 28'!$A$4)</f>
        <v>0.12317393162346801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43">
        <f>SUMIFS('INTERIM REPORT'!G:G,'INTERIM REPORT'!$A:$A,'PAGE 28'!$A10,'INTERIM REPORT'!$B:$B,'PAGE 28'!$A$4)</f>
        <v>-3.7666817710765445E-2</v>
      </c>
      <c r="U10" s="208">
        <f t="shared" si="15"/>
        <v>1</v>
      </c>
      <c r="V10" s="208">
        <f t="shared" si="16"/>
        <v>1</v>
      </c>
      <c r="W10" s="208">
        <f t="shared" si="17"/>
        <v>1</v>
      </c>
      <c r="X10" s="143">
        <f t="shared" si="0"/>
        <v>10.510649929647554</v>
      </c>
      <c r="Y10" s="93">
        <f t="shared" si="1"/>
        <v>-11713.670129893932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28'!$A11,'INTERIM REPORT'!$B:$B,'PAGE 28'!$A$4)</f>
        <v>-7.8654565149155779E-4</v>
      </c>
      <c r="E11" s="208">
        <f t="shared" si="3"/>
        <v>5</v>
      </c>
      <c r="F11" s="208">
        <f t="shared" si="4"/>
        <v>6</v>
      </c>
      <c r="G11" s="208">
        <f t="shared" si="5"/>
        <v>7</v>
      </c>
      <c r="H11" s="143">
        <f>SUMIFS('INTERIM REPORT'!D:D,'INTERIM REPORT'!$A:$A,'PAGE 28'!$A11,'INTERIM REPORT'!$B:$B,'PAGE 28'!$A$4)</f>
        <v>9.4842449256294925E-3</v>
      </c>
      <c r="I11" s="208">
        <f t="shared" si="6"/>
        <v>3</v>
      </c>
      <c r="J11" s="208">
        <f t="shared" si="7"/>
        <v>5</v>
      </c>
      <c r="K11" s="208">
        <f t="shared" si="8"/>
        <v>8</v>
      </c>
      <c r="L11" s="143">
        <f>SUMIFS('INTERIM REPORT'!E:E,'INTERIM REPORT'!$A:$A,'PAGE 28'!$A11,'INTERIM REPORT'!$B:$B,'PAGE 28'!$A$4)</f>
        <v>2.8770624344815901E-3</v>
      </c>
      <c r="M11" s="208">
        <f t="shared" si="9"/>
        <v>2</v>
      </c>
      <c r="N11" s="208">
        <f t="shared" si="10"/>
        <v>3</v>
      </c>
      <c r="O11" s="208">
        <f t="shared" si="11"/>
        <v>4</v>
      </c>
      <c r="P11" s="143">
        <f>SUMIFS('INTERIM REPORT'!F:F,'INTERIM REPORT'!$A:$A,'PAGE 28'!$A11,'INTERIM REPORT'!$B:$B,'PAGE 28'!$A$4)</f>
        <v>5.3023170252652969E-2</v>
      </c>
      <c r="Q11" s="208">
        <f t="shared" si="12"/>
        <v>7</v>
      </c>
      <c r="R11" s="208">
        <f t="shared" si="13"/>
        <v>9</v>
      </c>
      <c r="S11" s="208">
        <f t="shared" si="14"/>
        <v>13</v>
      </c>
      <c r="T11" s="143">
        <f>SUMIFS('INTERIM REPORT'!G:G,'INTERIM REPORT'!$A:$A,'PAGE 28'!$A11,'INTERIM REPORT'!$B:$B,'PAGE 28'!$A$4)</f>
        <v>1.6527524765086787E-2</v>
      </c>
      <c r="U11" s="208">
        <f t="shared" si="15"/>
        <v>3</v>
      </c>
      <c r="V11" s="208">
        <f t="shared" si="16"/>
        <v>4</v>
      </c>
      <c r="W11" s="208">
        <f t="shared" si="17"/>
        <v>6</v>
      </c>
      <c r="X11" s="143">
        <f t="shared" si="0"/>
        <v>4.5906580511609567</v>
      </c>
      <c r="Y11" s="93">
        <f t="shared" si="1"/>
        <v>4.7445832829362411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28'!$A12,'INTERIM REPORT'!$B:$B,'PAGE 28'!$A$4)</f>
        <v>1.9126910932738227E-2</v>
      </c>
      <c r="E12" s="208">
        <f t="shared" si="3"/>
        <v>7</v>
      </c>
      <c r="F12" s="208">
        <f t="shared" si="4"/>
        <v>9</v>
      </c>
      <c r="G12" s="208">
        <f t="shared" si="5"/>
        <v>11</v>
      </c>
      <c r="H12" s="143">
        <f>SUMIFS('INTERIM REPORT'!D:D,'INTERIM REPORT'!$A:$A,'PAGE 28'!$A12,'INTERIM REPORT'!$B:$B,'PAGE 28'!$A$4)</f>
        <v>3.7410014475589788E-2</v>
      </c>
      <c r="I12" s="208">
        <f t="shared" si="6"/>
        <v>7</v>
      </c>
      <c r="J12" s="208">
        <f t="shared" si="7"/>
        <v>9</v>
      </c>
      <c r="K12" s="208">
        <f t="shared" si="8"/>
        <v>13</v>
      </c>
      <c r="L12" s="143">
        <f>SUMIFS('INTERIM REPORT'!E:E,'INTERIM REPORT'!$A:$A,'PAGE 28'!$A12,'INTERIM REPORT'!$B:$B,'PAGE 28'!$A$4)</f>
        <v>1.7179273868524754E-2</v>
      </c>
      <c r="M12" s="208">
        <f t="shared" si="9"/>
        <v>5</v>
      </c>
      <c r="N12" s="208">
        <f t="shared" si="10"/>
        <v>7</v>
      </c>
      <c r="O12" s="208">
        <f t="shared" si="11"/>
        <v>10</v>
      </c>
      <c r="P12" s="143">
        <f>SUMIFS('INTERIM REPORT'!F:F,'INTERIM REPORT'!$A:$A,'PAGE 28'!$A12,'INTERIM REPORT'!$B:$B,'PAGE 28'!$A$4)</f>
        <v>1.9735924526586183E-2</v>
      </c>
      <c r="Q12" s="208">
        <f t="shared" si="12"/>
        <v>4</v>
      </c>
      <c r="R12" s="208">
        <f t="shared" si="13"/>
        <v>6</v>
      </c>
      <c r="S12" s="208">
        <f t="shared" si="14"/>
        <v>7</v>
      </c>
      <c r="T12" s="143">
        <f>SUMIFS('INTERIM REPORT'!G:G,'INTERIM REPORT'!$A:$A,'PAGE 28'!$A12,'INTERIM REPORT'!$B:$B,'PAGE 28'!$A$4)</f>
        <v>1.9684611165467422E-2</v>
      </c>
      <c r="U12" s="208">
        <f t="shared" si="15"/>
        <v>4</v>
      </c>
      <c r="V12" s="208">
        <f t="shared" si="16"/>
        <v>5</v>
      </c>
      <c r="W12" s="208">
        <f t="shared" si="17"/>
        <v>8</v>
      </c>
      <c r="X12" s="143">
        <f t="shared" si="0"/>
        <v>-0.47244274552569432</v>
      </c>
      <c r="Y12" s="93">
        <f t="shared" si="1"/>
        <v>0.14583487731299605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28'!$A13,'INTERIM REPORT'!$B:$B,'PAGE 28'!$A$4)</f>
        <v>1.8320763518853062E-2</v>
      </c>
      <c r="E13" s="208">
        <f t="shared" si="3"/>
        <v>6</v>
      </c>
      <c r="F13" s="208">
        <f t="shared" si="4"/>
        <v>8</v>
      </c>
      <c r="G13" s="208">
        <f t="shared" si="5"/>
        <v>10</v>
      </c>
      <c r="H13" s="143">
        <f>SUMIFS('INTERIM REPORT'!D:D,'INTERIM REPORT'!$A:$A,'PAGE 28'!$A13,'INTERIM REPORT'!$B:$B,'PAGE 28'!$A$4)</f>
        <v>1.2855165607205926E-2</v>
      </c>
      <c r="I13" s="208">
        <f t="shared" si="6"/>
        <v>5</v>
      </c>
      <c r="J13" s="208">
        <f t="shared" si="7"/>
        <v>7</v>
      </c>
      <c r="K13" s="208">
        <f t="shared" si="8"/>
        <v>10</v>
      </c>
      <c r="L13" s="143">
        <f>SUMIFS('INTERIM REPORT'!E:E,'INTERIM REPORT'!$A:$A,'PAGE 28'!$A13,'INTERIM REPORT'!$B:$B,'PAGE 28'!$A$4)</f>
        <v>2.0377711203811225E-2</v>
      </c>
      <c r="M13" s="208">
        <f t="shared" si="9"/>
        <v>7</v>
      </c>
      <c r="N13" s="208">
        <f t="shared" si="10"/>
        <v>9</v>
      </c>
      <c r="O13" s="208">
        <f t="shared" si="11"/>
        <v>12</v>
      </c>
      <c r="P13" s="143">
        <f>SUMIFS('INTERIM REPORT'!F:F,'INTERIM REPORT'!$A:$A,'PAGE 28'!$A13,'INTERIM REPORT'!$B:$B,'PAGE 28'!$A$4)</f>
        <v>1.9978285208401114E-2</v>
      </c>
      <c r="Q13" s="208">
        <f t="shared" si="12"/>
        <v>5</v>
      </c>
      <c r="R13" s="208">
        <f t="shared" si="13"/>
        <v>7</v>
      </c>
      <c r="S13" s="208">
        <f t="shared" si="14"/>
        <v>8</v>
      </c>
      <c r="T13" s="143">
        <f>SUMIFS('INTERIM REPORT'!G:G,'INTERIM REPORT'!$A:$A,'PAGE 28'!$A13,'INTERIM REPORT'!$B:$B,'PAGE 28'!$A$4)</f>
        <v>2.0278495111568217E-2</v>
      </c>
      <c r="U13" s="208">
        <f t="shared" si="15"/>
        <v>5</v>
      </c>
      <c r="V13" s="208">
        <f t="shared" si="16"/>
        <v>7</v>
      </c>
      <c r="W13" s="208">
        <f t="shared" si="17"/>
        <v>10</v>
      </c>
      <c r="X13" s="143">
        <f t="shared" si="0"/>
        <v>0.55410562717312195</v>
      </c>
      <c r="Y13" s="93">
        <f t="shared" si="1"/>
        <v>-4.8688535847172254E-3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28'!$A14,'INTERIM REPORT'!$B:$B,'PAGE 28'!$A$4)</f>
        <v>5.150566223229569E-2</v>
      </c>
      <c r="E14" s="208">
        <f t="shared" si="3"/>
        <v>8</v>
      </c>
      <c r="F14" s="208">
        <f t="shared" si="4"/>
        <v>10</v>
      </c>
      <c r="G14" s="208">
        <f t="shared" si="5"/>
        <v>14</v>
      </c>
      <c r="H14" s="143">
        <f>SUMIFS('INTERIM REPORT'!D:D,'INTERIM REPORT'!$A:$A,'PAGE 28'!$A14,'INTERIM REPORT'!$B:$B,'PAGE 28'!$A$4)</f>
        <v>4.0888598369001772E-2</v>
      </c>
      <c r="I14" s="208">
        <f t="shared" si="6"/>
        <v>8</v>
      </c>
      <c r="J14" s="208">
        <f t="shared" si="7"/>
        <v>10</v>
      </c>
      <c r="K14" s="208">
        <f t="shared" si="8"/>
        <v>14</v>
      </c>
      <c r="L14" s="143">
        <f>SUMIFS('INTERIM REPORT'!E:E,'INTERIM REPORT'!$A:$A,'PAGE 28'!$A14,'INTERIM REPORT'!$B:$B,'PAGE 28'!$A$4)</f>
        <v>4.5233030758307299E-2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43">
        <f>SUMIFS('INTERIM REPORT'!F:F,'INTERIM REPORT'!$A:$A,'PAGE 28'!$A14,'INTERIM REPORT'!$B:$B,'PAGE 28'!$A$4)</f>
        <v>2.5792388883709955E-2</v>
      </c>
      <c r="Q14" s="208">
        <f t="shared" si="12"/>
        <v>6</v>
      </c>
      <c r="R14" s="208">
        <f t="shared" si="13"/>
        <v>8</v>
      </c>
      <c r="S14" s="208">
        <f t="shared" si="14"/>
        <v>10</v>
      </c>
      <c r="T14" s="143">
        <f>SUMIFS('INTERIM REPORT'!G:G,'INTERIM REPORT'!$A:$A,'PAGE 28'!$A14,'INTERIM REPORT'!$B:$B,'PAGE 28'!$A$4)</f>
        <v>5.1416871591435542E-2</v>
      </c>
      <c r="U14" s="208">
        <f t="shared" si="15"/>
        <v>7</v>
      </c>
      <c r="V14" s="208">
        <f t="shared" si="16"/>
        <v>9</v>
      </c>
      <c r="W14" s="208">
        <f t="shared" si="17"/>
        <v>13</v>
      </c>
      <c r="X14" s="143">
        <f t="shared" si="0"/>
        <v>-0.36920339868476559</v>
      </c>
      <c r="Y14" s="93">
        <f t="shared" si="1"/>
        <v>0.13671073393622968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28'!$A15,'INTERIM REPORT'!$B:$B,'PAGE 28'!$A$4)</f>
        <v>-0.18389883334518664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44">
        <f>SUMIFS('INTERIM REPORT'!D:D,'INTERIM REPORT'!$A:$A,'PAGE 28'!$A15,'INTERIM REPORT'!$B:$B,'PAGE 28'!$A$4)</f>
        <v>-0.11239731032328511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28'!$A15,'INTERIM REPORT'!$B:$B,'PAGE 28'!$A$4)</f>
        <v>1.32477162446455E-2</v>
      </c>
      <c r="M15" s="209">
        <f t="shared" si="9"/>
        <v>4</v>
      </c>
      <c r="N15" s="209">
        <f t="shared" si="10"/>
        <v>6</v>
      </c>
      <c r="O15" s="209">
        <f t="shared" si="11"/>
        <v>9</v>
      </c>
      <c r="P15" s="144">
        <f>SUMIFS('INTERIM REPORT'!F:F,'INTERIM REPORT'!$A:$A,'PAGE 28'!$A15,'INTERIM REPORT'!$B:$B,'PAGE 28'!$A$4)</f>
        <v>-7.9846086998184129E-2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44">
        <f>SUMIFS('INTERIM REPORT'!G:G,'INTERIM REPORT'!$A:$A,'PAGE 28'!$A15,'INTERIM REPORT'!$B:$B,'PAGE 28'!$A$4)</f>
        <v>3.3682808904630122E-2</v>
      </c>
      <c r="U15" s="209">
        <f t="shared" si="15"/>
        <v>6</v>
      </c>
      <c r="V15" s="209">
        <f t="shared" si="16"/>
        <v>8</v>
      </c>
      <c r="W15" s="209">
        <f t="shared" si="17"/>
        <v>12</v>
      </c>
      <c r="X15" s="144">
        <f t="shared" si="0"/>
        <v>0.2896085611966589</v>
      </c>
      <c r="Y15" s="95">
        <f t="shared" si="1"/>
        <v>1.5425370141245391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28'!$A16,'INTERIM REPORT'!$B:$B,'PAGE 28'!$A$4)</f>
        <v>7.6405410031913541E-3</v>
      </c>
      <c r="E16" s="210"/>
      <c r="F16" s="211">
        <f t="shared" si="4"/>
        <v>7</v>
      </c>
      <c r="G16" s="211">
        <f t="shared" si="5"/>
        <v>9</v>
      </c>
      <c r="H16" s="145">
        <f>SUMIFS('INTERIM REPORT'!D:D,'INTERIM REPORT'!$A:$A,'PAGE 28'!$A16,'INTERIM REPORT'!$B:$B,'PAGE 28'!$A$4)</f>
        <v>5.5298123493566602E-3</v>
      </c>
      <c r="I16" s="210"/>
      <c r="J16" s="211">
        <f t="shared" si="7"/>
        <v>4</v>
      </c>
      <c r="K16" s="211">
        <f t="shared" si="8"/>
        <v>7</v>
      </c>
      <c r="L16" s="145">
        <f>SUMIFS('INTERIM REPORT'!E:E,'INTERIM REPORT'!$A:$A,'PAGE 28'!$A16,'INTERIM REPORT'!$B:$B,'PAGE 28'!$A$4)</f>
        <v>4.5823984494981589E-3</v>
      </c>
      <c r="M16" s="210"/>
      <c r="N16" s="211">
        <f t="shared" si="10"/>
        <v>4</v>
      </c>
      <c r="O16" s="211">
        <f t="shared" si="11"/>
        <v>5</v>
      </c>
      <c r="P16" s="145">
        <f>SUMIFS('INTERIM REPORT'!F:F,'INTERIM REPORT'!$A:$A,'PAGE 28'!$A16,'INTERIM REPORT'!$B:$B,'PAGE 28'!$A$4)</f>
        <v>-4.4664490942784546E-2</v>
      </c>
      <c r="Q16" s="210"/>
      <c r="R16" s="211">
        <f t="shared" si="13"/>
        <v>2</v>
      </c>
      <c r="S16" s="211">
        <f t="shared" si="14"/>
        <v>2</v>
      </c>
      <c r="T16" s="145">
        <f>SUMIFS('INTERIM REPORT'!G:G,'INTERIM REPORT'!$A:$A,'PAGE 28'!$A16,'INTERIM REPORT'!$B:$B,'PAGE 28'!$A$4)</f>
        <v>6.4980281817541251E-3</v>
      </c>
      <c r="U16" s="210"/>
      <c r="V16" s="211">
        <f t="shared" si="16"/>
        <v>2</v>
      </c>
      <c r="W16" s="211">
        <f t="shared" si="17"/>
        <v>3</v>
      </c>
      <c r="X16" s="145">
        <f t="shared" si="0"/>
        <v>-9.0770355522065458</v>
      </c>
      <c r="Y16" s="97">
        <f t="shared" si="1"/>
        <v>0.41804084768441641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28'!$A17,'INTERIM REPORT'!$B:$B,'PAGE 28'!$A$4)</f>
        <v>-8.0353881817980213E-2</v>
      </c>
      <c r="E17" s="212"/>
      <c r="F17" s="208">
        <f t="shared" si="4"/>
        <v>2</v>
      </c>
      <c r="G17" s="208">
        <f t="shared" si="5"/>
        <v>2</v>
      </c>
      <c r="H17" s="143">
        <f>SUMIFS('INTERIM REPORT'!D:D,'INTERIM REPORT'!$A:$A,'PAGE 28'!$A17,'INTERIM REPORT'!$B:$B,'PAGE 28'!$A$4)</f>
        <v>-9.2868702072000896E-3</v>
      </c>
      <c r="I17" s="212"/>
      <c r="J17" s="208">
        <f t="shared" si="7"/>
        <v>3</v>
      </c>
      <c r="K17" s="208">
        <f t="shared" si="8"/>
        <v>3</v>
      </c>
      <c r="L17" s="143">
        <f>SUMIFS('INTERIM REPORT'!E:E,'INTERIM REPORT'!$A:$A,'PAGE 28'!$A17,'INTERIM REPORT'!$B:$B,'PAGE 28'!$A$4)</f>
        <v>-1.5938229216206763E-2</v>
      </c>
      <c r="M17" s="212"/>
      <c r="N17" s="208">
        <f t="shared" si="10"/>
        <v>1</v>
      </c>
      <c r="O17" s="208">
        <f t="shared" si="11"/>
        <v>1</v>
      </c>
      <c r="P17" s="143">
        <f>SUMIFS('INTERIM REPORT'!F:F,'INTERIM REPORT'!$A:$A,'PAGE 28'!$A17,'INTERIM REPORT'!$B:$B,'PAGE 28'!$A$4)</f>
        <v>1.7465830159982838E-2</v>
      </c>
      <c r="Q17" s="212"/>
      <c r="R17" s="208">
        <f t="shared" si="13"/>
        <v>4</v>
      </c>
      <c r="S17" s="208">
        <f t="shared" si="14"/>
        <v>5</v>
      </c>
      <c r="T17" s="143">
        <f>SUMIFS('INTERIM REPORT'!G:G,'INTERIM REPORT'!$A:$A,'PAGE 28'!$A17,'INTERIM REPORT'!$B:$B,'PAGE 28'!$A$4)</f>
        <v>2.0162244344745322E-2</v>
      </c>
      <c r="U17" s="212"/>
      <c r="V17" s="208">
        <f t="shared" si="16"/>
        <v>6</v>
      </c>
      <c r="W17" s="208">
        <f t="shared" si="17"/>
        <v>9</v>
      </c>
      <c r="X17" s="143">
        <f t="shared" si="0"/>
        <v>2.8807014387303074</v>
      </c>
      <c r="Y17" s="93">
        <f t="shared" si="1"/>
        <v>2.2650241172490713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28'!$A20,'INTERIM REPORT'!$B:$B,'PAGE 28'!$A$4)</f>
        <v>-2.0908325597840331E-2</v>
      </c>
      <c r="E20" s="210"/>
      <c r="F20" s="211">
        <f>RANK(D20,D$20:D$22,1)</f>
        <v>1</v>
      </c>
      <c r="G20" s="211">
        <f t="shared" ref="G20:G22" si="19">RANK(D20,D$8:D$25,1)</f>
        <v>5</v>
      </c>
      <c r="H20" s="145">
        <f>SUMIFS('INTERIM REPORT'!D:D,'INTERIM REPORT'!$A:$A,'PAGE 28'!$A20,'INTERIM REPORT'!$B:$B,'PAGE 28'!$A$4)</f>
        <v>-5.6255220731579779E-3</v>
      </c>
      <c r="I20" s="210"/>
      <c r="J20" s="211">
        <f>RANK(H20,H$20:H$22,1)</f>
        <v>1</v>
      </c>
      <c r="K20" s="211">
        <f t="shared" ref="K20:K22" si="20">RANK(H20,H$8:H$25,1)</f>
        <v>4</v>
      </c>
      <c r="L20" s="145">
        <f>SUMIFS('INTERIM REPORT'!E:E,'INTERIM REPORT'!$A:$A,'PAGE 28'!$A20,'INTERIM REPORT'!$B:$B,'PAGE 28'!$A$4)</f>
        <v>5.0000034524743144E-3</v>
      </c>
      <c r="M20" s="210"/>
      <c r="N20" s="211">
        <f>RANK(L20,L$20:L$22,1)</f>
        <v>2</v>
      </c>
      <c r="O20" s="211">
        <f t="shared" ref="O20:O22" si="21">RANK(L20,L$8:L$25,1)</f>
        <v>6</v>
      </c>
      <c r="P20" s="145">
        <f>SUMIFS('INTERIM REPORT'!F:F,'INTERIM REPORT'!$A:$A,'PAGE 28'!$A20,'INTERIM REPORT'!$B:$B,'PAGE 28'!$A$4)</f>
        <v>-1.3016635096339334E-2</v>
      </c>
      <c r="Q20" s="210"/>
      <c r="R20" s="211">
        <f>RANK(P20,P$20:P$22,1)</f>
        <v>1</v>
      </c>
      <c r="S20" s="211">
        <f t="shared" ref="S20:S22" si="22">RANK(P20,P$8:P$25,1)</f>
        <v>3</v>
      </c>
      <c r="T20" s="145">
        <f>SUMIFS('INTERIM REPORT'!G:G,'INTERIM REPORT'!$A:$A,'PAGE 28'!$A20,'INTERIM REPORT'!$B:$B,'PAGE 28'!$A$4)</f>
        <v>1.0001537974741209E-2</v>
      </c>
      <c r="U20" s="210"/>
      <c r="V20" s="211">
        <f>RANK(T20,T$20:T$22,1)</f>
        <v>2</v>
      </c>
      <c r="W20" s="211">
        <f t="shared" ref="W20:W22" si="23">RANK(T20,T$8:T$25,1)</f>
        <v>4</v>
      </c>
      <c r="X20" s="145">
        <f>IF(H20&gt;0,((P20/H20)-1),IF(AND(H20=0,L20&gt;0),100%,IF(AND(H20=0,L20&lt;0),-100%,IF(AND(H20=0,L20=0),0%,((P20/(H20))-1)*-1))))</f>
        <v>-1.3138537058538704</v>
      </c>
      <c r="Y20" s="97">
        <f>IF(L20&gt;0,((T20/L20)-1),IF(AND(L20=0,T20&gt;0),100%,IF(AND(L20=0,T20&lt;0),-100%,IF(AND(L20=0,T20=0),0%,((T20/(L20))-1)*-1))))</f>
        <v>1.0003062137470771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28'!$A21,'INTERIM REPORT'!$B:$B,'PAGE 28'!$A$4)</f>
        <v>4.2593465596278655E-3</v>
      </c>
      <c r="E21" s="212"/>
      <c r="F21" s="208">
        <f t="shared" ref="F21:F22" si="24">RANK(D21,D$20:D$22,1)</f>
        <v>2</v>
      </c>
      <c r="G21" s="208">
        <f t="shared" si="19"/>
        <v>8</v>
      </c>
      <c r="H21" s="143">
        <f>SUMIFS('INTERIM REPORT'!D:D,'INTERIM REPORT'!$A:$A,'PAGE 28'!$A21,'INTERIM REPORT'!$B:$B,'PAGE 28'!$A$4)</f>
        <v>1.9350874437740152E-3</v>
      </c>
      <c r="I21" s="212"/>
      <c r="J21" s="208">
        <f t="shared" ref="J21:J22" si="25">RANK(H21,H$20:H$22,1)</f>
        <v>2</v>
      </c>
      <c r="K21" s="208">
        <f t="shared" si="20"/>
        <v>6</v>
      </c>
      <c r="L21" s="143">
        <f>SUMIFS('INTERIM REPORT'!E:E,'INTERIM REPORT'!$A:$A,'PAGE 28'!$A21,'INTERIM REPORT'!$B:$B,'PAGE 28'!$A$4)</f>
        <v>6.3349333396461593E-3</v>
      </c>
      <c r="M21" s="212"/>
      <c r="N21" s="208">
        <f t="shared" ref="N21:N22" si="26">RANK(L21,L$20:L$22,1)</f>
        <v>3</v>
      </c>
      <c r="O21" s="208">
        <f t="shared" si="21"/>
        <v>8</v>
      </c>
      <c r="P21" s="143">
        <f>SUMIFS('INTERIM REPORT'!F:F,'INTERIM REPORT'!$A:$A,'PAGE 28'!$A21,'INTERIM REPORT'!$B:$B,'PAGE 28'!$A$4)</f>
        <v>2.0107639941617829E-2</v>
      </c>
      <c r="Q21" s="212"/>
      <c r="R21" s="208">
        <f t="shared" ref="R21:R22" si="27">RANK(P21,P$20:P$22,1)</f>
        <v>2</v>
      </c>
      <c r="S21" s="208">
        <f t="shared" si="22"/>
        <v>9</v>
      </c>
      <c r="T21" s="143">
        <f>SUMIFS('INTERIM REPORT'!G:G,'INTERIM REPORT'!$A:$A,'PAGE 28'!$A21,'INTERIM REPORT'!$B:$B,'PAGE 28'!$A$4)</f>
        <v>4.1690154012909001E-4</v>
      </c>
      <c r="U21" s="212"/>
      <c r="V21" s="208">
        <f t="shared" ref="V21:V22" si="28">RANK(T21,T$20:T$22,1)</f>
        <v>1</v>
      </c>
      <c r="W21" s="208">
        <f t="shared" si="23"/>
        <v>2</v>
      </c>
      <c r="X21" s="143">
        <f>IF(H21&gt;0,((P21/H21)-1),IF(AND(H21=0,L21&gt;0),100%,IF(AND(H21=0,L21&lt;0),-100%,IF(AND(H21=0,L21=0),0%,((P21/(H21))-1)*-1))))</f>
        <v>9.3910756107236946</v>
      </c>
      <c r="Y21" s="93">
        <f>IF(L21&gt;0,((T21/L21)-1),IF(AND(L21=0,T21&gt;0),100%,IF(AND(L21=0,T21&lt;0),-100%,IF(AND(L21=0,T21=0),0%,((T21/(L21))-1)*-1))))</f>
        <v>-0.93419006676518934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28'!$A22,'INTERIM REPORT'!$B:$B,'PAGE 28'!$A$4)</f>
        <v>3.2580571284114616E-2</v>
      </c>
      <c r="E22" s="212"/>
      <c r="F22" s="208">
        <f t="shared" si="24"/>
        <v>3</v>
      </c>
      <c r="G22" s="208">
        <f t="shared" si="19"/>
        <v>13</v>
      </c>
      <c r="H22" s="143">
        <f>SUMIFS('INTERIM REPORT'!D:D,'INTERIM REPORT'!$A:$A,'PAGE 28'!$A22,'INTERIM REPORT'!$B:$B,'PAGE 28'!$A$4)</f>
        <v>2.7556570992442218E-2</v>
      </c>
      <c r="I22" s="212"/>
      <c r="J22" s="208">
        <f t="shared" si="25"/>
        <v>3</v>
      </c>
      <c r="K22" s="208">
        <f t="shared" si="20"/>
        <v>12</v>
      </c>
      <c r="L22" s="143">
        <f>SUMIFS('INTERIM REPORT'!E:E,'INTERIM REPORT'!$A:$A,'PAGE 28'!$A22,'INTERIM REPORT'!$B:$B,'PAGE 28'!$A$4)</f>
        <v>1.0992913159330933E-3</v>
      </c>
      <c r="M22" s="212"/>
      <c r="N22" s="208">
        <f t="shared" si="26"/>
        <v>1</v>
      </c>
      <c r="O22" s="208">
        <f t="shared" si="21"/>
        <v>3</v>
      </c>
      <c r="P22" s="143">
        <f>SUMIFS('INTERIM REPORT'!F:F,'INTERIM REPORT'!$A:$A,'PAGE 28'!$A22,'INTERIM REPORT'!$B:$B,'PAGE 28'!$A$4)</f>
        <v>2.7646945444887865E-2</v>
      </c>
      <c r="Q22" s="212"/>
      <c r="R22" s="208">
        <f t="shared" si="27"/>
        <v>3</v>
      </c>
      <c r="S22" s="208">
        <f t="shared" si="22"/>
        <v>11</v>
      </c>
      <c r="T22" s="143">
        <f>SUMIFS('INTERIM REPORT'!G:G,'INTERIM REPORT'!$A:$A,'PAGE 28'!$A22,'INTERIM REPORT'!$B:$B,'PAGE 28'!$A$4)</f>
        <v>1.9678666217232688E-2</v>
      </c>
      <c r="U22" s="212"/>
      <c r="V22" s="208">
        <f t="shared" si="28"/>
        <v>3</v>
      </c>
      <c r="W22" s="208">
        <f t="shared" si="23"/>
        <v>7</v>
      </c>
      <c r="X22" s="143">
        <f>IF(H22&gt;0,((P22/H22)-1),IF(AND(H22=0,L22&gt;0),100%,IF(AND(H22=0,L22&lt;0),-100%,IF(AND(H22=0,L22=0),0%,((P22/(H22))-1)*-1))))</f>
        <v>3.2795971774004506E-3</v>
      </c>
      <c r="Y22" s="93">
        <f>IF(L22&gt;0,((T22/L22)-1),IF(AND(L22=0,T22&gt;0),100%,IF(AND(L22=0,T22&lt;0),-100%,IF(AND(L22=0,T22=0),0%,((T22/(L22))-1)*-1))))</f>
        <v>16.901229575828285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28'!$A25,'INTERIM REPORT'!$B:$B,'PAGE 28'!$A$4)</f>
        <v>2.186622817398837E-2</v>
      </c>
      <c r="E25" s="210"/>
      <c r="F25" s="210"/>
      <c r="G25" s="211">
        <f>RANK(D25,D$8:D$25,1)</f>
        <v>12</v>
      </c>
      <c r="H25" s="145">
        <f>SUMIFS('INTERIM REPORT'!D:D,'INTERIM REPORT'!$A:$A,'PAGE 28'!$A25,'INTERIM REPORT'!$B:$B,'PAGE 28'!$A$4)</f>
        <v>-2.7482946031654808E-3</v>
      </c>
      <c r="I25" s="210"/>
      <c r="J25" s="210"/>
      <c r="K25" s="211">
        <f>RANK(H25,H$8:H$25,1)</f>
        <v>5</v>
      </c>
      <c r="L25" s="145">
        <f>SUMIFS('INTERIM REPORT'!E:E,'INTERIM REPORT'!$A:$A,'PAGE 28'!$A25,'INTERIM REPORT'!$B:$B,'PAGE 28'!$A$4)</f>
        <v>2.5000000590028108E-2</v>
      </c>
      <c r="M25" s="210"/>
      <c r="N25" s="210"/>
      <c r="O25" s="211">
        <f>RANK(L25,L$8:L$25,1)</f>
        <v>13</v>
      </c>
      <c r="P25" s="145">
        <f>SUMIFS('INTERIM REPORT'!F:F,'INTERIM REPORT'!$A:$A,'PAGE 28'!$A25,'INTERIM REPORT'!$B:$B,'PAGE 28'!$A$4)</f>
        <v>3.3510745840551227E-2</v>
      </c>
      <c r="Q25" s="210"/>
      <c r="R25" s="210"/>
      <c r="S25" s="211">
        <f>RANK(P25,P$8:P$25,1)</f>
        <v>12</v>
      </c>
      <c r="T25" s="145">
        <f>SUMIFS('INTERIM REPORT'!G:G,'INTERIM REPORT'!$A:$A,'PAGE 28'!$A25,'INTERIM REPORT'!$B:$B,'PAGE 28'!$A$4)</f>
        <v>2.9999999951523276E-2</v>
      </c>
      <c r="U25" s="210"/>
      <c r="V25" s="210"/>
      <c r="W25" s="211">
        <f>RANK(T25,T$8:T$25,1)</f>
        <v>11</v>
      </c>
      <c r="X25" s="145">
        <f>IF(H25&gt;0,((P25/H25)-1),IF(AND(H25=0,L25&gt;0),100%,IF(AND(H25=0,L25&lt;0),-100%,IF(AND(H25=0,L25=0),0%,((P25/(H25))-1)*-1))))</f>
        <v>13.193287357895915</v>
      </c>
      <c r="Y25" s="97">
        <f>IF(L25&gt;0,((T25/L25)-1),IF(AND(L25=0,T25&gt;0),100%,IF(AND(L25=0,T25&lt;0),-100%,IF(AND(L25=0,T25=0),0%,((T25/(L25))-1)*-1))))</f>
        <v>0.19999996973958267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28'!$A28,'INTERIM REPORT'!$B:$B,'PAGE 28'!$A$4)</f>
        <v>7.2158078068284975E-3</v>
      </c>
      <c r="E28" s="216"/>
      <c r="F28" s="216"/>
      <c r="G28" s="216"/>
      <c r="H28" s="145">
        <f>SUMIFS('INTERIM REPORT'!D:D,'INTERIM REPORT'!$A:$A,'PAGE 28'!$A28,'INTERIM REPORT'!$B:$B,'PAGE 28'!$A$4)</f>
        <v>5.9029717380827858E-4</v>
      </c>
      <c r="I28" s="216"/>
      <c r="J28" s="216"/>
      <c r="K28" s="216"/>
      <c r="L28" s="145">
        <f>SUMIFS('INTERIM REPORT'!E:E,'INTERIM REPORT'!$A:$A,'PAGE 28'!$A28,'INTERIM REPORT'!$B:$B,'PAGE 28'!$A$4)</f>
        <v>1.6971806937843784E-2</v>
      </c>
      <c r="M28" s="216"/>
      <c r="N28" s="216"/>
      <c r="O28" s="216"/>
      <c r="P28" s="145">
        <f>SUMIFS('INTERIM REPORT'!F:F,'INTERIM REPORT'!$A:$A,'PAGE 28'!$A28,'INTERIM REPORT'!$B:$B,'PAGE 28'!$A$4)</f>
        <v>2.2473354030583825E-2</v>
      </c>
      <c r="Q28" s="216"/>
      <c r="R28" s="216"/>
      <c r="S28" s="216"/>
      <c r="T28" s="145">
        <f>SUMIFS('INTERIM REPORT'!G:G,'INTERIM REPORT'!$A:$A,'PAGE 28'!$A28,'INTERIM REPORT'!$B:$B,'PAGE 28'!$A$4)</f>
        <v>2.3424095933744043E-2</v>
      </c>
      <c r="U28" s="216"/>
      <c r="V28" s="216"/>
      <c r="W28" s="216"/>
      <c r="X28" s="143">
        <f>IF(H28&gt;0,((P28/H28)-1),IF(AND(H28=0,L28&gt;0),100%,IF(AND(H28=0,L28&lt;0),-100%,IF(AND(H28=0,L28=0),0%,((P28/(H28))-1)*-1))))</f>
        <v>37.071254662457356</v>
      </c>
      <c r="Y28" s="101">
        <f>IF(L28&gt;0,((T28/L28)-1),IF(AND(L28=0,T28&gt;0),100%,IF(AND(L28=0,T28&lt;0),-100%,IF(AND(L28=0,T28=0),0%,((T28/(L28))-1)*-1))))</f>
        <v>0.38017690276177518</v>
      </c>
    </row>
    <row r="29" spans="1:25" ht="28.4" customHeight="1">
      <c r="C29" s="92" t="s">
        <v>28</v>
      </c>
      <c r="D29" s="143">
        <f>MEDIAN(D25,D20:D22,D8:D17)</f>
        <v>1.7364004540681541E-3</v>
      </c>
      <c r="E29" s="217"/>
      <c r="F29" s="217"/>
      <c r="G29" s="217"/>
      <c r="H29" s="143">
        <f>MEDIAN(H25,H20:H22,H8:H17)</f>
        <v>7.5070286374930763E-3</v>
      </c>
      <c r="I29" s="217"/>
      <c r="J29" s="217"/>
      <c r="K29" s="217"/>
      <c r="L29" s="143">
        <f>MEDIAN(L25,L20:L22,L8:L17)</f>
        <v>6.0148096513183927E-3</v>
      </c>
      <c r="M29" s="217"/>
      <c r="N29" s="217"/>
      <c r="O29" s="217"/>
      <c r="P29" s="143">
        <f>MEDIAN(P25,P20:P22,P8:P17)</f>
        <v>1.9857104867493647E-2</v>
      </c>
      <c r="Q29" s="217"/>
      <c r="R29" s="217"/>
      <c r="S29" s="217"/>
      <c r="T29" s="143">
        <f>MEDIAN(T25,T20:T22,T8:T17)</f>
        <v>1.9681638691350055E-2</v>
      </c>
      <c r="U29" s="217"/>
      <c r="V29" s="217"/>
      <c r="W29" s="217"/>
      <c r="X29" s="188">
        <f>IF(H29&gt;0,((P29/H29)-1),IF(AND(H29=0,L29&gt;0),100%,IF(AND(H29=0,L29&lt;0),-100%,IF(AND(H29=0,L29=0),0%,((P29/(H29))-1)*-1))))</f>
        <v>1.6451350895771726</v>
      </c>
      <c r="Y29" s="102">
        <f>IF(L29&gt;0,((T29/L29)-1),IF(AND(L29=0,T29&gt;0),100%,IF(AND(L29=0,T29&lt;0),-100%,IF(AND(L29=0,T29=0),0%,((T29/(L29))-1)*-1))))</f>
        <v>2.2721964338532334</v>
      </c>
    </row>
    <row r="30" spans="1:25" ht="28.4" customHeight="1">
      <c r="C30" s="92" t="s">
        <v>29</v>
      </c>
      <c r="D30" s="143">
        <f>MEDIAN(D8:D15)</f>
        <v>-4.4078843642097578E-3</v>
      </c>
      <c r="E30" s="217"/>
      <c r="F30" s="217"/>
      <c r="G30" s="217"/>
      <c r="H30" s="143">
        <f>MEDIAN(H8:H15)</f>
        <v>1.1778016201208667E-2</v>
      </c>
      <c r="I30" s="217"/>
      <c r="J30" s="217"/>
      <c r="K30" s="217"/>
      <c r="L30" s="143">
        <f>MEDIAN(L8:L15)</f>
        <v>1.5213495056585126E-2</v>
      </c>
      <c r="M30" s="217"/>
      <c r="N30" s="217"/>
      <c r="O30" s="217"/>
      <c r="P30" s="143">
        <f>MEDIAN(P8:P15)</f>
        <v>1.9857104867493647E-2</v>
      </c>
      <c r="Q30" s="217"/>
      <c r="R30" s="217"/>
      <c r="S30" s="217"/>
      <c r="T30" s="143">
        <f>MEDIAN(T8:T15)</f>
        <v>1.9981553138517821E-2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0.29168569618913476</v>
      </c>
      <c r="Y30" s="102">
        <f>IF(L30&gt;0,((T30/L30)-1),IF(AND(L30=0,T30&gt;0),100%,IF(AND(L30=0,T30&lt;0),-100%,IF(AND(L30=0,T30=0),0%,((T30/(L30))-1)*-1))))</f>
        <v>0.31340977626760735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>
        <f>IF(SUMIFS('INTERIM REPORT'!C:C,'INTERIM REPORT'!$A:$A,'PAGE 28'!$A33,'INTERIM REPORT'!$B:$B,'PAGE 28'!$A$5)=0,"",SUMIFS('INTERIM REPORT'!C:C,'INTERIM REPORT'!$A:$A,'PAGE 28'!$A33,'INTERIM REPORT'!$B:$B,'PAGE 28'!$A$5))</f>
        <v>1.8300000000000004E-2</v>
      </c>
      <c r="E33" s="118"/>
      <c r="F33" s="118"/>
      <c r="G33" s="119"/>
      <c r="H33" s="145" t="str">
        <f>IF(SUMIFS('INTERIM REPORT'!D:D,'INTERIM REPORT'!$A:$A,'PAGE 28'!$A33,'INTERIM REPORT'!$B:$B,'PAGE 28'!$A$5)=0,"",SUMIFS('INTERIM REPORT'!D:D,'INTERIM REPORT'!$A:$A,'PAGE 28'!$A33,'INTERIM REPORT'!$B:$B,'PAGE 28'!$A$5))</f>
        <v/>
      </c>
      <c r="I33" s="118"/>
      <c r="J33" s="118"/>
      <c r="K33" s="119"/>
      <c r="L33" s="145" t="str">
        <f>IF(SUMIFS('INTERIM REPORT'!E:E,'INTERIM REPORT'!$A:$A,'PAGE 28'!$A33,'INTERIM REPORT'!$B:$B,'PAGE 28'!$A$5)=0,"",SUMIFS('INTERIM REPORT'!E:E,'INTERIM REPORT'!$A:$A,'PAGE 28'!$A33,'INTERIM REPORT'!$B:$B,'PAGE 28'!$A$5))</f>
        <v/>
      </c>
      <c r="M33" s="118"/>
      <c r="N33" s="118"/>
      <c r="O33" s="119"/>
      <c r="P33" s="145" t="str">
        <f>IF(SUMIFS('INTERIM REPORT'!F:F,'INTERIM REPORT'!$A:$A,'PAGE 28'!$A33,'INTERIM REPORT'!$B:$B,'PAGE 28'!$A$5)=0,"",SUMIFS('INTERIM REPORT'!F:F,'INTERIM REPORT'!$A:$A,'PAGE 28'!$A33,'INTERIM REPORT'!$B:$B,'PAGE 28'!$A$5))</f>
        <v/>
      </c>
      <c r="Q33" s="118"/>
      <c r="R33" s="118"/>
      <c r="S33" s="119"/>
      <c r="T33" s="145" t="str">
        <f>IF(SUMIFS('INTERIM REPORT'!G:G,'INTERIM REPORT'!$A:$A,'PAGE 28'!$A33,'INTERIM REPORT'!$B:$B,'PAGE 28'!$A$5)=0,"",SUMIFS('INTERIM REPORT'!G:G,'INTERIM REPORT'!$A:$A,'PAGE 28'!$A33,'INTERIM REPORT'!$B:$B,'PAGE 28'!$A$5))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28'!$A34,'INTERIM REPORT'!$B:$B,'PAGE 28'!$A$5)=0,"",SUMIFS('INTERIM REPORT'!C:C,'INTERIM REPORT'!$A:$A,'PAGE 28'!$A34,'INTERIM REPORT'!$B:$B,'PAGE 28'!$A$5))</f>
        <v/>
      </c>
      <c r="E34" s="122"/>
      <c r="F34" s="122"/>
      <c r="G34" s="123"/>
      <c r="H34" s="145" t="str">
        <f>IF(SUMIFS('INTERIM REPORT'!D:D,'INTERIM REPORT'!$A:$A,'PAGE 28'!$A34,'INTERIM REPORT'!$B:$B,'PAGE 28'!$A$5)=0,"",SUMIFS('INTERIM REPORT'!D:D,'INTERIM REPORT'!$A:$A,'PAGE 28'!$A34,'INTERIM REPORT'!$B:$B,'PAGE 28'!$A$5))</f>
        <v/>
      </c>
      <c r="I34" s="122"/>
      <c r="J34" s="122"/>
      <c r="K34" s="123"/>
      <c r="L34" s="145" t="str">
        <f>IF(SUMIFS('INTERIM REPORT'!E:E,'INTERIM REPORT'!$A:$A,'PAGE 28'!$A34,'INTERIM REPORT'!$B:$B,'PAGE 28'!$A$5)=0,"",SUMIFS('INTERIM REPORT'!E:E,'INTERIM REPORT'!$A:$A,'PAGE 28'!$A34,'INTERIM REPORT'!$B:$B,'PAGE 28'!$A$5))</f>
        <v/>
      </c>
      <c r="M34" s="122"/>
      <c r="N34" s="122"/>
      <c r="O34" s="123"/>
      <c r="P34" s="145" t="str">
        <f>IF(SUMIFS('INTERIM REPORT'!F:F,'INTERIM REPORT'!$A:$A,'PAGE 28'!$A34,'INTERIM REPORT'!$B:$B,'PAGE 28'!$A$5)=0,"",SUMIFS('INTERIM REPORT'!F:F,'INTERIM REPORT'!$A:$A,'PAGE 28'!$A34,'INTERIM REPORT'!$B:$B,'PAGE 28'!$A$5))</f>
        <v/>
      </c>
      <c r="Q34" s="122"/>
      <c r="R34" s="122"/>
      <c r="S34" s="123"/>
      <c r="T34" s="145" t="str">
        <f>IF(SUMIFS('INTERIM REPORT'!G:G,'INTERIM REPORT'!$A:$A,'PAGE 28'!$A34,'INTERIM REPORT'!$B:$B,'PAGE 28'!$A$5)=0,"",SUMIFS('INTERIM REPORT'!G:G,'INTERIM REPORT'!$A:$A,'PAGE 28'!$A34,'INTERIM REPORT'!$B:$B,'PAGE 28'!$A$5))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>
        <f>IF(SUMIFS('INTERIM REPORT'!C:C,'INTERIM REPORT'!$A:$A,'PAGE 28'!$A35,'INTERIM REPORT'!$B:$B,'PAGE 28'!$A$5)=0,"",SUMIFS('INTERIM REPORT'!C:C,'INTERIM REPORT'!$A:$A,'PAGE 28'!$A35,'INTERIM REPORT'!$B:$B,'PAGE 28'!$A$5))</f>
        <v>1.2E-2</v>
      </c>
      <c r="E35" s="122"/>
      <c r="F35" s="122"/>
      <c r="G35" s="123"/>
      <c r="H35" s="145" t="str">
        <f>IF(SUMIFS('INTERIM REPORT'!D:D,'INTERIM REPORT'!$A:$A,'PAGE 28'!$A35,'INTERIM REPORT'!$B:$B,'PAGE 28'!$A$5)=0,"",SUMIFS('INTERIM REPORT'!D:D,'INTERIM REPORT'!$A:$A,'PAGE 28'!$A35,'INTERIM REPORT'!$B:$B,'PAGE 28'!$A$5))</f>
        <v/>
      </c>
      <c r="I35" s="122"/>
      <c r="J35" s="122"/>
      <c r="K35" s="123"/>
      <c r="L35" s="145" t="str">
        <f>IF(SUMIFS('INTERIM REPORT'!E:E,'INTERIM REPORT'!$A:$A,'PAGE 28'!$A35,'INTERIM REPORT'!$B:$B,'PAGE 28'!$A$5)=0,"",SUMIFS('INTERIM REPORT'!E:E,'INTERIM REPORT'!$A:$A,'PAGE 28'!$A35,'INTERIM REPORT'!$B:$B,'PAGE 28'!$A$5))</f>
        <v/>
      </c>
      <c r="M35" s="122"/>
      <c r="N35" s="122"/>
      <c r="O35" s="123"/>
      <c r="P35" s="145" t="str">
        <f>IF(SUMIFS('INTERIM REPORT'!F:F,'INTERIM REPORT'!$A:$A,'PAGE 28'!$A35,'INTERIM REPORT'!$B:$B,'PAGE 28'!$A$5)=0,"",SUMIFS('INTERIM REPORT'!F:F,'INTERIM REPORT'!$A:$A,'PAGE 28'!$A35,'INTERIM REPORT'!$B:$B,'PAGE 28'!$A$5))</f>
        <v/>
      </c>
      <c r="Q35" s="122"/>
      <c r="R35" s="122"/>
      <c r="S35" s="123"/>
      <c r="T35" s="145" t="str">
        <f>IF(SUMIFS('INTERIM REPORT'!G:G,'INTERIM REPORT'!$A:$A,'PAGE 28'!$A35,'INTERIM REPORT'!$B:$B,'PAGE 28'!$A$5)=0,"",SUMIFS('INTERIM REPORT'!G:G,'INTERIM REPORT'!$A:$A,'PAGE 28'!$A35,'INTERIM REPORT'!$B:$B,'PAGE 28'!$A$5))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>
        <f>IF(SUMIFS('INTERIM REPORT'!C:C,'INTERIM REPORT'!$A:$A,'PAGE 28'!$A36,'INTERIM REPORT'!$B:$B,'PAGE 28'!$A$5)=0,"",SUMIFS('INTERIM REPORT'!C:C,'INTERIM REPORT'!$A:$A,'PAGE 28'!$A36,'INTERIM REPORT'!$B:$B,'PAGE 28'!$A$5))</f>
        <v>8.0000000000000002E-3</v>
      </c>
      <c r="E36" s="122"/>
      <c r="F36" s="122"/>
      <c r="G36" s="123"/>
      <c r="H36" s="145" t="str">
        <f>IF(SUMIFS('INTERIM REPORT'!D:D,'INTERIM REPORT'!$A:$A,'PAGE 28'!$A36,'INTERIM REPORT'!$B:$B,'PAGE 28'!$A$5)=0,"",SUMIFS('INTERIM REPORT'!D:D,'INTERIM REPORT'!$A:$A,'PAGE 28'!$A36,'INTERIM REPORT'!$B:$B,'PAGE 28'!$A$5))</f>
        <v/>
      </c>
      <c r="I36" s="122"/>
      <c r="J36" s="122"/>
      <c r="K36" s="123"/>
      <c r="L36" s="145" t="str">
        <f>IF(SUMIFS('INTERIM REPORT'!E:E,'INTERIM REPORT'!$A:$A,'PAGE 28'!$A36,'INTERIM REPORT'!$B:$B,'PAGE 28'!$A$5)=0,"",SUMIFS('INTERIM REPORT'!E:E,'INTERIM REPORT'!$A:$A,'PAGE 28'!$A36,'INTERIM REPORT'!$B:$B,'PAGE 28'!$A$5))</f>
        <v/>
      </c>
      <c r="M36" s="122"/>
      <c r="N36" s="122"/>
      <c r="O36" s="123"/>
      <c r="P36" s="145" t="str">
        <f>IF(SUMIFS('INTERIM REPORT'!F:F,'INTERIM REPORT'!$A:$A,'PAGE 28'!$A36,'INTERIM REPORT'!$B:$B,'PAGE 28'!$A$5)=0,"",SUMIFS('INTERIM REPORT'!F:F,'INTERIM REPORT'!$A:$A,'PAGE 28'!$A36,'INTERIM REPORT'!$B:$B,'PAGE 28'!$A$5))</f>
        <v/>
      </c>
      <c r="Q36" s="122"/>
      <c r="R36" s="122"/>
      <c r="S36" s="123"/>
      <c r="T36" s="145" t="str">
        <f>IF(SUMIFS('INTERIM REPORT'!G:G,'INTERIM REPORT'!$A:$A,'PAGE 28'!$A36,'INTERIM REPORT'!$B:$B,'PAGE 28'!$A$5)=0,"",SUMIFS('INTERIM REPORT'!G:G,'INTERIM REPORT'!$A:$A,'PAGE 28'!$A36,'INTERIM REPORT'!$B:$B,'PAGE 28'!$A$5))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28'!$A37,'INTERIM REPORT'!$B:$B,'PAGE 28'!$A$5)=0,"",SUMIFS('INTERIM REPORT'!C:C,'INTERIM REPORT'!$A:$A,'PAGE 28'!$A37,'INTERIM REPORT'!$B:$B,'PAGE 28'!$A$5))</f>
        <v/>
      </c>
      <c r="E37" s="122"/>
      <c r="F37" s="122"/>
      <c r="G37" s="123"/>
      <c r="H37" s="145" t="str">
        <f>IF(SUMIFS('INTERIM REPORT'!D:D,'INTERIM REPORT'!$A:$A,'PAGE 28'!$A37,'INTERIM REPORT'!$B:$B,'PAGE 28'!$A$5)=0,"",SUMIFS('INTERIM REPORT'!D:D,'INTERIM REPORT'!$A:$A,'PAGE 28'!$A37,'INTERIM REPORT'!$B:$B,'PAGE 28'!$A$5))</f>
        <v/>
      </c>
      <c r="I37" s="122"/>
      <c r="J37" s="122"/>
      <c r="K37" s="123"/>
      <c r="L37" s="145" t="str">
        <f>IF(SUMIFS('INTERIM REPORT'!E:E,'INTERIM REPORT'!$A:$A,'PAGE 28'!$A37,'INTERIM REPORT'!$B:$B,'PAGE 28'!$A$5)=0,"",SUMIFS('INTERIM REPORT'!E:E,'INTERIM REPORT'!$A:$A,'PAGE 28'!$A37,'INTERIM REPORT'!$B:$B,'PAGE 28'!$A$5))</f>
        <v/>
      </c>
      <c r="M37" s="122"/>
      <c r="N37" s="122"/>
      <c r="O37" s="123"/>
      <c r="P37" s="145" t="str">
        <f>IF(SUMIFS('INTERIM REPORT'!F:F,'INTERIM REPORT'!$A:$A,'PAGE 28'!$A37,'INTERIM REPORT'!$B:$B,'PAGE 28'!$A$5)=0,"",SUMIFS('INTERIM REPORT'!F:F,'INTERIM REPORT'!$A:$A,'PAGE 28'!$A37,'INTERIM REPORT'!$B:$B,'PAGE 28'!$A$5))</f>
        <v/>
      </c>
      <c r="Q37" s="122"/>
      <c r="R37" s="122"/>
      <c r="S37" s="123"/>
      <c r="T37" s="145" t="str">
        <f>IF(SUMIFS('INTERIM REPORT'!G:G,'INTERIM REPORT'!$A:$A,'PAGE 28'!$A37,'INTERIM REPORT'!$B:$B,'PAGE 28'!$A$5)=0,"",SUMIFS('INTERIM REPORT'!G:G,'INTERIM REPORT'!$A:$A,'PAGE 28'!$A37,'INTERIM REPORT'!$B:$B,'PAGE 28'!$A$5))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28'!$A38,'INTERIM REPORT'!$B:$B,'PAGE 28'!$A$5)=0,"",SUMIFS('INTERIM REPORT'!C:C,'INTERIM REPORT'!$A:$A,'PAGE 28'!$A38,'INTERIM REPORT'!$B:$B,'PAGE 28'!$A$5))</f>
        <v/>
      </c>
      <c r="E38" s="122"/>
      <c r="F38" s="122"/>
      <c r="G38" s="123"/>
      <c r="H38" s="145" t="str">
        <f>IF(SUMIFS('INTERIM REPORT'!D:D,'INTERIM REPORT'!$A:$A,'PAGE 28'!$A38,'INTERIM REPORT'!$B:$B,'PAGE 28'!$A$5)=0,"",SUMIFS('INTERIM REPORT'!D:D,'INTERIM REPORT'!$A:$A,'PAGE 28'!$A38,'INTERIM REPORT'!$B:$B,'PAGE 28'!$A$5))</f>
        <v/>
      </c>
      <c r="I38" s="122"/>
      <c r="J38" s="122"/>
      <c r="K38" s="123"/>
      <c r="L38" s="145" t="str">
        <f>IF(SUMIFS('INTERIM REPORT'!E:E,'INTERIM REPORT'!$A:$A,'PAGE 28'!$A38,'INTERIM REPORT'!$B:$B,'PAGE 28'!$A$5)=0,"",SUMIFS('INTERIM REPORT'!E:E,'INTERIM REPORT'!$A:$A,'PAGE 28'!$A38,'INTERIM REPORT'!$B:$B,'PAGE 28'!$A$5))</f>
        <v/>
      </c>
      <c r="M38" s="122"/>
      <c r="N38" s="122"/>
      <c r="O38" s="123"/>
      <c r="P38" s="145" t="str">
        <f>IF(SUMIFS('INTERIM REPORT'!F:F,'INTERIM REPORT'!$A:$A,'PAGE 28'!$A38,'INTERIM REPORT'!$B:$B,'PAGE 28'!$A$5)=0,"",SUMIFS('INTERIM REPORT'!F:F,'INTERIM REPORT'!$A:$A,'PAGE 28'!$A38,'INTERIM REPORT'!$B:$B,'PAGE 28'!$A$5))</f>
        <v/>
      </c>
      <c r="Q38" s="122"/>
      <c r="R38" s="122"/>
      <c r="S38" s="123"/>
      <c r="T38" s="145" t="str">
        <f>IF(SUMIFS('INTERIM REPORT'!G:G,'INTERIM REPORT'!$A:$A,'PAGE 28'!$A38,'INTERIM REPORT'!$B:$B,'PAGE 28'!$A$5)=0,"",SUMIFS('INTERIM REPORT'!G:G,'INTERIM REPORT'!$A:$A,'PAGE 28'!$A38,'INTERIM REPORT'!$B:$B,'PAGE 28'!$A$5))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73" priority="1" operator="notEqual">
      <formula>""" """</formula>
    </cfRule>
    <cfRule type="cellIs" dxfId="7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9.816406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13.453125" style="78" customWidth="1"/>
    <col min="25" max="25" width="11.269531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Total Margin %</v>
      </c>
    </row>
    <row r="3" spans="1:25">
      <c r="A3" s="80" t="s">
        <v>101</v>
      </c>
    </row>
    <row r="4" spans="1:25">
      <c r="A4" s="83" t="s">
        <v>65</v>
      </c>
      <c r="B4" s="329" t="str">
        <f>MID(A4,FIND("]",A4)+2,LEN(A4)-FIND("]",A4)+2)</f>
        <v>Total Margin %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162" t="s">
        <v>235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29'!$A8,'INTERIM REPORT'!$B:$B,'PAGE 29'!$A$4)</f>
        <v>-2.5761088378136187E-2</v>
      </c>
      <c r="E8" s="208">
        <f>RANK(D8,D$8:D$15,1)</f>
        <v>3</v>
      </c>
      <c r="F8" s="208">
        <f>RANK(D8,D$8:D$17,1)</f>
        <v>4</v>
      </c>
      <c r="G8" s="208">
        <f>RANK(D8,D$8:D$25,1)</f>
        <v>5</v>
      </c>
      <c r="H8" s="143">
        <f>SUMIFS('INTERIM REPORT'!D:D,'INTERIM REPORT'!$A:$A,'PAGE 29'!$A8,'INTERIM REPORT'!$B:$B,'PAGE 29'!$A$4)</f>
        <v>-3.2285378676175841E-2</v>
      </c>
      <c r="I8" s="208">
        <f>RANK(H8,H$8:H$15,1)</f>
        <v>2</v>
      </c>
      <c r="J8" s="208">
        <f>RANK(H8,H$8:H$17,1)</f>
        <v>2</v>
      </c>
      <c r="K8" s="208">
        <f>RANK(H8,H$8:H$25,1)</f>
        <v>2</v>
      </c>
      <c r="L8" s="143">
        <f>SUMIFS('INTERIM REPORT'!E:E,'INTERIM REPORT'!$A:$A,'PAGE 29'!$A8,'INTERIM REPORT'!$B:$B,'PAGE 29'!$A$4)</f>
        <v>9.5808274811898866E-3</v>
      </c>
      <c r="M8" s="208">
        <f>RANK(L8,L$8:L$15,1)</f>
        <v>2</v>
      </c>
      <c r="N8" s="208">
        <f>RANK(L8,L$8:L$17,1)</f>
        <v>3</v>
      </c>
      <c r="O8" s="208">
        <f>RANK(L8,L$8:L$25,1)</f>
        <v>4</v>
      </c>
      <c r="P8" s="143">
        <f>SUMIFS('INTERIM REPORT'!F:F,'INTERIM REPORT'!$A:$A,'PAGE 29'!$A8,'INTERIM REPORT'!$B:$B,'PAGE 29'!$A$4)</f>
        <v>1.048714109395295E-2</v>
      </c>
      <c r="Q8" s="208">
        <f>RANK(P8,P$8:P$15,1)</f>
        <v>1</v>
      </c>
      <c r="R8" s="208">
        <f>RANK(P8,P$8:P$17,1)</f>
        <v>2</v>
      </c>
      <c r="S8" s="208">
        <f>RANK(P8,P$8:P$25,1)</f>
        <v>2</v>
      </c>
      <c r="T8" s="143">
        <f>SUMIFS('INTERIM REPORT'!G:G,'INTERIM REPORT'!$A:$A,'PAGE 29'!$A8,'INTERIM REPORT'!$B:$B,'PAGE 29'!$A$4)</f>
        <v>1.5141864910942717E-2</v>
      </c>
      <c r="U8" s="208">
        <f>RANK(T8,T$8:T$15,1)</f>
        <v>2</v>
      </c>
      <c r="V8" s="208">
        <f>RANK(T8,T$8:T$17,1)</f>
        <v>3</v>
      </c>
      <c r="W8" s="208">
        <f>RANK(T8,T$8:T$25,1)</f>
        <v>4</v>
      </c>
      <c r="X8" s="143">
        <f t="shared" ref="X8:X17" si="0">IF(H8&gt;0,((P8/H8)-1),IF(AND(H8=0,L8&gt;0),100%,IF(AND(H8=0,L8&lt;0),-100%,IF(AND(H8=0,L8=0),0%,((P8/(H8))-1)*-1))))</f>
        <v>1.3248263308025456</v>
      </c>
      <c r="Y8" s="93">
        <f t="shared" ref="Y8:Y17" si="1">IF(L8&gt;0,((T8/L8)-1),IF(AND(L8=0,T8&gt;0),100%,IF(AND(L8=0,T8&lt;0),-100%,IF(AND(L8=0,T8=0),0%,((T8/(L8))-1)*-1))))</f>
        <v>0.58043393857898584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29'!$A9,'INTERIM REPORT'!$B:$B,'PAGE 29'!$A$4)</f>
        <v>4.8436079724404835E-2</v>
      </c>
      <c r="E9" s="208">
        <f t="shared" ref="E9:E15" si="3">RANK(D9,D$8:D$15,1)</f>
        <v>7</v>
      </c>
      <c r="F9" s="208">
        <f t="shared" ref="F9:F17" si="4">RANK(D9,D$8:D$17,1)</f>
        <v>9</v>
      </c>
      <c r="G9" s="208">
        <f t="shared" ref="G9:G17" si="5">RANK(D9,D$8:D$25,1)</f>
        <v>13</v>
      </c>
      <c r="H9" s="143">
        <f>SUMIFS('INTERIM REPORT'!D:D,'INTERIM REPORT'!$A:$A,'PAGE 29'!$A9,'INTERIM REPORT'!$B:$B,'PAGE 29'!$A$4)</f>
        <v>5.7599069940951091E-2</v>
      </c>
      <c r="I9" s="208">
        <f t="shared" ref="I9:I15" si="6">RANK(H9,H$8:H$15,1)</f>
        <v>5</v>
      </c>
      <c r="J9" s="208">
        <f t="shared" ref="J9:J17" si="7">RANK(H9,H$8:H$17,1)</f>
        <v>6</v>
      </c>
      <c r="K9" s="208">
        <f t="shared" ref="K9:K17" si="8">RANK(H9,H$8:H$25,1)</f>
        <v>10</v>
      </c>
      <c r="L9" s="143">
        <f>SUMIFS('INTERIM REPORT'!E:E,'INTERIM REPORT'!$A:$A,'PAGE 29'!$A9,'INTERIM REPORT'!$B:$B,'PAGE 29'!$A$4)</f>
        <v>3.5523435404618997E-2</v>
      </c>
      <c r="M9" s="208">
        <f t="shared" ref="M9:M15" si="9">RANK(L9,L$8:L$15,1)</f>
        <v>6</v>
      </c>
      <c r="N9" s="208">
        <f t="shared" ref="N9:N17" si="10">RANK(L9,L$8:L$17,1)</f>
        <v>8</v>
      </c>
      <c r="O9" s="208">
        <f t="shared" ref="O9:O17" si="11">RANK(L9,L$8:L$25,1)</f>
        <v>11</v>
      </c>
      <c r="P9" s="143">
        <f>SUMIFS('INTERIM REPORT'!F:F,'INTERIM REPORT'!$A:$A,'PAGE 29'!$A9,'INTERIM REPORT'!$B:$B,'PAGE 29'!$A$4)</f>
        <v>0.14080487268871211</v>
      </c>
      <c r="Q9" s="208">
        <f t="shared" ref="Q9:Q15" si="12">RANK(P9,P$8:P$15,1)</f>
        <v>5</v>
      </c>
      <c r="R9" s="208">
        <f t="shared" ref="R9:R17" si="13">RANK(P9,P$8:P$17,1)</f>
        <v>7</v>
      </c>
      <c r="S9" s="208">
        <f t="shared" ref="S9:S17" si="14">RANK(P9,P$8:P$25,1)</f>
        <v>11</v>
      </c>
      <c r="T9" s="143">
        <f>SUMIFS('INTERIM REPORT'!G:G,'INTERIM REPORT'!$A:$A,'PAGE 29'!$A9,'INTERIM REPORT'!$B:$B,'PAGE 29'!$A$4)</f>
        <v>7.4409172201788512E-2</v>
      </c>
      <c r="U9" s="208">
        <f t="shared" ref="U9:U15" si="15">RANK(T9,T$8:T$15,1)</f>
        <v>8</v>
      </c>
      <c r="V9" s="208">
        <f t="shared" ref="V9:V17" si="16">RANK(T9,T$8:T$17,1)</f>
        <v>10</v>
      </c>
      <c r="W9" s="208">
        <f t="shared" ref="W9:W17" si="17">RANK(T9,T$8:T$25,1)</f>
        <v>14</v>
      </c>
      <c r="X9" s="143">
        <f t="shared" si="0"/>
        <v>1.44456851183641</v>
      </c>
      <c r="Y9" s="93">
        <f t="shared" si="1"/>
        <v>1.0946502317203626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29'!$A10,'INTERIM REPORT'!$B:$B,'PAGE 29'!$A$4)</f>
        <v>-3.3529028163159307E-3</v>
      </c>
      <c r="E10" s="208">
        <f t="shared" si="3"/>
        <v>4</v>
      </c>
      <c r="F10" s="208">
        <f t="shared" si="4"/>
        <v>5</v>
      </c>
      <c r="G10" s="208">
        <f t="shared" si="5"/>
        <v>6</v>
      </c>
      <c r="H10" s="143">
        <f>SUMIFS('INTERIM REPORT'!D:D,'INTERIM REPORT'!$A:$A,'PAGE 29'!$A10,'INTERIM REPORT'!$B:$B,'PAGE 29'!$A$4)</f>
        <v>6.2041137470610248E-2</v>
      </c>
      <c r="I10" s="208">
        <f t="shared" si="6"/>
        <v>6</v>
      </c>
      <c r="J10" s="208">
        <f t="shared" si="7"/>
        <v>7</v>
      </c>
      <c r="K10" s="208">
        <f t="shared" si="8"/>
        <v>11</v>
      </c>
      <c r="L10" s="143">
        <f>SUMIFS('INTERIM REPORT'!E:E,'INTERIM REPORT'!$A:$A,'PAGE 29'!$A10,'INTERIM REPORT'!$B:$B,'PAGE 29'!$A$4)</f>
        <v>3.8637163583902241E-2</v>
      </c>
      <c r="M10" s="208">
        <f t="shared" si="9"/>
        <v>7</v>
      </c>
      <c r="N10" s="208">
        <f t="shared" si="10"/>
        <v>9</v>
      </c>
      <c r="O10" s="208">
        <f t="shared" si="11"/>
        <v>13</v>
      </c>
      <c r="P10" s="143">
        <f>SUMIFS('INTERIM REPORT'!F:F,'INTERIM REPORT'!$A:$A,'PAGE 29'!$A10,'INTERIM REPORT'!$B:$B,'PAGE 29'!$A$4)</f>
        <v>0.15257270338795939</v>
      </c>
      <c r="Q10" s="208">
        <f t="shared" si="12"/>
        <v>6</v>
      </c>
      <c r="R10" s="208">
        <f t="shared" si="13"/>
        <v>8</v>
      </c>
      <c r="S10" s="208">
        <f t="shared" si="14"/>
        <v>12</v>
      </c>
      <c r="T10" s="143">
        <f>SUMIFS('INTERIM REPORT'!G:G,'INTERIM REPORT'!$A:$A,'PAGE 29'!$A10,'INTERIM REPORT'!$B:$B,'PAGE 29'!$A$4)</f>
        <v>1.9294330392006153E-3</v>
      </c>
      <c r="U10" s="208">
        <f t="shared" si="15"/>
        <v>1</v>
      </c>
      <c r="V10" s="208">
        <f t="shared" si="16"/>
        <v>1</v>
      </c>
      <c r="W10" s="208">
        <f t="shared" si="17"/>
        <v>2</v>
      </c>
      <c r="X10" s="143">
        <f t="shared" si="0"/>
        <v>1.4592183446061933</v>
      </c>
      <c r="Y10" s="93">
        <f t="shared" si="1"/>
        <v>-0.95006276702970782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29'!$A11,'INTERIM REPORT'!$B:$B,'PAGE 29'!$A$4)</f>
        <v>-3.9806719728037225E-2</v>
      </c>
      <c r="E11" s="208">
        <f t="shared" si="3"/>
        <v>2</v>
      </c>
      <c r="F11" s="208">
        <f t="shared" si="4"/>
        <v>3</v>
      </c>
      <c r="G11" s="208">
        <f t="shared" si="5"/>
        <v>4</v>
      </c>
      <c r="H11" s="143">
        <f>SUMIFS('INTERIM REPORT'!D:D,'INTERIM REPORT'!$A:$A,'PAGE 29'!$A11,'INTERIM REPORT'!$B:$B,'PAGE 29'!$A$4)</f>
        <v>9.9869092329262513E-2</v>
      </c>
      <c r="I11" s="208">
        <f t="shared" si="6"/>
        <v>8</v>
      </c>
      <c r="J11" s="208">
        <f t="shared" si="7"/>
        <v>10</v>
      </c>
      <c r="K11" s="208">
        <f t="shared" si="8"/>
        <v>14</v>
      </c>
      <c r="L11" s="143">
        <f>SUMIFS('INTERIM REPORT'!E:E,'INTERIM REPORT'!$A:$A,'PAGE 29'!$A11,'INTERIM REPORT'!$B:$B,'PAGE 29'!$A$4)</f>
        <v>1.9142629255491189E-2</v>
      </c>
      <c r="M11" s="208">
        <f t="shared" si="9"/>
        <v>3</v>
      </c>
      <c r="N11" s="208">
        <f t="shared" si="10"/>
        <v>5</v>
      </c>
      <c r="O11" s="208">
        <f t="shared" si="11"/>
        <v>6</v>
      </c>
      <c r="P11" s="143">
        <f>SUMIFS('INTERIM REPORT'!F:F,'INTERIM REPORT'!$A:$A,'PAGE 29'!$A11,'INTERIM REPORT'!$B:$B,'PAGE 29'!$A$4)</f>
        <v>0.10285223806861674</v>
      </c>
      <c r="Q11" s="208">
        <f t="shared" si="12"/>
        <v>4</v>
      </c>
      <c r="R11" s="208">
        <f t="shared" si="13"/>
        <v>6</v>
      </c>
      <c r="S11" s="208">
        <f t="shared" si="14"/>
        <v>10</v>
      </c>
      <c r="T11" s="143">
        <f>SUMIFS('INTERIM REPORT'!G:G,'INTERIM REPORT'!$A:$A,'PAGE 29'!$A11,'INTERIM REPORT'!$B:$B,'PAGE 29'!$A$4)</f>
        <v>3.498902789023639E-2</v>
      </c>
      <c r="U11" s="208">
        <f t="shared" si="15"/>
        <v>6</v>
      </c>
      <c r="V11" s="208">
        <f t="shared" si="16"/>
        <v>8</v>
      </c>
      <c r="W11" s="208">
        <f t="shared" si="17"/>
        <v>10</v>
      </c>
      <c r="X11" s="143">
        <f t="shared" si="0"/>
        <v>2.9870560248199451E-2</v>
      </c>
      <c r="Y11" s="93">
        <f t="shared" si="1"/>
        <v>0.82780679828501391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29'!$A12,'INTERIM REPORT'!$B:$B,'PAGE 29'!$A$4)</f>
        <v>2.9533972651597969E-2</v>
      </c>
      <c r="E12" s="208">
        <f t="shared" si="3"/>
        <v>6</v>
      </c>
      <c r="F12" s="208">
        <f t="shared" si="4"/>
        <v>8</v>
      </c>
      <c r="G12" s="208">
        <f t="shared" si="5"/>
        <v>10</v>
      </c>
      <c r="H12" s="143">
        <f>SUMIFS('INTERIM REPORT'!D:D,'INTERIM REPORT'!$A:$A,'PAGE 29'!$A12,'INTERIM REPORT'!$B:$B,'PAGE 29'!$A$4)</f>
        <v>7.8189853316988744E-2</v>
      </c>
      <c r="I12" s="208">
        <f t="shared" si="6"/>
        <v>7</v>
      </c>
      <c r="J12" s="208">
        <f t="shared" si="7"/>
        <v>8</v>
      </c>
      <c r="K12" s="208">
        <f t="shared" si="8"/>
        <v>12</v>
      </c>
      <c r="L12" s="143">
        <f>SUMIFS('INTERIM REPORT'!E:E,'INTERIM REPORT'!$A:$A,'PAGE 29'!$A12,'INTERIM REPORT'!$B:$B,'PAGE 29'!$A$4)</f>
        <v>2.351652345808369E-2</v>
      </c>
      <c r="M12" s="208">
        <f t="shared" si="9"/>
        <v>5</v>
      </c>
      <c r="N12" s="208">
        <f t="shared" si="10"/>
        <v>7</v>
      </c>
      <c r="O12" s="208">
        <f t="shared" si="11"/>
        <v>8</v>
      </c>
      <c r="P12" s="143">
        <f>SUMIFS('INTERIM REPORT'!F:F,'INTERIM REPORT'!$A:$A,'PAGE 29'!$A12,'INTERIM REPORT'!$B:$B,'PAGE 29'!$A$4)</f>
        <v>0.16713288847997979</v>
      </c>
      <c r="Q12" s="208">
        <f t="shared" si="12"/>
        <v>7</v>
      </c>
      <c r="R12" s="208">
        <f t="shared" si="13"/>
        <v>9</v>
      </c>
      <c r="S12" s="208">
        <f t="shared" si="14"/>
        <v>13</v>
      </c>
      <c r="T12" s="143">
        <f>SUMIFS('INTERIM REPORT'!G:G,'INTERIM REPORT'!$A:$A,'PAGE 29'!$A12,'INTERIM REPORT'!$B:$B,'PAGE 29'!$A$4)</f>
        <v>2.8256760690808597E-2</v>
      </c>
      <c r="U12" s="208">
        <f t="shared" si="15"/>
        <v>5</v>
      </c>
      <c r="V12" s="208">
        <f t="shared" si="16"/>
        <v>6</v>
      </c>
      <c r="W12" s="208">
        <f t="shared" si="17"/>
        <v>8</v>
      </c>
      <c r="X12" s="143">
        <f t="shared" si="0"/>
        <v>1.1375265637397725</v>
      </c>
      <c r="Y12" s="93">
        <f t="shared" si="1"/>
        <v>0.20157049323952991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29'!$A13,'INTERIM REPORT'!$B:$B,'PAGE 29'!$A$4)</f>
        <v>1.7905365563215793E-2</v>
      </c>
      <c r="E13" s="208">
        <f t="shared" si="3"/>
        <v>5</v>
      </c>
      <c r="F13" s="208">
        <f t="shared" si="4"/>
        <v>7</v>
      </c>
      <c r="G13" s="208">
        <f t="shared" si="5"/>
        <v>8</v>
      </c>
      <c r="H13" s="143">
        <f>SUMIFS('INTERIM REPORT'!D:D,'INTERIM REPORT'!$A:$A,'PAGE 29'!$A13,'INTERIM REPORT'!$B:$B,'PAGE 29'!$A$4)</f>
        <v>3.8171227265085213E-2</v>
      </c>
      <c r="I13" s="208">
        <f t="shared" si="6"/>
        <v>3</v>
      </c>
      <c r="J13" s="208">
        <f t="shared" si="7"/>
        <v>4</v>
      </c>
      <c r="K13" s="208">
        <f t="shared" si="8"/>
        <v>5</v>
      </c>
      <c r="L13" s="143">
        <f>SUMIFS('INTERIM REPORT'!E:E,'INTERIM REPORT'!$A:$A,'PAGE 29'!$A13,'INTERIM REPORT'!$B:$B,'PAGE 29'!$A$4)</f>
        <v>2.0377711203811225E-2</v>
      </c>
      <c r="M13" s="208">
        <f t="shared" si="9"/>
        <v>4</v>
      </c>
      <c r="N13" s="208">
        <f t="shared" si="10"/>
        <v>6</v>
      </c>
      <c r="O13" s="208">
        <f t="shared" si="11"/>
        <v>7</v>
      </c>
      <c r="P13" s="143">
        <f>SUMIFS('INTERIM REPORT'!F:F,'INTERIM REPORT'!$A:$A,'PAGE 29'!$A13,'INTERIM REPORT'!$B:$B,'PAGE 29'!$A$4)</f>
        <v>5.3387364809413682E-2</v>
      </c>
      <c r="Q13" s="208">
        <f t="shared" si="12"/>
        <v>3</v>
      </c>
      <c r="R13" s="208">
        <f t="shared" si="13"/>
        <v>4</v>
      </c>
      <c r="S13" s="208">
        <f t="shared" si="14"/>
        <v>6</v>
      </c>
      <c r="T13" s="143">
        <f>SUMIFS('INTERIM REPORT'!G:G,'INTERIM REPORT'!$A:$A,'PAGE 29'!$A13,'INTERIM REPORT'!$B:$B,'PAGE 29'!$A$4)</f>
        <v>2.0278495111568217E-2</v>
      </c>
      <c r="U13" s="208">
        <f t="shared" si="15"/>
        <v>3</v>
      </c>
      <c r="V13" s="208">
        <f t="shared" si="16"/>
        <v>4</v>
      </c>
      <c r="W13" s="208">
        <f t="shared" si="17"/>
        <v>5</v>
      </c>
      <c r="X13" s="143">
        <f t="shared" si="0"/>
        <v>0.39862846008743591</v>
      </c>
      <c r="Y13" s="93">
        <f t="shared" si="1"/>
        <v>-4.8688535847172254E-3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29'!$A14,'INTERIM REPORT'!$B:$B,'PAGE 29'!$A$4)</f>
        <v>5.8697958272285577E-2</v>
      </c>
      <c r="E14" s="208">
        <f t="shared" si="3"/>
        <v>8</v>
      </c>
      <c r="F14" s="208">
        <f t="shared" si="4"/>
        <v>10</v>
      </c>
      <c r="G14" s="208">
        <f t="shared" si="5"/>
        <v>14</v>
      </c>
      <c r="H14" s="143">
        <f>SUMIFS('INTERIM REPORT'!D:D,'INTERIM REPORT'!$A:$A,'PAGE 29'!$A14,'INTERIM REPORT'!$B:$B,'PAGE 29'!$A$4)</f>
        <v>4.3199984261005492E-2</v>
      </c>
      <c r="I14" s="208">
        <f t="shared" si="6"/>
        <v>4</v>
      </c>
      <c r="J14" s="208">
        <f t="shared" si="7"/>
        <v>5</v>
      </c>
      <c r="K14" s="208">
        <f t="shared" si="8"/>
        <v>6</v>
      </c>
      <c r="L14" s="143">
        <f>SUMIFS('INTERIM REPORT'!E:E,'INTERIM REPORT'!$A:$A,'PAGE 29'!$A14,'INTERIM REPORT'!$B:$B,'PAGE 29'!$A$4)</f>
        <v>5.1506863735122907E-2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43">
        <f>SUMIFS('INTERIM REPORT'!F:F,'INTERIM REPORT'!$A:$A,'PAGE 29'!$A14,'INTERIM REPORT'!$B:$B,'PAGE 29'!$A$4)</f>
        <v>2.8883034885268982E-2</v>
      </c>
      <c r="Q14" s="208">
        <f t="shared" si="12"/>
        <v>2</v>
      </c>
      <c r="R14" s="208">
        <f t="shared" si="13"/>
        <v>3</v>
      </c>
      <c r="S14" s="208">
        <f t="shared" si="14"/>
        <v>3</v>
      </c>
      <c r="T14" s="143">
        <f>SUMIFS('INTERIM REPORT'!G:G,'INTERIM REPORT'!$A:$A,'PAGE 29'!$A14,'INTERIM REPORT'!$B:$B,'PAGE 29'!$A$4)</f>
        <v>5.8711998034455086E-2</v>
      </c>
      <c r="U14" s="208">
        <f t="shared" si="15"/>
        <v>7</v>
      </c>
      <c r="V14" s="208">
        <f t="shared" si="16"/>
        <v>9</v>
      </c>
      <c r="W14" s="208">
        <f t="shared" si="17"/>
        <v>13</v>
      </c>
      <c r="X14" s="143">
        <f t="shared" si="0"/>
        <v>-0.33141098592157869</v>
      </c>
      <c r="Y14" s="93">
        <f t="shared" si="1"/>
        <v>0.13988687675462064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29'!$A15,'INTERIM REPORT'!$B:$B,'PAGE 29'!$A$4)</f>
        <v>-0.38945580822908615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44">
        <f>SUMIFS('INTERIM REPORT'!D:D,'INTERIM REPORT'!$A:$A,'PAGE 29'!$A15,'INTERIM REPORT'!$B:$B,'PAGE 29'!$A$4)</f>
        <v>-0.1166700517734892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29'!$A15,'INTERIM REPORT'!$B:$B,'PAGE 29'!$A$4)</f>
        <v>3.5627749897167893E-3</v>
      </c>
      <c r="M15" s="209">
        <f t="shared" si="9"/>
        <v>1</v>
      </c>
      <c r="N15" s="209">
        <f t="shared" si="10"/>
        <v>2</v>
      </c>
      <c r="O15" s="209">
        <f t="shared" si="11"/>
        <v>2</v>
      </c>
      <c r="P15" s="144">
        <f>SUMIFS('INTERIM REPORT'!F:F,'INTERIM REPORT'!$A:$A,'PAGE 29'!$A15,'INTERIM REPORT'!$B:$B,'PAGE 29'!$A$4)</f>
        <v>0.21050950520583425</v>
      </c>
      <c r="Q15" s="209">
        <f t="shared" si="12"/>
        <v>8</v>
      </c>
      <c r="R15" s="209">
        <f t="shared" si="13"/>
        <v>10</v>
      </c>
      <c r="S15" s="209">
        <f t="shared" si="14"/>
        <v>14</v>
      </c>
      <c r="T15" s="144">
        <f>SUMIFS('INTERIM REPORT'!G:G,'INTERIM REPORT'!$A:$A,'PAGE 29'!$A15,'INTERIM REPORT'!$B:$B,'PAGE 29'!$A$4)</f>
        <v>2.184320206626535E-2</v>
      </c>
      <c r="U15" s="209">
        <f t="shared" si="15"/>
        <v>4</v>
      </c>
      <c r="V15" s="209">
        <f t="shared" si="16"/>
        <v>5</v>
      </c>
      <c r="W15" s="209">
        <f t="shared" si="17"/>
        <v>7</v>
      </c>
      <c r="X15" s="144">
        <f t="shared" si="0"/>
        <v>2.8043148349203708</v>
      </c>
      <c r="Y15" s="95">
        <f t="shared" si="1"/>
        <v>5.130951892643016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29'!$A16,'INTERIM REPORT'!$B:$B,'PAGE 29'!$A$4)</f>
        <v>1.6408335984953573E-2</v>
      </c>
      <c r="E16" s="210"/>
      <c r="F16" s="211">
        <f t="shared" si="4"/>
        <v>6</v>
      </c>
      <c r="G16" s="211">
        <f t="shared" si="5"/>
        <v>7</v>
      </c>
      <c r="H16" s="145">
        <f>SUMIFS('INTERIM REPORT'!D:D,'INTERIM REPORT'!$A:$A,'PAGE 29'!$A16,'INTERIM REPORT'!$B:$B,'PAGE 29'!$A$4)</f>
        <v>9.4919652506129257E-2</v>
      </c>
      <c r="I16" s="210"/>
      <c r="J16" s="211">
        <f t="shared" si="7"/>
        <v>9</v>
      </c>
      <c r="K16" s="211">
        <f t="shared" si="8"/>
        <v>13</v>
      </c>
      <c r="L16" s="145">
        <f>SUMIFS('INTERIM REPORT'!E:E,'INTERIM REPORT'!$A:$A,'PAGE 29'!$A16,'INTERIM REPORT'!$B:$B,'PAGE 29'!$A$4)</f>
        <v>1.1751244116566355E-2</v>
      </c>
      <c r="M16" s="210"/>
      <c r="N16" s="211">
        <f t="shared" si="10"/>
        <v>4</v>
      </c>
      <c r="O16" s="211">
        <f t="shared" si="11"/>
        <v>5</v>
      </c>
      <c r="P16" s="145">
        <f>SUMIFS('INTERIM REPORT'!F:F,'INTERIM REPORT'!$A:$A,'PAGE 29'!$A16,'INTERIM REPORT'!$B:$B,'PAGE 29'!$A$4)</f>
        <v>5.8398821782847726E-3</v>
      </c>
      <c r="Q16" s="210"/>
      <c r="R16" s="211">
        <f t="shared" si="13"/>
        <v>1</v>
      </c>
      <c r="S16" s="211">
        <f t="shared" si="14"/>
        <v>1</v>
      </c>
      <c r="T16" s="145">
        <f>SUMIFS('INTERIM REPORT'!G:G,'INTERIM REPORT'!$A:$A,'PAGE 29'!$A16,'INTERIM REPORT'!$B:$B,'PAGE 29'!$A$4)</f>
        <v>1.149750434493438E-2</v>
      </c>
      <c r="U16" s="210"/>
      <c r="V16" s="211">
        <f t="shared" si="16"/>
        <v>2</v>
      </c>
      <c r="W16" s="211">
        <f t="shared" si="17"/>
        <v>3</v>
      </c>
      <c r="X16" s="145">
        <f t="shared" si="0"/>
        <v>-0.93847552088427977</v>
      </c>
      <c r="Y16" s="97">
        <f t="shared" si="1"/>
        <v>-2.159258790941665E-2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29'!$A17,'INTERIM REPORT'!$B:$B,'PAGE 29'!$A$4)</f>
        <v>-7.635453122598021E-2</v>
      </c>
      <c r="E17" s="212"/>
      <c r="F17" s="208">
        <f t="shared" si="4"/>
        <v>2</v>
      </c>
      <c r="G17" s="208">
        <f t="shared" si="5"/>
        <v>2</v>
      </c>
      <c r="H17" s="143">
        <f>SUMIFS('INTERIM REPORT'!D:D,'INTERIM REPORT'!$A:$A,'PAGE 29'!$A17,'INTERIM REPORT'!$B:$B,'PAGE 29'!$A$4)</f>
        <v>-1.1489108352478563E-2</v>
      </c>
      <c r="I17" s="212"/>
      <c r="J17" s="208">
        <f t="shared" si="7"/>
        <v>3</v>
      </c>
      <c r="K17" s="208">
        <f t="shared" si="8"/>
        <v>4</v>
      </c>
      <c r="L17" s="143">
        <f>SUMIFS('INTERIM REPORT'!E:E,'INTERIM REPORT'!$A:$A,'PAGE 29'!$A17,'INTERIM REPORT'!$B:$B,'PAGE 29'!$A$4)</f>
        <v>-1.6691469612642128E-3</v>
      </c>
      <c r="M17" s="212"/>
      <c r="N17" s="208">
        <f t="shared" si="10"/>
        <v>1</v>
      </c>
      <c r="O17" s="208">
        <f t="shared" si="11"/>
        <v>1</v>
      </c>
      <c r="P17" s="143">
        <f>SUMIFS('INTERIM REPORT'!F:F,'INTERIM REPORT'!$A:$A,'PAGE 29'!$A17,'INTERIM REPORT'!$B:$B,'PAGE 29'!$A$4)</f>
        <v>5.5305481494261427E-2</v>
      </c>
      <c r="Q17" s="212"/>
      <c r="R17" s="208">
        <f t="shared" si="13"/>
        <v>5</v>
      </c>
      <c r="S17" s="208">
        <f t="shared" si="14"/>
        <v>7</v>
      </c>
      <c r="T17" s="143">
        <f>SUMIFS('INTERIM REPORT'!G:G,'INTERIM REPORT'!$A:$A,'PAGE 29'!$A17,'INTERIM REPORT'!$B:$B,'PAGE 29'!$A$4)</f>
        <v>3.2464378405962134E-2</v>
      </c>
      <c r="U17" s="212"/>
      <c r="V17" s="208">
        <f t="shared" si="16"/>
        <v>7</v>
      </c>
      <c r="W17" s="208">
        <f t="shared" si="17"/>
        <v>9</v>
      </c>
      <c r="X17" s="143">
        <f t="shared" si="0"/>
        <v>5.8137313878087236</v>
      </c>
      <c r="Y17" s="93">
        <f t="shared" si="1"/>
        <v>20.44968247815255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29'!$A20,'INTERIM REPORT'!$B:$B,'PAGE 29'!$A$4)</f>
        <v>-4.0271439825655231E-2</v>
      </c>
      <c r="E20" s="210"/>
      <c r="F20" s="211">
        <f>RANK(D20,D$20:D$22,1)</f>
        <v>1</v>
      </c>
      <c r="G20" s="211">
        <f t="shared" ref="G20:G22" si="19">RANK(D20,D$8:D$25,1)</f>
        <v>3</v>
      </c>
      <c r="H20" s="145">
        <f>SUMIFS('INTERIM REPORT'!D:D,'INTERIM REPORT'!$A:$A,'PAGE 29'!$A20,'INTERIM REPORT'!$B:$B,'PAGE 29'!$A$4)</f>
        <v>4.5229775479444748E-2</v>
      </c>
      <c r="I20" s="210"/>
      <c r="J20" s="211">
        <f>RANK(H20,H$20:H$22,1)</f>
        <v>1</v>
      </c>
      <c r="K20" s="211">
        <f t="shared" ref="K20:K22" si="20">RANK(H20,H$8:H$25,1)</f>
        <v>7</v>
      </c>
      <c r="L20" s="145">
        <f>SUMIFS('INTERIM REPORT'!E:E,'INTERIM REPORT'!$A:$A,'PAGE 29'!$A20,'INTERIM REPORT'!$B:$B,'PAGE 29'!$A$4)</f>
        <v>2.9600386702041497E-2</v>
      </c>
      <c r="M20" s="210"/>
      <c r="N20" s="211">
        <f>RANK(L20,L$20:L$22,1)</f>
        <v>2</v>
      </c>
      <c r="O20" s="211">
        <f t="shared" ref="O20:O22" si="21">RANK(L20,L$8:L$25,1)</f>
        <v>9</v>
      </c>
      <c r="P20" s="145">
        <f>SUMIFS('INTERIM REPORT'!F:F,'INTERIM REPORT'!$A:$A,'PAGE 29'!$A20,'INTERIM REPORT'!$B:$B,'PAGE 29'!$A$4)</f>
        <v>4.6631702387072205E-2</v>
      </c>
      <c r="Q20" s="210"/>
      <c r="R20" s="211">
        <f>RANK(P20,P$20:P$22,1)</f>
        <v>2</v>
      </c>
      <c r="S20" s="211">
        <f t="shared" ref="S20:S22" si="22">RANK(P20,P$8:P$25,1)</f>
        <v>5</v>
      </c>
      <c r="T20" s="145">
        <f>SUMIFS('INTERIM REPORT'!G:G,'INTERIM REPORT'!$A:$A,'PAGE 29'!$A20,'INTERIM REPORT'!$B:$B,'PAGE 29'!$A$4)</f>
        <v>3.8592923576511805E-2</v>
      </c>
      <c r="U20" s="210"/>
      <c r="V20" s="211">
        <f>RANK(T20,T$20:T$22,1)</f>
        <v>3</v>
      </c>
      <c r="W20" s="211">
        <f t="shared" ref="W20:W22" si="23">RANK(T20,T$8:T$25,1)</f>
        <v>11</v>
      </c>
      <c r="X20" s="145">
        <f>IF(H20&gt;0,((P20/H20)-1),IF(AND(H20=0,L20&gt;0),100%,IF(AND(H20=0,L20&lt;0),-100%,IF(AND(H20=0,L20=0),0%,((P20/(H20))-1)*-1))))</f>
        <v>3.099566364782369E-2</v>
      </c>
      <c r="Y20" s="97">
        <f>IF(L20&gt;0,((T20/L20)-1),IF(AND(L20=0,T20&gt;0),100%,IF(AND(L20=0,T20&lt;0),-100%,IF(AND(L20=0,T20=0),0%,((T20/(L20))-1)*-1))))</f>
        <v>0.3037979525399277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29'!$A21,'INTERIM REPORT'!$B:$B,'PAGE 29'!$A$4)</f>
        <v>2.1267856692045048E-2</v>
      </c>
      <c r="E21" s="212"/>
      <c r="F21" s="208">
        <f t="shared" ref="F21:F22" si="24">RANK(D21,D$20:D$22,1)</f>
        <v>2</v>
      </c>
      <c r="G21" s="208">
        <f t="shared" si="19"/>
        <v>9</v>
      </c>
      <c r="H21" s="143">
        <f>SUMIFS('INTERIM REPORT'!D:D,'INTERIM REPORT'!$A:$A,'PAGE 29'!$A21,'INTERIM REPORT'!$B:$B,'PAGE 29'!$A$4)</f>
        <v>5.1961848412534879E-2</v>
      </c>
      <c r="I21" s="212"/>
      <c r="J21" s="208">
        <f t="shared" ref="J21:J22" si="25">RANK(H21,H$20:H$22,1)</f>
        <v>3</v>
      </c>
      <c r="K21" s="208">
        <f t="shared" si="20"/>
        <v>9</v>
      </c>
      <c r="L21" s="143">
        <f>SUMIFS('INTERIM REPORT'!E:E,'INTERIM REPORT'!$A:$A,'PAGE 29'!$A21,'INTERIM REPORT'!$B:$B,'PAGE 29'!$A$4)</f>
        <v>3.6413854437317268E-2</v>
      </c>
      <c r="M21" s="212"/>
      <c r="N21" s="208">
        <f t="shared" ref="N21:N22" si="26">RANK(L21,L$20:L$22,1)</f>
        <v>3</v>
      </c>
      <c r="O21" s="208">
        <f t="shared" si="21"/>
        <v>12</v>
      </c>
      <c r="P21" s="143">
        <f>SUMIFS('INTERIM REPORT'!F:F,'INTERIM REPORT'!$A:$A,'PAGE 29'!$A21,'INTERIM REPORT'!$B:$B,'PAGE 29'!$A$4)</f>
        <v>7.318822677272728E-2</v>
      </c>
      <c r="Q21" s="212"/>
      <c r="R21" s="208">
        <f t="shared" ref="R21:R22" si="27">RANK(P21,P$20:P$22,1)</f>
        <v>3</v>
      </c>
      <c r="S21" s="208">
        <f t="shared" si="22"/>
        <v>8</v>
      </c>
      <c r="T21" s="143">
        <f>SUMIFS('INTERIM REPORT'!G:G,'INTERIM REPORT'!$A:$A,'PAGE 29'!$A21,'INTERIM REPORT'!$B:$B,'PAGE 29'!$A$4)</f>
        <v>2.1834092593110418E-2</v>
      </c>
      <c r="U21" s="212"/>
      <c r="V21" s="208">
        <f t="shared" ref="V21:V22" si="28">RANK(T21,T$20:T$22,1)</f>
        <v>2</v>
      </c>
      <c r="W21" s="208">
        <f t="shared" si="23"/>
        <v>6</v>
      </c>
      <c r="X21" s="143">
        <f>IF(H21&gt;0,((P21/H21)-1),IF(AND(H21=0,L21&gt;0),100%,IF(AND(H21=0,L21&lt;0),-100%,IF(AND(H21=0,L21=0),0%,((P21/(H21))-1)*-1))))</f>
        <v>0.40849929339834468</v>
      </c>
      <c r="Y21" s="93">
        <f>IF(L21&gt;0,((T21/L21)-1),IF(AND(L21=0,T21&gt;0),100%,IF(AND(L21=0,T21&lt;0),-100%,IF(AND(L21=0,T21=0),0%,((T21/(L21))-1)*-1))))</f>
        <v>-0.40039051260844749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29'!$A22,'INTERIM REPORT'!$B:$B,'PAGE 29'!$A$4)</f>
        <v>3.4908310028888667E-2</v>
      </c>
      <c r="E22" s="212"/>
      <c r="F22" s="208">
        <f t="shared" si="24"/>
        <v>3</v>
      </c>
      <c r="G22" s="208">
        <f t="shared" si="19"/>
        <v>11</v>
      </c>
      <c r="H22" s="143">
        <f>SUMIFS('INTERIM REPORT'!D:D,'INTERIM REPORT'!$A:$A,'PAGE 29'!$A22,'INTERIM REPORT'!$B:$B,'PAGE 29'!$A$4)</f>
        <v>4.5884694217991684E-2</v>
      </c>
      <c r="I22" s="212"/>
      <c r="J22" s="208">
        <f t="shared" si="25"/>
        <v>2</v>
      </c>
      <c r="K22" s="208">
        <f t="shared" si="20"/>
        <v>8</v>
      </c>
      <c r="L22" s="143">
        <f>SUMIFS('INTERIM REPORT'!E:E,'INTERIM REPORT'!$A:$A,'PAGE 29'!$A22,'INTERIM REPORT'!$B:$B,'PAGE 29'!$A$4)</f>
        <v>3.6672430502764932E-3</v>
      </c>
      <c r="M22" s="212"/>
      <c r="N22" s="208">
        <f t="shared" si="26"/>
        <v>1</v>
      </c>
      <c r="O22" s="208">
        <f t="shared" si="21"/>
        <v>3</v>
      </c>
      <c r="P22" s="143">
        <f>SUMIFS('INTERIM REPORT'!F:F,'INTERIM REPORT'!$A:$A,'PAGE 29'!$A22,'INTERIM REPORT'!$B:$B,'PAGE 29'!$A$4)</f>
        <v>3.4934578566361695E-2</v>
      </c>
      <c r="Q22" s="212"/>
      <c r="R22" s="208">
        <f t="shared" si="27"/>
        <v>1</v>
      </c>
      <c r="S22" s="208">
        <f t="shared" si="22"/>
        <v>4</v>
      </c>
      <c r="T22" s="143">
        <f>SUMIFS('INTERIM REPORT'!G:G,'INTERIM REPORT'!$A:$A,'PAGE 29'!$A22,'INTERIM REPORT'!$B:$B,'PAGE 29'!$A$4)</f>
        <v>-0.33744138999840012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-0.23864418927164555</v>
      </c>
      <c r="Y22" s="93">
        <f>IF(L22&gt;0,((T22/L22)-1),IF(AND(L22=0,T22&gt;0),100%,IF(AND(L22=0,T22&lt;0),-100%,IF(AND(L22=0,T22=0),0%,((T22/(L22))-1)*-1))))</f>
        <v>-93.015005651986613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29'!$A25,'INTERIM REPORT'!$B:$B,'PAGE 29'!$A$4)</f>
        <v>4.4741742981594217E-2</v>
      </c>
      <c r="E25" s="210"/>
      <c r="F25" s="210"/>
      <c r="G25" s="211">
        <f>RANK(D25,D$8:D$25,1)</f>
        <v>12</v>
      </c>
      <c r="H25" s="145">
        <f>SUMIFS('INTERIM REPORT'!D:D,'INTERIM REPORT'!$A:$A,'PAGE 29'!$A25,'INTERIM REPORT'!$B:$B,'PAGE 29'!$A$4)</f>
        <v>-1.2284555698584058E-2</v>
      </c>
      <c r="I25" s="210"/>
      <c r="J25" s="210"/>
      <c r="K25" s="211">
        <f>RANK(H25,H$8:H$25,1)</f>
        <v>3</v>
      </c>
      <c r="L25" s="145">
        <f>SUMIFS('INTERIM REPORT'!E:E,'INTERIM REPORT'!$A:$A,'PAGE 29'!$A25,'INTERIM REPORT'!$B:$B,'PAGE 29'!$A$4)</f>
        <v>3.3342775303745784E-2</v>
      </c>
      <c r="M25" s="210"/>
      <c r="N25" s="210"/>
      <c r="O25" s="211">
        <f>RANK(L25,L$8:L$25,1)</f>
        <v>10</v>
      </c>
      <c r="P25" s="145">
        <f>SUMIFS('INTERIM REPORT'!F:F,'INTERIM REPORT'!$A:$A,'PAGE 29'!$A25,'INTERIM REPORT'!$B:$B,'PAGE 29'!$A$4)</f>
        <v>7.6923283282179081E-2</v>
      </c>
      <c r="Q25" s="210"/>
      <c r="R25" s="210"/>
      <c r="S25" s="211">
        <f>RANK(P25,P$8:P$25,1)</f>
        <v>9</v>
      </c>
      <c r="T25" s="145">
        <f>SUMIFS('INTERIM REPORT'!G:G,'INTERIM REPORT'!$A:$A,'PAGE 29'!$A25,'INTERIM REPORT'!$B:$B,'PAGE 29'!$A$4)</f>
        <v>4.1729088109095876E-2</v>
      </c>
      <c r="U25" s="210"/>
      <c r="V25" s="210"/>
      <c r="W25" s="211">
        <f>RANK(T25,T$8:T$25,1)</f>
        <v>12</v>
      </c>
      <c r="X25" s="145">
        <f>IF(H25&gt;0,((P25/H25)-1),IF(AND(H25=0,L25&gt;0),100%,IF(AND(H25=0,L25&lt;0),-100%,IF(AND(H25=0,L25=0),0%,((P25/(H25))-1)*-1))))</f>
        <v>7.2617879856286063</v>
      </c>
      <c r="Y25" s="97">
        <f>IF(L25&gt;0,((T25/L25)-1),IF(AND(L25=0,T25&gt;0),100%,IF(AND(L25=0,T25&lt;0),-100%,IF(AND(L25=0,T25=0),0%,((T25/(L25))-1)*-1))))</f>
        <v>0.25151813935560297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29'!$A28,'INTERIM REPORT'!$B:$B,'PAGE 29'!$A$4)</f>
        <v>1.8924122700651597E-2</v>
      </c>
      <c r="E28" s="216"/>
      <c r="F28" s="216"/>
      <c r="G28" s="216"/>
      <c r="H28" s="145">
        <f>SUMIFS('INTERIM REPORT'!D:D,'INTERIM REPORT'!$A:$A,'PAGE 29'!$A28,'INTERIM REPORT'!$B:$B,'PAGE 29'!$A$4)</f>
        <v>1.479147620984805E-2</v>
      </c>
      <c r="I28" s="216"/>
      <c r="J28" s="216"/>
      <c r="K28" s="216"/>
      <c r="L28" s="145">
        <f>SUMIFS('INTERIM REPORT'!E:E,'INTERIM REPORT'!$A:$A,'PAGE 29'!$A28,'INTERIM REPORT'!$B:$B,'PAGE 29'!$A$4)</f>
        <v>2.818813039690608E-2</v>
      </c>
      <c r="M28" s="216"/>
      <c r="N28" s="216"/>
      <c r="O28" s="216"/>
      <c r="P28" s="145">
        <f>SUMIFS('INTERIM REPORT'!F:F,'INTERIM REPORT'!$A:$A,'PAGE 29'!$A28,'INTERIM REPORT'!$B:$B,'PAGE 29'!$A$4)</f>
        <v>7.3221574122656979E-2</v>
      </c>
      <c r="Q28" s="216"/>
      <c r="R28" s="216"/>
      <c r="S28" s="216"/>
      <c r="T28" s="145">
        <f>SUMIFS('INTERIM REPORT'!G:G,'INTERIM REPORT'!$A:$A,'PAGE 29'!$A28,'INTERIM REPORT'!$B:$B,'PAGE 29'!$A$4)</f>
        <v>2.1180027808236971E-2</v>
      </c>
      <c r="U28" s="216"/>
      <c r="V28" s="216"/>
      <c r="W28" s="216"/>
      <c r="X28" s="143">
        <f>IF(H28&gt;0,((P28/H28)-1),IF(AND(H28=0,L28&gt;0),100%,IF(AND(H28=0,L28&lt;0),-100%,IF(AND(H28=0,L28=0),0%,((P28/(H28))-1)*-1))))</f>
        <v>3.9502546658532047</v>
      </c>
      <c r="Y28" s="101">
        <f>IF(L28&gt;0,((T28/L28)-1),IF(AND(L28=0,T28&gt;0),100%,IF(AND(L28=0,T28&lt;0),-100%,IF(AND(L28=0,T28=0),0%,((T28/(L28))-1)*-1))))</f>
        <v>-0.24861892186501011</v>
      </c>
    </row>
    <row r="29" spans="1:25" ht="28.4" customHeight="1">
      <c r="C29" s="92" t="s">
        <v>28</v>
      </c>
      <c r="D29" s="143">
        <f>MEDIAN(D25,D20:D22,D8:D17)</f>
        <v>1.7156850774084683E-2</v>
      </c>
      <c r="E29" s="217"/>
      <c r="F29" s="217"/>
      <c r="G29" s="217"/>
      <c r="H29" s="143">
        <f>MEDIAN(H25,H20:H22,H8:H17)</f>
        <v>4.5557234848718216E-2</v>
      </c>
      <c r="I29" s="217"/>
      <c r="J29" s="217"/>
      <c r="K29" s="217"/>
      <c r="L29" s="143">
        <f>MEDIAN(L25,L20:L22,L8:L17)</f>
        <v>2.1947117330947459E-2</v>
      </c>
      <c r="M29" s="217"/>
      <c r="N29" s="217"/>
      <c r="O29" s="217"/>
      <c r="P29" s="143">
        <f>MEDIAN(P25,P20:P22,P8:P17)</f>
        <v>6.4246854133494347E-2</v>
      </c>
      <c r="Q29" s="217"/>
      <c r="R29" s="217"/>
      <c r="S29" s="217"/>
      <c r="T29" s="143">
        <f>MEDIAN(T25,T20:T22,T8:T17)</f>
        <v>2.5049981378536972E-2</v>
      </c>
      <c r="U29" s="217"/>
      <c r="V29" s="217"/>
      <c r="W29" s="217"/>
      <c r="X29" s="188">
        <f>IF(H29&gt;0,((P29/H29)-1),IF(AND(H29=0,L29&gt;0),100%,IF(AND(H29=0,L29&lt;0),-100%,IF(AND(H29=0,L29=0),0%,((P29/(H29))-1)*-1))))</f>
        <v>0.41024481285659009</v>
      </c>
      <c r="Y29" s="102">
        <f>IF(L29&gt;0,((T29/L29)-1),IF(AND(L29=0,T29&gt;0),100%,IF(AND(L29=0,T29&lt;0),-100%,IF(AND(L29=0,T29=0),0%,((T29/(L29))-1)*-1))))</f>
        <v>0.14137911602696862</v>
      </c>
    </row>
    <row r="30" spans="1:25" ht="28.4" customHeight="1">
      <c r="C30" s="92" t="s">
        <v>29</v>
      </c>
      <c r="D30" s="143">
        <f>MEDIAN(D8:D15)</f>
        <v>7.27623137344993E-3</v>
      </c>
      <c r="E30" s="217"/>
      <c r="F30" s="217"/>
      <c r="G30" s="217"/>
      <c r="H30" s="143">
        <f>MEDIAN(H8:H15)</f>
        <v>5.0399527100978295E-2</v>
      </c>
      <c r="I30" s="217"/>
      <c r="J30" s="217"/>
      <c r="K30" s="217"/>
      <c r="L30" s="143">
        <f>MEDIAN(L8:L15)</f>
        <v>2.1947117330947459E-2</v>
      </c>
      <c r="M30" s="217"/>
      <c r="N30" s="217"/>
      <c r="O30" s="217"/>
      <c r="P30" s="143">
        <f>MEDIAN(P8:P15)</f>
        <v>0.12182855537866442</v>
      </c>
      <c r="Q30" s="217"/>
      <c r="R30" s="217"/>
      <c r="S30" s="217"/>
      <c r="T30" s="143">
        <f>MEDIAN(T8:T15)</f>
        <v>2.5049981378536972E-2</v>
      </c>
      <c r="U30" s="217"/>
      <c r="V30" s="217"/>
      <c r="W30" s="217"/>
      <c r="X30" s="188">
        <f>IF(H30&gt;0,((L30/H30)-1),IF(AND(H30=0,L30&gt;0),100%,IF(AND(H30=0,L30&lt;0),-100%,IF(AND(H30=0,L30=0),0%,((L30/(H30))-1)*-1))))</f>
        <v>-0.56453723688765622</v>
      </c>
      <c r="Y30" s="102">
        <f>IF(L30&gt;0,((T30/L30)-1),IF(AND(L30=0,T30&gt;0),100%,IF(AND(L30=0,T30&lt;0),-100%,IF(AND(L30=0,T30=0),0%,((T30/(L30))-1)*-1))))</f>
        <v>0.14137911602696862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>
        <f>IF(SUMIFS('INTERIM REPORT'!C:C,'INTERIM REPORT'!$A:$A,'PAGE 29'!$A33,'INTERIM REPORT'!$B:$B,'PAGE 29'!$A$5)=0,"",SUMIFS('INTERIM REPORT'!C:C,'INTERIM REPORT'!$A:$A,'PAGE 29'!$A33,'INTERIM REPORT'!$B:$B,'PAGE 29'!$A$5))</f>
        <v>3.3899999999999993E-2</v>
      </c>
      <c r="E33" s="118"/>
      <c r="F33" s="118"/>
      <c r="G33" s="119"/>
      <c r="H33" s="145" t="str">
        <f>IF(SUMIFS('INTERIM REPORT'!D:D,'INTERIM REPORT'!$A:$A,'PAGE 29'!$A33,'INTERIM REPORT'!$B:$B,'PAGE 29'!$A$5)=0,"",SUMIFS('INTERIM REPORT'!D:D,'INTERIM REPORT'!$A:$A,'PAGE 29'!$A33,'INTERIM REPORT'!$B:$B,'PAGE 29'!$A$5))</f>
        <v/>
      </c>
      <c r="I33" s="118"/>
      <c r="J33" s="118"/>
      <c r="K33" s="119"/>
      <c r="L33" s="145" t="str">
        <f>IF(SUMIFS('INTERIM REPORT'!E:E,'INTERIM REPORT'!$A:$A,'PAGE 29'!$A33,'INTERIM REPORT'!$B:$B,'PAGE 29'!$A$5)=0,"",SUMIFS('INTERIM REPORT'!E:E,'INTERIM REPORT'!$A:$A,'PAGE 29'!$A33,'INTERIM REPORT'!$B:$B,'PAGE 29'!$A$5))</f>
        <v/>
      </c>
      <c r="M33" s="118"/>
      <c r="N33" s="118"/>
      <c r="O33" s="119"/>
      <c r="P33" s="145" t="str">
        <f>IF(SUMIFS('INTERIM REPORT'!F:F,'INTERIM REPORT'!$A:$A,'PAGE 29'!$A33,'INTERIM REPORT'!$B:$B,'PAGE 29'!$A$5)=0,"",SUMIFS('INTERIM REPORT'!F:F,'INTERIM REPORT'!$A:$A,'PAGE 29'!$A33,'INTERIM REPORT'!$B:$B,'PAGE 29'!$A$5))</f>
        <v/>
      </c>
      <c r="Q33" s="118"/>
      <c r="R33" s="118"/>
      <c r="S33" s="119"/>
      <c r="T33" s="145" t="str">
        <f>IF(SUMIFS('INTERIM REPORT'!G:G,'INTERIM REPORT'!$A:$A,'PAGE 29'!$A33,'INTERIM REPORT'!$B:$B,'PAGE 29'!$A$5)=0,"",SUMIFS('INTERIM REPORT'!G:G,'INTERIM REPORT'!$A:$A,'PAGE 29'!$A33,'INTERIM REPORT'!$B:$B,'PAGE 29'!$A$5))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29'!$A34,'INTERIM REPORT'!$B:$B,'PAGE 29'!$A$5)=0,"",SUMIFS('INTERIM REPORT'!C:C,'INTERIM REPORT'!$A:$A,'PAGE 29'!$A34,'INTERIM REPORT'!$B:$B,'PAGE 29'!$A$5))</f>
        <v/>
      </c>
      <c r="E34" s="122"/>
      <c r="F34" s="122"/>
      <c r="G34" s="123"/>
      <c r="H34" s="145" t="str">
        <f>IF(SUMIFS('INTERIM REPORT'!D:D,'INTERIM REPORT'!$A:$A,'PAGE 29'!$A34,'INTERIM REPORT'!$B:$B,'PAGE 29'!$A$5)=0,"",SUMIFS('INTERIM REPORT'!D:D,'INTERIM REPORT'!$A:$A,'PAGE 29'!$A34,'INTERIM REPORT'!$B:$B,'PAGE 29'!$A$5))</f>
        <v/>
      </c>
      <c r="I34" s="122"/>
      <c r="J34" s="122"/>
      <c r="K34" s="123"/>
      <c r="L34" s="145" t="str">
        <f>IF(SUMIFS('INTERIM REPORT'!E:E,'INTERIM REPORT'!$A:$A,'PAGE 29'!$A34,'INTERIM REPORT'!$B:$B,'PAGE 29'!$A$5)=0,"",SUMIFS('INTERIM REPORT'!E:E,'INTERIM REPORT'!$A:$A,'PAGE 29'!$A34,'INTERIM REPORT'!$B:$B,'PAGE 29'!$A$5))</f>
        <v/>
      </c>
      <c r="M34" s="122"/>
      <c r="N34" s="122"/>
      <c r="O34" s="123"/>
      <c r="P34" s="145" t="str">
        <f>IF(SUMIFS('INTERIM REPORT'!F:F,'INTERIM REPORT'!$A:$A,'PAGE 29'!$A34,'INTERIM REPORT'!$B:$B,'PAGE 29'!$A$5)=0,"",SUMIFS('INTERIM REPORT'!F:F,'INTERIM REPORT'!$A:$A,'PAGE 29'!$A34,'INTERIM REPORT'!$B:$B,'PAGE 29'!$A$5))</f>
        <v/>
      </c>
      <c r="Q34" s="122"/>
      <c r="R34" s="122"/>
      <c r="S34" s="123"/>
      <c r="T34" s="145" t="str">
        <f>IF(SUMIFS('INTERIM REPORT'!G:G,'INTERIM REPORT'!$A:$A,'PAGE 29'!$A34,'INTERIM REPORT'!$B:$B,'PAGE 29'!$A$5)=0,"",SUMIFS('INTERIM REPORT'!G:G,'INTERIM REPORT'!$A:$A,'PAGE 29'!$A34,'INTERIM REPORT'!$B:$B,'PAGE 29'!$A$5))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>
        <f>IF(SUMIFS('INTERIM REPORT'!C:C,'INTERIM REPORT'!$A:$A,'PAGE 29'!$A35,'INTERIM REPORT'!$B:$B,'PAGE 29'!$A$5)=0,"",SUMIFS('INTERIM REPORT'!C:C,'INTERIM REPORT'!$A:$A,'PAGE 29'!$A35,'INTERIM REPORT'!$B:$B,'PAGE 29'!$A$5))</f>
        <v>0.02</v>
      </c>
      <c r="E35" s="122"/>
      <c r="F35" s="122"/>
      <c r="G35" s="123"/>
      <c r="H35" s="145" t="str">
        <f>IF(SUMIFS('INTERIM REPORT'!D:D,'INTERIM REPORT'!$A:$A,'PAGE 29'!$A35,'INTERIM REPORT'!$B:$B,'PAGE 29'!$A$5)=0,"",SUMIFS('INTERIM REPORT'!D:D,'INTERIM REPORT'!$A:$A,'PAGE 29'!$A35,'INTERIM REPORT'!$B:$B,'PAGE 29'!$A$5))</f>
        <v/>
      </c>
      <c r="I35" s="122"/>
      <c r="J35" s="122"/>
      <c r="K35" s="123"/>
      <c r="L35" s="145" t="str">
        <f>IF(SUMIFS('INTERIM REPORT'!E:E,'INTERIM REPORT'!$A:$A,'PAGE 29'!$A35,'INTERIM REPORT'!$B:$B,'PAGE 29'!$A$5)=0,"",SUMIFS('INTERIM REPORT'!E:E,'INTERIM REPORT'!$A:$A,'PAGE 29'!$A35,'INTERIM REPORT'!$B:$B,'PAGE 29'!$A$5))</f>
        <v/>
      </c>
      <c r="M35" s="122"/>
      <c r="N35" s="122"/>
      <c r="O35" s="123"/>
      <c r="P35" s="145" t="str">
        <f>IF(SUMIFS('INTERIM REPORT'!F:F,'INTERIM REPORT'!$A:$A,'PAGE 29'!$A35,'INTERIM REPORT'!$B:$B,'PAGE 29'!$A$5)=0,"",SUMIFS('INTERIM REPORT'!F:F,'INTERIM REPORT'!$A:$A,'PAGE 29'!$A35,'INTERIM REPORT'!$B:$B,'PAGE 29'!$A$5))</f>
        <v/>
      </c>
      <c r="Q35" s="122"/>
      <c r="R35" s="122"/>
      <c r="S35" s="123"/>
      <c r="T35" s="145" t="str">
        <f>IF(SUMIFS('INTERIM REPORT'!G:G,'INTERIM REPORT'!$A:$A,'PAGE 29'!$A35,'INTERIM REPORT'!$B:$B,'PAGE 29'!$A$5)=0,"",SUMIFS('INTERIM REPORT'!G:G,'INTERIM REPORT'!$A:$A,'PAGE 29'!$A35,'INTERIM REPORT'!$B:$B,'PAGE 29'!$A$5))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>
        <f>IF(SUMIFS('INTERIM REPORT'!C:C,'INTERIM REPORT'!$A:$A,'PAGE 29'!$A36,'INTERIM REPORT'!$B:$B,'PAGE 29'!$A$5)=0,"",SUMIFS('INTERIM REPORT'!C:C,'INTERIM REPORT'!$A:$A,'PAGE 29'!$A36,'INTERIM REPORT'!$B:$B,'PAGE 29'!$A$5))</f>
        <v>3.5000000000000003E-2</v>
      </c>
      <c r="E36" s="122"/>
      <c r="F36" s="122"/>
      <c r="G36" s="123"/>
      <c r="H36" s="145" t="str">
        <f>IF(SUMIFS('INTERIM REPORT'!D:D,'INTERIM REPORT'!$A:$A,'PAGE 29'!$A36,'INTERIM REPORT'!$B:$B,'PAGE 29'!$A$5)=0,"",SUMIFS('INTERIM REPORT'!D:D,'INTERIM REPORT'!$A:$A,'PAGE 29'!$A36,'INTERIM REPORT'!$B:$B,'PAGE 29'!$A$5))</f>
        <v/>
      </c>
      <c r="I36" s="122"/>
      <c r="J36" s="122"/>
      <c r="K36" s="123"/>
      <c r="L36" s="145" t="str">
        <f>IF(SUMIFS('INTERIM REPORT'!E:E,'INTERIM REPORT'!$A:$A,'PAGE 29'!$A36,'INTERIM REPORT'!$B:$B,'PAGE 29'!$A$5)=0,"",SUMIFS('INTERIM REPORT'!E:E,'INTERIM REPORT'!$A:$A,'PAGE 29'!$A36,'INTERIM REPORT'!$B:$B,'PAGE 29'!$A$5))</f>
        <v/>
      </c>
      <c r="M36" s="122"/>
      <c r="N36" s="122"/>
      <c r="O36" s="123"/>
      <c r="P36" s="145" t="str">
        <f>IF(SUMIFS('INTERIM REPORT'!F:F,'INTERIM REPORT'!$A:$A,'PAGE 29'!$A36,'INTERIM REPORT'!$B:$B,'PAGE 29'!$A$5)=0,"",SUMIFS('INTERIM REPORT'!F:F,'INTERIM REPORT'!$A:$A,'PAGE 29'!$A36,'INTERIM REPORT'!$B:$B,'PAGE 29'!$A$5))</f>
        <v/>
      </c>
      <c r="Q36" s="122"/>
      <c r="R36" s="122"/>
      <c r="S36" s="123"/>
      <c r="T36" s="145" t="str">
        <f>IF(SUMIFS('INTERIM REPORT'!G:G,'INTERIM REPORT'!$A:$A,'PAGE 29'!$A36,'INTERIM REPORT'!$B:$B,'PAGE 29'!$A$5)=0,"",SUMIFS('INTERIM REPORT'!G:G,'INTERIM REPORT'!$A:$A,'PAGE 29'!$A36,'INTERIM REPORT'!$B:$B,'PAGE 29'!$A$5))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29'!$A37,'INTERIM REPORT'!$B:$B,'PAGE 29'!$A$5)=0,"",SUMIFS('INTERIM REPORT'!C:C,'INTERIM REPORT'!$A:$A,'PAGE 29'!$A37,'INTERIM REPORT'!$B:$B,'PAGE 29'!$A$5))</f>
        <v/>
      </c>
      <c r="E37" s="122"/>
      <c r="F37" s="122"/>
      <c r="G37" s="123"/>
      <c r="H37" s="145" t="str">
        <f>IF(SUMIFS('INTERIM REPORT'!D:D,'INTERIM REPORT'!$A:$A,'PAGE 29'!$A37,'INTERIM REPORT'!$B:$B,'PAGE 29'!$A$5)=0,"",SUMIFS('INTERIM REPORT'!D:D,'INTERIM REPORT'!$A:$A,'PAGE 29'!$A37,'INTERIM REPORT'!$B:$B,'PAGE 29'!$A$5))</f>
        <v/>
      </c>
      <c r="I37" s="122"/>
      <c r="J37" s="122"/>
      <c r="K37" s="123"/>
      <c r="L37" s="145" t="str">
        <f>IF(SUMIFS('INTERIM REPORT'!E:E,'INTERIM REPORT'!$A:$A,'PAGE 29'!$A37,'INTERIM REPORT'!$B:$B,'PAGE 29'!$A$5)=0,"",SUMIFS('INTERIM REPORT'!E:E,'INTERIM REPORT'!$A:$A,'PAGE 29'!$A37,'INTERIM REPORT'!$B:$B,'PAGE 29'!$A$5))</f>
        <v/>
      </c>
      <c r="M37" s="122"/>
      <c r="N37" s="122"/>
      <c r="O37" s="123"/>
      <c r="P37" s="145" t="str">
        <f>IF(SUMIFS('INTERIM REPORT'!F:F,'INTERIM REPORT'!$A:$A,'PAGE 29'!$A37,'INTERIM REPORT'!$B:$B,'PAGE 29'!$A$5)=0,"",SUMIFS('INTERIM REPORT'!F:F,'INTERIM REPORT'!$A:$A,'PAGE 29'!$A37,'INTERIM REPORT'!$B:$B,'PAGE 29'!$A$5))</f>
        <v/>
      </c>
      <c r="Q37" s="122"/>
      <c r="R37" s="122"/>
      <c r="S37" s="123"/>
      <c r="T37" s="145" t="str">
        <f>IF(SUMIFS('INTERIM REPORT'!G:G,'INTERIM REPORT'!$A:$A,'PAGE 29'!$A37,'INTERIM REPORT'!$B:$B,'PAGE 29'!$A$5)=0,"",SUMIFS('INTERIM REPORT'!G:G,'INTERIM REPORT'!$A:$A,'PAGE 29'!$A37,'INTERIM REPORT'!$B:$B,'PAGE 29'!$A$5))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29'!$A38,'INTERIM REPORT'!$B:$B,'PAGE 29'!$A$5)=0,"",SUMIFS('INTERIM REPORT'!C:C,'INTERIM REPORT'!$A:$A,'PAGE 29'!$A38,'INTERIM REPORT'!$B:$B,'PAGE 29'!$A$5))</f>
        <v/>
      </c>
      <c r="E38" s="122"/>
      <c r="F38" s="122"/>
      <c r="G38" s="123"/>
      <c r="H38" s="145" t="str">
        <f>IF(SUMIFS('INTERIM REPORT'!D:D,'INTERIM REPORT'!$A:$A,'PAGE 29'!$A38,'INTERIM REPORT'!$B:$B,'PAGE 29'!$A$5)=0,"",SUMIFS('INTERIM REPORT'!D:D,'INTERIM REPORT'!$A:$A,'PAGE 29'!$A38,'INTERIM REPORT'!$B:$B,'PAGE 29'!$A$5))</f>
        <v/>
      </c>
      <c r="I38" s="122"/>
      <c r="J38" s="122"/>
      <c r="K38" s="123"/>
      <c r="L38" s="145" t="str">
        <f>IF(SUMIFS('INTERIM REPORT'!E:E,'INTERIM REPORT'!$A:$A,'PAGE 29'!$A38,'INTERIM REPORT'!$B:$B,'PAGE 29'!$A$5)=0,"",SUMIFS('INTERIM REPORT'!E:E,'INTERIM REPORT'!$A:$A,'PAGE 29'!$A38,'INTERIM REPORT'!$B:$B,'PAGE 29'!$A$5))</f>
        <v/>
      </c>
      <c r="M38" s="122"/>
      <c r="N38" s="122"/>
      <c r="O38" s="123"/>
      <c r="P38" s="145" t="str">
        <f>IF(SUMIFS('INTERIM REPORT'!F:F,'INTERIM REPORT'!$A:$A,'PAGE 29'!$A38,'INTERIM REPORT'!$B:$B,'PAGE 29'!$A$5)=0,"",SUMIFS('INTERIM REPORT'!F:F,'INTERIM REPORT'!$A:$A,'PAGE 29'!$A38,'INTERIM REPORT'!$B:$B,'PAGE 29'!$A$5))</f>
        <v/>
      </c>
      <c r="Q38" s="122"/>
      <c r="R38" s="122"/>
      <c r="S38" s="123"/>
      <c r="T38" s="145" t="str">
        <f>IF(SUMIFS('INTERIM REPORT'!G:G,'INTERIM REPORT'!$A:$A,'PAGE 29'!$A38,'INTERIM REPORT'!$B:$B,'PAGE 29'!$A$5)=0,"",SUMIFS('INTERIM REPORT'!G:G,'INTERIM REPORT'!$A:$A,'PAGE 29'!$A38,'INTERIM REPORT'!$B:$B,'PAGE 29'!$A$5))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71" priority="3" operator="notEqual">
      <formula>""" """</formula>
    </cfRule>
    <cfRule type="cellIs" dxfId="70" priority="4" operator="equal">
      <formula>" "</formula>
    </cfRule>
  </conditionalFormatting>
  <conditionalFormatting sqref="A5">
    <cfRule type="cellIs" dxfId="69" priority="1" operator="notEqual">
      <formula>""" """</formula>
    </cfRule>
    <cfRule type="cellIs" dxfId="6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27"/>
  <sheetViews>
    <sheetView zoomScale="70" zoomScaleNormal="70" workbookViewId="0">
      <selection activeCell="C18" sqref="C18"/>
    </sheetView>
  </sheetViews>
  <sheetFormatPr defaultRowHeight="12.5"/>
  <cols>
    <col min="1" max="1" width="83.81640625" bestFit="1" customWidth="1"/>
    <col min="2" max="2" width="30.81640625" bestFit="1" customWidth="1"/>
    <col min="3" max="3" width="64.453125" bestFit="1" customWidth="1"/>
    <col min="4" max="4" width="51.81640625" bestFit="1" customWidth="1"/>
  </cols>
  <sheetData>
    <row r="1" spans="1:5" ht="25">
      <c r="A1" s="19" t="s">
        <v>111</v>
      </c>
      <c r="B1" s="20"/>
      <c r="C1" s="20"/>
      <c r="D1" s="20"/>
      <c r="E1" s="16"/>
    </row>
    <row r="2" spans="1:5" ht="25">
      <c r="A2" s="21" t="s">
        <v>112</v>
      </c>
      <c r="B2" s="20"/>
      <c r="C2" s="20"/>
      <c r="D2" s="20"/>
      <c r="E2" s="16"/>
    </row>
    <row r="3" spans="1:5" ht="25">
      <c r="A3" s="159"/>
      <c r="B3" s="20"/>
      <c r="C3" s="20"/>
      <c r="D3" s="20"/>
      <c r="E3" s="16"/>
    </row>
    <row r="4" spans="1:5" ht="25">
      <c r="A4" s="22"/>
      <c r="B4" s="20"/>
      <c r="C4" s="20"/>
      <c r="D4" s="20"/>
      <c r="E4" s="16"/>
    </row>
    <row r="5" spans="1:5" ht="25">
      <c r="A5" s="20"/>
      <c r="B5" s="20"/>
      <c r="C5" s="20"/>
      <c r="D5" s="20"/>
      <c r="E5" s="16"/>
    </row>
    <row r="6" spans="1:5" ht="25">
      <c r="A6" s="23"/>
      <c r="B6" s="24"/>
      <c r="C6" s="25" t="s">
        <v>113</v>
      </c>
      <c r="D6" s="25" t="s">
        <v>113</v>
      </c>
      <c r="E6" s="16"/>
    </row>
    <row r="7" spans="1:5" ht="25">
      <c r="A7" s="26"/>
      <c r="B7" s="27"/>
      <c r="C7" s="28" t="s">
        <v>114</v>
      </c>
      <c r="D7" s="28" t="s">
        <v>115</v>
      </c>
      <c r="E7" s="16"/>
    </row>
    <row r="8" spans="1:5" ht="25">
      <c r="A8" s="29" t="s">
        <v>116</v>
      </c>
      <c r="B8" s="30" t="s">
        <v>117</v>
      </c>
      <c r="C8" s="31" t="s">
        <v>118</v>
      </c>
      <c r="D8" s="31" t="s">
        <v>118</v>
      </c>
      <c r="E8" s="16"/>
    </row>
    <row r="9" spans="1:5" ht="25">
      <c r="A9" s="32"/>
      <c r="B9" s="33"/>
      <c r="C9" s="33"/>
      <c r="D9" s="33"/>
      <c r="E9" s="16"/>
    </row>
    <row r="10" spans="1:5" ht="25">
      <c r="A10" s="34" t="s">
        <v>3</v>
      </c>
      <c r="B10" s="33" t="s">
        <v>119</v>
      </c>
      <c r="C10" s="33" t="s">
        <v>120</v>
      </c>
      <c r="D10" s="33" t="s">
        <v>132</v>
      </c>
      <c r="E10" s="16"/>
    </row>
    <row r="11" spans="1:5" ht="25">
      <c r="A11" s="34" t="s">
        <v>121</v>
      </c>
      <c r="B11" s="33" t="s">
        <v>122</v>
      </c>
      <c r="C11" s="33" t="s">
        <v>407</v>
      </c>
      <c r="D11" s="33" t="s">
        <v>412</v>
      </c>
      <c r="E11" s="16"/>
    </row>
    <row r="12" spans="1:5" ht="25">
      <c r="A12" s="34" t="s">
        <v>6</v>
      </c>
      <c r="B12" s="33" t="s">
        <v>123</v>
      </c>
      <c r="C12" s="33" t="s">
        <v>397</v>
      </c>
      <c r="D12" s="33" t="s">
        <v>413</v>
      </c>
      <c r="E12" s="16"/>
    </row>
    <row r="13" spans="1:5" ht="25">
      <c r="A13" s="34" t="s">
        <v>7</v>
      </c>
      <c r="B13" s="33" t="s">
        <v>125</v>
      </c>
      <c r="C13" s="33" t="s">
        <v>379</v>
      </c>
      <c r="D13" s="33" t="s">
        <v>420</v>
      </c>
      <c r="E13" s="16"/>
    </row>
    <row r="14" spans="1:5" ht="25">
      <c r="A14" s="34" t="s">
        <v>8</v>
      </c>
      <c r="B14" s="33" t="s">
        <v>126</v>
      </c>
      <c r="C14" s="33" t="s">
        <v>384</v>
      </c>
      <c r="D14" s="33" t="s">
        <v>127</v>
      </c>
      <c r="E14" s="16"/>
    </row>
    <row r="15" spans="1:5" ht="25">
      <c r="A15" s="34" t="s">
        <v>128</v>
      </c>
      <c r="B15" s="33" t="s">
        <v>129</v>
      </c>
      <c r="C15" s="33" t="s">
        <v>380</v>
      </c>
      <c r="D15" s="33" t="s">
        <v>414</v>
      </c>
      <c r="E15" s="16"/>
    </row>
    <row r="16" spans="1:5" ht="25">
      <c r="A16" s="34" t="s">
        <v>10</v>
      </c>
      <c r="B16" s="33" t="s">
        <v>130</v>
      </c>
      <c r="C16" s="33" t="s">
        <v>385</v>
      </c>
      <c r="D16" s="33" t="s">
        <v>398</v>
      </c>
      <c r="E16" s="16"/>
    </row>
    <row r="17" spans="1:5" ht="25">
      <c r="A17" s="34" t="s">
        <v>11</v>
      </c>
      <c r="B17" s="33" t="s">
        <v>133</v>
      </c>
      <c r="C17" s="33" t="s">
        <v>386</v>
      </c>
      <c r="D17" s="33" t="s">
        <v>134</v>
      </c>
      <c r="E17" s="16"/>
    </row>
    <row r="18" spans="1:5" ht="25">
      <c r="A18" s="34" t="s">
        <v>12</v>
      </c>
      <c r="B18" s="33" t="s">
        <v>135</v>
      </c>
      <c r="C18" s="33" t="s">
        <v>408</v>
      </c>
      <c r="D18" s="33" t="s">
        <v>415</v>
      </c>
      <c r="E18" s="16"/>
    </row>
    <row r="19" spans="1:5" ht="25">
      <c r="A19" s="34" t="s">
        <v>13</v>
      </c>
      <c r="B19" s="33" t="s">
        <v>136</v>
      </c>
      <c r="C19" s="33" t="s">
        <v>409</v>
      </c>
      <c r="D19" s="33" t="s">
        <v>416</v>
      </c>
      <c r="E19" s="16"/>
    </row>
    <row r="20" spans="1:5" ht="25">
      <c r="A20" s="34" t="s">
        <v>14</v>
      </c>
      <c r="B20" s="33" t="s">
        <v>137</v>
      </c>
      <c r="C20" s="33" t="s">
        <v>131</v>
      </c>
      <c r="D20" s="33" t="s">
        <v>381</v>
      </c>
      <c r="E20" s="16"/>
    </row>
    <row r="21" spans="1:5" ht="25">
      <c r="A21" s="34" t="s">
        <v>138</v>
      </c>
      <c r="B21" s="33" t="s">
        <v>139</v>
      </c>
      <c r="C21" s="33" t="s">
        <v>140</v>
      </c>
      <c r="D21" s="33" t="s">
        <v>141</v>
      </c>
      <c r="E21" s="16"/>
    </row>
    <row r="22" spans="1:5" ht="25">
      <c r="A22" s="34" t="s">
        <v>16</v>
      </c>
      <c r="B22" s="33" t="s">
        <v>142</v>
      </c>
      <c r="C22" s="33" t="s">
        <v>410</v>
      </c>
      <c r="D22" s="33" t="s">
        <v>419</v>
      </c>
      <c r="E22" s="16"/>
    </row>
    <row r="23" spans="1:5" s="263" customFormat="1" ht="25">
      <c r="A23" s="34" t="s">
        <v>210</v>
      </c>
      <c r="B23" s="33" t="s">
        <v>124</v>
      </c>
      <c r="C23" s="33" t="s">
        <v>411</v>
      </c>
      <c r="D23" s="33" t="s">
        <v>417</v>
      </c>
      <c r="E23" s="16"/>
    </row>
    <row r="24" spans="1:5" s="172" customFormat="1" ht="31.5" customHeight="1">
      <c r="A24" s="34" t="s">
        <v>369</v>
      </c>
      <c r="B24" s="33"/>
      <c r="C24" s="33" t="s">
        <v>370</v>
      </c>
      <c r="D24" s="33" t="s">
        <v>418</v>
      </c>
      <c r="E24" s="16"/>
    </row>
    <row r="25" spans="1:5" ht="25">
      <c r="A25" s="35"/>
      <c r="B25" s="36"/>
      <c r="C25" s="36"/>
      <c r="D25" s="37"/>
      <c r="E25" s="16"/>
    </row>
    <row r="26" spans="1:5" ht="15.5">
      <c r="A26" s="17"/>
      <c r="B26" s="16"/>
      <c r="C26" s="16"/>
      <c r="D26" s="16"/>
      <c r="E26" s="16"/>
    </row>
    <row r="27" spans="1:5" ht="15.5">
      <c r="A27" s="17"/>
      <c r="B27" s="16"/>
      <c r="C27" s="16"/>
      <c r="D27" s="18"/>
      <c r="E27" s="16"/>
    </row>
  </sheetData>
  <pageMargins left="0.7" right="0.7" top="0.75" bottom="0.75" header="0.3" footer="0.3"/>
  <pageSetup scale="69" orientation="landscape" r:id="rId1"/>
  <headerFooter differentFirst="1">
    <oddFooter xml:space="preserve">&amp;L&amp;D&amp;CGreen Mountain Care Board&amp;R&amp;P 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9.816406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9.1796875" style="78"/>
    <col min="25" max="25" width="13.72656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Outpatient Gross Revenue %</v>
      </c>
    </row>
    <row r="3" spans="1:25">
      <c r="A3" s="80" t="s">
        <v>101</v>
      </c>
      <c r="Y3" s="79" t="s">
        <v>347</v>
      </c>
    </row>
    <row r="4" spans="1:25">
      <c r="A4" s="83" t="s">
        <v>66</v>
      </c>
      <c r="B4" s="329" t="str">
        <f>MID(A4,FIND("]",A4)+2,LEN(A4)-FIND("]",A4)+2)</f>
        <v>Outpatient Gross Revenue %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236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30'!$A8,'INTERIM REPORT'!$B:$B,'PAGE 30'!$A$4)</f>
        <v>0.63194489258183106</v>
      </c>
      <c r="E8" s="208">
        <f>RANK(D8,D$8:D$15,1)</f>
        <v>4</v>
      </c>
      <c r="F8" s="208">
        <f>RANK(D8,D$8:D$17,1)</f>
        <v>4</v>
      </c>
      <c r="G8" s="208">
        <f>RANK(D8,D$8:D$25,1)</f>
        <v>6</v>
      </c>
      <c r="H8" s="143">
        <f>SUMIFS('INTERIM REPORT'!D:D,'INTERIM REPORT'!$A:$A,'PAGE 30'!$A8,'INTERIM REPORT'!$B:$B,'PAGE 30'!$A$4)</f>
        <v>0.67192123620429467</v>
      </c>
      <c r="I8" s="208">
        <f>RANK(H8,H$8:H$15,1)</f>
        <v>4</v>
      </c>
      <c r="J8" s="208">
        <f>RANK(H8,H$8:H$17,1)</f>
        <v>4</v>
      </c>
      <c r="K8" s="208">
        <f>RANK(H8,H$8:H$25,1)</f>
        <v>7</v>
      </c>
      <c r="L8" s="143">
        <f>SUMIFS('INTERIM REPORT'!E:E,'INTERIM REPORT'!$A:$A,'PAGE 30'!$A8,'INTERIM REPORT'!$B:$B,'PAGE 30'!$A$4)</f>
        <v>0.72383246031706072</v>
      </c>
      <c r="M8" s="208">
        <f>RANK(L8,L$8:L$15,1)</f>
        <v>5</v>
      </c>
      <c r="N8" s="208">
        <f>RANK(L8,L$8:L$17,1)</f>
        <v>5</v>
      </c>
      <c r="O8" s="208">
        <f>RANK(L8,L$8:L$25,1)</f>
        <v>7</v>
      </c>
      <c r="P8" s="143">
        <f>SUMIFS('INTERIM REPORT'!F:F,'INTERIM REPORT'!$A:$A,'PAGE 30'!$A8,'INTERIM REPORT'!$B:$B,'PAGE 30'!$A$4)</f>
        <v>0.73931218909225327</v>
      </c>
      <c r="Q8" s="208">
        <f>RANK(P8,P$8:P$15,1)</f>
        <v>6</v>
      </c>
      <c r="R8" s="208">
        <f>RANK(P8,P$8:P$17,1)</f>
        <v>7</v>
      </c>
      <c r="S8" s="208">
        <f>RANK(P8,P$8:P$25,1)</f>
        <v>10</v>
      </c>
      <c r="T8" s="143">
        <f>SUMIFS('INTERIM REPORT'!G:G,'INTERIM REPORT'!$A:$A,'PAGE 30'!$A8,'INTERIM REPORT'!$B:$B,'PAGE 30'!$A$4)</f>
        <v>0.76085139022235482</v>
      </c>
      <c r="U8" s="208">
        <f>RANK(T8,T$8:T$15,1)</f>
        <v>6</v>
      </c>
      <c r="V8" s="208">
        <f>RANK(T8,T$8:T$17,1)</f>
        <v>7</v>
      </c>
      <c r="W8" s="208">
        <f>RANK(T8,T$8:T$25,1)</f>
        <v>10</v>
      </c>
      <c r="X8" s="143">
        <f t="shared" ref="X8:X17" si="0">IF(H8&gt;0,((P8/H8)-1),IF(AND(H8=0,L8&gt;0),100%,IF(AND(H8=0,L8&lt;0),-100%,IF(AND(H8=0,L8=0),0%,((P8/(H8))-1)*-1))))</f>
        <v>0.10029591156941597</v>
      </c>
      <c r="Y8" s="93">
        <f t="shared" ref="Y8:Y17" si="1">IF(L8&gt;0,((T8/L8)-1),IF(AND(L8=0,T8&gt;0),100%,IF(AND(L8=0,T8&lt;0),-100%,IF(AND(L8=0,T8=0),0%,((T8/(L8))-1)*-1))))</f>
        <v>5.1142953562870908E-2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30'!$A9,'INTERIM REPORT'!$B:$B,'PAGE 30'!$A$4)</f>
        <v>0.76259085612756872</v>
      </c>
      <c r="E9" s="208">
        <f t="shared" ref="E9:E15" si="3">RANK(D9,D$8:D$15,1)</f>
        <v>6</v>
      </c>
      <c r="F9" s="208">
        <f t="shared" ref="F9:F17" si="4">RANK(D9,D$8:D$17,1)</f>
        <v>6</v>
      </c>
      <c r="G9" s="208">
        <f t="shared" ref="G9:G17" si="5">RANK(D9,D$8:D$25,1)</f>
        <v>9</v>
      </c>
      <c r="H9" s="143">
        <f>SUMIFS('INTERIM REPORT'!D:D,'INTERIM REPORT'!$A:$A,'PAGE 30'!$A9,'INTERIM REPORT'!$B:$B,'PAGE 30'!$A$4)</f>
        <v>0.76300756083006294</v>
      </c>
      <c r="I9" s="208">
        <f t="shared" ref="I9:I15" si="6">RANK(H9,H$8:H$15,1)</f>
        <v>6</v>
      </c>
      <c r="J9" s="208">
        <f t="shared" ref="J9:J17" si="7">RANK(H9,H$8:H$17,1)</f>
        <v>6</v>
      </c>
      <c r="K9" s="208">
        <f t="shared" ref="K9:K17" si="8">RANK(H9,H$8:H$25,1)</f>
        <v>9</v>
      </c>
      <c r="L9" s="143">
        <f>SUMIFS('INTERIM REPORT'!E:E,'INTERIM REPORT'!$A:$A,'PAGE 30'!$A9,'INTERIM REPORT'!$B:$B,'PAGE 30'!$A$4)</f>
        <v>0.61846988416997406</v>
      </c>
      <c r="M9" s="208">
        <f t="shared" ref="M9:M15" si="9">RANK(L9,L$8:L$15,1)</f>
        <v>3</v>
      </c>
      <c r="N9" s="208">
        <f t="shared" ref="N9:N17" si="10">RANK(L9,L$8:L$17,1)</f>
        <v>3</v>
      </c>
      <c r="O9" s="208">
        <f t="shared" ref="O9:O17" si="11">RANK(L9,L$8:L$25,1)</f>
        <v>4</v>
      </c>
      <c r="P9" s="143">
        <f>SUMIFS('INTERIM REPORT'!F:F,'INTERIM REPORT'!$A:$A,'PAGE 30'!$A9,'INTERIM REPORT'!$B:$B,'PAGE 30'!$A$4)</f>
        <v>0.626924040926226</v>
      </c>
      <c r="Q9" s="208">
        <f t="shared" ref="Q9:Q15" si="12">RANK(P9,P$8:P$15,1)</f>
        <v>3</v>
      </c>
      <c r="R9" s="208">
        <f t="shared" ref="R9:R17" si="13">RANK(P9,P$8:P$17,1)</f>
        <v>3</v>
      </c>
      <c r="S9" s="208">
        <f t="shared" ref="S9:S17" si="14">RANK(P9,P$8:P$25,1)</f>
        <v>5</v>
      </c>
      <c r="T9" s="143">
        <f>SUMIFS('INTERIM REPORT'!G:G,'INTERIM REPORT'!$A:$A,'PAGE 30'!$A9,'INTERIM REPORT'!$B:$B,'PAGE 30'!$A$4)</f>
        <v>0.59678867789632772</v>
      </c>
      <c r="U9" s="208">
        <f t="shared" ref="U9:U15" si="15">RANK(T9,T$8:T$15,1)</f>
        <v>3</v>
      </c>
      <c r="V9" s="208">
        <f t="shared" ref="V9:V17" si="16">RANK(T9,T$8:T$17,1)</f>
        <v>3</v>
      </c>
      <c r="W9" s="208">
        <f t="shared" ref="W9:W17" si="17">RANK(T9,T$8:T$25,1)</f>
        <v>4</v>
      </c>
      <c r="X9" s="143">
        <f t="shared" si="0"/>
        <v>-0.17835146974925642</v>
      </c>
      <c r="Y9" s="93">
        <f t="shared" si="1"/>
        <v>-3.5056203751527737E-2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30'!$A10,'INTERIM REPORT'!$B:$B,'PAGE 30'!$A$4)</f>
        <v>0.54169391562262148</v>
      </c>
      <c r="E10" s="208">
        <f t="shared" si="3"/>
        <v>2</v>
      </c>
      <c r="F10" s="208">
        <f t="shared" si="4"/>
        <v>2</v>
      </c>
      <c r="G10" s="208">
        <f t="shared" si="5"/>
        <v>3</v>
      </c>
      <c r="H10" s="143">
        <f>SUMIFS('INTERIM REPORT'!D:D,'INTERIM REPORT'!$A:$A,'PAGE 30'!$A10,'INTERIM REPORT'!$B:$B,'PAGE 30'!$A$4)</f>
        <v>0.55646535071886194</v>
      </c>
      <c r="I10" s="208">
        <f t="shared" si="6"/>
        <v>2</v>
      </c>
      <c r="J10" s="208">
        <f t="shared" si="7"/>
        <v>2</v>
      </c>
      <c r="K10" s="208">
        <f t="shared" si="8"/>
        <v>3</v>
      </c>
      <c r="L10" s="143">
        <f>SUMIFS('INTERIM REPORT'!E:E,'INTERIM REPORT'!$A:$A,'PAGE 30'!$A10,'INTERIM REPORT'!$B:$B,'PAGE 30'!$A$4)</f>
        <v>0.55278247205615549</v>
      </c>
      <c r="M10" s="208">
        <f t="shared" si="9"/>
        <v>2</v>
      </c>
      <c r="N10" s="208">
        <f t="shared" si="10"/>
        <v>2</v>
      </c>
      <c r="O10" s="208">
        <f t="shared" si="11"/>
        <v>3</v>
      </c>
      <c r="P10" s="143">
        <f>SUMIFS('INTERIM REPORT'!F:F,'INTERIM REPORT'!$A:$A,'PAGE 30'!$A10,'INTERIM REPORT'!$B:$B,'PAGE 30'!$A$4)</f>
        <v>0.56409113421441692</v>
      </c>
      <c r="Q10" s="208">
        <f t="shared" si="12"/>
        <v>2</v>
      </c>
      <c r="R10" s="208">
        <f t="shared" si="13"/>
        <v>2</v>
      </c>
      <c r="S10" s="208">
        <f t="shared" si="14"/>
        <v>3</v>
      </c>
      <c r="T10" s="143">
        <f>SUMIFS('INTERIM REPORT'!G:G,'INTERIM REPORT'!$A:$A,'PAGE 30'!$A10,'INTERIM REPORT'!$B:$B,'PAGE 30'!$A$4)</f>
        <v>0.56498275741292536</v>
      </c>
      <c r="U10" s="208">
        <f t="shared" si="15"/>
        <v>2</v>
      </c>
      <c r="V10" s="208">
        <f t="shared" si="16"/>
        <v>2</v>
      </c>
      <c r="W10" s="208">
        <f t="shared" si="17"/>
        <v>3</v>
      </c>
      <c r="X10" s="143">
        <f t="shared" si="0"/>
        <v>1.3703968244749953E-2</v>
      </c>
      <c r="Y10" s="93">
        <f t="shared" si="1"/>
        <v>2.2070680554304056E-2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30'!$A11,'INTERIM REPORT'!$B:$B,'PAGE 30'!$A$4)</f>
        <v>0.53237111129038428</v>
      </c>
      <c r="E11" s="208">
        <f t="shared" si="3"/>
        <v>1</v>
      </c>
      <c r="F11" s="208">
        <f t="shared" si="4"/>
        <v>1</v>
      </c>
      <c r="G11" s="208">
        <f t="shared" si="5"/>
        <v>2</v>
      </c>
      <c r="H11" s="143">
        <f>SUMIFS('INTERIM REPORT'!D:D,'INTERIM REPORT'!$A:$A,'PAGE 30'!$A11,'INTERIM REPORT'!$B:$B,'PAGE 30'!$A$4)</f>
        <v>0.53185914752989139</v>
      </c>
      <c r="I11" s="208">
        <f t="shared" si="6"/>
        <v>1</v>
      </c>
      <c r="J11" s="208">
        <f t="shared" si="7"/>
        <v>1</v>
      </c>
      <c r="K11" s="208">
        <f t="shared" si="8"/>
        <v>2</v>
      </c>
      <c r="L11" s="143">
        <f>SUMIFS('INTERIM REPORT'!E:E,'INTERIM REPORT'!$A:$A,'PAGE 30'!$A11,'INTERIM REPORT'!$B:$B,'PAGE 30'!$A$4)</f>
        <v>0.49683140575113699</v>
      </c>
      <c r="M11" s="208">
        <f t="shared" si="9"/>
        <v>1</v>
      </c>
      <c r="N11" s="208">
        <f t="shared" si="10"/>
        <v>1</v>
      </c>
      <c r="O11" s="208">
        <f t="shared" si="11"/>
        <v>2</v>
      </c>
      <c r="P11" s="143">
        <f>SUMIFS('INTERIM REPORT'!F:F,'INTERIM REPORT'!$A:$A,'PAGE 30'!$A11,'INTERIM REPORT'!$B:$B,'PAGE 30'!$A$4)</f>
        <v>0.5474616250450054</v>
      </c>
      <c r="Q11" s="208">
        <f t="shared" si="12"/>
        <v>1</v>
      </c>
      <c r="R11" s="208">
        <f t="shared" si="13"/>
        <v>1</v>
      </c>
      <c r="S11" s="208">
        <f t="shared" si="14"/>
        <v>2</v>
      </c>
      <c r="T11" s="143">
        <f>SUMIFS('INTERIM REPORT'!G:G,'INTERIM REPORT'!$A:$A,'PAGE 30'!$A11,'INTERIM REPORT'!$B:$B,'PAGE 30'!$A$4)</f>
        <v>0.54942955922335923</v>
      </c>
      <c r="U11" s="208">
        <f t="shared" si="15"/>
        <v>1</v>
      </c>
      <c r="V11" s="208">
        <f t="shared" si="16"/>
        <v>1</v>
      </c>
      <c r="W11" s="208">
        <f t="shared" si="17"/>
        <v>2</v>
      </c>
      <c r="X11" s="143">
        <f t="shared" si="0"/>
        <v>2.9335732190705954E-2</v>
      </c>
      <c r="Y11" s="93">
        <f t="shared" si="1"/>
        <v>0.10586720739342437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30'!$A12,'INTERIM REPORT'!$B:$B,'PAGE 30'!$A$4)</f>
        <v>0.84263180698802975</v>
      </c>
      <c r="E12" s="208">
        <f t="shared" si="3"/>
        <v>8</v>
      </c>
      <c r="F12" s="208">
        <f t="shared" si="4"/>
        <v>10</v>
      </c>
      <c r="G12" s="208">
        <f t="shared" si="5"/>
        <v>14</v>
      </c>
      <c r="H12" s="143">
        <f>SUMIFS('INTERIM REPORT'!D:D,'INTERIM REPORT'!$A:$A,'PAGE 30'!$A12,'INTERIM REPORT'!$B:$B,'PAGE 30'!$A$4)</f>
        <v>0.84216656877144336</v>
      </c>
      <c r="I12" s="208">
        <f t="shared" si="6"/>
        <v>8</v>
      </c>
      <c r="J12" s="208">
        <f t="shared" si="7"/>
        <v>10</v>
      </c>
      <c r="K12" s="208">
        <f t="shared" si="8"/>
        <v>14</v>
      </c>
      <c r="L12" s="143">
        <f>SUMIFS('INTERIM REPORT'!E:E,'INTERIM REPORT'!$A:$A,'PAGE 30'!$A12,'INTERIM REPORT'!$B:$B,'PAGE 30'!$A$4)</f>
        <v>0.70802176995884802</v>
      </c>
      <c r="M12" s="208">
        <f t="shared" si="9"/>
        <v>4</v>
      </c>
      <c r="N12" s="208">
        <f t="shared" si="10"/>
        <v>4</v>
      </c>
      <c r="O12" s="208">
        <f t="shared" si="11"/>
        <v>6</v>
      </c>
      <c r="P12" s="143">
        <f>SUMIFS('INTERIM REPORT'!F:F,'INTERIM REPORT'!$A:$A,'PAGE 30'!$A12,'INTERIM REPORT'!$B:$B,'PAGE 30'!$A$4)</f>
        <v>0.71595399606823096</v>
      </c>
      <c r="Q12" s="208">
        <f t="shared" si="12"/>
        <v>5</v>
      </c>
      <c r="R12" s="208">
        <f t="shared" si="13"/>
        <v>6</v>
      </c>
      <c r="S12" s="208">
        <f t="shared" si="14"/>
        <v>9</v>
      </c>
      <c r="T12" s="143">
        <f>SUMIFS('INTERIM REPORT'!G:G,'INTERIM REPORT'!$A:$A,'PAGE 30'!$A12,'INTERIM REPORT'!$B:$B,'PAGE 30'!$A$4)</f>
        <v>0.71888575374746</v>
      </c>
      <c r="U12" s="208">
        <f t="shared" si="15"/>
        <v>5</v>
      </c>
      <c r="V12" s="208">
        <f t="shared" si="16"/>
        <v>6</v>
      </c>
      <c r="W12" s="208">
        <f t="shared" si="17"/>
        <v>9</v>
      </c>
      <c r="X12" s="143">
        <f t="shared" si="0"/>
        <v>-0.14986651974006981</v>
      </c>
      <c r="Y12" s="93">
        <f t="shared" si="1"/>
        <v>1.5344138061239798E-2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30'!$A13,'INTERIM REPORT'!$B:$B,'PAGE 30'!$A$4)</f>
        <v>0.73024243483129236</v>
      </c>
      <c r="E13" s="208">
        <f t="shared" si="3"/>
        <v>5</v>
      </c>
      <c r="F13" s="208">
        <f t="shared" si="4"/>
        <v>5</v>
      </c>
      <c r="G13" s="208">
        <f t="shared" si="5"/>
        <v>8</v>
      </c>
      <c r="H13" s="143">
        <f>SUMIFS('INTERIM REPORT'!D:D,'INTERIM REPORT'!$A:$A,'PAGE 30'!$A13,'INTERIM REPORT'!$B:$B,'PAGE 30'!$A$4)</f>
        <v>0.75173666609146561</v>
      </c>
      <c r="I13" s="208">
        <f t="shared" si="6"/>
        <v>5</v>
      </c>
      <c r="J13" s="208">
        <f t="shared" si="7"/>
        <v>5</v>
      </c>
      <c r="K13" s="208">
        <f t="shared" si="8"/>
        <v>8</v>
      </c>
      <c r="L13" s="143">
        <f>SUMIFS('INTERIM REPORT'!E:E,'INTERIM REPORT'!$A:$A,'PAGE 30'!$A13,'INTERIM REPORT'!$B:$B,'PAGE 30'!$A$4)</f>
        <v>0.76359296305936697</v>
      </c>
      <c r="M13" s="208">
        <f t="shared" si="9"/>
        <v>6</v>
      </c>
      <c r="N13" s="208">
        <f t="shared" si="10"/>
        <v>6</v>
      </c>
      <c r="O13" s="208">
        <f t="shared" si="11"/>
        <v>8</v>
      </c>
      <c r="P13" s="143">
        <f>SUMIFS('INTERIM REPORT'!F:F,'INTERIM REPORT'!$A:$A,'PAGE 30'!$A13,'INTERIM REPORT'!$B:$B,'PAGE 30'!$A$4)</f>
        <v>0.81063297020878478</v>
      </c>
      <c r="Q13" s="208">
        <f t="shared" si="12"/>
        <v>7</v>
      </c>
      <c r="R13" s="208">
        <f t="shared" si="13"/>
        <v>9</v>
      </c>
      <c r="S13" s="208">
        <f t="shared" si="14"/>
        <v>12</v>
      </c>
      <c r="T13" s="143">
        <f>SUMIFS('INTERIM REPORT'!G:G,'INTERIM REPORT'!$A:$A,'PAGE 30'!$A13,'INTERIM REPORT'!$B:$B,'PAGE 30'!$A$4)</f>
        <v>0.81589378835750948</v>
      </c>
      <c r="U13" s="208">
        <f t="shared" si="15"/>
        <v>8</v>
      </c>
      <c r="V13" s="208">
        <f t="shared" si="16"/>
        <v>9</v>
      </c>
      <c r="W13" s="208">
        <f t="shared" si="17"/>
        <v>13</v>
      </c>
      <c r="X13" s="143">
        <f t="shared" si="0"/>
        <v>7.8346988744796953E-2</v>
      </c>
      <c r="Y13" s="93">
        <f t="shared" si="1"/>
        <v>6.8493068726821482E-2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30'!$A14,'INTERIM REPORT'!$B:$B,'PAGE 30'!$A$4)</f>
        <v>0.61133582780837081</v>
      </c>
      <c r="E14" s="208">
        <f t="shared" si="3"/>
        <v>3</v>
      </c>
      <c r="F14" s="208">
        <f t="shared" si="4"/>
        <v>3</v>
      </c>
      <c r="G14" s="208">
        <f t="shared" si="5"/>
        <v>5</v>
      </c>
      <c r="H14" s="143">
        <f>SUMIFS('INTERIM REPORT'!D:D,'INTERIM REPORT'!$A:$A,'PAGE 30'!$A14,'INTERIM REPORT'!$B:$B,'PAGE 30'!$A$4)</f>
        <v>0.62468240477177794</v>
      </c>
      <c r="I14" s="208">
        <f t="shared" si="6"/>
        <v>3</v>
      </c>
      <c r="J14" s="208">
        <f t="shared" si="7"/>
        <v>3</v>
      </c>
      <c r="K14" s="208">
        <f t="shared" si="8"/>
        <v>5</v>
      </c>
      <c r="L14" s="143">
        <f>SUMIFS('INTERIM REPORT'!E:E,'INTERIM REPORT'!$A:$A,'PAGE 30'!$A14,'INTERIM REPORT'!$B:$B,'PAGE 30'!$A$4)</f>
        <v>1</v>
      </c>
      <c r="M14" s="208">
        <f t="shared" si="9"/>
        <v>8</v>
      </c>
      <c r="N14" s="208">
        <f t="shared" si="10"/>
        <v>10</v>
      </c>
      <c r="O14" s="208">
        <f t="shared" si="11"/>
        <v>12</v>
      </c>
      <c r="P14" s="143">
        <f>SUMIFS('INTERIM REPORT'!F:F,'INTERIM REPORT'!$A:$A,'PAGE 30'!$A14,'INTERIM REPORT'!$B:$B,'PAGE 30'!$A$4)</f>
        <v>0.64771012631055613</v>
      </c>
      <c r="Q14" s="208">
        <f t="shared" si="12"/>
        <v>4</v>
      </c>
      <c r="R14" s="208">
        <f t="shared" si="13"/>
        <v>4</v>
      </c>
      <c r="S14" s="208">
        <f t="shared" si="14"/>
        <v>6</v>
      </c>
      <c r="T14" s="143">
        <f>SUMIFS('INTERIM REPORT'!G:G,'INTERIM REPORT'!$A:$A,'PAGE 30'!$A14,'INTERIM REPORT'!$B:$B,'PAGE 30'!$A$4)</f>
        <v>0.63108265489918924</v>
      </c>
      <c r="U14" s="208">
        <f t="shared" si="15"/>
        <v>4</v>
      </c>
      <c r="V14" s="208">
        <f t="shared" si="16"/>
        <v>4</v>
      </c>
      <c r="W14" s="208">
        <f t="shared" si="17"/>
        <v>6</v>
      </c>
      <c r="X14" s="143">
        <f t="shared" si="0"/>
        <v>3.6863086526650601E-2</v>
      </c>
      <c r="Y14" s="93">
        <f t="shared" si="1"/>
        <v>-0.36891734510081076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30'!$A15,'INTERIM REPORT'!$B:$B,'PAGE 30'!$A$4)</f>
        <v>0.81236460729910553</v>
      </c>
      <c r="E15" s="209">
        <f t="shared" si="3"/>
        <v>7</v>
      </c>
      <c r="F15" s="209">
        <f t="shared" si="4"/>
        <v>9</v>
      </c>
      <c r="G15" s="209">
        <f t="shared" si="5"/>
        <v>12</v>
      </c>
      <c r="H15" s="144">
        <f>SUMIFS('INTERIM REPORT'!D:D,'INTERIM REPORT'!$A:$A,'PAGE 30'!$A15,'INTERIM REPORT'!$B:$B,'PAGE 30'!$A$4)</f>
        <v>0.78254209674805764</v>
      </c>
      <c r="I15" s="209">
        <f t="shared" si="6"/>
        <v>7</v>
      </c>
      <c r="J15" s="209">
        <f t="shared" si="7"/>
        <v>8</v>
      </c>
      <c r="K15" s="209">
        <f t="shared" si="8"/>
        <v>11</v>
      </c>
      <c r="L15" s="144">
        <f>SUMIFS('INTERIM REPORT'!E:E,'INTERIM REPORT'!$A:$A,'PAGE 30'!$A15,'INTERIM REPORT'!$B:$B,'PAGE 30'!$A$4)</f>
        <v>0.79370567558309557</v>
      </c>
      <c r="M15" s="209">
        <f t="shared" si="9"/>
        <v>7</v>
      </c>
      <c r="N15" s="209">
        <f t="shared" si="10"/>
        <v>8</v>
      </c>
      <c r="O15" s="209">
        <f t="shared" si="11"/>
        <v>10</v>
      </c>
      <c r="P15" s="144">
        <f>SUMIFS('INTERIM REPORT'!F:F,'INTERIM REPORT'!$A:$A,'PAGE 30'!$A15,'INTERIM REPORT'!$B:$B,'PAGE 30'!$A$4)</f>
        <v>0.84355759064859803</v>
      </c>
      <c r="Q15" s="209">
        <f t="shared" si="12"/>
        <v>8</v>
      </c>
      <c r="R15" s="209">
        <f t="shared" si="13"/>
        <v>10</v>
      </c>
      <c r="S15" s="209">
        <f t="shared" si="14"/>
        <v>14</v>
      </c>
      <c r="T15" s="144">
        <f>SUMIFS('INTERIM REPORT'!G:G,'INTERIM REPORT'!$A:$A,'PAGE 30'!$A15,'INTERIM REPORT'!$B:$B,'PAGE 30'!$A$4)</f>
        <v>0.813576607267535</v>
      </c>
      <c r="U15" s="209">
        <f t="shared" si="15"/>
        <v>7</v>
      </c>
      <c r="V15" s="209">
        <f t="shared" si="16"/>
        <v>8</v>
      </c>
      <c r="W15" s="209">
        <f t="shared" si="17"/>
        <v>12</v>
      </c>
      <c r="X15" s="144">
        <f t="shared" si="0"/>
        <v>7.7970877418731988E-2</v>
      </c>
      <c r="Y15" s="95">
        <f t="shared" si="1"/>
        <v>2.5035642676791037E-2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30'!$A16,'INTERIM REPORT'!$B:$B,'PAGE 30'!$A$4)</f>
        <v>0.78374001052456421</v>
      </c>
      <c r="E16" s="210"/>
      <c r="F16" s="211">
        <f t="shared" si="4"/>
        <v>7</v>
      </c>
      <c r="G16" s="211">
        <f t="shared" si="5"/>
        <v>10</v>
      </c>
      <c r="H16" s="145">
        <f>SUMIFS('INTERIM REPORT'!D:D,'INTERIM REPORT'!$A:$A,'PAGE 30'!$A16,'INTERIM REPORT'!$B:$B,'PAGE 30'!$A$4)</f>
        <v>0.78545696658728059</v>
      </c>
      <c r="I16" s="210"/>
      <c r="J16" s="211">
        <f t="shared" si="7"/>
        <v>9</v>
      </c>
      <c r="K16" s="211">
        <f t="shared" si="8"/>
        <v>12</v>
      </c>
      <c r="L16" s="145">
        <f>SUMIFS('INTERIM REPORT'!E:E,'INTERIM REPORT'!$A:$A,'PAGE 30'!$A16,'INTERIM REPORT'!$B:$B,'PAGE 30'!$A$4)</f>
        <v>0.78401245845580203</v>
      </c>
      <c r="M16" s="210"/>
      <c r="N16" s="211">
        <f t="shared" si="10"/>
        <v>7</v>
      </c>
      <c r="O16" s="211">
        <f t="shared" si="11"/>
        <v>9</v>
      </c>
      <c r="P16" s="145">
        <f>SUMIFS('INTERIM REPORT'!F:F,'INTERIM REPORT'!$A:$A,'PAGE 30'!$A16,'INTERIM REPORT'!$B:$B,'PAGE 30'!$A$4)</f>
        <v>0.69884464450217287</v>
      </c>
      <c r="Q16" s="210"/>
      <c r="R16" s="211">
        <f t="shared" si="13"/>
        <v>5</v>
      </c>
      <c r="S16" s="211">
        <f t="shared" si="14"/>
        <v>8</v>
      </c>
      <c r="T16" s="145">
        <f>SUMIFS('INTERIM REPORT'!G:G,'INTERIM REPORT'!$A:$A,'PAGE 30'!$A16,'INTERIM REPORT'!$B:$B,'PAGE 30'!$A$4)</f>
        <v>0.66533400765598849</v>
      </c>
      <c r="U16" s="210"/>
      <c r="V16" s="211">
        <f t="shared" si="16"/>
        <v>5</v>
      </c>
      <c r="W16" s="211">
        <f t="shared" si="17"/>
        <v>7</v>
      </c>
      <c r="X16" s="145">
        <f t="shared" si="0"/>
        <v>-0.11026997756659818</v>
      </c>
      <c r="Y16" s="97">
        <f t="shared" si="1"/>
        <v>-0.15137316954575397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30'!$A17,'INTERIM REPORT'!$B:$B,'PAGE 30'!$A$4)</f>
        <v>0.80179157549169267</v>
      </c>
      <c r="E17" s="212"/>
      <c r="F17" s="208">
        <f t="shared" si="4"/>
        <v>8</v>
      </c>
      <c r="G17" s="208">
        <f t="shared" si="5"/>
        <v>11</v>
      </c>
      <c r="H17" s="143">
        <f>SUMIFS('INTERIM REPORT'!D:D,'INTERIM REPORT'!$A:$A,'PAGE 30'!$A17,'INTERIM REPORT'!$B:$B,'PAGE 30'!$A$4)</f>
        <v>0.77574460710175897</v>
      </c>
      <c r="I17" s="212"/>
      <c r="J17" s="208">
        <f t="shared" si="7"/>
        <v>7</v>
      </c>
      <c r="K17" s="208">
        <f t="shared" si="8"/>
        <v>10</v>
      </c>
      <c r="L17" s="143">
        <f>SUMIFS('INTERIM REPORT'!E:E,'INTERIM REPORT'!$A:$A,'PAGE 30'!$A17,'INTERIM REPORT'!$B:$B,'PAGE 30'!$A$4)</f>
        <v>0.7987497777634387</v>
      </c>
      <c r="M17" s="212"/>
      <c r="N17" s="208">
        <f t="shared" si="10"/>
        <v>9</v>
      </c>
      <c r="O17" s="208">
        <f t="shared" si="11"/>
        <v>11</v>
      </c>
      <c r="P17" s="143">
        <f>SUMIFS('INTERIM REPORT'!F:F,'INTERIM REPORT'!$A:$A,'PAGE 30'!$A17,'INTERIM REPORT'!$B:$B,'PAGE 30'!$A$4)</f>
        <v>0.80768605909166269</v>
      </c>
      <c r="Q17" s="212"/>
      <c r="R17" s="208">
        <f t="shared" si="13"/>
        <v>8</v>
      </c>
      <c r="S17" s="208">
        <f t="shared" si="14"/>
        <v>11</v>
      </c>
      <c r="T17" s="143">
        <f>SUMIFS('INTERIM REPORT'!G:G,'INTERIM REPORT'!$A:$A,'PAGE 30'!$A17,'INTERIM REPORT'!$B:$B,'PAGE 30'!$A$4)</f>
        <v>0.82429366146661887</v>
      </c>
      <c r="U17" s="212"/>
      <c r="V17" s="208">
        <f t="shared" si="16"/>
        <v>10</v>
      </c>
      <c r="W17" s="208">
        <f t="shared" si="17"/>
        <v>14</v>
      </c>
      <c r="X17" s="143">
        <f t="shared" si="0"/>
        <v>4.1175216298620976E-2</v>
      </c>
      <c r="Y17" s="93">
        <f t="shared" si="1"/>
        <v>3.1979832000335495E-2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30'!$A20,'INTERIM REPORT'!$B:$B,'PAGE 30'!$A$4)</f>
        <v>0.58155047135212445</v>
      </c>
      <c r="E20" s="210"/>
      <c r="F20" s="211">
        <f>RANK(D20,D$20:D$22,1)</f>
        <v>1</v>
      </c>
      <c r="G20" s="211">
        <f t="shared" ref="G20:G22" si="19">RANK(D20,D$8:D$25,1)</f>
        <v>4</v>
      </c>
      <c r="H20" s="145">
        <f>SUMIFS('INTERIM REPORT'!D:D,'INTERIM REPORT'!$A:$A,'PAGE 30'!$A20,'INTERIM REPORT'!$B:$B,'PAGE 30'!$A$4)</f>
        <v>0.5831327386518681</v>
      </c>
      <c r="I20" s="210"/>
      <c r="J20" s="211">
        <f>RANK(H20,H$20:H$22,1)</f>
        <v>1</v>
      </c>
      <c r="K20" s="211">
        <f t="shared" ref="K20:K22" si="20">RANK(H20,H$8:H$25,1)</f>
        <v>4</v>
      </c>
      <c r="L20" s="145">
        <f>SUMIFS('INTERIM REPORT'!E:E,'INTERIM REPORT'!$A:$A,'PAGE 30'!$A20,'INTERIM REPORT'!$B:$B,'PAGE 30'!$A$4)</f>
        <v>1</v>
      </c>
      <c r="M20" s="210"/>
      <c r="N20" s="211">
        <f>RANK(L20,L$20:L$22,1)</f>
        <v>3</v>
      </c>
      <c r="O20" s="211">
        <f t="shared" ref="O20:O22" si="21">RANK(L20,L$8:L$25,1)</f>
        <v>12</v>
      </c>
      <c r="P20" s="145">
        <f>SUMIFS('INTERIM REPORT'!F:F,'INTERIM REPORT'!$A:$A,'PAGE 30'!$A20,'INTERIM REPORT'!$B:$B,'PAGE 30'!$A$4)</f>
        <v>0.62626085486312411</v>
      </c>
      <c r="Q20" s="210"/>
      <c r="R20" s="211">
        <f>RANK(P20,P$20:P$22,1)</f>
        <v>1</v>
      </c>
      <c r="S20" s="211">
        <f t="shared" ref="S20:S22" si="22">RANK(P20,P$8:P$25,1)</f>
        <v>4</v>
      </c>
      <c r="T20" s="145">
        <f>SUMIFS('INTERIM REPORT'!G:G,'INTERIM REPORT'!$A:$A,'PAGE 30'!$A20,'INTERIM REPORT'!$B:$B,'PAGE 30'!$A$4)</f>
        <v>0.59889656996857732</v>
      </c>
      <c r="U20" s="210"/>
      <c r="V20" s="211">
        <f>RANK(T20,T$20:T$22,1)</f>
        <v>1</v>
      </c>
      <c r="W20" s="211">
        <f t="shared" ref="W20:W22" si="23">RANK(T20,T$8:T$25,1)</f>
        <v>5</v>
      </c>
      <c r="X20" s="145">
        <f>IF(H20&gt;0,((P20/H20)-1),IF(AND(H20=0,L20&gt;0),100%,IF(AND(H20=0,L20&lt;0),-100%,IF(AND(H20=0,L20=0),0%,((P20/(H20))-1)*-1))))</f>
        <v>7.3959346393349445E-2</v>
      </c>
      <c r="Y20" s="97">
        <f>IF(L20&gt;0,((T20/L20)-1),IF(AND(L20=0,T20&gt;0),100%,IF(AND(L20=0,T20&lt;0),-100%,IF(AND(L20=0,T20=0),0%,((T20/(L20))-1)*-1))))</f>
        <v>-0.40110343003142268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30'!$A21,'INTERIM REPORT'!$B:$B,'PAGE 30'!$A$4)</f>
        <v>0.64190205009698253</v>
      </c>
      <c r="E21" s="212"/>
      <c r="F21" s="208">
        <f t="shared" ref="F21:F22" si="24">RANK(D21,D$20:D$22,1)</f>
        <v>2</v>
      </c>
      <c r="G21" s="208">
        <f t="shared" si="19"/>
        <v>7</v>
      </c>
      <c r="H21" s="143">
        <f>SUMIFS('INTERIM REPORT'!D:D,'INTERIM REPORT'!$A:$A,'PAGE 30'!$A21,'INTERIM REPORT'!$B:$B,'PAGE 30'!$A$4)</f>
        <v>0.65986893209579811</v>
      </c>
      <c r="I21" s="212"/>
      <c r="J21" s="208">
        <f t="shared" ref="J21:J22" si="25">RANK(H21,H$20:H$22,1)</f>
        <v>2</v>
      </c>
      <c r="K21" s="208">
        <f t="shared" si="20"/>
        <v>6</v>
      </c>
      <c r="L21" s="143">
        <f>SUMIFS('INTERIM REPORT'!E:E,'INTERIM REPORT'!$A:$A,'PAGE 30'!$A21,'INTERIM REPORT'!$B:$B,'PAGE 30'!$A$4)</f>
        <v>0.64131632936527594</v>
      </c>
      <c r="M21" s="212"/>
      <c r="N21" s="208">
        <f t="shared" ref="N21:N22" si="26">RANK(L21,L$20:L$22,1)</f>
        <v>2</v>
      </c>
      <c r="O21" s="208">
        <f t="shared" si="21"/>
        <v>5</v>
      </c>
      <c r="P21" s="143">
        <f>SUMIFS('INTERIM REPORT'!F:F,'INTERIM REPORT'!$A:$A,'PAGE 30'!$A21,'INTERIM REPORT'!$B:$B,'PAGE 30'!$A$4)</f>
        <v>0.68175588833373402</v>
      </c>
      <c r="Q21" s="212"/>
      <c r="R21" s="208">
        <f t="shared" ref="R21:R22" si="27">RANK(P21,P$20:P$22,1)</f>
        <v>2</v>
      </c>
      <c r="S21" s="208">
        <f t="shared" si="22"/>
        <v>7</v>
      </c>
      <c r="T21" s="143">
        <f>SUMIFS('INTERIM REPORT'!G:G,'INTERIM REPORT'!$A:$A,'PAGE 30'!$A21,'INTERIM REPORT'!$B:$B,'PAGE 30'!$A$4)</f>
        <v>0.67233338452123992</v>
      </c>
      <c r="U21" s="212"/>
      <c r="V21" s="208">
        <f t="shared" ref="V21:V22" si="28">RANK(T21,T$20:T$22,1)</f>
        <v>2</v>
      </c>
      <c r="W21" s="208">
        <f t="shared" si="23"/>
        <v>8</v>
      </c>
      <c r="X21" s="143">
        <f>IF(H21&gt;0,((P21/H21)-1),IF(AND(H21=0,L21&gt;0),100%,IF(AND(H21=0,L21&lt;0),-100%,IF(AND(H21=0,L21=0),0%,((P21/(H21))-1)*-1))))</f>
        <v>3.3168641791364806E-2</v>
      </c>
      <c r="Y21" s="93">
        <f>IF(L21&gt;0,((T21/L21)-1),IF(AND(L21=0,T21&gt;0),100%,IF(AND(L21=0,T21&lt;0),-100%,IF(AND(L21=0,T21=0),0%,((T21/(L21))-1)*-1))))</f>
        <v>4.8364673930355373E-2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30'!$A22,'INTERIM REPORT'!$B:$B,'PAGE 30'!$A$4)</f>
        <v>0.81421638235111093</v>
      </c>
      <c r="E22" s="212"/>
      <c r="F22" s="208">
        <f t="shared" si="24"/>
        <v>3</v>
      </c>
      <c r="G22" s="208">
        <f t="shared" si="19"/>
        <v>13</v>
      </c>
      <c r="H22" s="143">
        <f>SUMIFS('INTERIM REPORT'!D:D,'INTERIM REPORT'!$A:$A,'PAGE 30'!$A22,'INTERIM REPORT'!$B:$B,'PAGE 30'!$A$4)</f>
        <v>0.81994520488009237</v>
      </c>
      <c r="I22" s="212"/>
      <c r="J22" s="208">
        <f t="shared" si="25"/>
        <v>3</v>
      </c>
      <c r="K22" s="208">
        <f t="shared" si="20"/>
        <v>13</v>
      </c>
      <c r="L22" s="143">
        <f>SUMIFS('INTERIM REPORT'!E:E,'INTERIM REPORT'!$A:$A,'PAGE 30'!$A22,'INTERIM REPORT'!$B:$B,'PAGE 30'!$A$4)</f>
        <v>0</v>
      </c>
      <c r="M22" s="212"/>
      <c r="N22" s="208">
        <f t="shared" si="26"/>
        <v>1</v>
      </c>
      <c r="O22" s="208">
        <f t="shared" si="21"/>
        <v>1</v>
      </c>
      <c r="P22" s="143">
        <f>SUMIFS('INTERIM REPORT'!F:F,'INTERIM REPORT'!$A:$A,'PAGE 30'!$A22,'INTERIM REPORT'!$B:$B,'PAGE 30'!$A$4)</f>
        <v>0.81306889899790635</v>
      </c>
      <c r="Q22" s="212"/>
      <c r="R22" s="208">
        <f t="shared" si="27"/>
        <v>3</v>
      </c>
      <c r="S22" s="208">
        <f t="shared" si="22"/>
        <v>13</v>
      </c>
      <c r="T22" s="143">
        <f>SUMIFS('INTERIM REPORT'!G:G,'INTERIM REPORT'!$A:$A,'PAGE 30'!$A22,'INTERIM REPORT'!$B:$B,'PAGE 30'!$A$4)</f>
        <v>0.81333282534444362</v>
      </c>
      <c r="U22" s="212"/>
      <c r="V22" s="208">
        <f t="shared" si="28"/>
        <v>3</v>
      </c>
      <c r="W22" s="208">
        <f t="shared" si="23"/>
        <v>11</v>
      </c>
      <c r="X22" s="143">
        <f>IF(H22&gt;0,((P22/H22)-1),IF(AND(H22=0,L22&gt;0),100%,IF(AND(H22=0,L22&lt;0),-100%,IF(AND(H22=0,L22=0),0%,((P22/(H22))-1)*-1))))</f>
        <v>-8.386299281049614E-3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30'!$A25,'INTERIM REPORT'!$B:$B,'PAGE 30'!$A$4)</f>
        <v>0.46425405503783618</v>
      </c>
      <c r="E25" s="210"/>
      <c r="F25" s="210"/>
      <c r="G25" s="211">
        <f>RANK(D25,D$8:D$25,1)</f>
        <v>1</v>
      </c>
      <c r="H25" s="145">
        <f>SUMIFS('INTERIM REPORT'!D:D,'INTERIM REPORT'!$A:$A,'PAGE 30'!$A25,'INTERIM REPORT'!$B:$B,'PAGE 30'!$A$4)</f>
        <v>0.44126585635291232</v>
      </c>
      <c r="I25" s="210"/>
      <c r="J25" s="210"/>
      <c r="K25" s="211">
        <f>RANK(H25,H$8:H$25,1)</f>
        <v>1</v>
      </c>
      <c r="L25" s="145">
        <f>SUMIFS('INTERIM REPORT'!E:E,'INTERIM REPORT'!$A:$A,'PAGE 30'!$A25,'INTERIM REPORT'!$B:$B,'PAGE 30'!$A$4)</f>
        <v>1</v>
      </c>
      <c r="M25" s="210"/>
      <c r="N25" s="210"/>
      <c r="O25" s="211">
        <f>RANK(L25,L$8:L$25,1)</f>
        <v>12</v>
      </c>
      <c r="P25" s="145">
        <f>SUMIFS('INTERIM REPORT'!F:F,'INTERIM REPORT'!$A:$A,'PAGE 30'!$A25,'INTERIM REPORT'!$B:$B,'PAGE 30'!$A$4)</f>
        <v>0.48246501791465207</v>
      </c>
      <c r="Q25" s="210"/>
      <c r="R25" s="210"/>
      <c r="S25" s="211">
        <f>RANK(P25,P$8:P$25,1)</f>
        <v>1</v>
      </c>
      <c r="T25" s="145">
        <f>SUMIFS('INTERIM REPORT'!G:G,'INTERIM REPORT'!$A:$A,'PAGE 30'!$A25,'INTERIM REPORT'!$B:$B,'PAGE 30'!$A$4)</f>
        <v>0.46157550856350504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9.3365849563465497E-2</v>
      </c>
      <c r="Y25" s="97">
        <f>IF(L25&gt;0,((T25/L25)-1),IF(AND(L25=0,T25&gt;0),100%,IF(AND(L25=0,T25&lt;0),-100%,IF(AND(L25=0,T25=0),0%,((T25/(L25))-1)*-1))))</f>
        <v>-0.53842449143649496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30'!$A28,'INTERIM REPORT'!$B:$B,'PAGE 30'!$A$4)</f>
        <v>0.57977608318273732</v>
      </c>
      <c r="E28" s="216"/>
      <c r="F28" s="216"/>
      <c r="G28" s="216"/>
      <c r="H28" s="145">
        <f>SUMIFS('INTERIM REPORT'!D:D,'INTERIM REPORT'!$A:$A,'PAGE 30'!$A28,'INTERIM REPORT'!$B:$B,'PAGE 30'!$A$4)</f>
        <v>0.57105713024303717</v>
      </c>
      <c r="I28" s="216"/>
      <c r="J28" s="216"/>
      <c r="K28" s="216"/>
      <c r="L28" s="145">
        <f>SUMIFS('INTERIM REPORT'!E:E,'INTERIM REPORT'!$A:$A,'PAGE 30'!$A28,'INTERIM REPORT'!$B:$B,'PAGE 30'!$A$4)</f>
        <v>0.84443506936004242</v>
      </c>
      <c r="M28" s="216"/>
      <c r="N28" s="216"/>
      <c r="O28" s="216"/>
      <c r="P28" s="145">
        <f>SUMIFS('INTERIM REPORT'!F:F,'INTERIM REPORT'!$A:$A,'PAGE 30'!$A28,'INTERIM REPORT'!$B:$B,'PAGE 30'!$A$4)</f>
        <v>0.59495824032038969</v>
      </c>
      <c r="Q28" s="216"/>
      <c r="R28" s="216"/>
      <c r="S28" s="216"/>
      <c r="T28" s="145">
        <f>SUMIFS('INTERIM REPORT'!G:G,'INTERIM REPORT'!$A:$A,'PAGE 30'!$A28,'INTERIM REPORT'!$B:$B,'PAGE 30'!$A$4)</f>
        <v>0.57571582399128485</v>
      </c>
      <c r="U28" s="216"/>
      <c r="V28" s="216"/>
      <c r="W28" s="216"/>
      <c r="X28" s="143">
        <f>IF(H28&gt;0,((P28/H28)-1),IF(AND(H28=0,L28&gt;0),100%,IF(AND(H28=0,L28&lt;0),-100%,IF(AND(H28=0,L28=0),0%,((P28/(H28))-1)*-1))))</f>
        <v>4.1854148755975373E-2</v>
      </c>
      <c r="Y28" s="101">
        <f>IF(L28&gt;0,((T28/L28)-1),IF(AND(L28=0,T28&gt;0),100%,IF(AND(L28=0,T28&lt;0),-100%,IF(AND(L28=0,T28=0),0%,((T28/(L28))-1)*-1))))</f>
        <v>-0.31822369193217803</v>
      </c>
    </row>
    <row r="29" spans="1:25" ht="28.4" customHeight="1">
      <c r="C29" s="92" t="s">
        <v>28</v>
      </c>
      <c r="D29" s="143">
        <f>MEDIAN(D25,D20:D22,D8:D17)</f>
        <v>0.68607224246413745</v>
      </c>
      <c r="E29" s="217"/>
      <c r="F29" s="217"/>
      <c r="G29" s="217"/>
      <c r="H29" s="143">
        <f>MEDIAN(H25,H20:H22,H8:H17)</f>
        <v>0.71182895114788014</v>
      </c>
      <c r="I29" s="217"/>
      <c r="J29" s="217"/>
      <c r="K29" s="217"/>
      <c r="L29" s="143">
        <f>MEDIAN(L25,L20:L22,L8:L17)</f>
        <v>0.74371271168821385</v>
      </c>
      <c r="M29" s="217"/>
      <c r="N29" s="217"/>
      <c r="O29" s="217"/>
      <c r="P29" s="143">
        <f>MEDIAN(P25,P20:P22,P8:P17)</f>
        <v>0.69030026641795339</v>
      </c>
      <c r="Q29" s="217"/>
      <c r="R29" s="217"/>
      <c r="S29" s="217"/>
      <c r="T29" s="143">
        <f>MEDIAN(T25,T20:T22,T8:T17)</f>
        <v>0.6688336960886142</v>
      </c>
      <c r="U29" s="217"/>
      <c r="V29" s="217"/>
      <c r="W29" s="217"/>
      <c r="X29" s="188">
        <f>IF(H29&gt;0,((P29/H29)-1),IF(AND(H29=0,L29&gt;0),100%,IF(AND(H29=0,L29&lt;0),-100%,IF(AND(H29=0,L29=0),0%,((P29/(H29))-1)*-1))))</f>
        <v>-3.0244182531786734E-2</v>
      </c>
      <c r="Y29" s="102">
        <f>IF(L29&gt;0,((T29/L29)-1),IF(AND(L29=0,T29&gt;0),100%,IF(AND(L29=0,T29&lt;0),-100%,IF(AND(L29=0,T29=0),0%,((T29/(L29))-1)*-1))))</f>
        <v>-0.10068271581593069</v>
      </c>
    </row>
    <row r="30" spans="1:25" ht="28.4" customHeight="1">
      <c r="C30" s="92" t="s">
        <v>29</v>
      </c>
      <c r="D30" s="143">
        <f>MEDIAN(D8:D15)</f>
        <v>0.68109366370656166</v>
      </c>
      <c r="E30" s="217"/>
      <c r="F30" s="217"/>
      <c r="G30" s="217"/>
      <c r="H30" s="143">
        <f>MEDIAN(H8:H15)</f>
        <v>0.71182895114788014</v>
      </c>
      <c r="I30" s="217"/>
      <c r="J30" s="217"/>
      <c r="K30" s="217"/>
      <c r="L30" s="143">
        <f>MEDIAN(L8:L15)</f>
        <v>0.71592711513795437</v>
      </c>
      <c r="M30" s="217"/>
      <c r="N30" s="217"/>
      <c r="O30" s="217"/>
      <c r="P30" s="143">
        <f>MEDIAN(P8:P15)</f>
        <v>0.68183206118939355</v>
      </c>
      <c r="Q30" s="217"/>
      <c r="R30" s="217"/>
      <c r="S30" s="217"/>
      <c r="T30" s="143">
        <f>MEDIAN(T8:T15)</f>
        <v>0.67498420432332462</v>
      </c>
      <c r="U30" s="217"/>
      <c r="V30" s="217"/>
      <c r="W30" s="217"/>
      <c r="X30" s="188">
        <f>IF(H30&gt;0,((L30/H30)-1),IF(AND(H30=0,L30&gt;0),100%,IF(AND(H30=0,L30&lt;0),-100%,IF(AND(H30=0,L30=0),0%,((L30/(H30))-1)*-1))))</f>
        <v>5.7572314015406079E-3</v>
      </c>
      <c r="Y30" s="102">
        <f>IF(L30&gt;0,((T30/L30)-1),IF(AND(L30=0,T30&gt;0),100%,IF(AND(L30=0,T30&lt;0),-100%,IF(AND(L30=0,T30=0),0%,((T30/(L30))-1)*-1))))</f>
        <v>-5.7188657824114308E-2</v>
      </c>
    </row>
    <row r="31" spans="1:25" ht="28.4" customHeight="1">
      <c r="C31" s="166"/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30'!$A33,'INTERIM REPORT'!$B:$B,'PAGE 30'!$A$5)=0,"",SUMIFS('INTERIM REPORT'!C:C,'INTERIM REPORT'!$A:$A,'PAGE 30'!$A33,'INTERIM REPORT'!$B:$B,'PAGE 30'!$A$5))</f>
        <v/>
      </c>
      <c r="E33" s="118"/>
      <c r="F33" s="118"/>
      <c r="G33" s="119"/>
      <c r="H33" s="145" t="str">
        <f>IF(SUMIFS('INTERIM REPORT'!D:D,'INTERIM REPORT'!$A:$A,'PAGE 30'!$A33,'INTERIM REPORT'!$B:$B,'PAGE 30'!$A$5)=0,"",SUMIFS('INTERIM REPORT'!D:D,'INTERIM REPORT'!$A:$A,'PAGE 30'!$A33,'INTERIM REPORT'!$B:$B,'PAGE 30'!$A$5))</f>
        <v/>
      </c>
      <c r="I33" s="118"/>
      <c r="J33" s="118"/>
      <c r="K33" s="119"/>
      <c r="L33" s="145" t="str">
        <f>IF(SUMIFS('INTERIM REPORT'!E:E,'INTERIM REPORT'!$A:$A,'PAGE 30'!$A33,'INTERIM REPORT'!$B:$B,'PAGE 30'!$A$5)=0,"",SUMIFS('INTERIM REPORT'!E:E,'INTERIM REPORT'!$A:$A,'PAGE 30'!$A33,'INTERIM REPORT'!$B:$B,'PAGE 30'!$A$5))</f>
        <v/>
      </c>
      <c r="M33" s="118"/>
      <c r="N33" s="118"/>
      <c r="O33" s="119"/>
      <c r="P33" s="145" t="str">
        <f>IF(SUMIFS('INTERIM REPORT'!F:F,'INTERIM REPORT'!$A:$A,'PAGE 30'!$A33,'INTERIM REPORT'!$B:$B,'PAGE 30'!$A$5)=0,"",SUMIFS('INTERIM REPORT'!F:F,'INTERIM REPORT'!$A:$A,'PAGE 30'!$A33,'INTERIM REPORT'!$B:$B,'PAGE 30'!$A$5))</f>
        <v/>
      </c>
      <c r="Q33" s="118"/>
      <c r="R33" s="118"/>
      <c r="S33" s="119"/>
      <c r="T33" s="145" t="str">
        <f>IF(SUMIFS('INTERIM REPORT'!G:G,'INTERIM REPORT'!$A:$A,'PAGE 30'!$A33,'INTERIM REPORT'!$B:$B,'PAGE 30'!$A$5)=0,"",SUMIFS('INTERIM REPORT'!G:G,'INTERIM REPORT'!$A:$A,'PAGE 30'!$A33,'INTERIM REPORT'!$B:$B,'PAGE 30'!$A$5))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30'!$A34,'INTERIM REPORT'!$B:$B,'PAGE 30'!$A$5)=0,"",SUMIFS('INTERIM REPORT'!C:C,'INTERIM REPORT'!$A:$A,'PAGE 30'!$A34,'INTERIM REPORT'!$B:$B,'PAGE 30'!$A$5))</f>
        <v/>
      </c>
      <c r="E34" s="122"/>
      <c r="F34" s="122"/>
      <c r="G34" s="123"/>
      <c r="H34" s="145" t="str">
        <f>IF(SUMIFS('INTERIM REPORT'!D:D,'INTERIM REPORT'!$A:$A,'PAGE 30'!$A34,'INTERIM REPORT'!$B:$B,'PAGE 30'!$A$5)=0,"",SUMIFS('INTERIM REPORT'!D:D,'INTERIM REPORT'!$A:$A,'PAGE 30'!$A34,'INTERIM REPORT'!$B:$B,'PAGE 30'!$A$5))</f>
        <v/>
      </c>
      <c r="I34" s="122"/>
      <c r="J34" s="122"/>
      <c r="K34" s="123"/>
      <c r="L34" s="145" t="str">
        <f>IF(SUMIFS('INTERIM REPORT'!E:E,'INTERIM REPORT'!$A:$A,'PAGE 30'!$A34,'INTERIM REPORT'!$B:$B,'PAGE 30'!$A$5)=0,"",SUMIFS('INTERIM REPORT'!E:E,'INTERIM REPORT'!$A:$A,'PAGE 30'!$A34,'INTERIM REPORT'!$B:$B,'PAGE 30'!$A$5))</f>
        <v/>
      </c>
      <c r="M34" s="122"/>
      <c r="N34" s="122"/>
      <c r="O34" s="123"/>
      <c r="P34" s="145" t="str">
        <f>IF(SUMIFS('INTERIM REPORT'!F:F,'INTERIM REPORT'!$A:$A,'PAGE 30'!$A34,'INTERIM REPORT'!$B:$B,'PAGE 30'!$A$5)=0,"",SUMIFS('INTERIM REPORT'!F:F,'INTERIM REPORT'!$A:$A,'PAGE 30'!$A34,'INTERIM REPORT'!$B:$B,'PAGE 30'!$A$5))</f>
        <v/>
      </c>
      <c r="Q34" s="122"/>
      <c r="R34" s="122"/>
      <c r="S34" s="123"/>
      <c r="T34" s="145" t="str">
        <f>IF(SUMIFS('INTERIM REPORT'!G:G,'INTERIM REPORT'!$A:$A,'PAGE 30'!$A34,'INTERIM REPORT'!$B:$B,'PAGE 30'!$A$5)=0,"",SUMIFS('INTERIM REPORT'!G:G,'INTERIM REPORT'!$A:$A,'PAGE 30'!$A34,'INTERIM REPORT'!$B:$B,'PAGE 30'!$A$5))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30'!$A35,'INTERIM REPORT'!$B:$B,'PAGE 30'!$A$5)=0,"",SUMIFS('INTERIM REPORT'!C:C,'INTERIM REPORT'!$A:$A,'PAGE 30'!$A35,'INTERIM REPORT'!$B:$B,'PAGE 30'!$A$5))</f>
        <v/>
      </c>
      <c r="E35" s="122"/>
      <c r="F35" s="122"/>
      <c r="G35" s="123"/>
      <c r="H35" s="145" t="str">
        <f>IF(SUMIFS('INTERIM REPORT'!D:D,'INTERIM REPORT'!$A:$A,'PAGE 30'!$A35,'INTERIM REPORT'!$B:$B,'PAGE 30'!$A$5)=0,"",SUMIFS('INTERIM REPORT'!D:D,'INTERIM REPORT'!$A:$A,'PAGE 30'!$A35,'INTERIM REPORT'!$B:$B,'PAGE 30'!$A$5))</f>
        <v/>
      </c>
      <c r="I35" s="122"/>
      <c r="J35" s="122"/>
      <c r="K35" s="123"/>
      <c r="L35" s="145" t="str">
        <f>IF(SUMIFS('INTERIM REPORT'!E:E,'INTERIM REPORT'!$A:$A,'PAGE 30'!$A35,'INTERIM REPORT'!$B:$B,'PAGE 30'!$A$5)=0,"",SUMIFS('INTERIM REPORT'!E:E,'INTERIM REPORT'!$A:$A,'PAGE 30'!$A35,'INTERIM REPORT'!$B:$B,'PAGE 30'!$A$5))</f>
        <v/>
      </c>
      <c r="M35" s="122"/>
      <c r="N35" s="122"/>
      <c r="O35" s="123"/>
      <c r="P35" s="145" t="str">
        <f>IF(SUMIFS('INTERIM REPORT'!F:F,'INTERIM REPORT'!$A:$A,'PAGE 30'!$A35,'INTERIM REPORT'!$B:$B,'PAGE 30'!$A$5)=0,"",SUMIFS('INTERIM REPORT'!F:F,'INTERIM REPORT'!$A:$A,'PAGE 30'!$A35,'INTERIM REPORT'!$B:$B,'PAGE 30'!$A$5))</f>
        <v/>
      </c>
      <c r="Q35" s="122"/>
      <c r="R35" s="122"/>
      <c r="S35" s="123"/>
      <c r="T35" s="145" t="str">
        <f>IF(SUMIFS('INTERIM REPORT'!G:G,'INTERIM REPORT'!$A:$A,'PAGE 30'!$A35,'INTERIM REPORT'!$B:$B,'PAGE 30'!$A$5)=0,"",SUMIFS('INTERIM REPORT'!G:G,'INTERIM REPORT'!$A:$A,'PAGE 30'!$A35,'INTERIM REPORT'!$B:$B,'PAGE 30'!$A$5))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30'!$A36,'INTERIM REPORT'!$B:$B,'PAGE 30'!$A$5)=0,"",SUMIFS('INTERIM REPORT'!C:C,'INTERIM REPORT'!$A:$A,'PAGE 30'!$A36,'INTERIM REPORT'!$B:$B,'PAGE 30'!$A$5))</f>
        <v/>
      </c>
      <c r="E36" s="122"/>
      <c r="F36" s="122"/>
      <c r="G36" s="123"/>
      <c r="H36" s="145" t="str">
        <f>IF(SUMIFS('INTERIM REPORT'!D:D,'INTERIM REPORT'!$A:$A,'PAGE 30'!$A36,'INTERIM REPORT'!$B:$B,'PAGE 30'!$A$5)=0,"",SUMIFS('INTERIM REPORT'!D:D,'INTERIM REPORT'!$A:$A,'PAGE 30'!$A36,'INTERIM REPORT'!$B:$B,'PAGE 30'!$A$5))</f>
        <v/>
      </c>
      <c r="I36" s="122"/>
      <c r="J36" s="122"/>
      <c r="K36" s="123"/>
      <c r="L36" s="145" t="str">
        <f>IF(SUMIFS('INTERIM REPORT'!E:E,'INTERIM REPORT'!$A:$A,'PAGE 30'!$A36,'INTERIM REPORT'!$B:$B,'PAGE 30'!$A$5)=0,"",SUMIFS('INTERIM REPORT'!E:E,'INTERIM REPORT'!$A:$A,'PAGE 30'!$A36,'INTERIM REPORT'!$B:$B,'PAGE 30'!$A$5))</f>
        <v/>
      </c>
      <c r="M36" s="122"/>
      <c r="N36" s="122"/>
      <c r="O36" s="123"/>
      <c r="P36" s="145" t="str">
        <f>IF(SUMIFS('INTERIM REPORT'!F:F,'INTERIM REPORT'!$A:$A,'PAGE 30'!$A36,'INTERIM REPORT'!$B:$B,'PAGE 30'!$A$5)=0,"",SUMIFS('INTERIM REPORT'!F:F,'INTERIM REPORT'!$A:$A,'PAGE 30'!$A36,'INTERIM REPORT'!$B:$B,'PAGE 30'!$A$5))</f>
        <v/>
      </c>
      <c r="Q36" s="122"/>
      <c r="R36" s="122"/>
      <c r="S36" s="123"/>
      <c r="T36" s="145" t="str">
        <f>IF(SUMIFS('INTERIM REPORT'!G:G,'INTERIM REPORT'!$A:$A,'PAGE 30'!$A36,'INTERIM REPORT'!$B:$B,'PAGE 30'!$A$5)=0,"",SUMIFS('INTERIM REPORT'!G:G,'INTERIM REPORT'!$A:$A,'PAGE 30'!$A36,'INTERIM REPORT'!$B:$B,'PAGE 30'!$A$5))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30'!$A37,'INTERIM REPORT'!$B:$B,'PAGE 30'!$A$5)=0,"",SUMIFS('INTERIM REPORT'!C:C,'INTERIM REPORT'!$A:$A,'PAGE 30'!$A37,'INTERIM REPORT'!$B:$B,'PAGE 30'!$A$5))</f>
        <v/>
      </c>
      <c r="E37" s="122"/>
      <c r="F37" s="122"/>
      <c r="G37" s="123"/>
      <c r="H37" s="145" t="str">
        <f>IF(SUMIFS('INTERIM REPORT'!D:D,'INTERIM REPORT'!$A:$A,'PAGE 30'!$A37,'INTERIM REPORT'!$B:$B,'PAGE 30'!$A$5)=0,"",SUMIFS('INTERIM REPORT'!D:D,'INTERIM REPORT'!$A:$A,'PAGE 30'!$A37,'INTERIM REPORT'!$B:$B,'PAGE 30'!$A$5))</f>
        <v/>
      </c>
      <c r="I37" s="122"/>
      <c r="J37" s="122"/>
      <c r="K37" s="123"/>
      <c r="L37" s="145" t="str">
        <f>IF(SUMIFS('INTERIM REPORT'!E:E,'INTERIM REPORT'!$A:$A,'PAGE 30'!$A37,'INTERIM REPORT'!$B:$B,'PAGE 30'!$A$5)=0,"",SUMIFS('INTERIM REPORT'!E:E,'INTERIM REPORT'!$A:$A,'PAGE 30'!$A37,'INTERIM REPORT'!$B:$B,'PAGE 30'!$A$5))</f>
        <v/>
      </c>
      <c r="M37" s="122"/>
      <c r="N37" s="122"/>
      <c r="O37" s="123"/>
      <c r="P37" s="145" t="str">
        <f>IF(SUMIFS('INTERIM REPORT'!F:F,'INTERIM REPORT'!$A:$A,'PAGE 30'!$A37,'INTERIM REPORT'!$B:$B,'PAGE 30'!$A$5)=0,"",SUMIFS('INTERIM REPORT'!F:F,'INTERIM REPORT'!$A:$A,'PAGE 30'!$A37,'INTERIM REPORT'!$B:$B,'PAGE 30'!$A$5))</f>
        <v/>
      </c>
      <c r="Q37" s="122"/>
      <c r="R37" s="122"/>
      <c r="S37" s="123"/>
      <c r="T37" s="145" t="str">
        <f>IF(SUMIFS('INTERIM REPORT'!G:G,'INTERIM REPORT'!$A:$A,'PAGE 30'!$A37,'INTERIM REPORT'!$B:$B,'PAGE 30'!$A$5)=0,"",SUMIFS('INTERIM REPORT'!G:G,'INTERIM REPORT'!$A:$A,'PAGE 30'!$A37,'INTERIM REPORT'!$B:$B,'PAGE 30'!$A$5))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30'!$A38,'INTERIM REPORT'!$B:$B,'PAGE 30'!$A$5)=0,"",SUMIFS('INTERIM REPORT'!C:C,'INTERIM REPORT'!$A:$A,'PAGE 30'!$A38,'INTERIM REPORT'!$B:$B,'PAGE 30'!$A$5))</f>
        <v/>
      </c>
      <c r="E38" s="122"/>
      <c r="F38" s="122"/>
      <c r="G38" s="123"/>
      <c r="H38" s="145" t="str">
        <f>IF(SUMIFS('INTERIM REPORT'!D:D,'INTERIM REPORT'!$A:$A,'PAGE 30'!$A38,'INTERIM REPORT'!$B:$B,'PAGE 30'!$A$5)=0,"",SUMIFS('INTERIM REPORT'!D:D,'INTERIM REPORT'!$A:$A,'PAGE 30'!$A38,'INTERIM REPORT'!$B:$B,'PAGE 30'!$A$5))</f>
        <v/>
      </c>
      <c r="I38" s="122"/>
      <c r="J38" s="122"/>
      <c r="K38" s="123"/>
      <c r="L38" s="145" t="str">
        <f>IF(SUMIFS('INTERIM REPORT'!E:E,'INTERIM REPORT'!$A:$A,'PAGE 30'!$A38,'INTERIM REPORT'!$B:$B,'PAGE 30'!$A$5)=0,"",SUMIFS('INTERIM REPORT'!E:E,'INTERIM REPORT'!$A:$A,'PAGE 30'!$A38,'INTERIM REPORT'!$B:$B,'PAGE 30'!$A$5))</f>
        <v/>
      </c>
      <c r="M38" s="122"/>
      <c r="N38" s="122"/>
      <c r="O38" s="123"/>
      <c r="P38" s="145" t="str">
        <f>IF(SUMIFS('INTERIM REPORT'!F:F,'INTERIM REPORT'!$A:$A,'PAGE 30'!$A38,'INTERIM REPORT'!$B:$B,'PAGE 30'!$A$5)=0,"",SUMIFS('INTERIM REPORT'!F:F,'INTERIM REPORT'!$A:$A,'PAGE 30'!$A38,'INTERIM REPORT'!$B:$B,'PAGE 30'!$A$5))</f>
        <v/>
      </c>
      <c r="Q38" s="122"/>
      <c r="R38" s="122"/>
      <c r="S38" s="123"/>
      <c r="T38" s="145" t="str">
        <f>IF(SUMIFS('INTERIM REPORT'!G:G,'INTERIM REPORT'!$A:$A,'PAGE 30'!$A38,'INTERIM REPORT'!$B:$B,'PAGE 30'!$A$5)=0,"",SUMIFS('INTERIM REPORT'!G:G,'INTERIM REPORT'!$A:$A,'PAGE 30'!$A38,'INTERIM REPORT'!$B:$B,'PAGE 30'!$A$5))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67" priority="1" operator="notEqual">
      <formula>""" """</formula>
    </cfRule>
    <cfRule type="cellIs" dxfId="6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9.816406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Inpatient Gross Revenue %</v>
      </c>
    </row>
    <row r="3" spans="1:25">
      <c r="A3" s="80" t="s">
        <v>101</v>
      </c>
    </row>
    <row r="4" spans="1:25">
      <c r="A4" s="83" t="s">
        <v>67</v>
      </c>
      <c r="B4" s="329" t="str">
        <f>MID(A4,FIND("]",A4)+2,LEN(A4)-FIND("]",A4)+2)</f>
        <v>Inpatient Gross Revenue %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237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31'!$A8,'INTERIM REPORT'!$B:$B,'PAGE 31'!$A$4)</f>
        <v>0.36302939039036564</v>
      </c>
      <c r="E8" s="208">
        <f>RANK(D8,D$8:D$15,1)</f>
        <v>8</v>
      </c>
      <c r="F8" s="208">
        <f>RANK(D8,D$8:D$17,1)</f>
        <v>10</v>
      </c>
      <c r="G8" s="208">
        <f>RANK(D8,D$8:D$25,1)</f>
        <v>14</v>
      </c>
      <c r="H8" s="143">
        <f>SUMIFS('INTERIM REPORT'!D:D,'INTERIM REPORT'!$A:$A,'PAGE 31'!$A8,'INTERIM REPORT'!$B:$B,'PAGE 31'!$A$4)</f>
        <v>0.32192769306479618</v>
      </c>
      <c r="I8" s="208">
        <f>RANK(H8,H$8:H$15,1)</f>
        <v>8</v>
      </c>
      <c r="J8" s="208">
        <f>RANK(H8,H$8:H$17,1)</f>
        <v>10</v>
      </c>
      <c r="K8" s="208">
        <f>RANK(H8,H$8:H$25,1)</f>
        <v>12</v>
      </c>
      <c r="L8" s="143">
        <f>SUMIFS('INTERIM REPORT'!E:E,'INTERIM REPORT'!$A:$A,'PAGE 31'!$A8,'INTERIM REPORT'!$B:$B,'PAGE 31'!$A$4)</f>
        <v>0.27161639296520856</v>
      </c>
      <c r="M8" s="208">
        <f>RANK(L8,L$8:L$15,1)</f>
        <v>8</v>
      </c>
      <c r="N8" s="208">
        <f>RANK(L8,L$8:L$17,1)</f>
        <v>10</v>
      </c>
      <c r="O8" s="208">
        <f>RANK(L8,L$8:L$25,1)</f>
        <v>12</v>
      </c>
      <c r="P8" s="143">
        <f>SUMIFS('INTERIM REPORT'!F:F,'INTERIM REPORT'!$A:$A,'PAGE 31'!$A8,'INTERIM REPORT'!$B:$B,'PAGE 31'!$A$4)</f>
        <v>0.25531725830940932</v>
      </c>
      <c r="Q8" s="208">
        <f>RANK(P8,P$8:P$15,1)</f>
        <v>8</v>
      </c>
      <c r="R8" s="208">
        <f>RANK(P8,P$8:P$17,1)</f>
        <v>10</v>
      </c>
      <c r="S8" s="208">
        <f>RANK(P8,P$8:P$25,1)</f>
        <v>12</v>
      </c>
      <c r="T8" s="143">
        <f>SUMIFS('INTERIM REPORT'!G:G,'INTERIM REPORT'!$A:$A,'PAGE 31'!$A8,'INTERIM REPORT'!$B:$B,'PAGE 31'!$A$4)</f>
        <v>0.23368934699203897</v>
      </c>
      <c r="U8" s="208">
        <f>RANK(T8,T$8:T$15,1)</f>
        <v>7</v>
      </c>
      <c r="V8" s="208">
        <f>RANK(T8,T$8:T$17,1)</f>
        <v>9</v>
      </c>
      <c r="W8" s="208">
        <f>RANK(T8,T$8:T$25,1)</f>
        <v>11</v>
      </c>
      <c r="X8" s="143">
        <f t="shared" ref="X8:X17" si="0">IF(H8&gt;0,((P8/H8)-1),IF(AND(H8=0,L8&gt;0),100%,IF(AND(H8=0,L8&lt;0),-100%,IF(AND(H8=0,L8=0),0%,((P8/(H8))-1)*-1))))</f>
        <v>-0.20691116729115877</v>
      </c>
      <c r="Y8" s="93">
        <f t="shared" ref="Y8:Y17" si="1">IF(L8&gt;0,((T8/L8)-1),IF(AND(L8=0,T8&gt;0),100%,IF(AND(L8=0,T8&lt;0),-100%,IF(AND(L8=0,T8=0),0%,((T8/(L8))-1)*-1))))</f>
        <v>-0.13963459848326487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31'!$A9,'INTERIM REPORT'!$B:$B,'PAGE 31'!$A$4)</f>
        <v>0.22208860148657486</v>
      </c>
      <c r="E9" s="208">
        <f t="shared" ref="E9:E15" si="3">RANK(D9,D$8:D$15,1)</f>
        <v>5</v>
      </c>
      <c r="F9" s="208">
        <f t="shared" ref="F9:F17" si="4">RANK(D9,D$8:D$17,1)</f>
        <v>7</v>
      </c>
      <c r="G9" s="208">
        <f t="shared" ref="G9:G17" si="5">RANK(D9,D$8:D$25,1)</f>
        <v>9</v>
      </c>
      <c r="H9" s="143">
        <f>SUMIFS('INTERIM REPORT'!D:D,'INTERIM REPORT'!$A:$A,'PAGE 31'!$A9,'INTERIM REPORT'!$B:$B,'PAGE 31'!$A$4)</f>
        <v>0.22175264137366818</v>
      </c>
      <c r="I9" s="208">
        <f t="shared" ref="I9:I15" si="6">RANK(H9,H$8:H$15,1)</f>
        <v>6</v>
      </c>
      <c r="J9" s="208">
        <f t="shared" ref="J9:J17" si="7">RANK(H9,H$8:H$17,1)</f>
        <v>8</v>
      </c>
      <c r="K9" s="208">
        <f t="shared" ref="K9:K17" si="8">RANK(H9,H$8:H$25,1)</f>
        <v>10</v>
      </c>
      <c r="L9" s="143">
        <f>SUMIFS('INTERIM REPORT'!E:E,'INTERIM REPORT'!$A:$A,'PAGE 31'!$A9,'INTERIM REPORT'!$B:$B,'PAGE 31'!$A$4)</f>
        <v>0.21212344552360107</v>
      </c>
      <c r="M9" s="208">
        <f t="shared" ref="M9:M15" si="9">RANK(L9,L$8:L$15,1)</f>
        <v>6</v>
      </c>
      <c r="N9" s="208">
        <f t="shared" ref="N9:N17" si="10">RANK(L9,L$8:L$17,1)</f>
        <v>7</v>
      </c>
      <c r="O9" s="208">
        <f t="shared" ref="O9:O17" si="11">RANK(L9,L$8:L$25,1)</f>
        <v>9</v>
      </c>
      <c r="P9" s="143">
        <f>SUMIFS('INTERIM REPORT'!F:F,'INTERIM REPORT'!$A:$A,'PAGE 31'!$A9,'INTERIM REPORT'!$B:$B,'PAGE 31'!$A$4)</f>
        <v>0.21137452769168921</v>
      </c>
      <c r="Q9" s="208">
        <f t="shared" ref="Q9:Q15" si="12">RANK(P9,P$8:P$15,1)</f>
        <v>7</v>
      </c>
      <c r="R9" s="208">
        <f t="shared" ref="R9:R17" si="13">RANK(P9,P$8:P$17,1)</f>
        <v>9</v>
      </c>
      <c r="S9" s="208">
        <f t="shared" ref="S9:S17" si="14">RANK(P9,P$8:P$25,1)</f>
        <v>11</v>
      </c>
      <c r="T9" s="143">
        <f>SUMIFS('INTERIM REPORT'!G:G,'INTERIM REPORT'!$A:$A,'PAGE 31'!$A9,'INTERIM REPORT'!$B:$B,'PAGE 31'!$A$4)</f>
        <v>0.23493029703854362</v>
      </c>
      <c r="U9" s="208">
        <f t="shared" ref="U9:U15" si="15">RANK(T9,T$8:T$15,1)</f>
        <v>8</v>
      </c>
      <c r="V9" s="208">
        <f t="shared" ref="V9:V17" si="16">RANK(T9,T$8:T$17,1)</f>
        <v>10</v>
      </c>
      <c r="W9" s="208">
        <f t="shared" ref="W9:W17" si="17">RANK(T9,T$8:T$25,1)</f>
        <v>12</v>
      </c>
      <c r="X9" s="143">
        <f t="shared" si="0"/>
        <v>-4.6800406153860163E-2</v>
      </c>
      <c r="Y9" s="93">
        <f t="shared" si="1"/>
        <v>0.10751688225055278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31'!$A10,'INTERIM REPORT'!$B:$B,'PAGE 31'!$A$4)</f>
        <v>4.4911172050620451E-2</v>
      </c>
      <c r="E10" s="208">
        <f t="shared" si="3"/>
        <v>1</v>
      </c>
      <c r="F10" s="208">
        <f t="shared" si="4"/>
        <v>1</v>
      </c>
      <c r="G10" s="208">
        <f t="shared" si="5"/>
        <v>1</v>
      </c>
      <c r="H10" s="143">
        <f>SUMIFS('INTERIM REPORT'!D:D,'INTERIM REPORT'!$A:$A,'PAGE 31'!$A10,'INTERIM REPORT'!$B:$B,'PAGE 31'!$A$4)</f>
        <v>5.4798934539155762E-2</v>
      </c>
      <c r="I10" s="208">
        <f t="shared" si="6"/>
        <v>1</v>
      </c>
      <c r="J10" s="208">
        <f t="shared" si="7"/>
        <v>1</v>
      </c>
      <c r="K10" s="208">
        <f t="shared" si="8"/>
        <v>1</v>
      </c>
      <c r="L10" s="143">
        <f>SUMIFS('INTERIM REPORT'!E:E,'INTERIM REPORT'!$A:$A,'PAGE 31'!$A10,'INTERIM REPORT'!$B:$B,'PAGE 31'!$A$4)</f>
        <v>6.2156698673232411E-2</v>
      </c>
      <c r="M10" s="208">
        <f t="shared" si="9"/>
        <v>2</v>
      </c>
      <c r="N10" s="208">
        <f t="shared" si="10"/>
        <v>2</v>
      </c>
      <c r="O10" s="208">
        <f t="shared" si="11"/>
        <v>4</v>
      </c>
      <c r="P10" s="143">
        <f>SUMIFS('INTERIM REPORT'!F:F,'INTERIM REPORT'!$A:$A,'PAGE 31'!$A10,'INTERIM REPORT'!$B:$B,'PAGE 31'!$A$4)</f>
        <v>4.5152015453369485E-2</v>
      </c>
      <c r="Q10" s="208">
        <f t="shared" si="12"/>
        <v>1</v>
      </c>
      <c r="R10" s="208">
        <f t="shared" si="13"/>
        <v>1</v>
      </c>
      <c r="S10" s="208">
        <f t="shared" si="14"/>
        <v>1</v>
      </c>
      <c r="T10" s="143">
        <f>SUMIFS('INTERIM REPORT'!G:G,'INTERIM REPORT'!$A:$A,'PAGE 31'!$A10,'INTERIM REPORT'!$B:$B,'PAGE 31'!$A$4)</f>
        <v>4.5689940618898854E-2</v>
      </c>
      <c r="U10" s="208">
        <f t="shared" si="15"/>
        <v>1</v>
      </c>
      <c r="V10" s="208">
        <f t="shared" si="16"/>
        <v>1</v>
      </c>
      <c r="W10" s="208">
        <f t="shared" si="17"/>
        <v>1</v>
      </c>
      <c r="X10" s="143">
        <f t="shared" si="0"/>
        <v>-0.17604209218508104</v>
      </c>
      <c r="Y10" s="93">
        <f t="shared" si="1"/>
        <v>-0.26492330522413854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31'!$A11,'INTERIM REPORT'!$B:$B,'PAGE 31'!$A$4)</f>
        <v>5.5963765248419471E-2</v>
      </c>
      <c r="E11" s="208">
        <f t="shared" si="3"/>
        <v>2</v>
      </c>
      <c r="F11" s="208">
        <f t="shared" si="4"/>
        <v>2</v>
      </c>
      <c r="G11" s="208">
        <f t="shared" si="5"/>
        <v>2</v>
      </c>
      <c r="H11" s="143">
        <f>SUMIFS('INTERIM REPORT'!D:D,'INTERIM REPORT'!$A:$A,'PAGE 31'!$A11,'INTERIM REPORT'!$B:$B,'PAGE 31'!$A$4)</f>
        <v>7.1440397777539855E-2</v>
      </c>
      <c r="I11" s="208">
        <f t="shared" si="6"/>
        <v>2</v>
      </c>
      <c r="J11" s="208">
        <f t="shared" si="7"/>
        <v>2</v>
      </c>
      <c r="K11" s="208">
        <f t="shared" si="8"/>
        <v>2</v>
      </c>
      <c r="L11" s="143">
        <f>SUMIFS('INTERIM REPORT'!E:E,'INTERIM REPORT'!$A:$A,'PAGE 31'!$A11,'INTERIM REPORT'!$B:$B,'PAGE 31'!$A$4)</f>
        <v>6.3488894764053491E-2</v>
      </c>
      <c r="M11" s="208">
        <f t="shared" si="9"/>
        <v>3</v>
      </c>
      <c r="N11" s="208">
        <f t="shared" si="10"/>
        <v>3</v>
      </c>
      <c r="O11" s="208">
        <f t="shared" si="11"/>
        <v>5</v>
      </c>
      <c r="P11" s="143">
        <f>SUMIFS('INTERIM REPORT'!F:F,'INTERIM REPORT'!$A:$A,'PAGE 31'!$A11,'INTERIM REPORT'!$B:$B,'PAGE 31'!$A$4)</f>
        <v>6.7661995737040737E-2</v>
      </c>
      <c r="Q11" s="208">
        <f t="shared" si="12"/>
        <v>2</v>
      </c>
      <c r="R11" s="208">
        <f t="shared" si="13"/>
        <v>2</v>
      </c>
      <c r="S11" s="208">
        <f t="shared" si="14"/>
        <v>2</v>
      </c>
      <c r="T11" s="143">
        <f>SUMIFS('INTERIM REPORT'!G:G,'INTERIM REPORT'!$A:$A,'PAGE 31'!$A11,'INTERIM REPORT'!$B:$B,'PAGE 31'!$A$4)</f>
        <v>6.4940164607743697E-2</v>
      </c>
      <c r="U11" s="208">
        <f t="shared" si="15"/>
        <v>2</v>
      </c>
      <c r="V11" s="208">
        <f t="shared" si="16"/>
        <v>2</v>
      </c>
      <c r="W11" s="208">
        <f t="shared" si="17"/>
        <v>2</v>
      </c>
      <c r="X11" s="143">
        <f t="shared" si="0"/>
        <v>-5.2888871815422789E-2</v>
      </c>
      <c r="Y11" s="93">
        <f t="shared" si="1"/>
        <v>2.2858640854965584E-2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31'!$A12,'INTERIM REPORT'!$B:$B,'PAGE 31'!$A$4)</f>
        <v>0.15273048796425084</v>
      </c>
      <c r="E12" s="208">
        <f t="shared" si="3"/>
        <v>3</v>
      </c>
      <c r="F12" s="208">
        <f t="shared" si="4"/>
        <v>3</v>
      </c>
      <c r="G12" s="208">
        <f t="shared" si="5"/>
        <v>3</v>
      </c>
      <c r="H12" s="143">
        <f>SUMIFS('INTERIM REPORT'!D:D,'INTERIM REPORT'!$A:$A,'PAGE 31'!$A12,'INTERIM REPORT'!$B:$B,'PAGE 31'!$A$4)</f>
        <v>0.1498512774622773</v>
      </c>
      <c r="I12" s="208">
        <f t="shared" si="6"/>
        <v>3</v>
      </c>
      <c r="J12" s="208">
        <f t="shared" si="7"/>
        <v>3</v>
      </c>
      <c r="K12" s="208">
        <f t="shared" si="8"/>
        <v>3</v>
      </c>
      <c r="L12" s="143">
        <f>SUMIFS('INTERIM REPORT'!E:E,'INTERIM REPORT'!$A:$A,'PAGE 31'!$A12,'INTERIM REPORT'!$B:$B,'PAGE 31'!$A$4)</f>
        <v>0.15906503402170238</v>
      </c>
      <c r="M12" s="208">
        <f t="shared" si="9"/>
        <v>4</v>
      </c>
      <c r="N12" s="208">
        <f t="shared" si="10"/>
        <v>4</v>
      </c>
      <c r="O12" s="208">
        <f t="shared" si="11"/>
        <v>6</v>
      </c>
      <c r="P12" s="143">
        <f>SUMIFS('INTERIM REPORT'!F:F,'INTERIM REPORT'!$A:$A,'PAGE 31'!$A12,'INTERIM REPORT'!$B:$B,'PAGE 31'!$A$4)</f>
        <v>0.15725599016135475</v>
      </c>
      <c r="Q12" s="208">
        <f t="shared" si="12"/>
        <v>4</v>
      </c>
      <c r="R12" s="208">
        <f t="shared" si="13"/>
        <v>4</v>
      </c>
      <c r="S12" s="208">
        <f t="shared" si="14"/>
        <v>4</v>
      </c>
      <c r="T12" s="143">
        <f>SUMIFS('INTERIM REPORT'!G:G,'INTERIM REPORT'!$A:$A,'PAGE 31'!$A12,'INTERIM REPORT'!$B:$B,'PAGE 31'!$A$4)</f>
        <v>0.15753886731774649</v>
      </c>
      <c r="U12" s="208">
        <f t="shared" si="15"/>
        <v>3</v>
      </c>
      <c r="V12" s="208">
        <f t="shared" si="16"/>
        <v>3</v>
      </c>
      <c r="W12" s="208">
        <f t="shared" si="17"/>
        <v>3</v>
      </c>
      <c r="X12" s="143">
        <f t="shared" si="0"/>
        <v>4.9413744243464786E-2</v>
      </c>
      <c r="Y12" s="93">
        <f t="shared" si="1"/>
        <v>-9.5946083521263326E-3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31'!$A13,'INTERIM REPORT'!$B:$B,'PAGE 31'!$A$4)</f>
        <v>0.2603204818577311</v>
      </c>
      <c r="E13" s="208">
        <f t="shared" si="3"/>
        <v>7</v>
      </c>
      <c r="F13" s="208">
        <f t="shared" si="4"/>
        <v>9</v>
      </c>
      <c r="G13" s="208">
        <f t="shared" si="5"/>
        <v>11</v>
      </c>
      <c r="H13" s="143">
        <f>SUMIFS('INTERIM REPORT'!D:D,'INTERIM REPORT'!$A:$A,'PAGE 31'!$A13,'INTERIM REPORT'!$B:$B,'PAGE 31'!$A$4)</f>
        <v>0.23835336240782892</v>
      </c>
      <c r="I13" s="208">
        <f t="shared" si="6"/>
        <v>7</v>
      </c>
      <c r="J13" s="208">
        <f t="shared" si="7"/>
        <v>9</v>
      </c>
      <c r="K13" s="208">
        <f t="shared" si="8"/>
        <v>11</v>
      </c>
      <c r="L13" s="143">
        <f>SUMIFS('INTERIM REPORT'!E:E,'INTERIM REPORT'!$A:$A,'PAGE 31'!$A13,'INTERIM REPORT'!$B:$B,'PAGE 31'!$A$4)</f>
        <v>0.22706290773724677</v>
      </c>
      <c r="M13" s="208">
        <f t="shared" si="9"/>
        <v>7</v>
      </c>
      <c r="N13" s="208">
        <f t="shared" si="10"/>
        <v>9</v>
      </c>
      <c r="O13" s="208">
        <f t="shared" si="11"/>
        <v>11</v>
      </c>
      <c r="P13" s="143">
        <f>SUMIFS('INTERIM REPORT'!F:F,'INTERIM REPORT'!$A:$A,'PAGE 31'!$A13,'INTERIM REPORT'!$B:$B,'PAGE 31'!$A$4)</f>
        <v>0.18008081357401332</v>
      </c>
      <c r="Q13" s="208">
        <f t="shared" si="12"/>
        <v>5</v>
      </c>
      <c r="R13" s="208">
        <f t="shared" si="13"/>
        <v>5</v>
      </c>
      <c r="S13" s="208">
        <f t="shared" si="14"/>
        <v>5</v>
      </c>
      <c r="T13" s="143">
        <f>SUMIFS('INTERIM REPORT'!G:G,'INTERIM REPORT'!$A:$A,'PAGE 31'!$A13,'INTERIM REPORT'!$B:$B,'PAGE 31'!$A$4)</f>
        <v>0.17507790735293977</v>
      </c>
      <c r="U13" s="208">
        <f t="shared" si="15"/>
        <v>4</v>
      </c>
      <c r="V13" s="208">
        <f t="shared" si="16"/>
        <v>5</v>
      </c>
      <c r="W13" s="208">
        <f t="shared" si="17"/>
        <v>5</v>
      </c>
      <c r="X13" s="143">
        <f t="shared" si="0"/>
        <v>-0.2444796592972317</v>
      </c>
      <c r="Y13" s="93">
        <f t="shared" si="1"/>
        <v>-0.22894536541592758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31'!$A14,'INTERIM REPORT'!$B:$B,'PAGE 31'!$A$4)</f>
        <v>0.2248368840261589</v>
      </c>
      <c r="E14" s="208">
        <f t="shared" si="3"/>
        <v>6</v>
      </c>
      <c r="F14" s="208">
        <f t="shared" si="4"/>
        <v>8</v>
      </c>
      <c r="G14" s="208">
        <f t="shared" si="5"/>
        <v>10</v>
      </c>
      <c r="H14" s="143">
        <f>SUMIFS('INTERIM REPORT'!D:D,'INTERIM REPORT'!$A:$A,'PAGE 31'!$A14,'INTERIM REPORT'!$B:$B,'PAGE 31'!$A$4)</f>
        <v>0.21814355970109933</v>
      </c>
      <c r="I14" s="208">
        <f t="shared" si="6"/>
        <v>5</v>
      </c>
      <c r="J14" s="208">
        <f t="shared" si="7"/>
        <v>6</v>
      </c>
      <c r="K14" s="208">
        <f t="shared" si="8"/>
        <v>7</v>
      </c>
      <c r="L14" s="143">
        <f>SUMIFS('INTERIM REPORT'!E:E,'INTERIM REPORT'!$A:$A,'PAGE 31'!$A14,'INTERIM REPORT'!$B:$B,'PAGE 31'!$A$4)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43">
        <f>SUMIFS('INTERIM REPORT'!F:F,'INTERIM REPORT'!$A:$A,'PAGE 31'!$A14,'INTERIM REPORT'!$B:$B,'PAGE 31'!$A$4)</f>
        <v>0.20293892053154536</v>
      </c>
      <c r="Q14" s="208">
        <f t="shared" si="12"/>
        <v>6</v>
      </c>
      <c r="R14" s="208">
        <f t="shared" si="13"/>
        <v>8</v>
      </c>
      <c r="S14" s="208">
        <f t="shared" si="14"/>
        <v>10</v>
      </c>
      <c r="T14" s="143">
        <f>SUMIFS('INTERIM REPORT'!G:G,'INTERIM REPORT'!$A:$A,'PAGE 31'!$A14,'INTERIM REPORT'!$B:$B,'PAGE 31'!$A$4)</f>
        <v>0.20685115273151081</v>
      </c>
      <c r="U14" s="208">
        <f t="shared" si="15"/>
        <v>6</v>
      </c>
      <c r="V14" s="208">
        <f t="shared" si="16"/>
        <v>7</v>
      </c>
      <c r="W14" s="208">
        <f t="shared" si="17"/>
        <v>9</v>
      </c>
      <c r="X14" s="143">
        <f t="shared" si="0"/>
        <v>-6.9700151544182187E-2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31'!$A15,'INTERIM REPORT'!$B:$B,'PAGE 31'!$A$4)</f>
        <v>0.18763539270089435</v>
      </c>
      <c r="E15" s="209">
        <f t="shared" si="3"/>
        <v>4</v>
      </c>
      <c r="F15" s="209">
        <f t="shared" si="4"/>
        <v>4</v>
      </c>
      <c r="G15" s="209">
        <f t="shared" si="5"/>
        <v>5</v>
      </c>
      <c r="H15" s="144">
        <f>SUMIFS('INTERIM REPORT'!D:D,'INTERIM REPORT'!$A:$A,'PAGE 31'!$A15,'INTERIM REPORT'!$B:$B,'PAGE 31'!$A$4)</f>
        <v>0.21745790325194223</v>
      </c>
      <c r="I15" s="209">
        <f t="shared" si="6"/>
        <v>4</v>
      </c>
      <c r="J15" s="209">
        <f t="shared" si="7"/>
        <v>5</v>
      </c>
      <c r="K15" s="209">
        <f t="shared" si="8"/>
        <v>6</v>
      </c>
      <c r="L15" s="144">
        <f>SUMIFS('INTERIM REPORT'!E:E,'INTERIM REPORT'!$A:$A,'PAGE 31'!$A15,'INTERIM REPORT'!$B:$B,'PAGE 31'!$A$4)</f>
        <v>0.20629432441690446</v>
      </c>
      <c r="M15" s="209">
        <f t="shared" si="9"/>
        <v>5</v>
      </c>
      <c r="N15" s="209">
        <f t="shared" si="10"/>
        <v>6</v>
      </c>
      <c r="O15" s="209">
        <f t="shared" si="11"/>
        <v>8</v>
      </c>
      <c r="P15" s="144">
        <f>SUMIFS('INTERIM REPORT'!F:F,'INTERIM REPORT'!$A:$A,'PAGE 31'!$A15,'INTERIM REPORT'!$B:$B,'PAGE 31'!$A$4)</f>
        <v>0.1564424093514018</v>
      </c>
      <c r="Q15" s="209">
        <f t="shared" si="12"/>
        <v>3</v>
      </c>
      <c r="R15" s="209">
        <f t="shared" si="13"/>
        <v>3</v>
      </c>
      <c r="S15" s="209">
        <f t="shared" si="14"/>
        <v>3</v>
      </c>
      <c r="T15" s="144">
        <f>SUMIFS('INTERIM REPORT'!G:G,'INTERIM REPORT'!$A:$A,'PAGE 31'!$A15,'INTERIM REPORT'!$B:$B,'PAGE 31'!$A$4)</f>
        <v>0.18642339273246494</v>
      </c>
      <c r="U15" s="209">
        <f t="shared" si="15"/>
        <v>5</v>
      </c>
      <c r="V15" s="209">
        <f t="shared" si="16"/>
        <v>6</v>
      </c>
      <c r="W15" s="209">
        <f t="shared" si="17"/>
        <v>7</v>
      </c>
      <c r="X15" s="144">
        <f t="shared" si="0"/>
        <v>-0.28058531324037062</v>
      </c>
      <c r="Y15" s="95">
        <f t="shared" si="1"/>
        <v>-9.6323210735947962E-2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31'!$A16,'INTERIM REPORT'!$B:$B,'PAGE 31'!$A$4)</f>
        <v>0.21625998947543562</v>
      </c>
      <c r="E16" s="210"/>
      <c r="F16" s="211">
        <f t="shared" si="4"/>
        <v>6</v>
      </c>
      <c r="G16" s="211">
        <f t="shared" si="5"/>
        <v>7</v>
      </c>
      <c r="H16" s="145">
        <f>SUMIFS('INTERIM REPORT'!D:D,'INTERIM REPORT'!$A:$A,'PAGE 31'!$A16,'INTERIM REPORT'!$B:$B,'PAGE 31'!$A$4)</f>
        <v>0.21454303341271935</v>
      </c>
      <c r="I16" s="210"/>
      <c r="J16" s="211">
        <f t="shared" si="7"/>
        <v>4</v>
      </c>
      <c r="K16" s="211">
        <f t="shared" si="8"/>
        <v>5</v>
      </c>
      <c r="L16" s="145">
        <f>SUMIFS('INTERIM REPORT'!E:E,'INTERIM REPORT'!$A:$A,'PAGE 31'!$A16,'INTERIM REPORT'!$B:$B,'PAGE 31'!$A$4)</f>
        <v>0.215987541544198</v>
      </c>
      <c r="M16" s="210"/>
      <c r="N16" s="211">
        <f t="shared" si="10"/>
        <v>8</v>
      </c>
      <c r="O16" s="211">
        <f t="shared" si="11"/>
        <v>10</v>
      </c>
      <c r="P16" s="145">
        <f>SUMIFS('INTERIM REPORT'!F:F,'INTERIM REPORT'!$A:$A,'PAGE 31'!$A16,'INTERIM REPORT'!$B:$B,'PAGE 31'!$A$4)</f>
        <v>0.20004790123477759</v>
      </c>
      <c r="Q16" s="210"/>
      <c r="R16" s="211">
        <f t="shared" si="13"/>
        <v>7</v>
      </c>
      <c r="S16" s="211">
        <f t="shared" si="14"/>
        <v>9</v>
      </c>
      <c r="T16" s="145">
        <f>SUMIFS('INTERIM REPORT'!G:G,'INTERIM REPORT'!$A:$A,'PAGE 31'!$A16,'INTERIM REPORT'!$B:$B,'PAGE 31'!$A$4)</f>
        <v>0.22050330170216412</v>
      </c>
      <c r="U16" s="210"/>
      <c r="V16" s="211">
        <f t="shared" si="16"/>
        <v>8</v>
      </c>
      <c r="W16" s="211">
        <f t="shared" si="17"/>
        <v>10</v>
      </c>
      <c r="X16" s="145">
        <f t="shared" si="0"/>
        <v>-6.75628192040022E-2</v>
      </c>
      <c r="Y16" s="97">
        <f t="shared" si="1"/>
        <v>2.0907502931330146E-2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31'!$A17,'INTERIM REPORT'!$B:$B,'PAGE 31'!$A$4)</f>
        <v>0.19820842450830703</v>
      </c>
      <c r="E17" s="212"/>
      <c r="F17" s="208">
        <f t="shared" si="4"/>
        <v>5</v>
      </c>
      <c r="G17" s="208">
        <f t="shared" si="5"/>
        <v>6</v>
      </c>
      <c r="H17" s="143">
        <f>SUMIFS('INTERIM REPORT'!D:D,'INTERIM REPORT'!$A:$A,'PAGE 31'!$A17,'INTERIM REPORT'!$B:$B,'PAGE 31'!$A$4)</f>
        <v>0.22173622637297852</v>
      </c>
      <c r="I17" s="212"/>
      <c r="J17" s="208">
        <f t="shared" si="7"/>
        <v>7</v>
      </c>
      <c r="K17" s="208">
        <f t="shared" si="8"/>
        <v>9</v>
      </c>
      <c r="L17" s="143">
        <f>SUMIFS('INTERIM REPORT'!E:E,'INTERIM REPORT'!$A:$A,'PAGE 31'!$A17,'INTERIM REPORT'!$B:$B,'PAGE 31'!$A$4)</f>
        <v>0.19944257562523462</v>
      </c>
      <c r="M17" s="212"/>
      <c r="N17" s="208">
        <f t="shared" si="10"/>
        <v>5</v>
      </c>
      <c r="O17" s="208">
        <f t="shared" si="11"/>
        <v>7</v>
      </c>
      <c r="P17" s="143">
        <f>SUMIFS('INTERIM REPORT'!F:F,'INTERIM REPORT'!$A:$A,'PAGE 31'!$A17,'INTERIM REPORT'!$B:$B,'PAGE 31'!$A$4)</f>
        <v>0.18973923997889749</v>
      </c>
      <c r="Q17" s="212"/>
      <c r="R17" s="208">
        <f t="shared" si="13"/>
        <v>6</v>
      </c>
      <c r="S17" s="208">
        <f t="shared" si="14"/>
        <v>7</v>
      </c>
      <c r="T17" s="143">
        <f>SUMIFS('INTERIM REPORT'!G:G,'INTERIM REPORT'!$A:$A,'PAGE 31'!$A17,'INTERIM REPORT'!$B:$B,'PAGE 31'!$A$4)</f>
        <v>0.17433882456907596</v>
      </c>
      <c r="U17" s="212"/>
      <c r="V17" s="208">
        <f t="shared" si="16"/>
        <v>4</v>
      </c>
      <c r="W17" s="208">
        <f t="shared" si="17"/>
        <v>4</v>
      </c>
      <c r="X17" s="143">
        <f t="shared" si="0"/>
        <v>-0.14430202460584618</v>
      </c>
      <c r="Y17" s="93">
        <f t="shared" si="1"/>
        <v>-0.12586956911010927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31'!$A20,'INTERIM REPORT'!$B:$B,'PAGE 31'!$A$4)</f>
        <v>0.22149070291601633</v>
      </c>
      <c r="E20" s="210"/>
      <c r="F20" s="211">
        <f>RANK(D20,D$20:D$22,1)</f>
        <v>2</v>
      </c>
      <c r="G20" s="211">
        <f t="shared" ref="G20:G22" si="19">RANK(D20,D$8:D$25,1)</f>
        <v>8</v>
      </c>
      <c r="H20" s="145">
        <f>SUMIFS('INTERIM REPORT'!D:D,'INTERIM REPORT'!$A:$A,'PAGE 31'!$A20,'INTERIM REPORT'!$B:$B,'PAGE 31'!$A$4)</f>
        <v>0.22080931237413728</v>
      </c>
      <c r="I20" s="210"/>
      <c r="J20" s="211">
        <f>RANK(H20,H$20:H$22,1)</f>
        <v>2</v>
      </c>
      <c r="K20" s="211">
        <f t="shared" ref="K20:K22" si="20">RANK(H20,H$8:H$25,1)</f>
        <v>8</v>
      </c>
      <c r="L20" s="145">
        <f>SUMIFS('INTERIM REPORT'!E:E,'INTERIM REPORT'!$A:$A,'PAGE 31'!$A20,'INTERIM REPORT'!$B:$B,'PAGE 31'!$A$4)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45">
        <f>SUMIFS('INTERIM REPORT'!F:F,'INTERIM REPORT'!$A:$A,'PAGE 31'!$A20,'INTERIM REPORT'!$B:$B,'PAGE 31'!$A$4)</f>
        <v>0.19849616467145192</v>
      </c>
      <c r="Q20" s="210"/>
      <c r="R20" s="211">
        <f>RANK(P20,P$20:P$22,1)</f>
        <v>2</v>
      </c>
      <c r="S20" s="211">
        <f t="shared" ref="S20:S22" si="22">RANK(P20,P$8:P$25,1)</f>
        <v>8</v>
      </c>
      <c r="T20" s="145">
        <f>SUMIFS('INTERIM REPORT'!G:G,'INTERIM REPORT'!$A:$A,'PAGE 31'!$A20,'INTERIM REPORT'!$B:$B,'PAGE 31'!$A$4)</f>
        <v>0.1846770947938271</v>
      </c>
      <c r="U20" s="210"/>
      <c r="V20" s="211">
        <f>RANK(T20,T$20:T$22,1)</f>
        <v>1</v>
      </c>
      <c r="W20" s="211">
        <f t="shared" ref="W20:W22" si="23">RANK(T20,T$8:T$25,1)</f>
        <v>6</v>
      </c>
      <c r="X20" s="145">
        <f>IF(H20&gt;0,((P20/H20)-1),IF(AND(H20=0,L20&gt;0),100%,IF(AND(H20=0,L20&lt;0),-100%,IF(AND(H20=0,L20=0),0%,((P20/(H20))-1)*-1))))</f>
        <v>-0.10105166065133231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31'!$A21,'INTERIM REPORT'!$B:$B,'PAGE 31'!$A$4)</f>
        <v>0.3580979499030173</v>
      </c>
      <c r="E21" s="212"/>
      <c r="F21" s="208">
        <f t="shared" ref="F21:F22" si="24">RANK(D21,D$20:D$22,1)</f>
        <v>3</v>
      </c>
      <c r="G21" s="208">
        <f t="shared" si="19"/>
        <v>13</v>
      </c>
      <c r="H21" s="143">
        <f>SUMIFS('INTERIM REPORT'!D:D,'INTERIM REPORT'!$A:$A,'PAGE 31'!$A21,'INTERIM REPORT'!$B:$B,'PAGE 31'!$A$4)</f>
        <v>0.34013106790420222</v>
      </c>
      <c r="I21" s="212"/>
      <c r="J21" s="208">
        <f t="shared" ref="J21:J22" si="25">RANK(H21,H$20:H$22,1)</f>
        <v>3</v>
      </c>
      <c r="K21" s="208">
        <f t="shared" si="20"/>
        <v>13</v>
      </c>
      <c r="L21" s="143">
        <f>SUMIFS('INTERIM REPORT'!E:E,'INTERIM REPORT'!$A:$A,'PAGE 31'!$A21,'INTERIM REPORT'!$B:$B,'PAGE 31'!$A$4)</f>
        <v>0.35868367063472417</v>
      </c>
      <c r="M21" s="212"/>
      <c r="N21" s="208">
        <f t="shared" ref="N21:N22" si="26">RANK(L21,L$20:L$22,1)</f>
        <v>2</v>
      </c>
      <c r="O21" s="208">
        <f t="shared" si="21"/>
        <v>13</v>
      </c>
      <c r="P21" s="143">
        <f>SUMIFS('INTERIM REPORT'!F:F,'INTERIM REPORT'!$A:$A,'PAGE 31'!$A21,'INTERIM REPORT'!$B:$B,'PAGE 31'!$A$4)</f>
        <v>0.31824411166626604</v>
      </c>
      <c r="Q21" s="212"/>
      <c r="R21" s="208">
        <f t="shared" ref="R21:R22" si="27">RANK(P21,P$20:P$22,1)</f>
        <v>3</v>
      </c>
      <c r="S21" s="208">
        <f t="shared" si="22"/>
        <v>13</v>
      </c>
      <c r="T21" s="143">
        <f>SUMIFS('INTERIM REPORT'!G:G,'INTERIM REPORT'!$A:$A,'PAGE 31'!$A21,'INTERIM REPORT'!$B:$B,'PAGE 31'!$A$4)</f>
        <v>0.32766661547876003</v>
      </c>
      <c r="U21" s="212"/>
      <c r="V21" s="208">
        <f t="shared" ref="V21:V22" si="28">RANK(T21,T$20:T$22,1)</f>
        <v>3</v>
      </c>
      <c r="W21" s="208">
        <f t="shared" si="23"/>
        <v>14</v>
      </c>
      <c r="X21" s="143">
        <f>IF(H21&gt;0,((P21/H21)-1),IF(AND(H21=0,L21&gt;0),100%,IF(AND(H21=0,L21&lt;0),-100%,IF(AND(H21=0,L21=0),0%,((P21/(H21))-1)*-1))))</f>
        <v>-6.4348594713202201E-2</v>
      </c>
      <c r="Y21" s="93">
        <f>IF(L21&gt;0,((T21/L21)-1),IF(AND(L21=0,T21&gt;0),100%,IF(AND(L21=0,T21&lt;0),-100%,IF(AND(L21=0,T21=0),0%,((T21/(L21))-1)*-1))))</f>
        <v>-8.6474678652297077E-2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31'!$A22,'INTERIM REPORT'!$B:$B,'PAGE 31'!$A$4)</f>
        <v>0.18578361764888887</v>
      </c>
      <c r="E22" s="212"/>
      <c r="F22" s="208">
        <f t="shared" si="24"/>
        <v>1</v>
      </c>
      <c r="G22" s="208">
        <f t="shared" si="19"/>
        <v>4</v>
      </c>
      <c r="H22" s="143">
        <f>SUMIFS('INTERIM REPORT'!D:D,'INTERIM REPORT'!$A:$A,'PAGE 31'!$A22,'INTERIM REPORT'!$B:$B,'PAGE 31'!$A$4)</f>
        <v>0.18005479511990718</v>
      </c>
      <c r="I22" s="212"/>
      <c r="J22" s="208">
        <f t="shared" si="25"/>
        <v>1</v>
      </c>
      <c r="K22" s="208">
        <f t="shared" si="20"/>
        <v>4</v>
      </c>
      <c r="L22" s="143">
        <f>SUMIFS('INTERIM REPORT'!E:E,'INTERIM REPORT'!$A:$A,'PAGE 31'!$A22,'INTERIM REPORT'!$B:$B,'PAGE 31'!$A$4)</f>
        <v>1</v>
      </c>
      <c r="M22" s="212"/>
      <c r="N22" s="208">
        <f t="shared" si="26"/>
        <v>3</v>
      </c>
      <c r="O22" s="208">
        <f t="shared" si="21"/>
        <v>14</v>
      </c>
      <c r="P22" s="143">
        <f>SUMIFS('INTERIM REPORT'!F:F,'INTERIM REPORT'!$A:$A,'PAGE 31'!$A22,'INTERIM REPORT'!$B:$B,'PAGE 31'!$A$4)</f>
        <v>0.18693110100209356</v>
      </c>
      <c r="Q22" s="212"/>
      <c r="R22" s="208">
        <f t="shared" si="27"/>
        <v>1</v>
      </c>
      <c r="S22" s="208">
        <f t="shared" si="22"/>
        <v>6</v>
      </c>
      <c r="T22" s="143">
        <f>SUMIFS('INTERIM REPORT'!G:G,'INTERIM REPORT'!$A:$A,'PAGE 31'!$A22,'INTERIM REPORT'!$B:$B,'PAGE 31'!$A$4)</f>
        <v>0.18666717465555618</v>
      </c>
      <c r="U22" s="212"/>
      <c r="V22" s="208">
        <f t="shared" si="28"/>
        <v>2</v>
      </c>
      <c r="W22" s="208">
        <f t="shared" si="23"/>
        <v>8</v>
      </c>
      <c r="X22" s="143">
        <f>IF(H22&gt;0,((P22/H22)-1),IF(AND(H22=0,L22&gt;0),100%,IF(AND(H22=0,L22&lt;0),-100%,IF(AND(H22=0,L22=0),0%,((P22/(H22))-1)*-1))))</f>
        <v>3.819007362512683E-2</v>
      </c>
      <c r="Y22" s="93">
        <f>IF(L22&gt;0,((T22/L22)-1),IF(AND(L22=0,T22&gt;0),100%,IF(AND(L22=0,T22&lt;0),-100%,IF(AND(L22=0,T22=0),0%,((T22/(L22))-1)*-1))))</f>
        <v>-0.81333282534444384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31'!$A25,'INTERIM REPORT'!$B:$B,'PAGE 31'!$A$4)</f>
        <v>0.30925749189361995</v>
      </c>
      <c r="E25" s="210"/>
      <c r="F25" s="210"/>
      <c r="G25" s="211">
        <f>RANK(D25,D$8:D$25,1)</f>
        <v>12</v>
      </c>
      <c r="H25" s="145">
        <f>SUMIFS('INTERIM REPORT'!D:D,'INTERIM REPORT'!$A:$A,'PAGE 31'!$A25,'INTERIM REPORT'!$B:$B,'PAGE 31'!$A$4)</f>
        <v>0.35379413110368857</v>
      </c>
      <c r="I25" s="210"/>
      <c r="J25" s="210"/>
      <c r="K25" s="211">
        <f>RANK(H25,H$8:H$25,1)</f>
        <v>14</v>
      </c>
      <c r="L25" s="145">
        <f>SUMIFS('INTERIM REPORT'!E:E,'INTERIM REPORT'!$A:$A,'PAGE 31'!$A25,'INTERIM REPORT'!$B:$B,'PAGE 31'!$A$4)</f>
        <v>0</v>
      </c>
      <c r="M25" s="210"/>
      <c r="N25" s="210"/>
      <c r="O25" s="211">
        <f>RANK(L25,L$8:L$25,1)</f>
        <v>1</v>
      </c>
      <c r="P25" s="145">
        <f>SUMIFS('INTERIM REPORT'!F:F,'INTERIM REPORT'!$A:$A,'PAGE 31'!$A25,'INTERIM REPORT'!$B:$B,'PAGE 31'!$A$4)</f>
        <v>0.32341860786641469</v>
      </c>
      <c r="Q25" s="210"/>
      <c r="R25" s="210"/>
      <c r="S25" s="211">
        <f>RANK(P25,P$8:P$25,1)</f>
        <v>14</v>
      </c>
      <c r="T25" s="145">
        <f>SUMIFS('INTERIM REPORT'!G:G,'INTERIM REPORT'!$A:$A,'PAGE 31'!$A25,'INTERIM REPORT'!$B:$B,'PAGE 31'!$A$4)</f>
        <v>0.32690312140039207</v>
      </c>
      <c r="U25" s="210"/>
      <c r="V25" s="210"/>
      <c r="W25" s="211">
        <f>RANK(T25,T$8:T$25,1)</f>
        <v>13</v>
      </c>
      <c r="X25" s="145">
        <f>IF(H25&gt;0,((P25/H25)-1),IF(AND(H25=0,L25&gt;0),100%,IF(AND(H25=0,L25&lt;0),-100%,IF(AND(H25=0,L25=0),0%,((P25/(H25))-1)*-1))))</f>
        <v>-8.5856492708104137E-2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31'!$A28,'INTERIM REPORT'!$B:$B,'PAGE 31'!$A$4)</f>
        <v>0.2740967178709679</v>
      </c>
      <c r="E28" s="216"/>
      <c r="F28" s="216"/>
      <c r="G28" s="216"/>
      <c r="H28" s="145">
        <f>SUMIFS('INTERIM REPORT'!D:D,'INTERIM REPORT'!$A:$A,'PAGE 31'!$A28,'INTERIM REPORT'!$B:$B,'PAGE 31'!$A$4)</f>
        <v>0.29442102145200727</v>
      </c>
      <c r="I28" s="216"/>
      <c r="J28" s="216"/>
      <c r="K28" s="216"/>
      <c r="L28" s="145">
        <f>SUMIFS('INTERIM REPORT'!E:E,'INTERIM REPORT'!$A:$A,'PAGE 31'!$A28,'INTERIM REPORT'!$B:$B,'PAGE 31'!$A$4)</f>
        <v>0.1377683553332599</v>
      </c>
      <c r="M28" s="216"/>
      <c r="N28" s="216"/>
      <c r="O28" s="216"/>
      <c r="P28" s="145">
        <f>SUMIFS('INTERIM REPORT'!F:F,'INTERIM REPORT'!$A:$A,'PAGE 31'!$A28,'INTERIM REPORT'!$B:$B,'PAGE 31'!$A$4)</f>
        <v>0.26845239309689617</v>
      </c>
      <c r="Q28" s="216"/>
      <c r="R28" s="216"/>
      <c r="S28" s="216"/>
      <c r="T28" s="145">
        <f>SUMIFS('INTERIM REPORT'!G:G,'INTERIM REPORT'!$A:$A,'PAGE 31'!$A28,'INTERIM REPORT'!$B:$B,'PAGE 31'!$A$4)</f>
        <v>0.27203022737585469</v>
      </c>
      <c r="U28" s="216"/>
      <c r="V28" s="216"/>
      <c r="W28" s="216"/>
      <c r="X28" s="143">
        <f>IF(H28&gt;0,((P28/H28)-1),IF(AND(H28=0,L28&gt;0),100%,IF(AND(H28=0,L28&lt;0),-100%,IF(AND(H28=0,L28=0),0%,((P28/(H28))-1)*-1))))</f>
        <v>-8.820235806207255E-2</v>
      </c>
      <c r="Y28" s="101">
        <f>IF(L28&gt;0,((T28/L28)-1),IF(AND(L28=0,T28&gt;0),100%,IF(AND(L28=0,T28&lt;0),-100%,IF(AND(L28=0,T28=0),0%,((T28/(L28))-1)*-1))))</f>
        <v>0.97454797742062782</v>
      </c>
    </row>
    <row r="29" spans="1:25" ht="28.4" customHeight="1">
      <c r="C29" s="92" t="s">
        <v>28</v>
      </c>
      <c r="D29" s="143">
        <f>MEDIAN(D25,D20:D22,D8:D17)</f>
        <v>0.21887534619572596</v>
      </c>
      <c r="E29" s="217"/>
      <c r="F29" s="217"/>
      <c r="G29" s="217"/>
      <c r="H29" s="143">
        <f>MEDIAN(H25,H20:H22,H8:H17)</f>
        <v>0.21947643603761829</v>
      </c>
      <c r="I29" s="217"/>
      <c r="J29" s="217"/>
      <c r="K29" s="217"/>
      <c r="L29" s="143">
        <f>MEDIAN(L25,L20:L22,L8:L17)</f>
        <v>0.20286845002106954</v>
      </c>
      <c r="M29" s="217"/>
      <c r="N29" s="217"/>
      <c r="O29" s="217"/>
      <c r="P29" s="143">
        <f>MEDIAN(P25,P20:P22,P8:P17)</f>
        <v>0.19411770232517472</v>
      </c>
      <c r="Q29" s="217"/>
      <c r="R29" s="217"/>
      <c r="S29" s="217"/>
      <c r="T29" s="143">
        <f>MEDIAN(T25,T20:T22,T8:T17)</f>
        <v>0.18654528369401058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-0.11554194231629078</v>
      </c>
      <c r="Y29" s="102">
        <f>IF(L29&gt;0,((T29/L29)-1),IF(AND(L29=0,T29&gt;0),100%,IF(AND(L29=0,T29&lt;0),-100%,IF(AND(L29=0,T29=0),0%,((T29/(L29))-1)*-1))))</f>
        <v>-8.0461827974550371E-2</v>
      </c>
    </row>
    <row r="30" spans="1:25" ht="28.4" customHeight="1">
      <c r="C30" s="92" t="s">
        <v>29</v>
      </c>
      <c r="D30" s="143">
        <f>MEDIAN(D8:D15)</f>
        <v>0.20486199709373459</v>
      </c>
      <c r="E30" s="217"/>
      <c r="F30" s="217"/>
      <c r="G30" s="217"/>
      <c r="H30" s="143">
        <f>MEDIAN(H8:H15)</f>
        <v>0.21780073147652079</v>
      </c>
      <c r="I30" s="217"/>
      <c r="J30" s="217"/>
      <c r="K30" s="217"/>
      <c r="L30" s="143">
        <f>MEDIAN(L8:L15)</f>
        <v>0.18267967921930342</v>
      </c>
      <c r="M30" s="217"/>
      <c r="N30" s="217"/>
      <c r="O30" s="217"/>
      <c r="P30" s="143">
        <f>MEDIAN(P8:P15)</f>
        <v>0.16866840186768403</v>
      </c>
      <c r="Q30" s="217"/>
      <c r="R30" s="217"/>
      <c r="S30" s="217"/>
      <c r="T30" s="143">
        <f>MEDIAN(T8:T15)</f>
        <v>0.18075065004270235</v>
      </c>
      <c r="U30" s="217"/>
      <c r="V30" s="217"/>
      <c r="W30" s="217"/>
      <c r="X30" s="188">
        <f>IF(H30&gt;0,((L30/H30)-1),IF(AND(H30=0,L30&gt;0),100%,IF(AND(H30=0,L30&lt;0),-100%,IF(AND(H30=0,L30=0),0%,((L30/(H30))-1)*-1))))</f>
        <v>-0.16125314189315965</v>
      </c>
      <c r="Y30" s="102">
        <f>IF(L30&gt;0,((T30/L30)-1),IF(AND(L30=0,T30&gt;0),100%,IF(AND(L30=0,T30&lt;0),-100%,IF(AND(L30=0,T30=0),0%,((T30/(L30))-1)*-1))))</f>
        <v>-1.0559626472111949E-2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31'!$A33,'INTERIM REPORT'!$B:$B,'PAGE 31'!$A$5)=0,"",SUMIFS('INTERIM REPORT'!C:C,'INTERIM REPORT'!$A:$A,'PAGE 31'!$A33,'INTERIM REPORT'!$B:$B,'PAGE 31'!$A$5))</f>
        <v/>
      </c>
      <c r="E33" s="118"/>
      <c r="F33" s="118"/>
      <c r="G33" s="119"/>
      <c r="H33" s="145" t="str">
        <f>IF(SUMIFS('INTERIM REPORT'!D:D,'INTERIM REPORT'!$A:$A,'PAGE 31'!$A33,'INTERIM REPORT'!$B:$B,'PAGE 31'!$A$5)=0,"",SUMIFS('INTERIM REPORT'!D:D,'INTERIM REPORT'!$A:$A,'PAGE 31'!$A33,'INTERIM REPORT'!$B:$B,'PAGE 31'!$A$5))</f>
        <v/>
      </c>
      <c r="I33" s="118"/>
      <c r="J33" s="118"/>
      <c r="K33" s="119"/>
      <c r="L33" s="145" t="str">
        <f>IF(SUMIFS('INTERIM REPORT'!E:E,'INTERIM REPORT'!$A:$A,'PAGE 31'!$A33,'INTERIM REPORT'!$B:$B,'PAGE 31'!$A$5)=0,"",SUMIFS('INTERIM REPORT'!E:E,'INTERIM REPORT'!$A:$A,'PAGE 31'!$A33,'INTERIM REPORT'!$B:$B,'PAGE 31'!$A$5))</f>
        <v/>
      </c>
      <c r="M33" s="118"/>
      <c r="N33" s="118"/>
      <c r="O33" s="119"/>
      <c r="P33" s="145" t="str">
        <f>IF(SUMIFS('INTERIM REPORT'!F:F,'INTERIM REPORT'!$A:$A,'PAGE 31'!$A33,'INTERIM REPORT'!$B:$B,'PAGE 31'!$A$5)=0,"",SUMIFS('INTERIM REPORT'!F:F,'INTERIM REPORT'!$A:$A,'PAGE 31'!$A33,'INTERIM REPORT'!$B:$B,'PAGE 31'!$A$5))</f>
        <v/>
      </c>
      <c r="Q33" s="118"/>
      <c r="R33" s="118"/>
      <c r="S33" s="119"/>
      <c r="T33" s="145" t="str">
        <f>IF(SUMIFS('INTERIM REPORT'!G:G,'INTERIM REPORT'!$A:$A,'PAGE 31'!$A33,'INTERIM REPORT'!$B:$B,'PAGE 31'!$A$5)=0,"",SUMIFS('INTERIM REPORT'!G:G,'INTERIM REPORT'!$A:$A,'PAGE 31'!$A33,'INTERIM REPORT'!$B:$B,'PAGE 31'!$A$5))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31'!$A34,'INTERIM REPORT'!$B:$B,'PAGE 31'!$A$5)=0,"",SUMIFS('INTERIM REPORT'!C:C,'INTERIM REPORT'!$A:$A,'PAGE 31'!$A34,'INTERIM REPORT'!$B:$B,'PAGE 31'!$A$5))</f>
        <v/>
      </c>
      <c r="E34" s="122"/>
      <c r="F34" s="122"/>
      <c r="G34" s="123"/>
      <c r="H34" s="145" t="str">
        <f>IF(SUMIFS('INTERIM REPORT'!D:D,'INTERIM REPORT'!$A:$A,'PAGE 31'!$A34,'INTERIM REPORT'!$B:$B,'PAGE 31'!$A$5)=0,"",SUMIFS('INTERIM REPORT'!D:D,'INTERIM REPORT'!$A:$A,'PAGE 31'!$A34,'INTERIM REPORT'!$B:$B,'PAGE 31'!$A$5))</f>
        <v/>
      </c>
      <c r="I34" s="122"/>
      <c r="J34" s="122"/>
      <c r="K34" s="123"/>
      <c r="L34" s="145" t="str">
        <f>IF(SUMIFS('INTERIM REPORT'!E:E,'INTERIM REPORT'!$A:$A,'PAGE 31'!$A34,'INTERIM REPORT'!$B:$B,'PAGE 31'!$A$5)=0,"",SUMIFS('INTERIM REPORT'!E:E,'INTERIM REPORT'!$A:$A,'PAGE 31'!$A34,'INTERIM REPORT'!$B:$B,'PAGE 31'!$A$5))</f>
        <v/>
      </c>
      <c r="M34" s="122"/>
      <c r="N34" s="122"/>
      <c r="O34" s="123"/>
      <c r="P34" s="145" t="str">
        <f>IF(SUMIFS('INTERIM REPORT'!F:F,'INTERIM REPORT'!$A:$A,'PAGE 31'!$A34,'INTERIM REPORT'!$B:$B,'PAGE 31'!$A$5)=0,"",SUMIFS('INTERIM REPORT'!F:F,'INTERIM REPORT'!$A:$A,'PAGE 31'!$A34,'INTERIM REPORT'!$B:$B,'PAGE 31'!$A$5))</f>
        <v/>
      </c>
      <c r="Q34" s="122"/>
      <c r="R34" s="122"/>
      <c r="S34" s="123"/>
      <c r="T34" s="145" t="str">
        <f>IF(SUMIFS('INTERIM REPORT'!G:G,'INTERIM REPORT'!$A:$A,'PAGE 31'!$A34,'INTERIM REPORT'!$B:$B,'PAGE 31'!$A$5)=0,"",SUMIFS('INTERIM REPORT'!G:G,'INTERIM REPORT'!$A:$A,'PAGE 31'!$A34,'INTERIM REPORT'!$B:$B,'PAGE 31'!$A$5))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31'!$A35,'INTERIM REPORT'!$B:$B,'PAGE 31'!$A$5)=0,"",SUMIFS('INTERIM REPORT'!C:C,'INTERIM REPORT'!$A:$A,'PAGE 31'!$A35,'INTERIM REPORT'!$B:$B,'PAGE 31'!$A$5))</f>
        <v/>
      </c>
      <c r="E35" s="122"/>
      <c r="F35" s="122"/>
      <c r="G35" s="123"/>
      <c r="H35" s="145" t="str">
        <f>IF(SUMIFS('INTERIM REPORT'!D:D,'INTERIM REPORT'!$A:$A,'PAGE 31'!$A35,'INTERIM REPORT'!$B:$B,'PAGE 31'!$A$5)=0,"",SUMIFS('INTERIM REPORT'!D:D,'INTERIM REPORT'!$A:$A,'PAGE 31'!$A35,'INTERIM REPORT'!$B:$B,'PAGE 31'!$A$5))</f>
        <v/>
      </c>
      <c r="I35" s="122"/>
      <c r="J35" s="122"/>
      <c r="K35" s="123"/>
      <c r="L35" s="145" t="str">
        <f>IF(SUMIFS('INTERIM REPORT'!E:E,'INTERIM REPORT'!$A:$A,'PAGE 31'!$A35,'INTERIM REPORT'!$B:$B,'PAGE 31'!$A$5)=0,"",SUMIFS('INTERIM REPORT'!E:E,'INTERIM REPORT'!$A:$A,'PAGE 31'!$A35,'INTERIM REPORT'!$B:$B,'PAGE 31'!$A$5))</f>
        <v/>
      </c>
      <c r="M35" s="122"/>
      <c r="N35" s="122"/>
      <c r="O35" s="123"/>
      <c r="P35" s="145" t="str">
        <f>IF(SUMIFS('INTERIM REPORT'!F:F,'INTERIM REPORT'!$A:$A,'PAGE 31'!$A35,'INTERIM REPORT'!$B:$B,'PAGE 31'!$A$5)=0,"",SUMIFS('INTERIM REPORT'!F:F,'INTERIM REPORT'!$A:$A,'PAGE 31'!$A35,'INTERIM REPORT'!$B:$B,'PAGE 31'!$A$5))</f>
        <v/>
      </c>
      <c r="Q35" s="122"/>
      <c r="R35" s="122"/>
      <c r="S35" s="123"/>
      <c r="T35" s="145" t="str">
        <f>IF(SUMIFS('INTERIM REPORT'!G:G,'INTERIM REPORT'!$A:$A,'PAGE 31'!$A35,'INTERIM REPORT'!$B:$B,'PAGE 31'!$A$5)=0,"",SUMIFS('INTERIM REPORT'!G:G,'INTERIM REPORT'!$A:$A,'PAGE 31'!$A35,'INTERIM REPORT'!$B:$B,'PAGE 31'!$A$5))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31'!$A36,'INTERIM REPORT'!$B:$B,'PAGE 31'!$A$5)=0,"",SUMIFS('INTERIM REPORT'!C:C,'INTERIM REPORT'!$A:$A,'PAGE 31'!$A36,'INTERIM REPORT'!$B:$B,'PAGE 31'!$A$5))</f>
        <v/>
      </c>
      <c r="E36" s="122"/>
      <c r="F36" s="122"/>
      <c r="G36" s="123"/>
      <c r="H36" s="145" t="str">
        <f>IF(SUMIFS('INTERIM REPORT'!D:D,'INTERIM REPORT'!$A:$A,'PAGE 31'!$A36,'INTERIM REPORT'!$B:$B,'PAGE 31'!$A$5)=0,"",SUMIFS('INTERIM REPORT'!D:D,'INTERIM REPORT'!$A:$A,'PAGE 31'!$A36,'INTERIM REPORT'!$B:$B,'PAGE 31'!$A$5))</f>
        <v/>
      </c>
      <c r="I36" s="122"/>
      <c r="J36" s="122"/>
      <c r="K36" s="123"/>
      <c r="L36" s="145" t="str">
        <f>IF(SUMIFS('INTERIM REPORT'!E:E,'INTERIM REPORT'!$A:$A,'PAGE 31'!$A36,'INTERIM REPORT'!$B:$B,'PAGE 31'!$A$5)=0,"",SUMIFS('INTERIM REPORT'!E:E,'INTERIM REPORT'!$A:$A,'PAGE 31'!$A36,'INTERIM REPORT'!$B:$B,'PAGE 31'!$A$5))</f>
        <v/>
      </c>
      <c r="M36" s="122"/>
      <c r="N36" s="122"/>
      <c r="O36" s="123"/>
      <c r="P36" s="145" t="str">
        <f>IF(SUMIFS('INTERIM REPORT'!F:F,'INTERIM REPORT'!$A:$A,'PAGE 31'!$A36,'INTERIM REPORT'!$B:$B,'PAGE 31'!$A$5)=0,"",SUMIFS('INTERIM REPORT'!F:F,'INTERIM REPORT'!$A:$A,'PAGE 31'!$A36,'INTERIM REPORT'!$B:$B,'PAGE 31'!$A$5))</f>
        <v/>
      </c>
      <c r="Q36" s="122"/>
      <c r="R36" s="122"/>
      <c r="S36" s="123"/>
      <c r="T36" s="145" t="str">
        <f>IF(SUMIFS('INTERIM REPORT'!G:G,'INTERIM REPORT'!$A:$A,'PAGE 31'!$A36,'INTERIM REPORT'!$B:$B,'PAGE 31'!$A$5)=0,"",SUMIFS('INTERIM REPORT'!G:G,'INTERIM REPORT'!$A:$A,'PAGE 31'!$A36,'INTERIM REPORT'!$B:$B,'PAGE 31'!$A$5))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31'!$A37,'INTERIM REPORT'!$B:$B,'PAGE 31'!$A$5)=0,"",SUMIFS('INTERIM REPORT'!C:C,'INTERIM REPORT'!$A:$A,'PAGE 31'!$A37,'INTERIM REPORT'!$B:$B,'PAGE 31'!$A$5))</f>
        <v/>
      </c>
      <c r="E37" s="122"/>
      <c r="F37" s="122"/>
      <c r="G37" s="123"/>
      <c r="H37" s="145" t="str">
        <f>IF(SUMIFS('INTERIM REPORT'!D:D,'INTERIM REPORT'!$A:$A,'PAGE 31'!$A37,'INTERIM REPORT'!$B:$B,'PAGE 31'!$A$5)=0,"",SUMIFS('INTERIM REPORT'!D:D,'INTERIM REPORT'!$A:$A,'PAGE 31'!$A37,'INTERIM REPORT'!$B:$B,'PAGE 31'!$A$5))</f>
        <v/>
      </c>
      <c r="I37" s="122"/>
      <c r="J37" s="122"/>
      <c r="K37" s="123"/>
      <c r="L37" s="145" t="str">
        <f>IF(SUMIFS('INTERIM REPORT'!E:E,'INTERIM REPORT'!$A:$A,'PAGE 31'!$A37,'INTERIM REPORT'!$B:$B,'PAGE 31'!$A$5)=0,"",SUMIFS('INTERIM REPORT'!E:E,'INTERIM REPORT'!$A:$A,'PAGE 31'!$A37,'INTERIM REPORT'!$B:$B,'PAGE 31'!$A$5))</f>
        <v/>
      </c>
      <c r="M37" s="122"/>
      <c r="N37" s="122"/>
      <c r="O37" s="123"/>
      <c r="P37" s="145" t="str">
        <f>IF(SUMIFS('INTERIM REPORT'!F:F,'INTERIM REPORT'!$A:$A,'PAGE 31'!$A37,'INTERIM REPORT'!$B:$B,'PAGE 31'!$A$5)=0,"",SUMIFS('INTERIM REPORT'!F:F,'INTERIM REPORT'!$A:$A,'PAGE 31'!$A37,'INTERIM REPORT'!$B:$B,'PAGE 31'!$A$5))</f>
        <v/>
      </c>
      <c r="Q37" s="122"/>
      <c r="R37" s="122"/>
      <c r="S37" s="123"/>
      <c r="T37" s="145" t="str">
        <f>IF(SUMIFS('INTERIM REPORT'!G:G,'INTERIM REPORT'!$A:$A,'PAGE 31'!$A37,'INTERIM REPORT'!$B:$B,'PAGE 31'!$A$5)=0,"",SUMIFS('INTERIM REPORT'!G:G,'INTERIM REPORT'!$A:$A,'PAGE 31'!$A37,'INTERIM REPORT'!$B:$B,'PAGE 31'!$A$5))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31'!$A38,'INTERIM REPORT'!$B:$B,'PAGE 31'!$A$5)=0,"",SUMIFS('INTERIM REPORT'!C:C,'INTERIM REPORT'!$A:$A,'PAGE 31'!$A38,'INTERIM REPORT'!$B:$B,'PAGE 31'!$A$5))</f>
        <v/>
      </c>
      <c r="E38" s="122"/>
      <c r="F38" s="122"/>
      <c r="G38" s="123"/>
      <c r="H38" s="145" t="str">
        <f>IF(SUMIFS('INTERIM REPORT'!D:D,'INTERIM REPORT'!$A:$A,'PAGE 31'!$A38,'INTERIM REPORT'!$B:$B,'PAGE 31'!$A$5)=0,"",SUMIFS('INTERIM REPORT'!D:D,'INTERIM REPORT'!$A:$A,'PAGE 31'!$A38,'INTERIM REPORT'!$B:$B,'PAGE 31'!$A$5))</f>
        <v/>
      </c>
      <c r="I38" s="122"/>
      <c r="J38" s="122"/>
      <c r="K38" s="123"/>
      <c r="L38" s="145" t="str">
        <f>IF(SUMIFS('INTERIM REPORT'!E:E,'INTERIM REPORT'!$A:$A,'PAGE 31'!$A38,'INTERIM REPORT'!$B:$B,'PAGE 31'!$A$5)=0,"",SUMIFS('INTERIM REPORT'!E:E,'INTERIM REPORT'!$A:$A,'PAGE 31'!$A38,'INTERIM REPORT'!$B:$B,'PAGE 31'!$A$5))</f>
        <v/>
      </c>
      <c r="M38" s="122"/>
      <c r="N38" s="122"/>
      <c r="O38" s="123"/>
      <c r="P38" s="145" t="str">
        <f>IF(SUMIFS('INTERIM REPORT'!F:F,'INTERIM REPORT'!$A:$A,'PAGE 31'!$A38,'INTERIM REPORT'!$B:$B,'PAGE 31'!$A$5)=0,"",SUMIFS('INTERIM REPORT'!F:F,'INTERIM REPORT'!$A:$A,'PAGE 31'!$A38,'INTERIM REPORT'!$B:$B,'PAGE 31'!$A$5))</f>
        <v/>
      </c>
      <c r="Q38" s="122"/>
      <c r="R38" s="122"/>
      <c r="S38" s="123"/>
      <c r="T38" s="145" t="str">
        <f>IF(SUMIFS('INTERIM REPORT'!G:G,'INTERIM REPORT'!$A:$A,'PAGE 31'!$A38,'INTERIM REPORT'!$B:$B,'PAGE 31'!$A$5)=0,"",SUMIFS('INTERIM REPORT'!G:G,'INTERIM REPORT'!$A:$A,'PAGE 31'!$A38,'INTERIM REPORT'!$B:$B,'PAGE 31'!$A$5))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65" priority="1" operator="notEqual">
      <formula>""" """</formula>
    </cfRule>
    <cfRule type="cellIs" dxfId="6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9.816406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11" style="78" customWidth="1"/>
    <col min="25" max="25" width="12.4531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SNF/Rehab/Swing Gross Revenue %</v>
      </c>
    </row>
    <row r="3" spans="1:25">
      <c r="A3" s="80" t="s">
        <v>101</v>
      </c>
    </row>
    <row r="4" spans="1:25">
      <c r="A4" s="83" t="s">
        <v>68</v>
      </c>
      <c r="B4" s="329" t="str">
        <f>MID(A4,FIND("]",A4)+2,LEN(A4)-FIND("]",A4)+2)</f>
        <v>SNF/Rehab/Swing Gross Revenue %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238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32'!$A8,'INTERIM REPORT'!$B:$B,'PAGE 32'!$A$4)</f>
        <v>5.0257170278033532E-3</v>
      </c>
      <c r="E8" s="208">
        <f>RANK(D8,D$8:D$15,1)</f>
        <v>4</v>
      </c>
      <c r="F8" s="208">
        <f>RANK(D8,D$8:D$17,1)</f>
        <v>6</v>
      </c>
      <c r="G8" s="208">
        <f>RANK(D8,D$8:D$25,1)</f>
        <v>8</v>
      </c>
      <c r="H8" s="143">
        <f>SUMIFS('INTERIM REPORT'!D:D,'INTERIM REPORT'!$A:$A,'PAGE 32'!$A8,'INTERIM REPORT'!$B:$B,'PAGE 32'!$A$4)</f>
        <v>6.1510707309093034E-3</v>
      </c>
      <c r="I8" s="208">
        <f>RANK(H8,H$8:H$15,1)</f>
        <v>2</v>
      </c>
      <c r="J8" s="208">
        <f>RANK(H8,H$8:H$17,1)</f>
        <v>4</v>
      </c>
      <c r="K8" s="208">
        <f>RANK(H8,H$8:H$25,1)</f>
        <v>6</v>
      </c>
      <c r="L8" s="143">
        <f>SUMIFS('INTERIM REPORT'!E:E,'INTERIM REPORT'!$A:$A,'PAGE 32'!$A8,'INTERIM REPORT'!$B:$B,'PAGE 32'!$A$4)</f>
        <v>4.5511467177303906E-3</v>
      </c>
      <c r="M8" s="208">
        <f>RANK(L8,L$8:L$15,1)</f>
        <v>4</v>
      </c>
      <c r="N8" s="208">
        <f>RANK(L8,L$8:L$17,1)</f>
        <v>6</v>
      </c>
      <c r="O8" s="208">
        <f>RANK(L8,L$8:L$25,1)</f>
        <v>10</v>
      </c>
      <c r="P8" s="143">
        <f>SUMIFS('INTERIM REPORT'!F:F,'INTERIM REPORT'!$A:$A,'PAGE 32'!$A8,'INTERIM REPORT'!$B:$B,'PAGE 32'!$A$4)</f>
        <v>5.370552598337703E-3</v>
      </c>
      <c r="Q8" s="208">
        <f>RANK(P8,P$8:P$15,1)</f>
        <v>3</v>
      </c>
      <c r="R8" s="208">
        <f>RANK(P8,P$8:P$17,1)</f>
        <v>5</v>
      </c>
      <c r="S8" s="208">
        <f>RANK(P8,P$8:P$25,1)</f>
        <v>7</v>
      </c>
      <c r="T8" s="143">
        <f>SUMIFS('INTERIM REPORT'!G:G,'INTERIM REPORT'!$A:$A,'PAGE 32'!$A8,'INTERIM REPORT'!$B:$B,'PAGE 32'!$A$4)</f>
        <v>5.4592627856061837E-3</v>
      </c>
      <c r="U8" s="208">
        <f>RANK(T8,T$8:T$15,1)</f>
        <v>3</v>
      </c>
      <c r="V8" s="208">
        <f>RANK(T8,T$8:T$17,1)</f>
        <v>5</v>
      </c>
      <c r="W8" s="208">
        <f>RANK(T8,T$8:T$25,1)</f>
        <v>7</v>
      </c>
      <c r="X8" s="143">
        <f t="shared" ref="X8:X17" si="0">IF(H8&gt;0,((P8/H8)-1),IF(AND(H8=0,L8&gt;0),100%,IF(AND(H8=0,L8&lt;0),-100%,IF(AND(H8=0,L8=0),0%,((P8/(H8))-1)*-1))))</f>
        <v>-0.12689142536590825</v>
      </c>
      <c r="Y8" s="93">
        <f t="shared" ref="Y8:Y17" si="1">IF(L8&gt;0,((T8/L8)-1),IF(AND(L8=0,T8&gt;0),100%,IF(AND(L8=0,T8&lt;0),-100%,IF(AND(L8=0,T8=0),0%,((T8/(L8))-1)*-1))))</f>
        <v>0.19953566083421315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32'!$A9,'INTERIM REPORT'!$B:$B,'PAGE 32'!$A$4)</f>
        <v>1.5320542385856284E-2</v>
      </c>
      <c r="E9" s="208">
        <f t="shared" ref="E9:E15" si="3">RANK(D9,D$8:D$15,1)</f>
        <v>6</v>
      </c>
      <c r="F9" s="208">
        <f t="shared" ref="F9:F17" si="4">RANK(D9,D$8:D$17,1)</f>
        <v>8</v>
      </c>
      <c r="G9" s="208">
        <f t="shared" ref="G9:G17" si="5">RANK(D9,D$8:D$25,1)</f>
        <v>11</v>
      </c>
      <c r="H9" s="143">
        <f>SUMIFS('INTERIM REPORT'!D:D,'INTERIM REPORT'!$A:$A,'PAGE 32'!$A9,'INTERIM REPORT'!$B:$B,'PAGE 32'!$A$4)</f>
        <v>1.5239797796268426E-2</v>
      </c>
      <c r="I9" s="208">
        <f t="shared" ref="I9:I15" si="6">RANK(H9,H$8:H$15,1)</f>
        <v>6</v>
      </c>
      <c r="J9" s="208">
        <f t="shared" ref="J9:J17" si="7">RANK(H9,H$8:H$17,1)</f>
        <v>8</v>
      </c>
      <c r="K9" s="208">
        <f t="shared" ref="K9:K17" si="8">RANK(H9,H$8:H$25,1)</f>
        <v>11</v>
      </c>
      <c r="L9" s="143">
        <f>SUMIFS('INTERIM REPORT'!E:E,'INTERIM REPORT'!$A:$A,'PAGE 32'!$A9,'INTERIM REPORT'!$B:$B,'PAGE 32'!$A$4)</f>
        <v>1.5331378977533366E-2</v>
      </c>
      <c r="M9" s="208">
        <f t="shared" ref="M9:M15" si="9">RANK(L9,L$8:L$15,1)</f>
        <v>6</v>
      </c>
      <c r="N9" s="208">
        <f t="shared" ref="N9:N17" si="10">RANK(L9,L$8:L$17,1)</f>
        <v>8</v>
      </c>
      <c r="O9" s="208">
        <f t="shared" ref="O9:O17" si="11">RANK(L9,L$8:L$25,1)</f>
        <v>12</v>
      </c>
      <c r="P9" s="143">
        <f>SUMIFS('INTERIM REPORT'!F:F,'INTERIM REPORT'!$A:$A,'PAGE 32'!$A9,'INTERIM REPORT'!$B:$B,'PAGE 32'!$A$4)</f>
        <v>9.2037638289769984E-3</v>
      </c>
      <c r="Q9" s="208">
        <f t="shared" ref="Q9:Q15" si="12">RANK(P9,P$8:P$15,1)</f>
        <v>4</v>
      </c>
      <c r="R9" s="208">
        <f t="shared" ref="R9:R17" si="13">RANK(P9,P$8:P$17,1)</f>
        <v>6</v>
      </c>
      <c r="S9" s="208">
        <f t="shared" ref="S9:S17" si="14">RANK(P9,P$8:P$25,1)</f>
        <v>9</v>
      </c>
      <c r="T9" s="143">
        <f>SUMIFS('INTERIM REPORT'!G:G,'INTERIM REPORT'!$A:$A,'PAGE 32'!$A9,'INTERIM REPORT'!$B:$B,'PAGE 32'!$A$4)</f>
        <v>1.1884693129238561E-2</v>
      </c>
      <c r="U9" s="208">
        <f t="shared" ref="U9:U15" si="15">RANK(T9,T$8:T$15,1)</f>
        <v>6</v>
      </c>
      <c r="V9" s="208">
        <f t="shared" ref="V9:V17" si="16">RANK(T9,T$8:T$17,1)</f>
        <v>8</v>
      </c>
      <c r="W9" s="208">
        <f t="shared" ref="W9:W17" si="17">RANK(T9,T$8:T$25,1)</f>
        <v>11</v>
      </c>
      <c r="X9" s="143">
        <f t="shared" si="0"/>
        <v>-0.39607047599866407</v>
      </c>
      <c r="Y9" s="93">
        <f t="shared" si="1"/>
        <v>-0.2248125138218543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32'!$A10,'INTERIM REPORT'!$B:$B,'PAGE 32'!$A$4)</f>
        <v>0.25663561031927079</v>
      </c>
      <c r="E10" s="208">
        <f t="shared" si="3"/>
        <v>8</v>
      </c>
      <c r="F10" s="208">
        <f t="shared" si="4"/>
        <v>10</v>
      </c>
      <c r="G10" s="208">
        <f t="shared" si="5"/>
        <v>14</v>
      </c>
      <c r="H10" s="143">
        <f>SUMIFS('INTERIM REPORT'!D:D,'INTERIM REPORT'!$A:$A,'PAGE 32'!$A10,'INTERIM REPORT'!$B:$B,'PAGE 32'!$A$4)</f>
        <v>0.23801356550251795</v>
      </c>
      <c r="I10" s="208">
        <f t="shared" si="6"/>
        <v>8</v>
      </c>
      <c r="J10" s="208">
        <f t="shared" si="7"/>
        <v>10</v>
      </c>
      <c r="K10" s="208">
        <f t="shared" si="8"/>
        <v>14</v>
      </c>
      <c r="L10" s="143">
        <f>SUMIFS('INTERIM REPORT'!E:E,'INTERIM REPORT'!$A:$A,'PAGE 32'!$A10,'INTERIM REPORT'!$B:$B,'PAGE 32'!$A$4)</f>
        <v>0.23130806787984812</v>
      </c>
      <c r="M10" s="208">
        <f t="shared" si="9"/>
        <v>8</v>
      </c>
      <c r="N10" s="208">
        <f t="shared" si="10"/>
        <v>10</v>
      </c>
      <c r="O10" s="208">
        <f t="shared" si="11"/>
        <v>14</v>
      </c>
      <c r="P10" s="143">
        <f>SUMIFS('INTERIM REPORT'!F:F,'INTERIM REPORT'!$A:$A,'PAGE 32'!$A10,'INTERIM REPORT'!$B:$B,'PAGE 32'!$A$4)</f>
        <v>0.22738669699022018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43">
        <f>SUMIFS('INTERIM REPORT'!G:G,'INTERIM REPORT'!$A:$A,'PAGE 32'!$A10,'INTERIM REPORT'!$B:$B,'PAGE 32'!$A$4)</f>
        <v>0.23049901683827845</v>
      </c>
      <c r="U10" s="208">
        <f t="shared" si="15"/>
        <v>8</v>
      </c>
      <c r="V10" s="208">
        <f t="shared" si="16"/>
        <v>10</v>
      </c>
      <c r="W10" s="208">
        <f t="shared" si="17"/>
        <v>14</v>
      </c>
      <c r="X10" s="143">
        <f t="shared" si="0"/>
        <v>-4.4648163182889444E-2</v>
      </c>
      <c r="Y10" s="93">
        <f t="shared" si="1"/>
        <v>-3.4977208057866971E-3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32'!$A11,'INTERIM REPORT'!$B:$B,'PAGE 32'!$A$4)</f>
        <v>0.21350304221911096</v>
      </c>
      <c r="E11" s="208">
        <f t="shared" si="3"/>
        <v>7</v>
      </c>
      <c r="F11" s="208">
        <f t="shared" si="4"/>
        <v>9</v>
      </c>
      <c r="G11" s="208">
        <f t="shared" si="5"/>
        <v>13</v>
      </c>
      <c r="H11" s="143">
        <f>SUMIFS('INTERIM REPORT'!D:D,'INTERIM REPORT'!$A:$A,'PAGE 32'!$A11,'INTERIM REPORT'!$B:$B,'PAGE 32'!$A$4)</f>
        <v>0.20444236723626227</v>
      </c>
      <c r="I11" s="208">
        <f t="shared" si="6"/>
        <v>7</v>
      </c>
      <c r="J11" s="208">
        <f t="shared" si="7"/>
        <v>9</v>
      </c>
      <c r="K11" s="208">
        <f t="shared" si="8"/>
        <v>13</v>
      </c>
      <c r="L11" s="143">
        <f>SUMIFS('INTERIM REPORT'!E:E,'INTERIM REPORT'!$A:$A,'PAGE 32'!$A11,'INTERIM REPORT'!$B:$B,'PAGE 32'!$A$4)</f>
        <v>0.214960524124966</v>
      </c>
      <c r="M11" s="208">
        <f t="shared" si="9"/>
        <v>7</v>
      </c>
      <c r="N11" s="208">
        <f t="shared" si="10"/>
        <v>9</v>
      </c>
      <c r="O11" s="208">
        <f t="shared" si="11"/>
        <v>13</v>
      </c>
      <c r="P11" s="143">
        <f>SUMIFS('INTERIM REPORT'!F:F,'INTERIM REPORT'!$A:$A,'PAGE 32'!$A11,'INTERIM REPORT'!$B:$B,'PAGE 32'!$A$4)</f>
        <v>0.18602985145244413</v>
      </c>
      <c r="Q11" s="208">
        <f t="shared" si="12"/>
        <v>7</v>
      </c>
      <c r="R11" s="208">
        <f t="shared" si="13"/>
        <v>9</v>
      </c>
      <c r="S11" s="208">
        <f t="shared" si="14"/>
        <v>13</v>
      </c>
      <c r="T11" s="143">
        <f>SUMIFS('INTERIM REPORT'!G:G,'INTERIM REPORT'!$A:$A,'PAGE 32'!$A11,'INTERIM REPORT'!$B:$B,'PAGE 32'!$A$4)</f>
        <v>0.1975539736070788</v>
      </c>
      <c r="U11" s="208">
        <f t="shared" si="15"/>
        <v>7</v>
      </c>
      <c r="V11" s="208">
        <f t="shared" si="16"/>
        <v>9</v>
      </c>
      <c r="W11" s="208">
        <f t="shared" si="17"/>
        <v>13</v>
      </c>
      <c r="X11" s="143">
        <f t="shared" si="0"/>
        <v>-9.0062133562266222E-2</v>
      </c>
      <c r="Y11" s="93">
        <f t="shared" si="1"/>
        <v>-8.0975567903658452E-2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32'!$A12,'INTERIM REPORT'!$B:$B,'PAGE 32'!$A$4)</f>
        <v>4.637705047719441E-3</v>
      </c>
      <c r="E12" s="208">
        <f t="shared" si="3"/>
        <v>3</v>
      </c>
      <c r="F12" s="208">
        <f t="shared" si="4"/>
        <v>5</v>
      </c>
      <c r="G12" s="208">
        <f t="shared" si="5"/>
        <v>7</v>
      </c>
      <c r="H12" s="143">
        <f>SUMIFS('INTERIM REPORT'!D:D,'INTERIM REPORT'!$A:$A,'PAGE 32'!$A12,'INTERIM REPORT'!$B:$B,'PAGE 32'!$A$4)</f>
        <v>7.982153766279601E-3</v>
      </c>
      <c r="I12" s="208">
        <f t="shared" si="6"/>
        <v>3</v>
      </c>
      <c r="J12" s="208">
        <f t="shared" si="7"/>
        <v>5</v>
      </c>
      <c r="K12" s="208">
        <f t="shared" si="8"/>
        <v>7</v>
      </c>
      <c r="L12" s="143">
        <f>SUMIFS('INTERIM REPORT'!E:E,'INTERIM REPORT'!$A:$A,'PAGE 32'!$A12,'INTERIM REPORT'!$B:$B,'PAGE 32'!$A$4)</f>
        <v>4.4397238231318236E-3</v>
      </c>
      <c r="M12" s="208">
        <f t="shared" si="9"/>
        <v>3</v>
      </c>
      <c r="N12" s="208">
        <f t="shared" si="10"/>
        <v>5</v>
      </c>
      <c r="O12" s="208">
        <f t="shared" si="11"/>
        <v>9</v>
      </c>
      <c r="P12" s="143">
        <f>SUMIFS('INTERIM REPORT'!F:F,'INTERIM REPORT'!$A:$A,'PAGE 32'!$A12,'INTERIM REPORT'!$B:$B,'PAGE 32'!$A$4)</f>
        <v>4.3777986537160097E-3</v>
      </c>
      <c r="Q12" s="208">
        <f t="shared" si="12"/>
        <v>2</v>
      </c>
      <c r="R12" s="208">
        <f t="shared" si="13"/>
        <v>4</v>
      </c>
      <c r="S12" s="208">
        <f t="shared" si="14"/>
        <v>6</v>
      </c>
      <c r="T12" s="143">
        <f>SUMIFS('INTERIM REPORT'!G:G,'INTERIM REPORT'!$A:$A,'PAGE 32'!$A12,'INTERIM REPORT'!$B:$B,'PAGE 32'!$A$4)</f>
        <v>4.7567931903814194E-3</v>
      </c>
      <c r="U12" s="208">
        <f t="shared" si="15"/>
        <v>2</v>
      </c>
      <c r="V12" s="208">
        <f t="shared" si="16"/>
        <v>4</v>
      </c>
      <c r="W12" s="208">
        <f t="shared" si="17"/>
        <v>6</v>
      </c>
      <c r="X12" s="143">
        <f t="shared" si="0"/>
        <v>-0.45155170122005106</v>
      </c>
      <c r="Y12" s="93">
        <f t="shared" si="1"/>
        <v>7.141646189738271E-2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32'!$A13,'INTERIM REPORT'!$B:$B,'PAGE 32'!$A$4)</f>
        <v>9.4370833109765316E-3</v>
      </c>
      <c r="E13" s="208">
        <f t="shared" si="3"/>
        <v>5</v>
      </c>
      <c r="F13" s="208">
        <f t="shared" si="4"/>
        <v>7</v>
      </c>
      <c r="G13" s="208">
        <f t="shared" si="5"/>
        <v>9</v>
      </c>
      <c r="H13" s="143">
        <f>SUMIFS('INTERIM REPORT'!D:D,'INTERIM REPORT'!$A:$A,'PAGE 32'!$A13,'INTERIM REPORT'!$B:$B,'PAGE 32'!$A$4)</f>
        <v>9.9099715007050348E-3</v>
      </c>
      <c r="I13" s="208">
        <f t="shared" si="6"/>
        <v>4</v>
      </c>
      <c r="J13" s="208">
        <f t="shared" si="7"/>
        <v>6</v>
      </c>
      <c r="K13" s="208">
        <f t="shared" si="8"/>
        <v>9</v>
      </c>
      <c r="L13" s="143">
        <f>SUMIFS('INTERIM REPORT'!E:E,'INTERIM REPORT'!$A:$A,'PAGE 32'!$A13,'INTERIM REPORT'!$B:$B,'PAGE 32'!$A$4)</f>
        <v>9.3441292033862589E-3</v>
      </c>
      <c r="M13" s="208">
        <f t="shared" si="9"/>
        <v>5</v>
      </c>
      <c r="N13" s="208">
        <f t="shared" si="10"/>
        <v>7</v>
      </c>
      <c r="O13" s="208">
        <f t="shared" si="11"/>
        <v>11</v>
      </c>
      <c r="P13" s="143">
        <f>SUMIFS('INTERIM REPORT'!F:F,'INTERIM REPORT'!$A:$A,'PAGE 32'!$A13,'INTERIM REPORT'!$B:$B,'PAGE 32'!$A$4)</f>
        <v>9.2862162172017149E-3</v>
      </c>
      <c r="Q13" s="208">
        <f t="shared" si="12"/>
        <v>5</v>
      </c>
      <c r="R13" s="208">
        <f t="shared" si="13"/>
        <v>7</v>
      </c>
      <c r="S13" s="208">
        <f t="shared" si="14"/>
        <v>10</v>
      </c>
      <c r="T13" s="143">
        <f>SUMIFS('INTERIM REPORT'!G:G,'INTERIM REPORT'!$A:$A,'PAGE 32'!$A13,'INTERIM REPORT'!$B:$B,'PAGE 32'!$A$4)</f>
        <v>9.0283042895508286E-3</v>
      </c>
      <c r="U13" s="208">
        <f t="shared" si="15"/>
        <v>5</v>
      </c>
      <c r="V13" s="208">
        <f t="shared" si="16"/>
        <v>7</v>
      </c>
      <c r="W13" s="208">
        <f t="shared" si="17"/>
        <v>9</v>
      </c>
      <c r="X13" s="143">
        <f t="shared" si="0"/>
        <v>-6.2942187417889484E-2</v>
      </c>
      <c r="Y13" s="93">
        <f t="shared" si="1"/>
        <v>-3.3799287976559289E-2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32'!$A14,'INTERIM REPORT'!$B:$B,'PAGE 32'!$A$4)</f>
        <v>4.1270472218376975E-3</v>
      </c>
      <c r="E14" s="208">
        <f t="shared" si="3"/>
        <v>2</v>
      </c>
      <c r="F14" s="208">
        <f t="shared" si="4"/>
        <v>4</v>
      </c>
      <c r="G14" s="208">
        <f t="shared" si="5"/>
        <v>6</v>
      </c>
      <c r="H14" s="143">
        <f>SUMIFS('INTERIM REPORT'!D:D,'INTERIM REPORT'!$A:$A,'PAGE 32'!$A14,'INTERIM REPORT'!$B:$B,'PAGE 32'!$A$4)</f>
        <v>1.1407299431120652E-2</v>
      </c>
      <c r="I14" s="208">
        <f t="shared" si="6"/>
        <v>5</v>
      </c>
      <c r="J14" s="208">
        <f t="shared" si="7"/>
        <v>7</v>
      </c>
      <c r="K14" s="208">
        <f t="shared" si="8"/>
        <v>10</v>
      </c>
      <c r="L14" s="143">
        <f>SUMIFS('INTERIM REPORT'!E:E,'INTERIM REPORT'!$A:$A,'PAGE 32'!$A14,'INTERIM REPORT'!$B:$B,'PAGE 32'!$A$4)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43">
        <f>SUMIFS('INTERIM REPORT'!F:F,'INTERIM REPORT'!$A:$A,'PAGE 32'!$A14,'INTERIM REPORT'!$B:$B,'PAGE 32'!$A$4)</f>
        <v>9.6212950502481114E-3</v>
      </c>
      <c r="Q14" s="208">
        <f t="shared" si="12"/>
        <v>6</v>
      </c>
      <c r="R14" s="208">
        <f t="shared" si="13"/>
        <v>8</v>
      </c>
      <c r="S14" s="208">
        <f t="shared" si="14"/>
        <v>11</v>
      </c>
      <c r="T14" s="143">
        <f>SUMIFS('INTERIM REPORT'!G:G,'INTERIM REPORT'!$A:$A,'PAGE 32'!$A14,'INTERIM REPORT'!$B:$B,'PAGE 32'!$A$4)</f>
        <v>7.3017253110080208E-3</v>
      </c>
      <c r="U14" s="208">
        <f t="shared" si="15"/>
        <v>4</v>
      </c>
      <c r="V14" s="208">
        <f t="shared" si="16"/>
        <v>6</v>
      </c>
      <c r="W14" s="208">
        <f t="shared" si="17"/>
        <v>8</v>
      </c>
      <c r="X14" s="143">
        <f t="shared" si="0"/>
        <v>-0.15656680107827103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32'!$A15,'INTERIM REPORT'!$B:$B,'PAGE 32'!$A$4)</f>
        <v>0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44">
        <f>SUMIFS('INTERIM REPORT'!D:D,'INTERIM REPORT'!$A:$A,'PAGE 32'!$A15,'INTERIM REPORT'!$B:$B,'PAGE 32'!$A$4)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32'!$A15,'INTERIM REPORT'!$B:$B,'PAGE 32'!$A$4)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44">
        <f>SUMIFS('INTERIM REPORT'!F:F,'INTERIM REPORT'!$A:$A,'PAGE 32'!$A15,'INTERIM REPORT'!$B:$B,'PAGE 32'!$A$4)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44">
        <f>SUMIFS('INTERIM REPORT'!G:G,'INTERIM REPORT'!$A:$A,'PAGE 32'!$A15,'INTERIM REPORT'!$B:$B,'PAGE 32'!$A$4)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32'!$A16,'INTERIM REPORT'!$B:$B,'PAGE 32'!$A$4)</f>
        <v>0</v>
      </c>
      <c r="E16" s="210"/>
      <c r="F16" s="211">
        <f t="shared" si="4"/>
        <v>1</v>
      </c>
      <c r="G16" s="211">
        <f t="shared" si="5"/>
        <v>1</v>
      </c>
      <c r="H16" s="145">
        <f>SUMIFS('INTERIM REPORT'!D:D,'INTERIM REPORT'!$A:$A,'PAGE 32'!$A16,'INTERIM REPORT'!$B:$B,'PAGE 32'!$A$4)</f>
        <v>0</v>
      </c>
      <c r="I16" s="210"/>
      <c r="J16" s="211">
        <f t="shared" si="7"/>
        <v>1</v>
      </c>
      <c r="K16" s="211">
        <f t="shared" si="8"/>
        <v>1</v>
      </c>
      <c r="L16" s="145">
        <f>SUMIFS('INTERIM REPORT'!E:E,'INTERIM REPORT'!$A:$A,'PAGE 32'!$A16,'INTERIM REPORT'!$B:$B,'PAGE 32'!$A$4)</f>
        <v>0</v>
      </c>
      <c r="M16" s="210"/>
      <c r="N16" s="211">
        <f t="shared" si="10"/>
        <v>1</v>
      </c>
      <c r="O16" s="211">
        <f t="shared" si="11"/>
        <v>1</v>
      </c>
      <c r="P16" s="145">
        <f>SUMIFS('INTERIM REPORT'!F:F,'INTERIM REPORT'!$A:$A,'PAGE 32'!$A16,'INTERIM REPORT'!$B:$B,'PAGE 32'!$A$4)</f>
        <v>0</v>
      </c>
      <c r="Q16" s="210"/>
      <c r="R16" s="211">
        <f t="shared" si="13"/>
        <v>1</v>
      </c>
      <c r="S16" s="211">
        <f t="shared" si="14"/>
        <v>1</v>
      </c>
      <c r="T16" s="145">
        <f>SUMIFS('INTERIM REPORT'!G:G,'INTERIM REPORT'!$A:$A,'PAGE 32'!$A16,'INTERIM REPORT'!$B:$B,'PAGE 32'!$A$4)</f>
        <v>0</v>
      </c>
      <c r="U16" s="210"/>
      <c r="V16" s="211">
        <f t="shared" si="16"/>
        <v>1</v>
      </c>
      <c r="W16" s="211">
        <f t="shared" si="17"/>
        <v>1</v>
      </c>
      <c r="X16" s="145">
        <f t="shared" si="0"/>
        <v>0</v>
      </c>
      <c r="Y16" s="97">
        <f t="shared" si="1"/>
        <v>0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32'!$A17,'INTERIM REPORT'!$B:$B,'PAGE 32'!$A$4)</f>
        <v>0</v>
      </c>
      <c r="E17" s="212"/>
      <c r="F17" s="208">
        <f t="shared" si="4"/>
        <v>1</v>
      </c>
      <c r="G17" s="208">
        <f t="shared" si="5"/>
        <v>1</v>
      </c>
      <c r="H17" s="143">
        <f>SUMIFS('INTERIM REPORT'!D:D,'INTERIM REPORT'!$A:$A,'PAGE 32'!$A17,'INTERIM REPORT'!$B:$B,'PAGE 32'!$A$4)</f>
        <v>2.5191665252625854E-3</v>
      </c>
      <c r="I17" s="212"/>
      <c r="J17" s="208">
        <f t="shared" si="7"/>
        <v>3</v>
      </c>
      <c r="K17" s="208">
        <f t="shared" si="8"/>
        <v>5</v>
      </c>
      <c r="L17" s="143">
        <f>SUMIFS('INTERIM REPORT'!E:E,'INTERIM REPORT'!$A:$A,'PAGE 32'!$A17,'INTERIM REPORT'!$B:$B,'PAGE 32'!$A$4)</f>
        <v>1.8076466113267798E-3</v>
      </c>
      <c r="M17" s="212"/>
      <c r="N17" s="208">
        <f t="shared" si="10"/>
        <v>4</v>
      </c>
      <c r="O17" s="208">
        <f t="shared" si="11"/>
        <v>8</v>
      </c>
      <c r="P17" s="143">
        <f>SUMIFS('INTERIM REPORT'!F:F,'INTERIM REPORT'!$A:$A,'PAGE 32'!$A17,'INTERIM REPORT'!$B:$B,'PAGE 32'!$A$4)</f>
        <v>2.5747009294400177E-3</v>
      </c>
      <c r="Q17" s="212"/>
      <c r="R17" s="208">
        <f t="shared" si="13"/>
        <v>3</v>
      </c>
      <c r="S17" s="208">
        <f t="shared" si="14"/>
        <v>5</v>
      </c>
      <c r="T17" s="143">
        <f>SUMIFS('INTERIM REPORT'!G:G,'INTERIM REPORT'!$A:$A,'PAGE 32'!$A17,'INTERIM REPORT'!$B:$B,'PAGE 32'!$A$4)</f>
        <v>1.3675139643056816E-3</v>
      </c>
      <c r="U17" s="212"/>
      <c r="V17" s="208">
        <f t="shared" si="16"/>
        <v>3</v>
      </c>
      <c r="W17" s="208">
        <f t="shared" si="17"/>
        <v>5</v>
      </c>
      <c r="X17" s="143">
        <f t="shared" si="0"/>
        <v>2.2044753143757978E-2</v>
      </c>
      <c r="Y17" s="93">
        <f t="shared" si="1"/>
        <v>-0.24348378951019012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32'!$A20,'INTERIM REPORT'!$B:$B,'PAGE 32'!$A$4)</f>
        <v>4.838102431454043E-2</v>
      </c>
      <c r="E20" s="210"/>
      <c r="F20" s="211">
        <f>RANK(D20,D$20:D$22,1)</f>
        <v>3</v>
      </c>
      <c r="G20" s="211">
        <f t="shared" ref="G20:G22" si="19">RANK(D20,D$8:D$25,1)</f>
        <v>12</v>
      </c>
      <c r="H20" s="145">
        <f>SUMIFS('INTERIM REPORT'!D:D,'INTERIM REPORT'!$A:$A,'PAGE 32'!$A20,'INTERIM REPORT'!$B:$B,'PAGE 32'!$A$4)</f>
        <v>5.0086613731185205E-2</v>
      </c>
      <c r="I20" s="210"/>
      <c r="J20" s="211">
        <f>RANK(H20,H$20:H$22,1)</f>
        <v>3</v>
      </c>
      <c r="K20" s="211">
        <f t="shared" ref="K20:K22" si="20">RANK(H20,H$8:H$25,1)</f>
        <v>12</v>
      </c>
      <c r="L20" s="145">
        <f>SUMIFS('INTERIM REPORT'!E:E,'INTERIM REPORT'!$A:$A,'PAGE 32'!$A20,'INTERIM REPORT'!$B:$B,'PAGE 32'!$A$4)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45">
        <f>SUMIFS('INTERIM REPORT'!F:F,'INTERIM REPORT'!$A:$A,'PAGE 32'!$A20,'INTERIM REPORT'!$B:$B,'PAGE 32'!$A$4)</f>
        <v>4.0131497730735002E-2</v>
      </c>
      <c r="Q20" s="210"/>
      <c r="R20" s="211">
        <f>RANK(P20,P$20:P$22,1)</f>
        <v>3</v>
      </c>
      <c r="S20" s="211">
        <f t="shared" ref="S20:S22" si="22">RANK(P20,P$8:P$25,1)</f>
        <v>12</v>
      </c>
      <c r="T20" s="145">
        <f>SUMIFS('INTERIM REPORT'!G:G,'INTERIM REPORT'!$A:$A,'PAGE 32'!$A20,'INTERIM REPORT'!$B:$B,'PAGE 32'!$A$4)</f>
        <v>4.3806303080133127E-2</v>
      </c>
      <c r="U20" s="210"/>
      <c r="V20" s="211">
        <f>RANK(T20,T$20:T$22,1)</f>
        <v>3</v>
      </c>
      <c r="W20" s="211">
        <f t="shared" ref="W20:W22" si="23">RANK(T20,T$8:T$25,1)</f>
        <v>12</v>
      </c>
      <c r="X20" s="145">
        <f>IF(H20&gt;0,((P20/H20)-1),IF(AND(H20=0,L20&gt;0),100%,IF(AND(H20=0,L20&lt;0),-100%,IF(AND(H20=0,L20=0),0%,((P20/(H20))-1)*-1))))</f>
        <v>-0.19875801654069281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32'!$A21,'INTERIM REPORT'!$B:$B,'PAGE 32'!$A$4)</f>
        <v>0</v>
      </c>
      <c r="E21" s="212"/>
      <c r="F21" s="208">
        <f t="shared" ref="F21:F22" si="24">RANK(D21,D$20:D$22,1)</f>
        <v>1</v>
      </c>
      <c r="G21" s="208">
        <f t="shared" si="19"/>
        <v>1</v>
      </c>
      <c r="H21" s="143">
        <f>SUMIFS('INTERIM REPORT'!D:D,'INTERIM REPORT'!$A:$A,'PAGE 32'!$A21,'INTERIM REPORT'!$B:$B,'PAGE 32'!$A$4)</f>
        <v>0</v>
      </c>
      <c r="I21" s="212"/>
      <c r="J21" s="208">
        <f t="shared" ref="J21:J22" si="25">RANK(H21,H$20:H$22,1)</f>
        <v>1</v>
      </c>
      <c r="K21" s="208">
        <f t="shared" si="20"/>
        <v>1</v>
      </c>
      <c r="L21" s="143">
        <f>SUMIFS('INTERIM REPORT'!E:E,'INTERIM REPORT'!$A:$A,'PAGE 32'!$A21,'INTERIM REPORT'!$B:$B,'PAGE 32'!$A$4)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43">
        <f>SUMIFS('INTERIM REPORT'!F:F,'INTERIM REPORT'!$A:$A,'PAGE 32'!$A21,'INTERIM REPORT'!$B:$B,'PAGE 32'!$A$4)</f>
        <v>0</v>
      </c>
      <c r="Q21" s="212"/>
      <c r="R21" s="208">
        <f t="shared" ref="R21:R22" si="27">RANK(P21,P$20:P$22,1)</f>
        <v>1</v>
      </c>
      <c r="S21" s="208">
        <f t="shared" si="22"/>
        <v>1</v>
      </c>
      <c r="T21" s="143">
        <f>SUMIFS('INTERIM REPORT'!G:G,'INTERIM REPORT'!$A:$A,'PAGE 32'!$A21,'INTERIM REPORT'!$B:$B,'PAGE 32'!$A$4)</f>
        <v>0</v>
      </c>
      <c r="U21" s="212"/>
      <c r="V21" s="208">
        <f t="shared" ref="V21:V22" si="28">RANK(T21,T$20:T$22,1)</f>
        <v>1</v>
      </c>
      <c r="W21" s="208">
        <f t="shared" si="23"/>
        <v>1</v>
      </c>
      <c r="X21" s="143">
        <f>IF(H21&gt;0,((P21/H21)-1),IF(AND(H21=0,L21&gt;0),100%,IF(AND(H21=0,L21&lt;0),-100%,IF(AND(H21=0,L21=0),0%,((P21/(H21))-1)*-1))))</f>
        <v>0</v>
      </c>
      <c r="Y21" s="93">
        <f>IF(L21&gt;0,((T21/L21)-1),IF(AND(L21=0,T21&gt;0),100%,IF(AND(L21=0,T21&lt;0),-100%,IF(AND(L21=0,T21=0),0%,((T21/(L21))-1)*-1))))</f>
        <v>0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32'!$A22,'INTERIM REPORT'!$B:$B,'PAGE 32'!$A$4)</f>
        <v>0</v>
      </c>
      <c r="E22" s="212"/>
      <c r="F22" s="208">
        <f t="shared" si="24"/>
        <v>1</v>
      </c>
      <c r="G22" s="208">
        <f t="shared" si="19"/>
        <v>1</v>
      </c>
      <c r="H22" s="143">
        <f>SUMIFS('INTERIM REPORT'!D:D,'INTERIM REPORT'!$A:$A,'PAGE 32'!$A22,'INTERIM REPORT'!$B:$B,'PAGE 32'!$A$4)</f>
        <v>0</v>
      </c>
      <c r="I22" s="212"/>
      <c r="J22" s="208">
        <f t="shared" si="25"/>
        <v>1</v>
      </c>
      <c r="K22" s="208">
        <f t="shared" si="20"/>
        <v>1</v>
      </c>
      <c r="L22" s="143">
        <f>SUMIFS('INTERIM REPORT'!E:E,'INTERIM REPORT'!$A:$A,'PAGE 32'!$A22,'INTERIM REPORT'!$B:$B,'PAGE 32'!$A$4)</f>
        <v>0</v>
      </c>
      <c r="M22" s="212"/>
      <c r="N22" s="208">
        <f t="shared" si="26"/>
        <v>1</v>
      </c>
      <c r="O22" s="208">
        <f t="shared" si="21"/>
        <v>1</v>
      </c>
      <c r="P22" s="143">
        <f>SUMIFS('INTERIM REPORT'!F:F,'INTERIM REPORT'!$A:$A,'PAGE 32'!$A22,'INTERIM REPORT'!$B:$B,'PAGE 32'!$A$4)</f>
        <v>0</v>
      </c>
      <c r="Q22" s="212"/>
      <c r="R22" s="208">
        <f t="shared" si="27"/>
        <v>1</v>
      </c>
      <c r="S22" s="208">
        <f t="shared" si="22"/>
        <v>1</v>
      </c>
      <c r="T22" s="143">
        <f>SUMIFS('INTERIM REPORT'!G:G,'INTERIM REPORT'!$A:$A,'PAGE 32'!$A22,'INTERIM REPORT'!$B:$B,'PAGE 32'!$A$4)</f>
        <v>0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0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32'!$A25,'INTERIM REPORT'!$B:$B,'PAGE 32'!$A$4)</f>
        <v>1.1289188220976029E-2</v>
      </c>
      <c r="E25" s="210"/>
      <c r="F25" s="210"/>
      <c r="G25" s="211">
        <f>RANK(D25,D$8:D$25,1)</f>
        <v>10</v>
      </c>
      <c r="H25" s="145">
        <f>SUMIFS('INTERIM REPORT'!D:D,'INTERIM REPORT'!$A:$A,'PAGE 32'!$A25,'INTERIM REPORT'!$B:$B,'PAGE 32'!$A$4)</f>
        <v>8.4002963169286533E-3</v>
      </c>
      <c r="I25" s="210"/>
      <c r="J25" s="210"/>
      <c r="K25" s="211">
        <f>RANK(H25,H$8:H$25,1)</f>
        <v>8</v>
      </c>
      <c r="L25" s="145">
        <f>SUMIFS('INTERIM REPORT'!E:E,'INTERIM REPORT'!$A:$A,'PAGE 32'!$A25,'INTERIM REPORT'!$B:$B,'PAGE 32'!$A$4)</f>
        <v>0</v>
      </c>
      <c r="M25" s="210"/>
      <c r="N25" s="210"/>
      <c r="O25" s="211">
        <f>RANK(L25,L$8:L$25,1)</f>
        <v>1</v>
      </c>
      <c r="P25" s="145">
        <f>SUMIFS('INTERIM REPORT'!F:F,'INTERIM REPORT'!$A:$A,'PAGE 32'!$A25,'INTERIM REPORT'!$B:$B,'PAGE 32'!$A$4)</f>
        <v>6.2102488323360896E-3</v>
      </c>
      <c r="Q25" s="210"/>
      <c r="R25" s="210"/>
      <c r="S25" s="211">
        <f>RANK(P25,P$8:P$25,1)</f>
        <v>8</v>
      </c>
      <c r="T25" s="145">
        <f>SUMIFS('INTERIM REPORT'!G:G,'INTERIM REPORT'!$A:$A,'PAGE 32'!$A25,'INTERIM REPORT'!$B:$B,'PAGE 32'!$A$4)</f>
        <v>1.0222710762097858E-2</v>
      </c>
      <c r="U25" s="210"/>
      <c r="V25" s="210"/>
      <c r="W25" s="211">
        <f>RANK(T25,T$8:T$25,1)</f>
        <v>10</v>
      </c>
      <c r="X25" s="145">
        <f>IF(H25&gt;0,((P25/H25)-1),IF(AND(H25=0,L25&gt;0),100%,IF(AND(H25=0,L25&lt;0),-100%,IF(AND(H25=0,L25=0),0%,((P25/(H25))-1)*-1))))</f>
        <v>-0.26071074185550835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32'!$A28,'INTERIM REPORT'!$B:$B,'PAGE 32'!$A$4)</f>
        <v>1.5639081692489957E-2</v>
      </c>
      <c r="E28" s="216"/>
      <c r="F28" s="216"/>
      <c r="G28" s="216"/>
      <c r="H28" s="145">
        <f>SUMIFS('INTERIM REPORT'!D:D,'INTERIM REPORT'!$A:$A,'PAGE 32'!$A28,'INTERIM REPORT'!$B:$B,'PAGE 32'!$A$4)</f>
        <v>1.4698921008762699E-2</v>
      </c>
      <c r="I28" s="216"/>
      <c r="J28" s="216"/>
      <c r="K28" s="216"/>
      <c r="L28" s="145">
        <f>SUMIFS('INTERIM REPORT'!E:E,'INTERIM REPORT'!$A:$A,'PAGE 32'!$A28,'INTERIM REPORT'!$B:$B,'PAGE 32'!$A$4)</f>
        <v>5.8938607557391786E-3</v>
      </c>
      <c r="M28" s="216"/>
      <c r="N28" s="216"/>
      <c r="O28" s="216"/>
      <c r="P28" s="145">
        <f>SUMIFS('INTERIM REPORT'!F:F,'INTERIM REPORT'!$A:$A,'PAGE 32'!$A28,'INTERIM REPORT'!$B:$B,'PAGE 32'!$A$4)</f>
        <v>1.2196018192169715E-2</v>
      </c>
      <c r="Q28" s="216"/>
      <c r="R28" s="216"/>
      <c r="S28" s="216"/>
      <c r="T28" s="145">
        <f>SUMIFS('INTERIM REPORT'!G:G,'INTERIM REPORT'!$A:$A,'PAGE 32'!$A28,'INTERIM REPORT'!$B:$B,'PAGE 32'!$A$4)</f>
        <v>1.4641766839085531E-2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-0.17027799626250717</v>
      </c>
      <c r="Y28" s="101">
        <f>IF(L28&gt;0,((T28/L28)-1),IF(AND(L28=0,T28&gt;0),100%,IF(AND(L28=0,T28&lt;0),-100%,IF(AND(L28=0,T28=0),0%,((T28/(L28))-1)*-1))))</f>
        <v>1.4842403724635047</v>
      </c>
    </row>
    <row r="29" spans="1:25" ht="28.4" customHeight="1">
      <c r="C29" s="92" t="s">
        <v>28</v>
      </c>
      <c r="D29" s="143">
        <f>MEDIAN(D25,D20:D22,D8:D17)</f>
        <v>4.8317110377613971E-3</v>
      </c>
      <c r="E29" s="217"/>
      <c r="F29" s="217"/>
      <c r="G29" s="217"/>
      <c r="H29" s="143">
        <f>MEDIAN(H25,H20:H22,H8:H17)</f>
        <v>8.1912250416041263E-3</v>
      </c>
      <c r="I29" s="217"/>
      <c r="J29" s="217"/>
      <c r="K29" s="217"/>
      <c r="L29" s="143">
        <f>MEDIAN(L25,L20:L22,L8:L17)</f>
        <v>9.0382330566338989E-4</v>
      </c>
      <c r="M29" s="217"/>
      <c r="N29" s="217"/>
      <c r="O29" s="217"/>
      <c r="P29" s="143">
        <f>MEDIAN(P25,P20:P22,P8:P17)</f>
        <v>5.7904007153368967E-3</v>
      </c>
      <c r="Q29" s="217"/>
      <c r="R29" s="217"/>
      <c r="S29" s="217"/>
      <c r="T29" s="143">
        <f>MEDIAN(T25,T20:T22,T8:T17)</f>
        <v>6.3804940483071018E-3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-0.29309710257906241</v>
      </c>
      <c r="Y29" s="102">
        <f>IF(L29&gt;0,((T29/L29)-1),IF(AND(L29=0,T29&gt;0),100%,IF(AND(L29=0,T29&lt;0),-100%,IF(AND(L29=0,T29=0),0%,((T29/(L29))-1)*-1))))</f>
        <v>6.0594484655647767</v>
      </c>
    </row>
    <row r="30" spans="1:25" ht="28.4" customHeight="1">
      <c r="C30" s="92" t="s">
        <v>29</v>
      </c>
      <c r="D30" s="143">
        <f>MEDIAN(D8:D15)</f>
        <v>7.231400169389942E-3</v>
      </c>
      <c r="E30" s="217"/>
      <c r="F30" s="217"/>
      <c r="G30" s="217"/>
      <c r="H30" s="143">
        <f>MEDIAN(H8:H15)</f>
        <v>1.0658635465912843E-2</v>
      </c>
      <c r="I30" s="217"/>
      <c r="J30" s="217"/>
      <c r="K30" s="217"/>
      <c r="L30" s="143">
        <f>MEDIAN(L8:L15)</f>
        <v>6.9476379605583252E-3</v>
      </c>
      <c r="M30" s="217"/>
      <c r="N30" s="217"/>
      <c r="O30" s="217"/>
      <c r="P30" s="143">
        <f>MEDIAN(P8:P15)</f>
        <v>9.2449900230893566E-3</v>
      </c>
      <c r="Q30" s="217"/>
      <c r="R30" s="217"/>
      <c r="S30" s="217"/>
      <c r="T30" s="143">
        <f>MEDIAN(T8:T15)</f>
        <v>8.1650148002794243E-3</v>
      </c>
      <c r="U30" s="217"/>
      <c r="V30" s="217"/>
      <c r="W30" s="217"/>
      <c r="X30" s="188">
        <f>IF(H30&gt;0,((L30/H30)-1),IF(AND(H30=0,L30&gt;0),100%,IF(AND(H30=0,L30&lt;0),-100%,IF(AND(H30=0,L30=0),0%,((L30/(H30))-1)*-1))))</f>
        <v>-0.34816816066395928</v>
      </c>
      <c r="Y30" s="102">
        <f>IF(L30&gt;0,((T30/L30)-1),IF(AND(L30=0,T30&gt;0),100%,IF(AND(L30=0,T30&lt;0),-100%,IF(AND(L30=0,T30=0),0%,((T30/(L30))-1)*-1))))</f>
        <v>0.17522168636767432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32'!$A33,'INTERIM REPORT'!$B:$B,'PAGE 32'!$A$5)=0,"",SUMIFS('INTERIM REPORT'!C:C,'INTERIM REPORT'!$A:$A,'PAGE 32'!$A33,'INTERIM REPORT'!$B:$B,'PAGE 32'!$A$5))</f>
        <v/>
      </c>
      <c r="E33" s="118"/>
      <c r="F33" s="118"/>
      <c r="G33" s="119"/>
      <c r="H33" s="145" t="str">
        <f>IF(SUMIFS('INTERIM REPORT'!D:D,'INTERIM REPORT'!$A:$A,'PAGE 32'!$A33,'INTERIM REPORT'!$B:$B,'PAGE 32'!$A$5)=0,"",SUMIFS('INTERIM REPORT'!D:D,'INTERIM REPORT'!$A:$A,'PAGE 32'!$A33,'INTERIM REPORT'!$B:$B,'PAGE 32'!$A$5))</f>
        <v/>
      </c>
      <c r="I33" s="118"/>
      <c r="J33" s="118"/>
      <c r="K33" s="119"/>
      <c r="L33" s="145" t="str">
        <f>IF(SUMIFS('INTERIM REPORT'!E:E,'INTERIM REPORT'!$A:$A,'PAGE 32'!$A33,'INTERIM REPORT'!$B:$B,'PAGE 32'!$A$5)=0,"",SUMIFS('INTERIM REPORT'!E:E,'INTERIM REPORT'!$A:$A,'PAGE 32'!$A33,'INTERIM REPORT'!$B:$B,'PAGE 32'!$A$5))</f>
        <v/>
      </c>
      <c r="M33" s="118"/>
      <c r="N33" s="118"/>
      <c r="O33" s="119"/>
      <c r="P33" s="145" t="str">
        <f>IF(SUMIFS('INTERIM REPORT'!F:F,'INTERIM REPORT'!$A:$A,'PAGE 32'!$A33,'INTERIM REPORT'!$B:$B,'PAGE 32'!$A$5)=0,"",SUMIFS('INTERIM REPORT'!F:F,'INTERIM REPORT'!$A:$A,'PAGE 32'!$A33,'INTERIM REPORT'!$B:$B,'PAGE 32'!$A$5))</f>
        <v/>
      </c>
      <c r="Q33" s="118"/>
      <c r="R33" s="118"/>
      <c r="S33" s="119"/>
      <c r="T33" s="145" t="str">
        <f>IF(SUMIFS('INTERIM REPORT'!G:G,'INTERIM REPORT'!$A:$A,'PAGE 32'!$A33,'INTERIM REPORT'!$B:$B,'PAGE 32'!$A$5)=0,"",SUMIFS('INTERIM REPORT'!G:G,'INTERIM REPORT'!$A:$A,'PAGE 32'!$A33,'INTERIM REPORT'!$B:$B,'PAGE 32'!$A$5))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32'!$A34,'INTERIM REPORT'!$B:$B,'PAGE 32'!$A$5)=0,"",SUMIFS('INTERIM REPORT'!C:C,'INTERIM REPORT'!$A:$A,'PAGE 32'!$A34,'INTERIM REPORT'!$B:$B,'PAGE 32'!$A$5))</f>
        <v/>
      </c>
      <c r="E34" s="122"/>
      <c r="F34" s="122"/>
      <c r="G34" s="123"/>
      <c r="H34" s="145" t="str">
        <f>IF(SUMIFS('INTERIM REPORT'!D:D,'INTERIM REPORT'!$A:$A,'PAGE 32'!$A34,'INTERIM REPORT'!$B:$B,'PAGE 32'!$A$5)=0,"",SUMIFS('INTERIM REPORT'!D:D,'INTERIM REPORT'!$A:$A,'PAGE 32'!$A34,'INTERIM REPORT'!$B:$B,'PAGE 32'!$A$5))</f>
        <v/>
      </c>
      <c r="I34" s="122"/>
      <c r="J34" s="122"/>
      <c r="K34" s="123"/>
      <c r="L34" s="145" t="str">
        <f>IF(SUMIFS('INTERIM REPORT'!E:E,'INTERIM REPORT'!$A:$A,'PAGE 32'!$A34,'INTERIM REPORT'!$B:$B,'PAGE 32'!$A$5)=0,"",SUMIFS('INTERIM REPORT'!E:E,'INTERIM REPORT'!$A:$A,'PAGE 32'!$A34,'INTERIM REPORT'!$B:$B,'PAGE 32'!$A$5))</f>
        <v/>
      </c>
      <c r="M34" s="122"/>
      <c r="N34" s="122"/>
      <c r="O34" s="123"/>
      <c r="P34" s="145" t="str">
        <f>IF(SUMIFS('INTERIM REPORT'!F:F,'INTERIM REPORT'!$A:$A,'PAGE 32'!$A34,'INTERIM REPORT'!$B:$B,'PAGE 32'!$A$5)=0,"",SUMIFS('INTERIM REPORT'!F:F,'INTERIM REPORT'!$A:$A,'PAGE 32'!$A34,'INTERIM REPORT'!$B:$B,'PAGE 32'!$A$5))</f>
        <v/>
      </c>
      <c r="Q34" s="122"/>
      <c r="R34" s="122"/>
      <c r="S34" s="123"/>
      <c r="T34" s="145" t="str">
        <f>IF(SUMIFS('INTERIM REPORT'!G:G,'INTERIM REPORT'!$A:$A,'PAGE 32'!$A34,'INTERIM REPORT'!$B:$B,'PAGE 32'!$A$5)=0,"",SUMIFS('INTERIM REPORT'!G:G,'INTERIM REPORT'!$A:$A,'PAGE 32'!$A34,'INTERIM REPORT'!$B:$B,'PAGE 32'!$A$5))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32'!$A35,'INTERIM REPORT'!$B:$B,'PAGE 32'!$A$5)=0,"",SUMIFS('INTERIM REPORT'!C:C,'INTERIM REPORT'!$A:$A,'PAGE 32'!$A35,'INTERIM REPORT'!$B:$B,'PAGE 32'!$A$5))</f>
        <v/>
      </c>
      <c r="E35" s="122"/>
      <c r="F35" s="122"/>
      <c r="G35" s="123"/>
      <c r="H35" s="145" t="str">
        <f>IF(SUMIFS('INTERIM REPORT'!D:D,'INTERIM REPORT'!$A:$A,'PAGE 32'!$A35,'INTERIM REPORT'!$B:$B,'PAGE 32'!$A$5)=0,"",SUMIFS('INTERIM REPORT'!D:D,'INTERIM REPORT'!$A:$A,'PAGE 32'!$A35,'INTERIM REPORT'!$B:$B,'PAGE 32'!$A$5))</f>
        <v/>
      </c>
      <c r="I35" s="122"/>
      <c r="J35" s="122"/>
      <c r="K35" s="123"/>
      <c r="L35" s="145" t="str">
        <f>IF(SUMIFS('INTERIM REPORT'!E:E,'INTERIM REPORT'!$A:$A,'PAGE 32'!$A35,'INTERIM REPORT'!$B:$B,'PAGE 32'!$A$5)=0,"",SUMIFS('INTERIM REPORT'!E:E,'INTERIM REPORT'!$A:$A,'PAGE 32'!$A35,'INTERIM REPORT'!$B:$B,'PAGE 32'!$A$5))</f>
        <v/>
      </c>
      <c r="M35" s="122"/>
      <c r="N35" s="122"/>
      <c r="O35" s="123"/>
      <c r="P35" s="145" t="str">
        <f>IF(SUMIFS('INTERIM REPORT'!F:F,'INTERIM REPORT'!$A:$A,'PAGE 32'!$A35,'INTERIM REPORT'!$B:$B,'PAGE 32'!$A$5)=0,"",SUMIFS('INTERIM REPORT'!F:F,'INTERIM REPORT'!$A:$A,'PAGE 32'!$A35,'INTERIM REPORT'!$B:$B,'PAGE 32'!$A$5))</f>
        <v/>
      </c>
      <c r="Q35" s="122"/>
      <c r="R35" s="122"/>
      <c r="S35" s="123"/>
      <c r="T35" s="145" t="str">
        <f>IF(SUMIFS('INTERIM REPORT'!G:G,'INTERIM REPORT'!$A:$A,'PAGE 32'!$A35,'INTERIM REPORT'!$B:$B,'PAGE 32'!$A$5)=0,"",SUMIFS('INTERIM REPORT'!G:G,'INTERIM REPORT'!$A:$A,'PAGE 32'!$A35,'INTERIM REPORT'!$B:$B,'PAGE 32'!$A$5))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32'!$A36,'INTERIM REPORT'!$B:$B,'PAGE 32'!$A$5)=0,"",SUMIFS('INTERIM REPORT'!C:C,'INTERIM REPORT'!$A:$A,'PAGE 32'!$A36,'INTERIM REPORT'!$B:$B,'PAGE 32'!$A$5))</f>
        <v/>
      </c>
      <c r="E36" s="122"/>
      <c r="F36" s="122"/>
      <c r="G36" s="123"/>
      <c r="H36" s="145" t="str">
        <f>IF(SUMIFS('INTERIM REPORT'!D:D,'INTERIM REPORT'!$A:$A,'PAGE 32'!$A36,'INTERIM REPORT'!$B:$B,'PAGE 32'!$A$5)=0,"",SUMIFS('INTERIM REPORT'!D:D,'INTERIM REPORT'!$A:$A,'PAGE 32'!$A36,'INTERIM REPORT'!$B:$B,'PAGE 32'!$A$5))</f>
        <v/>
      </c>
      <c r="I36" s="122"/>
      <c r="J36" s="122"/>
      <c r="K36" s="123"/>
      <c r="L36" s="145" t="str">
        <f>IF(SUMIFS('INTERIM REPORT'!E:E,'INTERIM REPORT'!$A:$A,'PAGE 32'!$A36,'INTERIM REPORT'!$B:$B,'PAGE 32'!$A$5)=0,"",SUMIFS('INTERIM REPORT'!E:E,'INTERIM REPORT'!$A:$A,'PAGE 32'!$A36,'INTERIM REPORT'!$B:$B,'PAGE 32'!$A$5))</f>
        <v/>
      </c>
      <c r="M36" s="122"/>
      <c r="N36" s="122"/>
      <c r="O36" s="123"/>
      <c r="P36" s="145" t="str">
        <f>IF(SUMIFS('INTERIM REPORT'!F:F,'INTERIM REPORT'!$A:$A,'PAGE 32'!$A36,'INTERIM REPORT'!$B:$B,'PAGE 32'!$A$5)=0,"",SUMIFS('INTERIM REPORT'!F:F,'INTERIM REPORT'!$A:$A,'PAGE 32'!$A36,'INTERIM REPORT'!$B:$B,'PAGE 32'!$A$5))</f>
        <v/>
      </c>
      <c r="Q36" s="122"/>
      <c r="R36" s="122"/>
      <c r="S36" s="123"/>
      <c r="T36" s="145" t="str">
        <f>IF(SUMIFS('INTERIM REPORT'!G:G,'INTERIM REPORT'!$A:$A,'PAGE 32'!$A36,'INTERIM REPORT'!$B:$B,'PAGE 32'!$A$5)=0,"",SUMIFS('INTERIM REPORT'!G:G,'INTERIM REPORT'!$A:$A,'PAGE 32'!$A36,'INTERIM REPORT'!$B:$B,'PAGE 32'!$A$5))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32'!$A37,'INTERIM REPORT'!$B:$B,'PAGE 32'!$A$5)=0,"",SUMIFS('INTERIM REPORT'!C:C,'INTERIM REPORT'!$A:$A,'PAGE 32'!$A37,'INTERIM REPORT'!$B:$B,'PAGE 32'!$A$5))</f>
        <v/>
      </c>
      <c r="E37" s="122"/>
      <c r="F37" s="122"/>
      <c r="G37" s="123"/>
      <c r="H37" s="145" t="str">
        <f>IF(SUMIFS('INTERIM REPORT'!D:D,'INTERIM REPORT'!$A:$A,'PAGE 32'!$A37,'INTERIM REPORT'!$B:$B,'PAGE 32'!$A$5)=0,"",SUMIFS('INTERIM REPORT'!D:D,'INTERIM REPORT'!$A:$A,'PAGE 32'!$A37,'INTERIM REPORT'!$B:$B,'PAGE 32'!$A$5))</f>
        <v/>
      </c>
      <c r="I37" s="122"/>
      <c r="J37" s="122"/>
      <c r="K37" s="123"/>
      <c r="L37" s="145" t="str">
        <f>IF(SUMIFS('INTERIM REPORT'!E:E,'INTERIM REPORT'!$A:$A,'PAGE 32'!$A37,'INTERIM REPORT'!$B:$B,'PAGE 32'!$A$5)=0,"",SUMIFS('INTERIM REPORT'!E:E,'INTERIM REPORT'!$A:$A,'PAGE 32'!$A37,'INTERIM REPORT'!$B:$B,'PAGE 32'!$A$5))</f>
        <v/>
      </c>
      <c r="M37" s="122"/>
      <c r="N37" s="122"/>
      <c r="O37" s="123"/>
      <c r="P37" s="145" t="str">
        <f>IF(SUMIFS('INTERIM REPORT'!F:F,'INTERIM REPORT'!$A:$A,'PAGE 32'!$A37,'INTERIM REPORT'!$B:$B,'PAGE 32'!$A$5)=0,"",SUMIFS('INTERIM REPORT'!F:F,'INTERIM REPORT'!$A:$A,'PAGE 32'!$A37,'INTERIM REPORT'!$B:$B,'PAGE 32'!$A$5))</f>
        <v/>
      </c>
      <c r="Q37" s="122"/>
      <c r="R37" s="122"/>
      <c r="S37" s="123"/>
      <c r="T37" s="145" t="str">
        <f>IF(SUMIFS('INTERIM REPORT'!G:G,'INTERIM REPORT'!$A:$A,'PAGE 32'!$A37,'INTERIM REPORT'!$B:$B,'PAGE 32'!$A$5)=0,"",SUMIFS('INTERIM REPORT'!G:G,'INTERIM REPORT'!$A:$A,'PAGE 32'!$A37,'INTERIM REPORT'!$B:$B,'PAGE 32'!$A$5))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32'!$A38,'INTERIM REPORT'!$B:$B,'PAGE 32'!$A$5)=0,"",SUMIFS('INTERIM REPORT'!C:C,'INTERIM REPORT'!$A:$A,'PAGE 32'!$A38,'INTERIM REPORT'!$B:$B,'PAGE 32'!$A$5))</f>
        <v/>
      </c>
      <c r="E38" s="122"/>
      <c r="F38" s="122"/>
      <c r="G38" s="123"/>
      <c r="H38" s="145" t="str">
        <f>IF(SUMIFS('INTERIM REPORT'!D:D,'INTERIM REPORT'!$A:$A,'PAGE 32'!$A38,'INTERIM REPORT'!$B:$B,'PAGE 32'!$A$5)=0,"",SUMIFS('INTERIM REPORT'!D:D,'INTERIM REPORT'!$A:$A,'PAGE 32'!$A38,'INTERIM REPORT'!$B:$B,'PAGE 32'!$A$5))</f>
        <v/>
      </c>
      <c r="I38" s="122"/>
      <c r="J38" s="122"/>
      <c r="K38" s="123"/>
      <c r="L38" s="145" t="str">
        <f>IF(SUMIFS('INTERIM REPORT'!E:E,'INTERIM REPORT'!$A:$A,'PAGE 32'!$A38,'INTERIM REPORT'!$B:$B,'PAGE 32'!$A$5)=0,"",SUMIFS('INTERIM REPORT'!E:E,'INTERIM REPORT'!$A:$A,'PAGE 32'!$A38,'INTERIM REPORT'!$B:$B,'PAGE 32'!$A$5))</f>
        <v/>
      </c>
      <c r="M38" s="122"/>
      <c r="N38" s="122"/>
      <c r="O38" s="123"/>
      <c r="P38" s="145" t="str">
        <f>IF(SUMIFS('INTERIM REPORT'!F:F,'INTERIM REPORT'!$A:$A,'PAGE 32'!$A38,'INTERIM REPORT'!$B:$B,'PAGE 32'!$A$5)=0,"",SUMIFS('INTERIM REPORT'!F:F,'INTERIM REPORT'!$A:$A,'PAGE 32'!$A38,'INTERIM REPORT'!$B:$B,'PAGE 32'!$A$5))</f>
        <v/>
      </c>
      <c r="Q38" s="122"/>
      <c r="R38" s="122"/>
      <c r="S38" s="123"/>
      <c r="T38" s="145" t="str">
        <f>IF(SUMIFS('INTERIM REPORT'!G:G,'INTERIM REPORT'!$A:$A,'PAGE 32'!$A38,'INTERIM REPORT'!$B:$B,'PAGE 32'!$A$5)=0,"",SUMIFS('INTERIM REPORT'!G:G,'INTERIM REPORT'!$A:$A,'PAGE 32'!$A38,'INTERIM REPORT'!$B:$B,'PAGE 32'!$A$5))</f>
        <v/>
      </c>
      <c r="U38" s="122"/>
      <c r="V38" s="122"/>
      <c r="W38" s="123"/>
      <c r="X38" s="102" t="str">
        <f>IFERROR(IF(H38&gt;0,((H38/H38)-1),IF(AND(H38=0,H38&gt;0),100%,IF(AND(H38=0,H38&lt;0),-100%,IF(AND(H38=0,H38=0)," ",((H38/(H38))-1)*-1))))," ")</f>
        <v xml:space="preserve"> </v>
      </c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63" priority="1" operator="notEqual">
      <formula>""" """</formula>
    </cfRule>
    <cfRule type="cellIs" dxfId="6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62.1796875" style="72" hidden="1" customWidth="1" outlineLevel="1"/>
    <col min="2" max="2" width="3.7265625" style="81" customWidth="1" collapsed="1"/>
    <col min="3" max="3" width="49.816406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All Net Patient Revenue % with DSH &amp; GME</v>
      </c>
    </row>
    <row r="3" spans="1:25">
      <c r="A3" s="80" t="s">
        <v>101</v>
      </c>
    </row>
    <row r="4" spans="1:25">
      <c r="A4" s="171" t="s">
        <v>360</v>
      </c>
      <c r="B4" s="329" t="str">
        <f>MID(A4,FIND("]",A4)+2,LEN(A4)-FIND("]",A4)+2)</f>
        <v>All Net Patient Revenue % with DSH &amp; GME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239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33'!$A8,'INTERIM REPORT'!$B:$B,'PAGE 33'!$A$4)</f>
        <v>0.58891573918600126</v>
      </c>
      <c r="E8" s="208">
        <f>RANK(D8,D$8:D$15,1)</f>
        <v>7</v>
      </c>
      <c r="F8" s="208">
        <f>RANK(D8,D$8:D$17,1)</f>
        <v>9</v>
      </c>
      <c r="G8" s="208">
        <f>RANK(D8,D$8:D$25,1)</f>
        <v>13</v>
      </c>
      <c r="H8" s="143">
        <f>SUMIFS('INTERIM REPORT'!D:D,'INTERIM REPORT'!$A:$A,'PAGE 33'!$A8,'INTERIM REPORT'!$B:$B,'PAGE 33'!$A$4)</f>
        <v>0.53120098660503789</v>
      </c>
      <c r="I8" s="208">
        <f>RANK(H8,H$8:H$15,1)</f>
        <v>6</v>
      </c>
      <c r="J8" s="208">
        <f>RANK(H8,H$8:H$17,1)</f>
        <v>8</v>
      </c>
      <c r="K8" s="208">
        <f>RANK(H8,H$8:H$25,1)</f>
        <v>12</v>
      </c>
      <c r="L8" s="143">
        <f>SUMIFS('INTERIM REPORT'!E:E,'INTERIM REPORT'!$A:$A,'PAGE 33'!$A8,'INTERIM REPORT'!$B:$B,'PAGE 33'!$A$4)</f>
        <v>0.51226144007659213</v>
      </c>
      <c r="M8" s="208">
        <f>RANK(L8,L$8:L$15,1)</f>
        <v>6</v>
      </c>
      <c r="N8" s="208">
        <f>RANK(L8,L$8:L$17,1)</f>
        <v>8</v>
      </c>
      <c r="O8" s="208">
        <f>RANK(L8,L$8:L$25,1)</f>
        <v>12</v>
      </c>
      <c r="P8" s="143">
        <f>SUMIFS('INTERIM REPORT'!F:F,'INTERIM REPORT'!$A:$A,'PAGE 33'!$A8,'INTERIM REPORT'!$B:$B,'PAGE 33'!$A$4)</f>
        <v>0.52897543684927062</v>
      </c>
      <c r="Q8" s="208">
        <f>RANK(P8,P$8:P$15,1)</f>
        <v>7</v>
      </c>
      <c r="R8" s="208">
        <f>RANK(P8,P$8:P$17,1)</f>
        <v>9</v>
      </c>
      <c r="S8" s="208">
        <f>RANK(P8,P$8:P$25,1)</f>
        <v>13</v>
      </c>
      <c r="T8" s="143">
        <f>SUMIFS('INTERIM REPORT'!G:G,'INTERIM REPORT'!$A:$A,'PAGE 33'!$A8,'INTERIM REPORT'!$B:$B,'PAGE 33'!$A$4)</f>
        <v>0.52703419750994041</v>
      </c>
      <c r="U8" s="208">
        <f>RANK(T8,T$8:T$15,1)</f>
        <v>7</v>
      </c>
      <c r="V8" s="208">
        <f>RANK(T8,T$8:T$17,1)</f>
        <v>9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-4.1896566683563563E-3</v>
      </c>
      <c r="Y8" s="93">
        <f t="shared" ref="Y8:Y17" si="1">IF(L8&gt;0,((T8/L8)-1),IF(AND(L8=0,T8&gt;0),100%,IF(AND(L8=0,T8&lt;0),-100%,IF(AND(L8=0,T8=0),0%,((T8/(L8))-1)*-1))))</f>
        <v>2.8838316292437494E-2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33'!$A9,'INTERIM REPORT'!$B:$B,'PAGE 33'!$A$4)</f>
        <v>0.44066133213406211</v>
      </c>
      <c r="E9" s="208">
        <f t="shared" ref="E9:E15" si="3">RANK(D9,D$8:D$15,1)</f>
        <v>5</v>
      </c>
      <c r="F9" s="208">
        <f t="shared" ref="F9:F17" si="4">RANK(D9,D$8:D$17,1)</f>
        <v>7</v>
      </c>
      <c r="G9" s="208">
        <f t="shared" ref="G9:G17" si="5">RANK(D9,D$8:D$25,1)</f>
        <v>10</v>
      </c>
      <c r="H9" s="143">
        <f>SUMIFS('INTERIM REPORT'!D:D,'INTERIM REPORT'!$A:$A,'PAGE 33'!$A9,'INTERIM REPORT'!$B:$B,'PAGE 33'!$A$4)</f>
        <v>0.40892625855737075</v>
      </c>
      <c r="I9" s="208">
        <f t="shared" ref="I9:I15" si="6">RANK(H9,H$8:H$15,1)</f>
        <v>3</v>
      </c>
      <c r="J9" s="208">
        <f t="shared" ref="J9:J17" si="7">RANK(H9,H$8:H$17,1)</f>
        <v>5</v>
      </c>
      <c r="K9" s="208">
        <f t="shared" ref="K9:K17" si="8">RANK(H9,H$8:H$25,1)</f>
        <v>8</v>
      </c>
      <c r="L9" s="143">
        <f>SUMIFS('INTERIM REPORT'!E:E,'INTERIM REPORT'!$A:$A,'PAGE 33'!$A9,'INTERIM REPORT'!$B:$B,'PAGE 33'!$A$4)</f>
        <v>0.40631547581336175</v>
      </c>
      <c r="M9" s="208">
        <f t="shared" ref="M9:M15" si="9">RANK(L9,L$8:L$15,1)</f>
        <v>3</v>
      </c>
      <c r="N9" s="208">
        <f t="shared" ref="N9:N17" si="10">RANK(L9,L$8:L$17,1)</f>
        <v>5</v>
      </c>
      <c r="O9" s="208">
        <f t="shared" ref="O9:O17" si="11">RANK(L9,L$8:L$25,1)</f>
        <v>8</v>
      </c>
      <c r="P9" s="143">
        <f>SUMIFS('INTERIM REPORT'!F:F,'INTERIM REPORT'!$A:$A,'PAGE 33'!$A9,'INTERIM REPORT'!$B:$B,'PAGE 33'!$A$4)</f>
        <v>0.41911608379877863</v>
      </c>
      <c r="Q9" s="208">
        <f t="shared" ref="Q9:Q15" si="12">RANK(P9,P$8:P$15,1)</f>
        <v>3</v>
      </c>
      <c r="R9" s="208">
        <f t="shared" ref="R9:R17" si="13">RANK(P9,P$8:P$17,1)</f>
        <v>5</v>
      </c>
      <c r="S9" s="208">
        <f t="shared" ref="S9:S17" si="14">RANK(P9,P$8:P$25,1)</f>
        <v>8</v>
      </c>
      <c r="T9" s="143">
        <f>SUMIFS('INTERIM REPORT'!G:G,'INTERIM REPORT'!$A:$A,'PAGE 33'!$A9,'INTERIM REPORT'!$B:$B,'PAGE 33'!$A$4)</f>
        <v>0.42534235995802344</v>
      </c>
      <c r="U9" s="208">
        <f t="shared" ref="U9:U15" si="15">RANK(T9,T$8:T$15,1)</f>
        <v>3</v>
      </c>
      <c r="V9" s="208">
        <f t="shared" ref="V9:V17" si="16">RANK(T9,T$8:T$17,1)</f>
        <v>5</v>
      </c>
      <c r="W9" s="208">
        <f t="shared" ref="W9:W17" si="17">RANK(T9,T$8:T$25,1)</f>
        <v>9</v>
      </c>
      <c r="X9" s="143">
        <f t="shared" si="0"/>
        <v>2.4918490872549937E-2</v>
      </c>
      <c r="Y9" s="93">
        <f t="shared" si="1"/>
        <v>4.6827859821420015E-2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33'!$A10,'INTERIM REPORT'!$B:$B,'PAGE 33'!$A$4)</f>
        <v>0.63070244369018558</v>
      </c>
      <c r="E10" s="208">
        <f t="shared" si="3"/>
        <v>8</v>
      </c>
      <c r="F10" s="208">
        <f t="shared" si="4"/>
        <v>10</v>
      </c>
      <c r="G10" s="208">
        <f t="shared" si="5"/>
        <v>14</v>
      </c>
      <c r="H10" s="143">
        <f>SUMIFS('INTERIM REPORT'!D:D,'INTERIM REPORT'!$A:$A,'PAGE 33'!$A10,'INTERIM REPORT'!$B:$B,'PAGE 33'!$A$4)</f>
        <v>0.64761328822878883</v>
      </c>
      <c r="I10" s="208">
        <f t="shared" si="6"/>
        <v>7</v>
      </c>
      <c r="J10" s="208">
        <f t="shared" si="7"/>
        <v>9</v>
      </c>
      <c r="K10" s="208">
        <f t="shared" si="8"/>
        <v>13</v>
      </c>
      <c r="L10" s="143">
        <f>SUMIFS('INTERIM REPORT'!E:E,'INTERIM REPORT'!$A:$A,'PAGE 33'!$A10,'INTERIM REPORT'!$B:$B,'PAGE 33'!$A$4)</f>
        <v>0.61763628506987545</v>
      </c>
      <c r="M10" s="208">
        <f t="shared" si="9"/>
        <v>8</v>
      </c>
      <c r="N10" s="208">
        <f t="shared" si="10"/>
        <v>10</v>
      </c>
      <c r="O10" s="208">
        <f t="shared" si="11"/>
        <v>14</v>
      </c>
      <c r="P10" s="143">
        <f>SUMIFS('INTERIM REPORT'!F:F,'INTERIM REPORT'!$A:$A,'PAGE 33'!$A10,'INTERIM REPORT'!$B:$B,'PAGE 33'!$A$4)</f>
        <v>0.64273206908927438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43">
        <f>SUMIFS('INTERIM REPORT'!G:G,'INTERIM REPORT'!$A:$A,'PAGE 33'!$A10,'INTERIM REPORT'!$B:$B,'PAGE 33'!$A$4)</f>
        <v>0.65000916993386448</v>
      </c>
      <c r="U10" s="208">
        <f t="shared" si="15"/>
        <v>8</v>
      </c>
      <c r="V10" s="208">
        <f t="shared" si="16"/>
        <v>10</v>
      </c>
      <c r="W10" s="208">
        <f t="shared" si="17"/>
        <v>14</v>
      </c>
      <c r="X10" s="143">
        <f t="shared" si="0"/>
        <v>-7.5372436425208411E-3</v>
      </c>
      <c r="Y10" s="93">
        <f t="shared" si="1"/>
        <v>5.2414156432416537E-2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33'!$A11,'INTERIM REPORT'!$B:$B,'PAGE 33'!$A$4)</f>
        <v>0.43700963784838714</v>
      </c>
      <c r="E11" s="208">
        <f t="shared" si="3"/>
        <v>4</v>
      </c>
      <c r="F11" s="208">
        <f t="shared" si="4"/>
        <v>6</v>
      </c>
      <c r="G11" s="208">
        <f t="shared" si="5"/>
        <v>9</v>
      </c>
      <c r="H11" s="143">
        <f>SUMIFS('INTERIM REPORT'!D:D,'INTERIM REPORT'!$A:$A,'PAGE 33'!$A11,'INTERIM REPORT'!$B:$B,'PAGE 33'!$A$4)</f>
        <v>0.43970092994510201</v>
      </c>
      <c r="I11" s="208">
        <f t="shared" si="6"/>
        <v>4</v>
      </c>
      <c r="J11" s="208">
        <f t="shared" si="7"/>
        <v>6</v>
      </c>
      <c r="K11" s="208">
        <f t="shared" si="8"/>
        <v>9</v>
      </c>
      <c r="L11" s="143">
        <f>SUMIFS('INTERIM REPORT'!E:E,'INTERIM REPORT'!$A:$A,'PAGE 33'!$A11,'INTERIM REPORT'!$B:$B,'PAGE 33'!$A$4)</f>
        <v>0.51399208693910003</v>
      </c>
      <c r="M11" s="208">
        <f t="shared" si="9"/>
        <v>7</v>
      </c>
      <c r="N11" s="208">
        <f t="shared" si="10"/>
        <v>9</v>
      </c>
      <c r="O11" s="208">
        <f t="shared" si="11"/>
        <v>13</v>
      </c>
      <c r="P11" s="143">
        <f>SUMIFS('INTERIM REPORT'!F:F,'INTERIM REPORT'!$A:$A,'PAGE 33'!$A11,'INTERIM REPORT'!$B:$B,'PAGE 33'!$A$4)</f>
        <v>0.4984391743728922</v>
      </c>
      <c r="Q11" s="208">
        <f t="shared" si="12"/>
        <v>6</v>
      </c>
      <c r="R11" s="208">
        <f t="shared" si="13"/>
        <v>8</v>
      </c>
      <c r="S11" s="208">
        <f t="shared" si="14"/>
        <v>12</v>
      </c>
      <c r="T11" s="143">
        <f>SUMIFS('INTERIM REPORT'!G:G,'INTERIM REPORT'!$A:$A,'PAGE 33'!$A11,'INTERIM REPORT'!$B:$B,'PAGE 33'!$A$4)</f>
        <v>0.47288157565701511</v>
      </c>
      <c r="U11" s="208">
        <f t="shared" si="15"/>
        <v>6</v>
      </c>
      <c r="V11" s="208">
        <f t="shared" si="16"/>
        <v>8</v>
      </c>
      <c r="W11" s="208">
        <f t="shared" si="17"/>
        <v>12</v>
      </c>
      <c r="X11" s="143">
        <f t="shared" si="0"/>
        <v>0.13358680964155312</v>
      </c>
      <c r="Y11" s="93">
        <f t="shared" si="1"/>
        <v>-7.9982770798873948E-2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33'!$A12,'INTERIM REPORT'!$B:$B,'PAGE 33'!$A$4)</f>
        <v>0.39000511397335469</v>
      </c>
      <c r="E12" s="208">
        <f t="shared" si="3"/>
        <v>1</v>
      </c>
      <c r="F12" s="208">
        <f t="shared" si="4"/>
        <v>1</v>
      </c>
      <c r="G12" s="208">
        <f t="shared" si="5"/>
        <v>2</v>
      </c>
      <c r="H12" s="143">
        <f>SUMIFS('INTERIM REPORT'!D:D,'INTERIM REPORT'!$A:$A,'PAGE 33'!$A12,'INTERIM REPORT'!$B:$B,'PAGE 33'!$A$4)</f>
        <v>0.36808958624079169</v>
      </c>
      <c r="I12" s="208">
        <f t="shared" si="6"/>
        <v>1</v>
      </c>
      <c r="J12" s="208">
        <f t="shared" si="7"/>
        <v>2</v>
      </c>
      <c r="K12" s="208">
        <f t="shared" si="8"/>
        <v>3</v>
      </c>
      <c r="L12" s="143">
        <f>SUMIFS('INTERIM REPORT'!E:E,'INTERIM REPORT'!$A:$A,'PAGE 33'!$A12,'INTERIM REPORT'!$B:$B,'PAGE 33'!$A$4)</f>
        <v>0.37343952402845837</v>
      </c>
      <c r="M12" s="208">
        <f t="shared" si="9"/>
        <v>1</v>
      </c>
      <c r="N12" s="208">
        <f t="shared" si="10"/>
        <v>1</v>
      </c>
      <c r="O12" s="208">
        <f t="shared" si="11"/>
        <v>3</v>
      </c>
      <c r="P12" s="143">
        <f>SUMIFS('INTERIM REPORT'!F:F,'INTERIM REPORT'!$A:$A,'PAGE 33'!$A12,'INTERIM REPORT'!$B:$B,'PAGE 33'!$A$4)</f>
        <v>0.36264985545287115</v>
      </c>
      <c r="Q12" s="208">
        <f t="shared" si="12"/>
        <v>1</v>
      </c>
      <c r="R12" s="208">
        <f t="shared" si="13"/>
        <v>1</v>
      </c>
      <c r="S12" s="208">
        <f t="shared" si="14"/>
        <v>2</v>
      </c>
      <c r="T12" s="143">
        <f>SUMIFS('INTERIM REPORT'!G:G,'INTERIM REPORT'!$A:$A,'PAGE 33'!$A12,'INTERIM REPORT'!$B:$B,'PAGE 33'!$A$4)</f>
        <v>0.3588007759862637</v>
      </c>
      <c r="U12" s="208">
        <f t="shared" si="15"/>
        <v>1</v>
      </c>
      <c r="V12" s="208">
        <f t="shared" si="16"/>
        <v>1</v>
      </c>
      <c r="W12" s="208">
        <f t="shared" si="17"/>
        <v>2</v>
      </c>
      <c r="X12" s="143">
        <f t="shared" si="0"/>
        <v>-1.4778279503843583E-2</v>
      </c>
      <c r="Y12" s="93">
        <f t="shared" si="1"/>
        <v>-3.9199782294814356E-2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33'!$A13,'INTERIM REPORT'!$B:$B,'PAGE 33'!$A$4)</f>
        <v>0.47634676466725562</v>
      </c>
      <c r="E13" s="208">
        <f t="shared" si="3"/>
        <v>6</v>
      </c>
      <c r="F13" s="208">
        <f t="shared" si="4"/>
        <v>8</v>
      </c>
      <c r="G13" s="208">
        <f t="shared" si="5"/>
        <v>12</v>
      </c>
      <c r="H13" s="143">
        <f>SUMIFS('INTERIM REPORT'!D:D,'INTERIM REPORT'!$A:$A,'PAGE 33'!$A13,'INTERIM REPORT'!$B:$B,'PAGE 33'!$A$4)</f>
        <v>0.46726074713618515</v>
      </c>
      <c r="I13" s="208">
        <f t="shared" si="6"/>
        <v>5</v>
      </c>
      <c r="J13" s="208">
        <f t="shared" si="7"/>
        <v>7</v>
      </c>
      <c r="K13" s="208">
        <f t="shared" si="8"/>
        <v>11</v>
      </c>
      <c r="L13" s="143">
        <f>SUMIFS('INTERIM REPORT'!E:E,'INTERIM REPORT'!$A:$A,'PAGE 33'!$A13,'INTERIM REPORT'!$B:$B,'PAGE 33'!$A$4)</f>
        <v>0.42723994678499577</v>
      </c>
      <c r="M13" s="208">
        <f t="shared" si="9"/>
        <v>4</v>
      </c>
      <c r="N13" s="208">
        <f t="shared" si="10"/>
        <v>6</v>
      </c>
      <c r="O13" s="208">
        <f t="shared" si="11"/>
        <v>9</v>
      </c>
      <c r="P13" s="143">
        <f>SUMIFS('INTERIM REPORT'!F:F,'INTERIM REPORT'!$A:$A,'PAGE 33'!$A13,'INTERIM REPORT'!$B:$B,'PAGE 33'!$A$4)</f>
        <v>0.44598268399621405</v>
      </c>
      <c r="Q13" s="208">
        <f t="shared" si="12"/>
        <v>4</v>
      </c>
      <c r="R13" s="208">
        <f t="shared" si="13"/>
        <v>6</v>
      </c>
      <c r="S13" s="208">
        <f t="shared" si="14"/>
        <v>10</v>
      </c>
      <c r="T13" s="143">
        <f>SUMIFS('INTERIM REPORT'!G:G,'INTERIM REPORT'!$A:$A,'PAGE 33'!$A13,'INTERIM REPORT'!$B:$B,'PAGE 33'!$A$4)</f>
        <v>0.43675876894090243</v>
      </c>
      <c r="U13" s="208">
        <f t="shared" si="15"/>
        <v>4</v>
      </c>
      <c r="V13" s="208">
        <f t="shared" si="16"/>
        <v>6</v>
      </c>
      <c r="W13" s="208">
        <f t="shared" si="17"/>
        <v>10</v>
      </c>
      <c r="X13" s="143">
        <f t="shared" si="0"/>
        <v>-4.5537878519398722E-2</v>
      </c>
      <c r="Y13" s="93">
        <f t="shared" si="1"/>
        <v>2.2279803720453462E-2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33'!$A14,'INTERIM REPORT'!$B:$B,'PAGE 33'!$A$4)</f>
        <v>0.41065812323767226</v>
      </c>
      <c r="E14" s="208">
        <f t="shared" si="3"/>
        <v>2</v>
      </c>
      <c r="F14" s="208">
        <f t="shared" si="4"/>
        <v>3</v>
      </c>
      <c r="G14" s="208">
        <f t="shared" si="5"/>
        <v>6</v>
      </c>
      <c r="H14" s="143">
        <f>SUMIFS('INTERIM REPORT'!D:D,'INTERIM REPORT'!$A:$A,'PAGE 33'!$A14,'INTERIM REPORT'!$B:$B,'PAGE 33'!$A$4)</f>
        <v>0.38461802763365666</v>
      </c>
      <c r="I14" s="208">
        <f t="shared" si="6"/>
        <v>2</v>
      </c>
      <c r="J14" s="208">
        <f t="shared" si="7"/>
        <v>3</v>
      </c>
      <c r="K14" s="208">
        <f t="shared" si="8"/>
        <v>6</v>
      </c>
      <c r="L14" s="143">
        <f>SUMIFS('INTERIM REPORT'!E:E,'INTERIM REPORT'!$A:$A,'PAGE 33'!$A14,'INTERIM REPORT'!$B:$B,'PAGE 33'!$A$4)</f>
        <v>0.40191049211635071</v>
      </c>
      <c r="M14" s="208">
        <f t="shared" si="9"/>
        <v>2</v>
      </c>
      <c r="N14" s="208">
        <f t="shared" si="10"/>
        <v>3</v>
      </c>
      <c r="O14" s="208">
        <f t="shared" si="11"/>
        <v>6</v>
      </c>
      <c r="P14" s="143">
        <f>SUMIFS('INTERIM REPORT'!F:F,'INTERIM REPORT'!$A:$A,'PAGE 33'!$A14,'INTERIM REPORT'!$B:$B,'PAGE 33'!$A$4)</f>
        <v>0.39448779246637916</v>
      </c>
      <c r="Q14" s="208">
        <f t="shared" si="12"/>
        <v>2</v>
      </c>
      <c r="R14" s="208">
        <f t="shared" si="13"/>
        <v>4</v>
      </c>
      <c r="S14" s="208">
        <f t="shared" si="14"/>
        <v>6</v>
      </c>
      <c r="T14" s="143">
        <f>SUMIFS('INTERIM REPORT'!G:G,'INTERIM REPORT'!$A:$A,'PAGE 33'!$A14,'INTERIM REPORT'!$B:$B,'PAGE 33'!$A$4)</f>
        <v>0.39099449360675897</v>
      </c>
      <c r="U14" s="208">
        <f t="shared" si="15"/>
        <v>2</v>
      </c>
      <c r="V14" s="208">
        <f t="shared" si="16"/>
        <v>4</v>
      </c>
      <c r="W14" s="208">
        <f t="shared" si="17"/>
        <v>7</v>
      </c>
      <c r="X14" s="143">
        <f t="shared" si="0"/>
        <v>2.5661212225141172E-2</v>
      </c>
      <c r="Y14" s="93">
        <f t="shared" si="1"/>
        <v>-2.7160272557481879E-2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33'!$A15,'INTERIM REPORT'!$B:$B,'PAGE 33'!$A$4)</f>
        <v>0.43001221102102627</v>
      </c>
      <c r="E15" s="209">
        <f t="shared" si="3"/>
        <v>3</v>
      </c>
      <c r="F15" s="209">
        <f t="shared" si="4"/>
        <v>5</v>
      </c>
      <c r="G15" s="209">
        <f t="shared" si="5"/>
        <v>8</v>
      </c>
      <c r="H15" s="144">
        <f>SUMIFS('INTERIM REPORT'!D:D,'INTERIM REPORT'!$A:$A,'PAGE 33'!$A15,'INTERIM REPORT'!$B:$B,'PAGE 33'!$A$4)</f>
        <v>1.0096652729275215</v>
      </c>
      <c r="I15" s="209">
        <f t="shared" si="6"/>
        <v>8</v>
      </c>
      <c r="J15" s="209">
        <f t="shared" si="7"/>
        <v>10</v>
      </c>
      <c r="K15" s="209">
        <f t="shared" si="8"/>
        <v>14</v>
      </c>
      <c r="L15" s="144">
        <f>SUMIFS('INTERIM REPORT'!E:E,'INTERIM REPORT'!$A:$A,'PAGE 33'!$A15,'INTERIM REPORT'!$B:$B,'PAGE 33'!$A$4)</f>
        <v>0.45969921412361664</v>
      </c>
      <c r="M15" s="209">
        <f t="shared" si="9"/>
        <v>5</v>
      </c>
      <c r="N15" s="209">
        <f t="shared" si="10"/>
        <v>7</v>
      </c>
      <c r="O15" s="209">
        <f t="shared" si="11"/>
        <v>11</v>
      </c>
      <c r="P15" s="144">
        <f>SUMIFS('INTERIM REPORT'!F:F,'INTERIM REPORT'!$A:$A,'PAGE 33'!$A15,'INTERIM REPORT'!$B:$B,'PAGE 33'!$A$4)</f>
        <v>0.45283058325154185</v>
      </c>
      <c r="Q15" s="209">
        <f t="shared" si="12"/>
        <v>5</v>
      </c>
      <c r="R15" s="209">
        <f t="shared" si="13"/>
        <v>7</v>
      </c>
      <c r="S15" s="209">
        <f t="shared" si="14"/>
        <v>11</v>
      </c>
      <c r="T15" s="144">
        <f>SUMIFS('INTERIM REPORT'!G:G,'INTERIM REPORT'!$A:$A,'PAGE 33'!$A15,'INTERIM REPORT'!$B:$B,'PAGE 33'!$A$4)</f>
        <v>0.45791350849879564</v>
      </c>
      <c r="U15" s="209">
        <f t="shared" si="15"/>
        <v>5</v>
      </c>
      <c r="V15" s="209">
        <f t="shared" si="16"/>
        <v>7</v>
      </c>
      <c r="W15" s="209">
        <f t="shared" si="17"/>
        <v>11</v>
      </c>
      <c r="X15" s="144">
        <f t="shared" si="0"/>
        <v>-0.55150425057349861</v>
      </c>
      <c r="Y15" s="95">
        <f t="shared" si="1"/>
        <v>-3.8845087612893181E-3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33'!$A16,'INTERIM REPORT'!$B:$B,'PAGE 33'!$A$4)</f>
        <v>0.40169887907113072</v>
      </c>
      <c r="E16" s="210"/>
      <c r="F16" s="211">
        <f t="shared" si="4"/>
        <v>2</v>
      </c>
      <c r="G16" s="211">
        <f t="shared" si="5"/>
        <v>5</v>
      </c>
      <c r="H16" s="145">
        <f>SUMIFS('INTERIM REPORT'!D:D,'INTERIM REPORT'!$A:$A,'PAGE 33'!$A16,'INTERIM REPORT'!$B:$B,'PAGE 33'!$A$4)</f>
        <v>0.35448459041990993</v>
      </c>
      <c r="I16" s="210"/>
      <c r="J16" s="211">
        <f t="shared" si="7"/>
        <v>1</v>
      </c>
      <c r="K16" s="211">
        <f t="shared" si="8"/>
        <v>1</v>
      </c>
      <c r="L16" s="145">
        <f>SUMIFS('INTERIM REPORT'!E:E,'INTERIM REPORT'!$A:$A,'PAGE 33'!$A16,'INTERIM REPORT'!$B:$B,'PAGE 33'!$A$4)</f>
        <v>0.40416031674479275</v>
      </c>
      <c r="M16" s="210"/>
      <c r="N16" s="211">
        <f t="shared" si="10"/>
        <v>4</v>
      </c>
      <c r="O16" s="211">
        <f t="shared" si="11"/>
        <v>7</v>
      </c>
      <c r="P16" s="145">
        <f>SUMIFS('INTERIM REPORT'!F:F,'INTERIM REPORT'!$A:$A,'PAGE 33'!$A16,'INTERIM REPORT'!$B:$B,'PAGE 33'!$A$4)</f>
        <v>0.38246627072204914</v>
      </c>
      <c r="Q16" s="210"/>
      <c r="R16" s="211">
        <f t="shared" si="13"/>
        <v>2</v>
      </c>
      <c r="S16" s="211">
        <f t="shared" si="14"/>
        <v>4</v>
      </c>
      <c r="T16" s="145">
        <f>SUMIFS('INTERIM REPORT'!G:G,'INTERIM REPORT'!$A:$A,'PAGE 33'!$A16,'INTERIM REPORT'!$B:$B,'PAGE 33'!$A$4)</f>
        <v>0.38355141840253504</v>
      </c>
      <c r="U16" s="210"/>
      <c r="V16" s="211">
        <f t="shared" si="16"/>
        <v>3</v>
      </c>
      <c r="W16" s="211">
        <f t="shared" si="17"/>
        <v>5</v>
      </c>
      <c r="X16" s="145">
        <f t="shared" si="0"/>
        <v>7.8936238861590846E-2</v>
      </c>
      <c r="Y16" s="97">
        <f t="shared" si="1"/>
        <v>-5.0991889822946668E-2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33'!$A17,'INTERIM REPORT'!$B:$B,'PAGE 33'!$A$4)</f>
        <v>0.4252651804345875</v>
      </c>
      <c r="E17" s="212"/>
      <c r="F17" s="208">
        <f t="shared" si="4"/>
        <v>4</v>
      </c>
      <c r="G17" s="208">
        <f t="shared" si="5"/>
        <v>7</v>
      </c>
      <c r="H17" s="143">
        <f>SUMIFS('INTERIM REPORT'!D:D,'INTERIM REPORT'!$A:$A,'PAGE 33'!$A17,'INTERIM REPORT'!$B:$B,'PAGE 33'!$A$4)</f>
        <v>0.40242266710950431</v>
      </c>
      <c r="I17" s="212"/>
      <c r="J17" s="208">
        <f t="shared" si="7"/>
        <v>4</v>
      </c>
      <c r="K17" s="208">
        <f t="shared" si="8"/>
        <v>7</v>
      </c>
      <c r="L17" s="143">
        <f>SUMIFS('INTERIM REPORT'!E:E,'INTERIM REPORT'!$A:$A,'PAGE 33'!$A17,'INTERIM REPORT'!$B:$B,'PAGE 33'!$A$4)</f>
        <v>0.38097526653759539</v>
      </c>
      <c r="M17" s="212"/>
      <c r="N17" s="208">
        <f t="shared" si="10"/>
        <v>2</v>
      </c>
      <c r="O17" s="208">
        <f t="shared" si="11"/>
        <v>4</v>
      </c>
      <c r="P17" s="143">
        <f>SUMIFS('INTERIM REPORT'!F:F,'INTERIM REPORT'!$A:$A,'PAGE 33'!$A17,'INTERIM REPORT'!$B:$B,'PAGE 33'!$A$4)</f>
        <v>0.38441039568167185</v>
      </c>
      <c r="Q17" s="212"/>
      <c r="R17" s="208">
        <f t="shared" si="13"/>
        <v>3</v>
      </c>
      <c r="S17" s="208">
        <f t="shared" si="14"/>
        <v>5</v>
      </c>
      <c r="T17" s="143">
        <f>SUMIFS('INTERIM REPORT'!G:G,'INTERIM REPORT'!$A:$A,'PAGE 33'!$A17,'INTERIM REPORT'!$B:$B,'PAGE 33'!$A$4)</f>
        <v>0.38008265898338184</v>
      </c>
      <c r="U17" s="212"/>
      <c r="V17" s="208">
        <f t="shared" si="16"/>
        <v>2</v>
      </c>
      <c r="W17" s="208">
        <f t="shared" si="17"/>
        <v>4</v>
      </c>
      <c r="X17" s="143">
        <f t="shared" si="0"/>
        <v>-4.4759584635750915E-2</v>
      </c>
      <c r="Y17" s="93">
        <f t="shared" si="1"/>
        <v>-2.3429540776381819E-3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33'!$A20,'INTERIM REPORT'!$B:$B,'PAGE 33'!$A$4)</f>
        <v>0.39879605665100759</v>
      </c>
      <c r="E20" s="210"/>
      <c r="F20" s="211">
        <f>RANK(D20,D$20:D$22,1)</f>
        <v>2</v>
      </c>
      <c r="G20" s="211">
        <f t="shared" ref="G20:G22" si="19">RANK(D20,D$8:D$25,1)</f>
        <v>4</v>
      </c>
      <c r="H20" s="145">
        <f>SUMIFS('INTERIM REPORT'!D:D,'INTERIM REPORT'!$A:$A,'PAGE 33'!$A20,'INTERIM REPORT'!$B:$B,'PAGE 33'!$A$4)</f>
        <v>0.37466205942850656</v>
      </c>
      <c r="I20" s="210"/>
      <c r="J20" s="211">
        <f>RANK(H20,H$20:H$22,1)</f>
        <v>2</v>
      </c>
      <c r="K20" s="211">
        <f t="shared" ref="K20:K22" si="20">RANK(H20,H$8:H$25,1)</f>
        <v>4</v>
      </c>
      <c r="L20" s="145">
        <f>SUMIFS('INTERIM REPORT'!E:E,'INTERIM REPORT'!$A:$A,'PAGE 33'!$A20,'INTERIM REPORT'!$B:$B,'PAGE 33'!$A$4)</f>
        <v>0.39803162503033096</v>
      </c>
      <c r="M20" s="210"/>
      <c r="N20" s="211">
        <f>RANK(L20,L$20:L$22,1)</f>
        <v>2</v>
      </c>
      <c r="O20" s="211">
        <f t="shared" ref="O20:O22" si="21">RANK(L20,L$8:L$25,1)</f>
        <v>5</v>
      </c>
      <c r="P20" s="145">
        <f>SUMIFS('INTERIM REPORT'!F:F,'INTERIM REPORT'!$A:$A,'PAGE 33'!$A20,'INTERIM REPORT'!$B:$B,'PAGE 33'!$A$4)</f>
        <v>0.39639783770425246</v>
      </c>
      <c r="Q20" s="210"/>
      <c r="R20" s="211">
        <f>RANK(P20,P$20:P$22,1)</f>
        <v>2</v>
      </c>
      <c r="S20" s="211">
        <f t="shared" ref="S20:S22" si="22">RANK(P20,P$8:P$25,1)</f>
        <v>7</v>
      </c>
      <c r="T20" s="145">
        <f>SUMIFS('INTERIM REPORT'!G:G,'INTERIM REPORT'!$A:$A,'PAGE 33'!$A20,'INTERIM REPORT'!$B:$B,'PAGE 33'!$A$4)</f>
        <v>0.38355641084751457</v>
      </c>
      <c r="U20" s="210"/>
      <c r="V20" s="211">
        <f>RANK(T20,T$20:T$22,1)</f>
        <v>2</v>
      </c>
      <c r="W20" s="211">
        <f t="shared" ref="W20:W22" si="23">RANK(T20,T$8:T$25,1)</f>
        <v>6</v>
      </c>
      <c r="X20" s="145">
        <f>IF(H20&gt;0,((P20/H20)-1),IF(AND(H20=0,L20&gt;0),100%,IF(AND(H20=0,L20&lt;0),-100%,IF(AND(H20=0,L20=0),0%,((P20/(H20))-1)*-1))))</f>
        <v>5.8014356481413509E-2</v>
      </c>
      <c r="Y20" s="97">
        <f>IF(L20&gt;0,((T20/L20)-1),IF(AND(L20=0,T20&gt;0),100%,IF(AND(L20=0,T20&lt;0),-100%,IF(AND(L20=0,T20=0),0%,((T20/(L20))-1)*-1))))</f>
        <v>-3.6366995164550886E-2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33'!$A21,'INTERIM REPORT'!$B:$B,'PAGE 33'!$A$4)</f>
        <v>0.45357277678529978</v>
      </c>
      <c r="E21" s="212"/>
      <c r="F21" s="208">
        <f t="shared" ref="F21:F22" si="24">RANK(D21,D$20:D$22,1)</f>
        <v>3</v>
      </c>
      <c r="G21" s="208">
        <f t="shared" si="19"/>
        <v>11</v>
      </c>
      <c r="H21" s="143">
        <f>SUMIFS('INTERIM REPORT'!D:D,'INTERIM REPORT'!$A:$A,'PAGE 33'!$A21,'INTERIM REPORT'!$B:$B,'PAGE 33'!$A$4)</f>
        <v>0.44532659077316306</v>
      </c>
      <c r="I21" s="212"/>
      <c r="J21" s="208">
        <f t="shared" ref="J21:J22" si="25">RANK(H21,H$20:H$22,1)</f>
        <v>3</v>
      </c>
      <c r="K21" s="208">
        <f t="shared" si="20"/>
        <v>10</v>
      </c>
      <c r="L21" s="143">
        <f>SUMIFS('INTERIM REPORT'!E:E,'INTERIM REPORT'!$A:$A,'PAGE 33'!$A21,'INTERIM REPORT'!$B:$B,'PAGE 33'!$A$4)</f>
        <v>0.42934737190799904</v>
      </c>
      <c r="M21" s="212"/>
      <c r="N21" s="208">
        <f t="shared" ref="N21:N22" si="26">RANK(L21,L$20:L$22,1)</f>
        <v>3</v>
      </c>
      <c r="O21" s="208">
        <f t="shared" si="21"/>
        <v>10</v>
      </c>
      <c r="P21" s="143">
        <f>SUMIFS('INTERIM REPORT'!F:F,'INTERIM REPORT'!$A:$A,'PAGE 33'!$A21,'INTERIM REPORT'!$B:$B,'PAGE 33'!$A$4)</f>
        <v>0.43488979251679905</v>
      </c>
      <c r="Q21" s="212"/>
      <c r="R21" s="208">
        <f t="shared" ref="R21:R22" si="27">RANK(P21,P$20:P$22,1)</f>
        <v>3</v>
      </c>
      <c r="S21" s="208">
        <f t="shared" si="22"/>
        <v>9</v>
      </c>
      <c r="T21" s="143">
        <f>SUMIFS('INTERIM REPORT'!G:G,'INTERIM REPORT'!$A:$A,'PAGE 33'!$A21,'INTERIM REPORT'!$B:$B,'PAGE 33'!$A$4)</f>
        <v>0.42444323368083231</v>
      </c>
      <c r="U21" s="212"/>
      <c r="V21" s="208">
        <f t="shared" ref="V21:V22" si="28">RANK(T21,T$20:T$22,1)</f>
        <v>3</v>
      </c>
      <c r="W21" s="208">
        <f t="shared" si="23"/>
        <v>8</v>
      </c>
      <c r="X21" s="143">
        <f>IF(H21&gt;0,((P21/H21)-1),IF(AND(H21=0,L21&gt;0),100%,IF(AND(H21=0,L21&lt;0),-100%,IF(AND(H21=0,L21=0),0%,((P21/(H21))-1)*-1))))</f>
        <v>-2.343627906486323E-2</v>
      </c>
      <c r="Y21" s="93">
        <f>IF(L21&gt;0,((T21/L21)-1),IF(AND(L21=0,T21&gt;0),100%,IF(AND(L21=0,T21&lt;0),-100%,IF(AND(L21=0,T21=0),0%,((T21/(L21))-1)*-1))))</f>
        <v>-1.1422308713275653E-2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33'!$A22,'INTERIM REPORT'!$B:$B,'PAGE 33'!$A$4)</f>
        <v>0.3877977009983683</v>
      </c>
      <c r="E22" s="212"/>
      <c r="F22" s="208">
        <f t="shared" si="24"/>
        <v>1</v>
      </c>
      <c r="G22" s="208">
        <f t="shared" si="19"/>
        <v>1</v>
      </c>
      <c r="H22" s="143">
        <f>SUMIFS('INTERIM REPORT'!D:D,'INTERIM REPORT'!$A:$A,'PAGE 33'!$A22,'INTERIM REPORT'!$B:$B,'PAGE 33'!$A$4)</f>
        <v>0.36523620086520725</v>
      </c>
      <c r="I22" s="212"/>
      <c r="J22" s="208">
        <f t="shared" si="25"/>
        <v>1</v>
      </c>
      <c r="K22" s="208">
        <f t="shared" si="20"/>
        <v>2</v>
      </c>
      <c r="L22" s="143">
        <f>SUMIFS('INTERIM REPORT'!E:E,'INTERIM REPORT'!$A:$A,'PAGE 33'!$A22,'INTERIM REPORT'!$B:$B,'PAGE 33'!$A$4)</f>
        <v>0.33504645230951358</v>
      </c>
      <c r="M22" s="212"/>
      <c r="N22" s="208">
        <f t="shared" si="26"/>
        <v>1</v>
      </c>
      <c r="O22" s="208">
        <f t="shared" si="21"/>
        <v>1</v>
      </c>
      <c r="P22" s="143">
        <f>SUMIFS('INTERIM REPORT'!F:F,'INTERIM REPORT'!$A:$A,'PAGE 33'!$A22,'INTERIM REPORT'!$B:$B,'PAGE 33'!$A$4)</f>
        <v>0.33921488626116958</v>
      </c>
      <c r="Q22" s="212"/>
      <c r="R22" s="208">
        <f t="shared" si="27"/>
        <v>1</v>
      </c>
      <c r="S22" s="208">
        <f t="shared" si="22"/>
        <v>1</v>
      </c>
      <c r="T22" s="143">
        <f>SUMIFS('INTERIM REPORT'!G:G,'INTERIM REPORT'!$A:$A,'PAGE 33'!$A22,'INTERIM REPORT'!$B:$B,'PAGE 33'!$A$4)</f>
        <v>0.33073208304974411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-7.124516831134442E-2</v>
      </c>
      <c r="Y22" s="93">
        <f>IF(L22&gt;0,((T22/L22)-1),IF(AND(L22=0,T22&gt;0),100%,IF(AND(L22=0,T22&lt;0),-100%,IF(AND(L22=0,T22=0),0%,((T22/(L22))-1)*-1))))</f>
        <v>-1.2876928646848862E-2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33'!$A25,'INTERIM REPORT'!$B:$B,'PAGE 33'!$A$4)</f>
        <v>0.39674860019682079</v>
      </c>
      <c r="E25" s="210"/>
      <c r="F25" s="210"/>
      <c r="G25" s="211">
        <f>RANK(D25,D$8:D$25,1)</f>
        <v>3</v>
      </c>
      <c r="H25" s="145">
        <f>SUMIFS('INTERIM REPORT'!D:D,'INTERIM REPORT'!$A:$A,'PAGE 33'!$A25,'INTERIM REPORT'!$B:$B,'PAGE 33'!$A$4)</f>
        <v>0.38007053898663229</v>
      </c>
      <c r="I25" s="210"/>
      <c r="J25" s="210"/>
      <c r="K25" s="211">
        <f>RANK(H25,H$8:H$25,1)</f>
        <v>5</v>
      </c>
      <c r="L25" s="145">
        <f>SUMIFS('INTERIM REPORT'!E:E,'INTERIM REPORT'!$A:$A,'PAGE 33'!$A25,'INTERIM REPORT'!$B:$B,'PAGE 33'!$A$4)</f>
        <v>0.36344627925276163</v>
      </c>
      <c r="M25" s="210"/>
      <c r="N25" s="210"/>
      <c r="O25" s="211">
        <f>RANK(L25,L$8:L$25,1)</f>
        <v>2</v>
      </c>
      <c r="P25" s="145">
        <f>SUMIFS('INTERIM REPORT'!F:F,'INTERIM REPORT'!$A:$A,'PAGE 33'!$A25,'INTERIM REPORT'!$B:$B,'PAGE 33'!$A$4)</f>
        <v>0.36800283056074534</v>
      </c>
      <c r="Q25" s="210"/>
      <c r="R25" s="210"/>
      <c r="S25" s="211">
        <f>RANK(P25,P$8:P$25,1)</f>
        <v>3</v>
      </c>
      <c r="T25" s="145">
        <f>SUMIFS('INTERIM REPORT'!G:G,'INTERIM REPORT'!$A:$A,'PAGE 33'!$A25,'INTERIM REPORT'!$B:$B,'PAGE 33'!$A$4)</f>
        <v>0.37746226400504657</v>
      </c>
      <c r="U25" s="210"/>
      <c r="V25" s="210"/>
      <c r="W25" s="211">
        <f>RANK(T25,T$8:T$25,1)</f>
        <v>3</v>
      </c>
      <c r="X25" s="145">
        <f>IF(H25&gt;0,((P25/H25)-1),IF(AND(H25=0,L25&gt;0),100%,IF(AND(H25=0,L25&lt;0),-100%,IF(AND(H25=0,L25=0),0%,((P25/(H25))-1)*-1))))</f>
        <v>-3.1751233489611175E-2</v>
      </c>
      <c r="Y25" s="97">
        <f>IF(L25&gt;0,((T25/L25)-1),IF(AND(L25=0,T25&gt;0),100%,IF(AND(L25=0,T25&lt;0),-100%,IF(AND(L25=0,T25=0),0%,((T25/(L25))-1)*-1))))</f>
        <v>3.8564116768787793E-2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33'!$A28,'INTERIM REPORT'!$B:$B,'PAGE 33'!$A$4)</f>
        <v>0.41336431135482032</v>
      </c>
      <c r="E28" s="216"/>
      <c r="F28" s="216"/>
      <c r="G28" s="216"/>
      <c r="H28" s="145">
        <f>SUMIFS('INTERIM REPORT'!D:D,'INTERIM REPORT'!$A:$A,'PAGE 33'!$A28,'INTERIM REPORT'!$B:$B,'PAGE 33'!$A$4)</f>
        <v>0.40548382533184196</v>
      </c>
      <c r="I28" s="216"/>
      <c r="J28" s="216"/>
      <c r="K28" s="216"/>
      <c r="L28" s="145">
        <f>SUMIFS('INTERIM REPORT'!E:E,'INTERIM REPORT'!$A:$A,'PAGE 33'!$A28,'INTERIM REPORT'!$B:$B,'PAGE 33'!$A$4)</f>
        <v>0.38561271224457516</v>
      </c>
      <c r="M28" s="216"/>
      <c r="N28" s="216"/>
      <c r="O28" s="216"/>
      <c r="P28" s="145">
        <f>SUMIFS('INTERIM REPORT'!F:F,'INTERIM REPORT'!$A:$A,'PAGE 33'!$A28,'INTERIM REPORT'!$B:$B,'PAGE 33'!$A$4)</f>
        <v>0.38954433911205738</v>
      </c>
      <c r="Q28" s="216"/>
      <c r="R28" s="216"/>
      <c r="S28" s="216"/>
      <c r="T28" s="145">
        <f>SUMIFS('INTERIM REPORT'!G:G,'INTERIM REPORT'!$A:$A,'PAGE 33'!$A28,'INTERIM REPORT'!$B:$B,'PAGE 33'!$A$4)</f>
        <v>0.39035044815009401</v>
      </c>
      <c r="U28" s="216"/>
      <c r="V28" s="216"/>
      <c r="W28" s="216"/>
      <c r="X28" s="143">
        <f>IF(H28&gt;0,((P28/H28)-1),IF(AND(H28=0,L28&gt;0),100%,IF(AND(H28=0,L28&lt;0),-100%,IF(AND(H28=0,L28=0),0%,((P28/(H28))-1)*-1))))</f>
        <v>-3.9309795419681492E-2</v>
      </c>
      <c r="Y28" s="101">
        <f>IF(L28&gt;0,((T28/L28)-1),IF(AND(L28=0,T28&gt;0),100%,IF(AND(L28=0,T28&lt;0),-100%,IF(AND(L28=0,T28=0),0%,((T28/(L28))-1)*-1))))</f>
        <v>1.2286254459666024E-2</v>
      </c>
    </row>
    <row r="29" spans="1:25" ht="28.4" customHeight="1">
      <c r="C29" s="92" t="s">
        <v>28</v>
      </c>
      <c r="D29" s="143">
        <f>MEDIAN(D25,D20:D22,D8:D17)</f>
        <v>0.42763869572780688</v>
      </c>
      <c r="E29" s="217"/>
      <c r="F29" s="217"/>
      <c r="G29" s="217"/>
      <c r="H29" s="143">
        <f>MEDIAN(H25,H20:H22,H8:H17)</f>
        <v>0.40567446283343755</v>
      </c>
      <c r="I29" s="217"/>
      <c r="J29" s="217"/>
      <c r="K29" s="217"/>
      <c r="L29" s="143">
        <f>MEDIAN(L25,L20:L22,L8:L17)</f>
        <v>0.40523789627907725</v>
      </c>
      <c r="M29" s="217"/>
      <c r="N29" s="217"/>
      <c r="O29" s="217"/>
      <c r="P29" s="143">
        <f>MEDIAN(P25,P20:P22,P8:P17)</f>
        <v>0.40775696075151557</v>
      </c>
      <c r="Q29" s="217"/>
      <c r="R29" s="217"/>
      <c r="S29" s="217"/>
      <c r="T29" s="143">
        <f>MEDIAN(T25,T20:T22,T8:T17)</f>
        <v>0.40771886364379561</v>
      </c>
      <c r="U29" s="217"/>
      <c r="V29" s="217"/>
      <c r="W29" s="217"/>
      <c r="X29" s="188">
        <f>IF(H29&gt;0,((P29/H29)-1),IF(AND(H29=0,L29&gt;0),100%,IF(AND(H29=0,L29&lt;0),-100%,IF(AND(H29=0,L29=0),0%,((P29/(H29))-1)*-1))))</f>
        <v>5.1334212746170227E-3</v>
      </c>
      <c r="Y29" s="102">
        <f>IF(L29&gt;0,((T29/L29)-1),IF(AND(L29=0,T29&gt;0),100%,IF(AND(L29=0,T29&lt;0),-100%,IF(AND(L29=0,T29=0),0%,((T29/(L29))-1)*-1))))</f>
        <v>6.1222491467327611E-3</v>
      </c>
    </row>
    <row r="30" spans="1:25" ht="28.4" customHeight="1">
      <c r="C30" s="92" t="s">
        <v>29</v>
      </c>
      <c r="D30" s="143">
        <f>MEDIAN(D8:D15)</f>
        <v>0.4388354849912246</v>
      </c>
      <c r="E30" s="217"/>
      <c r="F30" s="217"/>
      <c r="G30" s="217"/>
      <c r="H30" s="143">
        <f>MEDIAN(H8:H15)</f>
        <v>0.45348083854064358</v>
      </c>
      <c r="I30" s="217"/>
      <c r="J30" s="217"/>
      <c r="K30" s="217"/>
      <c r="L30" s="143">
        <f>MEDIAN(L8:L15)</f>
        <v>0.44346958045430618</v>
      </c>
      <c r="M30" s="217"/>
      <c r="N30" s="217"/>
      <c r="O30" s="217"/>
      <c r="P30" s="143">
        <f>MEDIAN(P8:P15)</f>
        <v>0.44940663362387795</v>
      </c>
      <c r="Q30" s="217"/>
      <c r="R30" s="217"/>
      <c r="S30" s="217"/>
      <c r="T30" s="143">
        <f>MEDIAN(T8:T15)</f>
        <v>0.44733613871984901</v>
      </c>
      <c r="U30" s="217"/>
      <c r="V30" s="217"/>
      <c r="W30" s="217"/>
      <c r="X30" s="188">
        <f>IF(H30&gt;0,((L30/H30)-1),IF(AND(H30=0,L30&gt;0),100%,IF(AND(H30=0,L30&lt;0),-100%,IF(AND(H30=0,L30=0),0%,((L30/(H30))-1)*-1))))</f>
        <v>-2.2076474319300599E-2</v>
      </c>
      <c r="Y30" s="102">
        <f>IF(L30&gt;0,((T30/L30)-1),IF(AND(L30=0,T30&gt;0),100%,IF(AND(L30=0,T30&lt;0),-100%,IF(AND(L30=0,T30=0),0%,((T30/(L30))-1)*-1))))</f>
        <v>8.718880473338908E-3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33'!$A33,'INTERIM REPORT'!$B:$B,'PAGE 33'!$A$5)=0,"",SUMIFS('INTERIM REPORT'!C:C,'INTERIM REPORT'!$A:$A,'PAGE 33'!$A33,'INTERIM REPORT'!$B:$B,'PAGE 33'!$A$5))</f>
        <v/>
      </c>
      <c r="E33" s="118"/>
      <c r="F33" s="118"/>
      <c r="G33" s="119"/>
      <c r="H33" s="145" t="str">
        <f>IF(SUMIFS('INTERIM REPORT'!D:D,'INTERIM REPORT'!$A:$A,'PAGE 33'!$A33,'INTERIM REPORT'!$B:$B,'PAGE 33'!$A$5)=0,"",SUMIFS('INTERIM REPORT'!D:D,'INTERIM REPORT'!$A:$A,'PAGE 33'!$A33,'INTERIM REPORT'!$B:$B,'PAGE 33'!$A$5))</f>
        <v/>
      </c>
      <c r="I33" s="118"/>
      <c r="J33" s="118"/>
      <c r="K33" s="119"/>
      <c r="L33" s="145" t="str">
        <f>IF(SUMIFS('INTERIM REPORT'!E:E,'INTERIM REPORT'!$A:$A,'PAGE 33'!$A33,'INTERIM REPORT'!$B:$B,'PAGE 33'!$A$5)=0,"",SUMIFS('INTERIM REPORT'!E:E,'INTERIM REPORT'!$A:$A,'PAGE 33'!$A33,'INTERIM REPORT'!$B:$B,'PAGE 33'!$A$5))</f>
        <v/>
      </c>
      <c r="M33" s="118"/>
      <c r="N33" s="118"/>
      <c r="O33" s="119"/>
      <c r="P33" s="145" t="str">
        <f>IF(SUMIFS('INTERIM REPORT'!F:F,'INTERIM REPORT'!$A:$A,'PAGE 33'!$A33,'INTERIM REPORT'!$B:$B,'PAGE 33'!$A$5)=0,"",SUMIFS('INTERIM REPORT'!F:F,'INTERIM REPORT'!$A:$A,'PAGE 33'!$A33,'INTERIM REPORT'!$B:$B,'PAGE 33'!$A$5))</f>
        <v/>
      </c>
      <c r="Q33" s="118"/>
      <c r="R33" s="118"/>
      <c r="S33" s="119"/>
      <c r="T33" s="145" t="str">
        <f>IF(SUMIFS('INTERIM REPORT'!G:G,'INTERIM REPORT'!$A:$A,'PAGE 33'!$A33,'INTERIM REPORT'!$B:$B,'PAGE 33'!$A$5)=0,"",SUMIFS('INTERIM REPORT'!G:G,'INTERIM REPORT'!$A:$A,'PAGE 33'!$A33,'INTERIM REPORT'!$B:$B,'PAGE 33'!$A$5))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33'!$A34,'INTERIM REPORT'!$B:$B,'PAGE 33'!$A$5)=0,"",SUMIFS('INTERIM REPORT'!C:C,'INTERIM REPORT'!$A:$A,'PAGE 33'!$A34,'INTERIM REPORT'!$B:$B,'PAGE 33'!$A$5))</f>
        <v/>
      </c>
      <c r="E34" s="122"/>
      <c r="F34" s="122"/>
      <c r="G34" s="123"/>
      <c r="H34" s="145" t="str">
        <f>IF(SUMIFS('INTERIM REPORT'!D:D,'INTERIM REPORT'!$A:$A,'PAGE 33'!$A34,'INTERIM REPORT'!$B:$B,'PAGE 33'!$A$5)=0,"",SUMIFS('INTERIM REPORT'!D:D,'INTERIM REPORT'!$A:$A,'PAGE 33'!$A34,'INTERIM REPORT'!$B:$B,'PAGE 33'!$A$5))</f>
        <v/>
      </c>
      <c r="I34" s="122"/>
      <c r="J34" s="122"/>
      <c r="K34" s="123"/>
      <c r="L34" s="145" t="str">
        <f>IF(SUMIFS('INTERIM REPORT'!E:E,'INTERIM REPORT'!$A:$A,'PAGE 33'!$A34,'INTERIM REPORT'!$B:$B,'PAGE 33'!$A$5)=0,"",SUMIFS('INTERIM REPORT'!E:E,'INTERIM REPORT'!$A:$A,'PAGE 33'!$A34,'INTERIM REPORT'!$B:$B,'PAGE 33'!$A$5))</f>
        <v/>
      </c>
      <c r="M34" s="122"/>
      <c r="N34" s="122"/>
      <c r="O34" s="123"/>
      <c r="P34" s="145" t="str">
        <f>IF(SUMIFS('INTERIM REPORT'!F:F,'INTERIM REPORT'!$A:$A,'PAGE 33'!$A34,'INTERIM REPORT'!$B:$B,'PAGE 33'!$A$5)=0,"",SUMIFS('INTERIM REPORT'!F:F,'INTERIM REPORT'!$A:$A,'PAGE 33'!$A34,'INTERIM REPORT'!$B:$B,'PAGE 33'!$A$5))</f>
        <v/>
      </c>
      <c r="Q34" s="122"/>
      <c r="R34" s="122"/>
      <c r="S34" s="123"/>
      <c r="T34" s="145" t="str">
        <f>IF(SUMIFS('INTERIM REPORT'!G:G,'INTERIM REPORT'!$A:$A,'PAGE 33'!$A34,'INTERIM REPORT'!$B:$B,'PAGE 33'!$A$5)=0,"",SUMIFS('INTERIM REPORT'!G:G,'INTERIM REPORT'!$A:$A,'PAGE 33'!$A34,'INTERIM REPORT'!$B:$B,'PAGE 33'!$A$5))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33'!$A35,'INTERIM REPORT'!$B:$B,'PAGE 33'!$A$5)=0,"",SUMIFS('INTERIM REPORT'!C:C,'INTERIM REPORT'!$A:$A,'PAGE 33'!$A35,'INTERIM REPORT'!$B:$B,'PAGE 33'!$A$5))</f>
        <v/>
      </c>
      <c r="E35" s="122"/>
      <c r="F35" s="122"/>
      <c r="G35" s="123"/>
      <c r="H35" s="145" t="str">
        <f>IF(SUMIFS('INTERIM REPORT'!D:D,'INTERIM REPORT'!$A:$A,'PAGE 33'!$A35,'INTERIM REPORT'!$B:$B,'PAGE 33'!$A$5)=0,"",SUMIFS('INTERIM REPORT'!D:D,'INTERIM REPORT'!$A:$A,'PAGE 33'!$A35,'INTERIM REPORT'!$B:$B,'PAGE 33'!$A$5))</f>
        <v/>
      </c>
      <c r="I35" s="122"/>
      <c r="J35" s="122"/>
      <c r="K35" s="123"/>
      <c r="L35" s="145" t="str">
        <f>IF(SUMIFS('INTERIM REPORT'!E:E,'INTERIM REPORT'!$A:$A,'PAGE 33'!$A35,'INTERIM REPORT'!$B:$B,'PAGE 33'!$A$5)=0,"",SUMIFS('INTERIM REPORT'!E:E,'INTERIM REPORT'!$A:$A,'PAGE 33'!$A35,'INTERIM REPORT'!$B:$B,'PAGE 33'!$A$5))</f>
        <v/>
      </c>
      <c r="M35" s="122"/>
      <c r="N35" s="122"/>
      <c r="O35" s="123"/>
      <c r="P35" s="145" t="str">
        <f>IF(SUMIFS('INTERIM REPORT'!F:F,'INTERIM REPORT'!$A:$A,'PAGE 33'!$A35,'INTERIM REPORT'!$B:$B,'PAGE 33'!$A$5)=0,"",SUMIFS('INTERIM REPORT'!F:F,'INTERIM REPORT'!$A:$A,'PAGE 33'!$A35,'INTERIM REPORT'!$B:$B,'PAGE 33'!$A$5))</f>
        <v/>
      </c>
      <c r="Q35" s="122"/>
      <c r="R35" s="122"/>
      <c r="S35" s="123"/>
      <c r="T35" s="145" t="str">
        <f>IF(SUMIFS('INTERIM REPORT'!G:G,'INTERIM REPORT'!$A:$A,'PAGE 33'!$A35,'INTERIM REPORT'!$B:$B,'PAGE 33'!$A$5)=0,"",SUMIFS('INTERIM REPORT'!G:G,'INTERIM REPORT'!$A:$A,'PAGE 33'!$A35,'INTERIM REPORT'!$B:$B,'PAGE 33'!$A$5))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33'!$A36,'INTERIM REPORT'!$B:$B,'PAGE 33'!$A$5)=0,"",SUMIFS('INTERIM REPORT'!C:C,'INTERIM REPORT'!$A:$A,'PAGE 33'!$A36,'INTERIM REPORT'!$B:$B,'PAGE 33'!$A$5))</f>
        <v/>
      </c>
      <c r="E36" s="122"/>
      <c r="F36" s="122"/>
      <c r="G36" s="123"/>
      <c r="H36" s="145" t="str">
        <f>IF(SUMIFS('INTERIM REPORT'!D:D,'INTERIM REPORT'!$A:$A,'PAGE 33'!$A36,'INTERIM REPORT'!$B:$B,'PAGE 33'!$A$5)=0,"",SUMIFS('INTERIM REPORT'!D:D,'INTERIM REPORT'!$A:$A,'PAGE 33'!$A36,'INTERIM REPORT'!$B:$B,'PAGE 33'!$A$5))</f>
        <v/>
      </c>
      <c r="I36" s="122"/>
      <c r="J36" s="122"/>
      <c r="K36" s="123"/>
      <c r="L36" s="145" t="str">
        <f>IF(SUMIFS('INTERIM REPORT'!E:E,'INTERIM REPORT'!$A:$A,'PAGE 33'!$A36,'INTERIM REPORT'!$B:$B,'PAGE 33'!$A$5)=0,"",SUMIFS('INTERIM REPORT'!E:E,'INTERIM REPORT'!$A:$A,'PAGE 33'!$A36,'INTERIM REPORT'!$B:$B,'PAGE 33'!$A$5))</f>
        <v/>
      </c>
      <c r="M36" s="122"/>
      <c r="N36" s="122"/>
      <c r="O36" s="123"/>
      <c r="P36" s="145" t="str">
        <f>IF(SUMIFS('INTERIM REPORT'!F:F,'INTERIM REPORT'!$A:$A,'PAGE 33'!$A36,'INTERIM REPORT'!$B:$B,'PAGE 33'!$A$5)=0,"",SUMIFS('INTERIM REPORT'!F:F,'INTERIM REPORT'!$A:$A,'PAGE 33'!$A36,'INTERIM REPORT'!$B:$B,'PAGE 33'!$A$5))</f>
        <v/>
      </c>
      <c r="Q36" s="122"/>
      <c r="R36" s="122"/>
      <c r="S36" s="123"/>
      <c r="T36" s="145" t="str">
        <f>IF(SUMIFS('INTERIM REPORT'!G:G,'INTERIM REPORT'!$A:$A,'PAGE 33'!$A36,'INTERIM REPORT'!$B:$B,'PAGE 33'!$A$5)=0,"",SUMIFS('INTERIM REPORT'!G:G,'INTERIM REPORT'!$A:$A,'PAGE 33'!$A36,'INTERIM REPORT'!$B:$B,'PAGE 33'!$A$5))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33'!$A37,'INTERIM REPORT'!$B:$B,'PAGE 33'!$A$5)=0,"",SUMIFS('INTERIM REPORT'!C:C,'INTERIM REPORT'!$A:$A,'PAGE 33'!$A37,'INTERIM REPORT'!$B:$B,'PAGE 33'!$A$5))</f>
        <v/>
      </c>
      <c r="E37" s="122"/>
      <c r="F37" s="122"/>
      <c r="G37" s="123"/>
      <c r="H37" s="145" t="str">
        <f>IF(SUMIFS('INTERIM REPORT'!D:D,'INTERIM REPORT'!$A:$A,'PAGE 33'!$A37,'INTERIM REPORT'!$B:$B,'PAGE 33'!$A$5)=0,"",SUMIFS('INTERIM REPORT'!D:D,'INTERIM REPORT'!$A:$A,'PAGE 33'!$A37,'INTERIM REPORT'!$B:$B,'PAGE 33'!$A$5))</f>
        <v/>
      </c>
      <c r="I37" s="122"/>
      <c r="J37" s="122"/>
      <c r="K37" s="123"/>
      <c r="L37" s="145" t="str">
        <f>IF(SUMIFS('INTERIM REPORT'!E:E,'INTERIM REPORT'!$A:$A,'PAGE 33'!$A37,'INTERIM REPORT'!$B:$B,'PAGE 33'!$A$5)=0,"",SUMIFS('INTERIM REPORT'!E:E,'INTERIM REPORT'!$A:$A,'PAGE 33'!$A37,'INTERIM REPORT'!$B:$B,'PAGE 33'!$A$5))</f>
        <v/>
      </c>
      <c r="M37" s="122"/>
      <c r="N37" s="122"/>
      <c r="O37" s="123"/>
      <c r="P37" s="145" t="str">
        <f>IF(SUMIFS('INTERIM REPORT'!F:F,'INTERIM REPORT'!$A:$A,'PAGE 33'!$A37,'INTERIM REPORT'!$B:$B,'PAGE 33'!$A$5)=0,"",SUMIFS('INTERIM REPORT'!F:F,'INTERIM REPORT'!$A:$A,'PAGE 33'!$A37,'INTERIM REPORT'!$B:$B,'PAGE 33'!$A$5))</f>
        <v/>
      </c>
      <c r="Q37" s="122"/>
      <c r="R37" s="122"/>
      <c r="S37" s="123"/>
      <c r="T37" s="145" t="str">
        <f>IF(SUMIFS('INTERIM REPORT'!G:G,'INTERIM REPORT'!$A:$A,'PAGE 33'!$A37,'INTERIM REPORT'!$B:$B,'PAGE 33'!$A$5)=0,"",SUMIFS('INTERIM REPORT'!G:G,'INTERIM REPORT'!$A:$A,'PAGE 33'!$A37,'INTERIM REPORT'!$B:$B,'PAGE 33'!$A$5))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33'!$A38,'INTERIM REPORT'!$B:$B,'PAGE 33'!$A$5)=0,"",SUMIFS('INTERIM REPORT'!C:C,'INTERIM REPORT'!$A:$A,'PAGE 33'!$A38,'INTERIM REPORT'!$B:$B,'PAGE 33'!$A$5))</f>
        <v/>
      </c>
      <c r="E38" s="122"/>
      <c r="F38" s="122"/>
      <c r="G38" s="123"/>
      <c r="H38" s="145" t="str">
        <f>IF(SUMIFS('INTERIM REPORT'!D:D,'INTERIM REPORT'!$A:$A,'PAGE 33'!$A38,'INTERIM REPORT'!$B:$B,'PAGE 33'!$A$5)=0,"",SUMIFS('INTERIM REPORT'!D:D,'INTERIM REPORT'!$A:$A,'PAGE 33'!$A38,'INTERIM REPORT'!$B:$B,'PAGE 33'!$A$5))</f>
        <v/>
      </c>
      <c r="I38" s="122"/>
      <c r="J38" s="122"/>
      <c r="K38" s="123"/>
      <c r="L38" s="145" t="str">
        <f>IF(SUMIFS('INTERIM REPORT'!E:E,'INTERIM REPORT'!$A:$A,'PAGE 33'!$A38,'INTERIM REPORT'!$B:$B,'PAGE 33'!$A$5)=0,"",SUMIFS('INTERIM REPORT'!E:E,'INTERIM REPORT'!$A:$A,'PAGE 33'!$A38,'INTERIM REPORT'!$B:$B,'PAGE 33'!$A$5))</f>
        <v/>
      </c>
      <c r="M38" s="122"/>
      <c r="N38" s="122"/>
      <c r="O38" s="123"/>
      <c r="P38" s="145" t="str">
        <f>IF(SUMIFS('INTERIM REPORT'!F:F,'INTERIM REPORT'!$A:$A,'PAGE 33'!$A38,'INTERIM REPORT'!$B:$B,'PAGE 33'!$A$5)=0,"",SUMIFS('INTERIM REPORT'!F:F,'INTERIM REPORT'!$A:$A,'PAGE 33'!$A38,'INTERIM REPORT'!$B:$B,'PAGE 33'!$A$5))</f>
        <v/>
      </c>
      <c r="Q38" s="122"/>
      <c r="R38" s="122"/>
      <c r="S38" s="123"/>
      <c r="T38" s="145" t="str">
        <f>IF(SUMIFS('INTERIM REPORT'!G:G,'INTERIM REPORT'!$A:$A,'PAGE 33'!$A38,'INTERIM REPORT'!$B:$B,'PAGE 33'!$A$5)=0,"",SUMIFS('INTERIM REPORT'!G:G,'INTERIM REPORT'!$A:$A,'PAGE 33'!$A38,'INTERIM REPORT'!$B:$B,'PAGE 33'!$A$5))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61" priority="1" operator="notEqual">
      <formula>""" """</formula>
    </cfRule>
    <cfRule type="cellIs" dxfId="60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53.269531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Medicare Net Patient Revenue % including Phys</v>
      </c>
    </row>
    <row r="3" spans="1:25">
      <c r="A3" s="80" t="s">
        <v>101</v>
      </c>
    </row>
    <row r="4" spans="1:25">
      <c r="A4" s="83" t="s">
        <v>69</v>
      </c>
      <c r="B4" s="329" t="str">
        <f>MID(A4,FIND("]",A4)+2,LEN(A4)-FIND("]",A4)+2)</f>
        <v>Medicare Net Patient Revenue % including Phys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240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34'!$A8,'INTERIM REPORT'!$B:$B,'PAGE 34'!$A$4)</f>
        <v>0.45438828988781532</v>
      </c>
      <c r="E8" s="208">
        <f>RANK(D8,D$8:D$15,1)</f>
        <v>7</v>
      </c>
      <c r="F8" s="208">
        <f>RANK(D8,D$8:D$17,1)</f>
        <v>9</v>
      </c>
      <c r="G8" s="208">
        <f>RANK(D8,D$8:D$25,1)</f>
        <v>13</v>
      </c>
      <c r="H8" s="143">
        <f>SUMIFS('INTERIM REPORT'!D:D,'INTERIM REPORT'!$A:$A,'PAGE 34'!$A8,'INTERIM REPORT'!$B:$B,'PAGE 34'!$A$4)</f>
        <v>0.44446078694315561</v>
      </c>
      <c r="I8" s="208">
        <f>RANK(H8,H$8:H$15,1)</f>
        <v>5</v>
      </c>
      <c r="J8" s="208">
        <f>RANK(H8,H$8:H$17,1)</f>
        <v>7</v>
      </c>
      <c r="K8" s="208">
        <f>RANK(H8,H$8:H$25,1)</f>
        <v>11</v>
      </c>
      <c r="L8" s="143">
        <f>SUMIFS('INTERIM REPORT'!E:E,'INTERIM REPORT'!$A:$A,'PAGE 34'!$A8,'INTERIM REPORT'!$B:$B,'PAGE 34'!$A$4)</f>
        <v>0.48581834544765828</v>
      </c>
      <c r="M8" s="208">
        <f>RANK(L8,L$8:L$15,1)</f>
        <v>6</v>
      </c>
      <c r="N8" s="208">
        <f>RANK(L8,L$8:L$17,1)</f>
        <v>8</v>
      </c>
      <c r="O8" s="208">
        <f>RANK(L8,L$8:L$25,1)</f>
        <v>12</v>
      </c>
      <c r="P8" s="143">
        <f>SUMIFS('INTERIM REPORT'!F:F,'INTERIM REPORT'!$A:$A,'PAGE 34'!$A8,'INTERIM REPORT'!$B:$B,'PAGE 34'!$A$4)</f>
        <v>0.40326526370736476</v>
      </c>
      <c r="Q8" s="208">
        <f>RANK(P8,P$8:P$15,1)</f>
        <v>5</v>
      </c>
      <c r="R8" s="208">
        <f>RANK(P8,P$8:P$17,1)</f>
        <v>7</v>
      </c>
      <c r="S8" s="208">
        <f>RANK(P8,P$8:P$25,1)</f>
        <v>11</v>
      </c>
      <c r="T8" s="143">
        <f>SUMIFS('INTERIM REPORT'!G:G,'INTERIM REPORT'!$A:$A,'PAGE 34'!$A8,'INTERIM REPORT'!$B:$B,'PAGE 34'!$A$4)</f>
        <v>0.41442062070427049</v>
      </c>
      <c r="U8" s="208">
        <f>RANK(T8,T$8:T$15,1)</f>
        <v>4</v>
      </c>
      <c r="V8" s="208">
        <f>RANK(T8,T$8:T$17,1)</f>
        <v>6</v>
      </c>
      <c r="W8" s="208">
        <f>RANK(T8,T$8:T$25,1)</f>
        <v>10</v>
      </c>
      <c r="X8" s="143">
        <f t="shared" ref="X8:X17" si="0">IF(H8&gt;0,((P8/H8)-1),IF(AND(H8=0,L8&gt;0),100%,IF(AND(H8=0,L8&lt;0),-100%,IF(AND(H8=0,L8=0),0%,((P8/(H8))-1)*-1))))</f>
        <v>-9.2686519139560386E-2</v>
      </c>
      <c r="Y8" s="93">
        <f t="shared" ref="Y8:Y17" si="1">IF(L8&gt;0,((T8/L8)-1),IF(AND(L8=0,T8&gt;0),100%,IF(AND(L8=0,T8&lt;0),-100%,IF(AND(L8=0,T8=0),0%,((T8/(L8))-1)*-1))))</f>
        <v>-0.14696383002498237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34'!$A9,'INTERIM REPORT'!$B:$B,'PAGE 34'!$A$4)</f>
        <v>0.38254559225528678</v>
      </c>
      <c r="E9" s="208">
        <f t="shared" ref="E9:E15" si="3">RANK(D9,D$8:D$15,1)</f>
        <v>4</v>
      </c>
      <c r="F9" s="208">
        <f t="shared" ref="F9:F17" si="4">RANK(D9,D$8:D$17,1)</f>
        <v>5</v>
      </c>
      <c r="G9" s="208">
        <f t="shared" ref="G9:G17" si="5">RANK(D9,D$8:D$25,1)</f>
        <v>9</v>
      </c>
      <c r="H9" s="143">
        <f>SUMIFS('INTERIM REPORT'!D:D,'INTERIM REPORT'!$A:$A,'PAGE 34'!$A9,'INTERIM REPORT'!$B:$B,'PAGE 34'!$A$4)</f>
        <v>0.35690822881918494</v>
      </c>
      <c r="I9" s="208">
        <f t="shared" ref="I9:I15" si="6">RANK(H9,H$8:H$15,1)</f>
        <v>2</v>
      </c>
      <c r="J9" s="208">
        <f t="shared" ref="J9:J17" si="7">RANK(H9,H$8:H$17,1)</f>
        <v>3</v>
      </c>
      <c r="K9" s="208">
        <f t="shared" ref="K9:K17" si="8">RANK(H9,H$8:H$25,1)</f>
        <v>7</v>
      </c>
      <c r="L9" s="143">
        <f>SUMIFS('INTERIM REPORT'!E:E,'INTERIM REPORT'!$A:$A,'PAGE 34'!$A9,'INTERIM REPORT'!$B:$B,'PAGE 34'!$A$4)</f>
        <v>0.35452002970756535</v>
      </c>
      <c r="M9" s="208">
        <f t="shared" ref="M9:M15" si="9">RANK(L9,L$8:L$15,1)</f>
        <v>4</v>
      </c>
      <c r="N9" s="208">
        <f t="shared" ref="N9:N17" si="10">RANK(L9,L$8:L$17,1)</f>
        <v>6</v>
      </c>
      <c r="O9" s="208">
        <f t="shared" ref="O9:O17" si="11">RANK(L9,L$8:L$25,1)</f>
        <v>10</v>
      </c>
      <c r="P9" s="143">
        <f>SUMIFS('INTERIM REPORT'!F:F,'INTERIM REPORT'!$A:$A,'PAGE 34'!$A9,'INTERIM REPORT'!$B:$B,'PAGE 34'!$A$4)</f>
        <v>0.33952412395513121</v>
      </c>
      <c r="Q9" s="208">
        <f t="shared" ref="Q9:Q15" si="12">RANK(P9,P$8:P$15,1)</f>
        <v>3</v>
      </c>
      <c r="R9" s="208">
        <f t="shared" ref="R9:R17" si="13">RANK(P9,P$8:P$17,1)</f>
        <v>5</v>
      </c>
      <c r="S9" s="208">
        <f t="shared" ref="S9:S17" si="14">RANK(P9,P$8:P$25,1)</f>
        <v>9</v>
      </c>
      <c r="T9" s="143">
        <f>SUMIFS('INTERIM REPORT'!G:G,'INTERIM REPORT'!$A:$A,'PAGE 34'!$A9,'INTERIM REPORT'!$B:$B,'PAGE 34'!$A$4)</f>
        <v>0.34203445815699302</v>
      </c>
      <c r="U9" s="208">
        <f t="shared" ref="U9:U15" si="15">RANK(T9,T$8:T$15,1)</f>
        <v>3</v>
      </c>
      <c r="V9" s="208">
        <f t="shared" ref="V9:V17" si="16">RANK(T9,T$8:T$17,1)</f>
        <v>5</v>
      </c>
      <c r="W9" s="208">
        <f t="shared" ref="W9:W17" si="17">RANK(T9,T$8:T$25,1)</f>
        <v>9</v>
      </c>
      <c r="X9" s="143">
        <f t="shared" si="0"/>
        <v>-4.8707492459807544E-2</v>
      </c>
      <c r="Y9" s="93">
        <f t="shared" si="1"/>
        <v>-3.5218240167900761E-2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34'!$A10,'INTERIM REPORT'!$B:$B,'PAGE 34'!$A$4)</f>
        <v>0.73445349955286454</v>
      </c>
      <c r="E10" s="208">
        <f t="shared" si="3"/>
        <v>8</v>
      </c>
      <c r="F10" s="208">
        <f t="shared" si="4"/>
        <v>10</v>
      </c>
      <c r="G10" s="208">
        <f t="shared" si="5"/>
        <v>14</v>
      </c>
      <c r="H10" s="143">
        <f>SUMIFS('INTERIM REPORT'!D:D,'INTERIM REPORT'!$A:$A,'PAGE 34'!$A10,'INTERIM REPORT'!$B:$B,'PAGE 34'!$A$4)</f>
        <v>0.80067146025576608</v>
      </c>
      <c r="I10" s="208">
        <f t="shared" si="6"/>
        <v>7</v>
      </c>
      <c r="J10" s="208">
        <f t="shared" si="7"/>
        <v>9</v>
      </c>
      <c r="K10" s="208">
        <f t="shared" si="8"/>
        <v>13</v>
      </c>
      <c r="L10" s="143">
        <f>SUMIFS('INTERIM REPORT'!E:E,'INTERIM REPORT'!$A:$A,'PAGE 34'!$A10,'INTERIM REPORT'!$B:$B,'PAGE 34'!$A$4)</f>
        <v>0.6930591502347897</v>
      </c>
      <c r="M10" s="208">
        <f t="shared" si="9"/>
        <v>8</v>
      </c>
      <c r="N10" s="208">
        <f t="shared" si="10"/>
        <v>10</v>
      </c>
      <c r="O10" s="208">
        <f t="shared" si="11"/>
        <v>14</v>
      </c>
      <c r="P10" s="143">
        <f>SUMIFS('INTERIM REPORT'!F:F,'INTERIM REPORT'!$A:$A,'PAGE 34'!$A10,'INTERIM REPORT'!$B:$B,'PAGE 34'!$A$4)</f>
        <v>0.78651227675480895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43">
        <f>SUMIFS('INTERIM REPORT'!G:G,'INTERIM REPORT'!$A:$A,'PAGE 34'!$A10,'INTERIM REPORT'!$B:$B,'PAGE 34'!$A$4)</f>
        <v>0.79243620942294302</v>
      </c>
      <c r="U10" s="208">
        <f t="shared" si="15"/>
        <v>8</v>
      </c>
      <c r="V10" s="208">
        <f t="shared" si="16"/>
        <v>10</v>
      </c>
      <c r="W10" s="208">
        <f t="shared" si="17"/>
        <v>14</v>
      </c>
      <c r="X10" s="143">
        <f t="shared" si="0"/>
        <v>-1.7684136632563519E-2</v>
      </c>
      <c r="Y10" s="93">
        <f t="shared" si="1"/>
        <v>0.14338900100299812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34'!$A11,'INTERIM REPORT'!$B:$B,'PAGE 34'!$A$4)</f>
        <v>0.43222824967500767</v>
      </c>
      <c r="E11" s="208">
        <f t="shared" si="3"/>
        <v>5</v>
      </c>
      <c r="F11" s="208">
        <f t="shared" si="4"/>
        <v>7</v>
      </c>
      <c r="G11" s="208">
        <f t="shared" si="5"/>
        <v>11</v>
      </c>
      <c r="H11" s="143">
        <f>SUMIFS('INTERIM REPORT'!D:D,'INTERIM REPORT'!$A:$A,'PAGE 34'!$A11,'INTERIM REPORT'!$B:$B,'PAGE 34'!$A$4)</f>
        <v>0.43139663468513945</v>
      </c>
      <c r="I11" s="208">
        <f t="shared" si="6"/>
        <v>4</v>
      </c>
      <c r="J11" s="208">
        <f t="shared" si="7"/>
        <v>6</v>
      </c>
      <c r="K11" s="208">
        <f t="shared" si="8"/>
        <v>10</v>
      </c>
      <c r="L11" s="143">
        <f>SUMIFS('INTERIM REPORT'!E:E,'INTERIM REPORT'!$A:$A,'PAGE 34'!$A11,'INTERIM REPORT'!$B:$B,'PAGE 34'!$A$4)</f>
        <v>0.53808078113911051</v>
      </c>
      <c r="M11" s="208">
        <f t="shared" si="9"/>
        <v>7</v>
      </c>
      <c r="N11" s="208">
        <f t="shared" si="10"/>
        <v>9</v>
      </c>
      <c r="O11" s="208">
        <f t="shared" si="11"/>
        <v>13</v>
      </c>
      <c r="P11" s="143">
        <f>SUMIFS('INTERIM REPORT'!F:F,'INTERIM REPORT'!$A:$A,'PAGE 34'!$A11,'INTERIM REPORT'!$B:$B,'PAGE 34'!$A$4)</f>
        <v>0.51162664289220983</v>
      </c>
      <c r="Q11" s="208">
        <f t="shared" si="12"/>
        <v>7</v>
      </c>
      <c r="R11" s="208">
        <f t="shared" si="13"/>
        <v>9</v>
      </c>
      <c r="S11" s="208">
        <f t="shared" si="14"/>
        <v>13</v>
      </c>
      <c r="T11" s="143">
        <f>SUMIFS('INTERIM REPORT'!G:G,'INTERIM REPORT'!$A:$A,'PAGE 34'!$A11,'INTERIM REPORT'!$B:$B,'PAGE 34'!$A$4)</f>
        <v>0.45904573550668476</v>
      </c>
      <c r="U11" s="208">
        <f t="shared" si="15"/>
        <v>7</v>
      </c>
      <c r="V11" s="208">
        <f t="shared" si="16"/>
        <v>9</v>
      </c>
      <c r="W11" s="208">
        <f t="shared" si="17"/>
        <v>13</v>
      </c>
      <c r="X11" s="143">
        <f t="shared" si="0"/>
        <v>0.1859773622611296</v>
      </c>
      <c r="Y11" s="93">
        <f t="shared" si="1"/>
        <v>-0.14688323464203557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34'!$A12,'INTERIM REPORT'!$B:$B,'PAGE 34'!$A$4)</f>
        <v>0.34765168783713168</v>
      </c>
      <c r="E12" s="208">
        <f t="shared" si="3"/>
        <v>3</v>
      </c>
      <c r="F12" s="208">
        <f t="shared" si="4"/>
        <v>4</v>
      </c>
      <c r="G12" s="208">
        <f t="shared" si="5"/>
        <v>8</v>
      </c>
      <c r="H12" s="143">
        <f>SUMIFS('INTERIM REPORT'!D:D,'INTERIM REPORT'!$A:$A,'PAGE 34'!$A12,'INTERIM REPORT'!$B:$B,'PAGE 34'!$A$4)</f>
        <v>0.36179356527557521</v>
      </c>
      <c r="I12" s="208">
        <f t="shared" si="6"/>
        <v>3</v>
      </c>
      <c r="J12" s="208">
        <f t="shared" si="7"/>
        <v>5</v>
      </c>
      <c r="K12" s="208">
        <f t="shared" si="8"/>
        <v>9</v>
      </c>
      <c r="L12" s="143">
        <f>SUMIFS('INTERIM REPORT'!E:E,'INTERIM REPORT'!$A:$A,'PAGE 34'!$A12,'INTERIM REPORT'!$B:$B,'PAGE 34'!$A$4)</f>
        <v>0.2963294587646243</v>
      </c>
      <c r="M12" s="208">
        <f t="shared" si="9"/>
        <v>1</v>
      </c>
      <c r="N12" s="208">
        <f t="shared" si="10"/>
        <v>2</v>
      </c>
      <c r="O12" s="208">
        <f t="shared" si="11"/>
        <v>5</v>
      </c>
      <c r="P12" s="143">
        <f>SUMIFS('INTERIM REPORT'!F:F,'INTERIM REPORT'!$A:$A,'PAGE 34'!$A12,'INTERIM REPORT'!$B:$B,'PAGE 34'!$A$4)</f>
        <v>0.34123715947409594</v>
      </c>
      <c r="Q12" s="208">
        <f t="shared" si="12"/>
        <v>4</v>
      </c>
      <c r="R12" s="208">
        <f t="shared" si="13"/>
        <v>6</v>
      </c>
      <c r="S12" s="208">
        <f t="shared" si="14"/>
        <v>10</v>
      </c>
      <c r="T12" s="143">
        <f>SUMIFS('INTERIM REPORT'!G:G,'INTERIM REPORT'!$A:$A,'PAGE 34'!$A12,'INTERIM REPORT'!$B:$B,'PAGE 34'!$A$4)</f>
        <v>0.33492653299667835</v>
      </c>
      <c r="U12" s="208">
        <f t="shared" si="15"/>
        <v>2</v>
      </c>
      <c r="V12" s="208">
        <f t="shared" si="16"/>
        <v>4</v>
      </c>
      <c r="W12" s="208">
        <f t="shared" si="17"/>
        <v>8</v>
      </c>
      <c r="X12" s="143">
        <f t="shared" si="0"/>
        <v>-5.6818052542813025E-2</v>
      </c>
      <c r="Y12" s="93">
        <f t="shared" si="1"/>
        <v>0.1302505474580975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34'!$A13,'INTERIM REPORT'!$B:$B,'PAGE 34'!$A$4)</f>
        <v>0.4368175951900034</v>
      </c>
      <c r="E13" s="208">
        <f t="shared" si="3"/>
        <v>6</v>
      </c>
      <c r="F13" s="208">
        <f t="shared" si="4"/>
        <v>8</v>
      </c>
      <c r="G13" s="208">
        <f t="shared" si="5"/>
        <v>12</v>
      </c>
      <c r="H13" s="143">
        <f>SUMIFS('INTERIM REPORT'!D:D,'INTERIM REPORT'!$A:$A,'PAGE 34'!$A13,'INTERIM REPORT'!$B:$B,'PAGE 34'!$A$4)</f>
        <v>0.45951049011587852</v>
      </c>
      <c r="I13" s="208">
        <f t="shared" si="6"/>
        <v>6</v>
      </c>
      <c r="J13" s="208">
        <f t="shared" si="7"/>
        <v>8</v>
      </c>
      <c r="K13" s="208">
        <f t="shared" si="8"/>
        <v>12</v>
      </c>
      <c r="L13" s="143">
        <f>SUMIFS('INTERIM REPORT'!E:E,'INTERIM REPORT'!$A:$A,'PAGE 34'!$A13,'INTERIM REPORT'!$B:$B,'PAGE 34'!$A$4)</f>
        <v>0.42552119387800408</v>
      </c>
      <c r="M13" s="208">
        <f t="shared" si="9"/>
        <v>5</v>
      </c>
      <c r="N13" s="208">
        <f t="shared" si="10"/>
        <v>7</v>
      </c>
      <c r="O13" s="208">
        <f t="shared" si="11"/>
        <v>11</v>
      </c>
      <c r="P13" s="143">
        <f>SUMIFS('INTERIM REPORT'!F:F,'INTERIM REPORT'!$A:$A,'PAGE 34'!$A13,'INTERIM REPORT'!$B:$B,'PAGE 34'!$A$4)</f>
        <v>0.43085371260109961</v>
      </c>
      <c r="Q13" s="208">
        <f t="shared" si="12"/>
        <v>6</v>
      </c>
      <c r="R13" s="208">
        <f t="shared" si="13"/>
        <v>8</v>
      </c>
      <c r="S13" s="208">
        <f t="shared" si="14"/>
        <v>12</v>
      </c>
      <c r="T13" s="143">
        <f>SUMIFS('INTERIM REPORT'!G:G,'INTERIM REPORT'!$A:$A,'PAGE 34'!$A13,'INTERIM REPORT'!$B:$B,'PAGE 34'!$A$4)</f>
        <v>0.41460370053149692</v>
      </c>
      <c r="U13" s="208">
        <f t="shared" si="15"/>
        <v>5</v>
      </c>
      <c r="V13" s="208">
        <f t="shared" si="16"/>
        <v>7</v>
      </c>
      <c r="W13" s="208">
        <f t="shared" si="17"/>
        <v>11</v>
      </c>
      <c r="X13" s="143">
        <f t="shared" si="0"/>
        <v>-6.2363706881974124E-2</v>
      </c>
      <c r="Y13" s="93">
        <f t="shared" si="1"/>
        <v>-2.5656755770517958E-2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34'!$A14,'INTERIM REPORT'!$B:$B,'PAGE 34'!$A$4)</f>
        <v>0.31129722685736011</v>
      </c>
      <c r="E14" s="208">
        <f t="shared" si="3"/>
        <v>1</v>
      </c>
      <c r="F14" s="208">
        <f t="shared" si="4"/>
        <v>2</v>
      </c>
      <c r="G14" s="208">
        <f t="shared" si="5"/>
        <v>5</v>
      </c>
      <c r="H14" s="143">
        <f>SUMIFS('INTERIM REPORT'!D:D,'INTERIM REPORT'!$A:$A,'PAGE 34'!$A14,'INTERIM REPORT'!$B:$B,'PAGE 34'!$A$4)</f>
        <v>0.29450074883181937</v>
      </c>
      <c r="I14" s="208">
        <f t="shared" si="6"/>
        <v>1</v>
      </c>
      <c r="J14" s="208">
        <f t="shared" si="7"/>
        <v>2</v>
      </c>
      <c r="K14" s="208">
        <f t="shared" si="8"/>
        <v>5</v>
      </c>
      <c r="L14" s="143">
        <f>SUMIFS('INTERIM REPORT'!E:E,'INTERIM REPORT'!$A:$A,'PAGE 34'!$A14,'INTERIM REPORT'!$B:$B,'PAGE 34'!$A$4)</f>
        <v>0.29778268712949468</v>
      </c>
      <c r="M14" s="208">
        <f t="shared" si="9"/>
        <v>2</v>
      </c>
      <c r="N14" s="208">
        <f t="shared" si="10"/>
        <v>3</v>
      </c>
      <c r="O14" s="208">
        <f t="shared" si="11"/>
        <v>6</v>
      </c>
      <c r="P14" s="143">
        <f>SUMIFS('INTERIM REPORT'!F:F,'INTERIM REPORT'!$A:$A,'PAGE 34'!$A14,'INTERIM REPORT'!$B:$B,'PAGE 34'!$A$4)</f>
        <v>0.30052236721040093</v>
      </c>
      <c r="Q14" s="208">
        <f t="shared" si="12"/>
        <v>2</v>
      </c>
      <c r="R14" s="208">
        <f t="shared" si="13"/>
        <v>4</v>
      </c>
      <c r="S14" s="208">
        <f t="shared" si="14"/>
        <v>7</v>
      </c>
      <c r="T14" s="143">
        <f>SUMIFS('INTERIM REPORT'!G:G,'INTERIM REPORT'!$A:$A,'PAGE 34'!$A14,'INTERIM REPORT'!$B:$B,'PAGE 34'!$A$4)</f>
        <v>0.28332304799074359</v>
      </c>
      <c r="U14" s="208">
        <f t="shared" si="15"/>
        <v>1</v>
      </c>
      <c r="V14" s="208">
        <f t="shared" si="16"/>
        <v>2</v>
      </c>
      <c r="W14" s="208">
        <f t="shared" si="17"/>
        <v>5</v>
      </c>
      <c r="X14" s="143">
        <f t="shared" si="0"/>
        <v>2.0446869498523146E-2</v>
      </c>
      <c r="Y14" s="93">
        <f t="shared" si="1"/>
        <v>-4.8557689092459277E-2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34'!$A15,'INTERIM REPORT'!$B:$B,'PAGE 34'!$A$4)</f>
        <v>0.33922271569752854</v>
      </c>
      <c r="E15" s="209">
        <f t="shared" si="3"/>
        <v>2</v>
      </c>
      <c r="F15" s="209">
        <f t="shared" si="4"/>
        <v>3</v>
      </c>
      <c r="G15" s="209">
        <f t="shared" si="5"/>
        <v>6</v>
      </c>
      <c r="H15" s="144">
        <f>SUMIFS('INTERIM REPORT'!D:D,'INTERIM REPORT'!$A:$A,'PAGE 34'!$A15,'INTERIM REPORT'!$B:$B,'PAGE 34'!$A$4)</f>
        <v>1</v>
      </c>
      <c r="I15" s="209">
        <f t="shared" si="6"/>
        <v>8</v>
      </c>
      <c r="J15" s="209">
        <f t="shared" si="7"/>
        <v>10</v>
      </c>
      <c r="K15" s="209">
        <f t="shared" si="8"/>
        <v>14</v>
      </c>
      <c r="L15" s="144">
        <f>SUMIFS('INTERIM REPORT'!E:E,'INTERIM REPORT'!$A:$A,'PAGE 34'!$A15,'INTERIM REPORT'!$B:$B,'PAGE 34'!$A$4)</f>
        <v>0.34354290176457297</v>
      </c>
      <c r="M15" s="209">
        <f t="shared" si="9"/>
        <v>3</v>
      </c>
      <c r="N15" s="209">
        <f t="shared" si="10"/>
        <v>5</v>
      </c>
      <c r="O15" s="209">
        <f t="shared" si="11"/>
        <v>9</v>
      </c>
      <c r="P15" s="144">
        <f>SUMIFS('INTERIM REPORT'!F:F,'INTERIM REPORT'!$A:$A,'PAGE 34'!$A15,'INTERIM REPORT'!$B:$B,'PAGE 34'!$A$4)</f>
        <v>0.29427239338371292</v>
      </c>
      <c r="Q15" s="209">
        <f t="shared" si="12"/>
        <v>1</v>
      </c>
      <c r="R15" s="209">
        <f t="shared" si="13"/>
        <v>3</v>
      </c>
      <c r="S15" s="209">
        <f t="shared" si="14"/>
        <v>6</v>
      </c>
      <c r="T15" s="144">
        <f>SUMIFS('INTERIM REPORT'!G:G,'INTERIM REPORT'!$A:$A,'PAGE 34'!$A15,'INTERIM REPORT'!$B:$B,'PAGE 34'!$A$4)</f>
        <v>0.42586788736013625</v>
      </c>
      <c r="U15" s="209">
        <f t="shared" si="15"/>
        <v>6</v>
      </c>
      <c r="V15" s="209">
        <f t="shared" si="16"/>
        <v>8</v>
      </c>
      <c r="W15" s="209">
        <f t="shared" si="17"/>
        <v>12</v>
      </c>
      <c r="X15" s="144">
        <f t="shared" si="0"/>
        <v>-0.70572760661628708</v>
      </c>
      <c r="Y15" s="95">
        <f t="shared" si="1"/>
        <v>0.23963523965335742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34'!$A16,'INTERIM REPORT'!$B:$B,'PAGE 34'!$A$4)</f>
        <v>0.24671409808330527</v>
      </c>
      <c r="E16" s="210"/>
      <c r="F16" s="211">
        <f t="shared" si="4"/>
        <v>1</v>
      </c>
      <c r="G16" s="211">
        <f t="shared" si="5"/>
        <v>3</v>
      </c>
      <c r="H16" s="145">
        <f>SUMIFS('INTERIM REPORT'!D:D,'INTERIM REPORT'!$A:$A,'PAGE 34'!$A16,'INTERIM REPORT'!$B:$B,'PAGE 34'!$A$4)</f>
        <v>0.21914245799262841</v>
      </c>
      <c r="I16" s="210"/>
      <c r="J16" s="211">
        <f t="shared" si="7"/>
        <v>1</v>
      </c>
      <c r="K16" s="211">
        <f t="shared" si="8"/>
        <v>3</v>
      </c>
      <c r="L16" s="145">
        <f>SUMIFS('INTERIM REPORT'!E:E,'INTERIM REPORT'!$A:$A,'PAGE 34'!$A16,'INTERIM REPORT'!$B:$B,'PAGE 34'!$A$4)</f>
        <v>0.29985383383264114</v>
      </c>
      <c r="M16" s="210"/>
      <c r="N16" s="211">
        <f t="shared" si="10"/>
        <v>4</v>
      </c>
      <c r="O16" s="211">
        <f t="shared" si="11"/>
        <v>7</v>
      </c>
      <c r="P16" s="145">
        <f>SUMIFS('INTERIM REPORT'!F:F,'INTERIM REPORT'!$A:$A,'PAGE 34'!$A16,'INTERIM REPORT'!$B:$B,'PAGE 34'!$A$4)</f>
        <v>0.26614882451153482</v>
      </c>
      <c r="Q16" s="210"/>
      <c r="R16" s="211">
        <f t="shared" si="13"/>
        <v>2</v>
      </c>
      <c r="S16" s="211">
        <f t="shared" si="14"/>
        <v>5</v>
      </c>
      <c r="T16" s="145">
        <f>SUMIFS('INTERIM REPORT'!G:G,'INTERIM REPORT'!$A:$A,'PAGE 34'!$A16,'INTERIM REPORT'!$B:$B,'PAGE 34'!$A$4)</f>
        <v>0.28061820707562607</v>
      </c>
      <c r="U16" s="210"/>
      <c r="V16" s="211">
        <f t="shared" si="16"/>
        <v>1</v>
      </c>
      <c r="W16" s="211">
        <f t="shared" si="17"/>
        <v>4</v>
      </c>
      <c r="X16" s="145">
        <f t="shared" si="0"/>
        <v>0.21450141131705136</v>
      </c>
      <c r="Y16" s="97">
        <f t="shared" si="1"/>
        <v>-6.4150011060892909E-2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34'!$A17,'INTERIM REPORT'!$B:$B,'PAGE 34'!$A$4)</f>
        <v>0.38573884411240594</v>
      </c>
      <c r="E17" s="212"/>
      <c r="F17" s="208">
        <f t="shared" si="4"/>
        <v>6</v>
      </c>
      <c r="G17" s="208">
        <f t="shared" si="5"/>
        <v>10</v>
      </c>
      <c r="H17" s="143">
        <f>SUMIFS('INTERIM REPORT'!D:D,'INTERIM REPORT'!$A:$A,'PAGE 34'!$A17,'INTERIM REPORT'!$B:$B,'PAGE 34'!$A$4)</f>
        <v>0.35985647821123407</v>
      </c>
      <c r="I17" s="212"/>
      <c r="J17" s="208">
        <f t="shared" si="7"/>
        <v>4</v>
      </c>
      <c r="K17" s="208">
        <f t="shared" si="8"/>
        <v>8</v>
      </c>
      <c r="L17" s="143">
        <f>SUMIFS('INTERIM REPORT'!E:E,'INTERIM REPORT'!$A:$A,'PAGE 34'!$A17,'INTERIM REPORT'!$B:$B,'PAGE 34'!$A$4)</f>
        <v>0.28593840574532869</v>
      </c>
      <c r="M17" s="212"/>
      <c r="N17" s="208">
        <f t="shared" si="10"/>
        <v>1</v>
      </c>
      <c r="O17" s="208">
        <f t="shared" si="11"/>
        <v>4</v>
      </c>
      <c r="P17" s="143">
        <f>SUMIFS('INTERIM REPORT'!F:F,'INTERIM REPORT'!$A:$A,'PAGE 34'!$A17,'INTERIM REPORT'!$B:$B,'PAGE 34'!$A$4)</f>
        <v>0.26487767947648377</v>
      </c>
      <c r="Q17" s="212"/>
      <c r="R17" s="208">
        <f t="shared" si="13"/>
        <v>1</v>
      </c>
      <c r="S17" s="208">
        <f t="shared" si="14"/>
        <v>4</v>
      </c>
      <c r="T17" s="143">
        <f>SUMIFS('INTERIM REPORT'!G:G,'INTERIM REPORT'!$A:$A,'PAGE 34'!$A17,'INTERIM REPORT'!$B:$B,'PAGE 34'!$A$4)</f>
        <v>0.28698299748083839</v>
      </c>
      <c r="U17" s="212"/>
      <c r="V17" s="208">
        <f t="shared" si="16"/>
        <v>3</v>
      </c>
      <c r="W17" s="208">
        <f t="shared" si="17"/>
        <v>6</v>
      </c>
      <c r="X17" s="143">
        <f t="shared" si="0"/>
        <v>-0.26393521997121916</v>
      </c>
      <c r="Y17" s="93">
        <f t="shared" si="1"/>
        <v>3.6532054264863945E-3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34'!$A20,'INTERIM REPORT'!$B:$B,'PAGE 34'!$A$4)</f>
        <v>0.24067402175547803</v>
      </c>
      <c r="E20" s="210"/>
      <c r="F20" s="211">
        <f>RANK(D20,D$20:D$22,1)</f>
        <v>1</v>
      </c>
      <c r="G20" s="211">
        <f t="shared" ref="G20:G22" si="19">RANK(D20,D$8:D$25,1)</f>
        <v>2</v>
      </c>
      <c r="H20" s="145">
        <f>SUMIFS('INTERIM REPORT'!D:D,'INTERIM REPORT'!$A:$A,'PAGE 34'!$A20,'INTERIM REPORT'!$B:$B,'PAGE 34'!$A$4)</f>
        <v>0.2052758130165401</v>
      </c>
      <c r="I20" s="210"/>
      <c r="J20" s="211">
        <f>RANK(H20,H$20:H$22,1)</f>
        <v>1</v>
      </c>
      <c r="K20" s="211">
        <f t="shared" ref="K20:K22" si="20">RANK(H20,H$8:H$25,1)</f>
        <v>2</v>
      </c>
      <c r="L20" s="145">
        <f>SUMIFS('INTERIM REPORT'!E:E,'INTERIM REPORT'!$A:$A,'PAGE 34'!$A20,'INTERIM REPORT'!$B:$B,'PAGE 34'!$A$4)</f>
        <v>0.24102870304875407</v>
      </c>
      <c r="M20" s="210"/>
      <c r="N20" s="211">
        <f>RANK(L20,L$20:L$22,1)</f>
        <v>2</v>
      </c>
      <c r="O20" s="211">
        <f t="shared" ref="O20:O22" si="21">RANK(L20,L$8:L$25,1)</f>
        <v>3</v>
      </c>
      <c r="P20" s="145">
        <f>SUMIFS('INTERIM REPORT'!F:F,'INTERIM REPORT'!$A:$A,'PAGE 34'!$A20,'INTERIM REPORT'!$B:$B,'PAGE 34'!$A$4)</f>
        <v>0.25818448757765566</v>
      </c>
      <c r="Q20" s="210"/>
      <c r="R20" s="211">
        <f>RANK(P20,P$20:P$22,1)</f>
        <v>2</v>
      </c>
      <c r="S20" s="211">
        <f t="shared" ref="S20:S22" si="22">RANK(P20,P$8:P$25,1)</f>
        <v>3</v>
      </c>
      <c r="T20" s="145">
        <f>SUMIFS('INTERIM REPORT'!G:G,'INTERIM REPORT'!$A:$A,'PAGE 34'!$A20,'INTERIM REPORT'!$B:$B,'PAGE 34'!$A$4)</f>
        <v>0.23159451651891538</v>
      </c>
      <c r="U20" s="210"/>
      <c r="V20" s="211">
        <f>RANK(T20,T$20:T$22,1)</f>
        <v>2</v>
      </c>
      <c r="W20" s="211">
        <f t="shared" ref="W20:W22" si="23">RANK(T20,T$8:T$25,1)</f>
        <v>3</v>
      </c>
      <c r="X20" s="145">
        <f>IF(H20&gt;0,((P20/H20)-1),IF(AND(H20=0,L20&gt;0),100%,IF(AND(H20=0,L20&lt;0),-100%,IF(AND(H20=0,L20=0),0%,((P20/(H20))-1)*-1))))</f>
        <v>0.25774431864923342</v>
      </c>
      <c r="Y20" s="97">
        <f>IF(L20&gt;0,((T20/L20)-1),IF(AND(L20=0,T20&gt;0),100%,IF(AND(L20=0,T20&lt;0),-100%,IF(AND(L20=0,T20=0),0%,((T20/(L20))-1)*-1))))</f>
        <v>-3.9141340473173414E-2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34'!$A21,'INTERIM REPORT'!$B:$B,'PAGE 34'!$A$4)</f>
        <v>0.34295556545839978</v>
      </c>
      <c r="E21" s="212"/>
      <c r="F21" s="208">
        <f t="shared" ref="F21:F22" si="24">RANK(D21,D$20:D$22,1)</f>
        <v>3</v>
      </c>
      <c r="G21" s="208">
        <f t="shared" si="19"/>
        <v>7</v>
      </c>
      <c r="H21" s="143">
        <f>SUMIFS('INTERIM REPORT'!D:D,'INTERIM REPORT'!$A:$A,'PAGE 34'!$A21,'INTERIM REPORT'!$B:$B,'PAGE 34'!$A$4)</f>
        <v>0.34622719154884291</v>
      </c>
      <c r="I21" s="212"/>
      <c r="J21" s="208">
        <f t="shared" ref="J21:J22" si="25">RANK(H21,H$20:H$22,1)</f>
        <v>3</v>
      </c>
      <c r="K21" s="208">
        <f t="shared" si="20"/>
        <v>6</v>
      </c>
      <c r="L21" s="143">
        <f>SUMIFS('INTERIM REPORT'!E:E,'INTERIM REPORT'!$A:$A,'PAGE 34'!$A21,'INTERIM REPORT'!$B:$B,'PAGE 34'!$A$4)</f>
        <v>0.31177711805893599</v>
      </c>
      <c r="M21" s="212"/>
      <c r="N21" s="208">
        <f t="shared" ref="N21:N22" si="26">RANK(L21,L$20:L$22,1)</f>
        <v>3</v>
      </c>
      <c r="O21" s="208">
        <f t="shared" si="21"/>
        <v>8</v>
      </c>
      <c r="P21" s="143">
        <f>SUMIFS('INTERIM REPORT'!F:F,'INTERIM REPORT'!$A:$A,'PAGE 34'!$A21,'INTERIM REPORT'!$B:$B,'PAGE 34'!$A$4)</f>
        <v>0.33021289451830849</v>
      </c>
      <c r="Q21" s="212"/>
      <c r="R21" s="208">
        <f t="shared" ref="R21:R22" si="27">RANK(P21,P$20:P$22,1)</f>
        <v>3</v>
      </c>
      <c r="S21" s="208">
        <f t="shared" si="22"/>
        <v>8</v>
      </c>
      <c r="T21" s="143">
        <f>SUMIFS('INTERIM REPORT'!G:G,'INTERIM REPORT'!$A:$A,'PAGE 34'!$A21,'INTERIM REPORT'!$B:$B,'PAGE 34'!$A$4)</f>
        <v>0.32029844926444073</v>
      </c>
      <c r="U21" s="212"/>
      <c r="V21" s="208">
        <f t="shared" ref="V21:V22" si="28">RANK(T21,T$20:T$22,1)</f>
        <v>3</v>
      </c>
      <c r="W21" s="208">
        <f t="shared" si="23"/>
        <v>7</v>
      </c>
      <c r="X21" s="143">
        <f>IF(H21&gt;0,((P21/H21)-1),IF(AND(H21=0,L21&gt;0),100%,IF(AND(H21=0,L21&lt;0),-100%,IF(AND(H21=0,L21=0),0%,((P21/(H21))-1)*-1))))</f>
        <v>-4.625372420604712E-2</v>
      </c>
      <c r="Y21" s="93">
        <f>IF(L21&gt;0,((T21/L21)-1),IF(AND(L21=0,T21&gt;0),100%,IF(AND(L21=0,T21&lt;0),-100%,IF(AND(L21=0,T21=0),0%,((T21/(L21))-1)*-1))))</f>
        <v>2.733148365267124E-2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34'!$A22,'INTERIM REPORT'!$B:$B,'PAGE 34'!$A$4)</f>
        <v>0.26400860029652046</v>
      </c>
      <c r="E22" s="212"/>
      <c r="F22" s="208">
        <f t="shared" si="24"/>
        <v>2</v>
      </c>
      <c r="G22" s="208">
        <f t="shared" si="19"/>
        <v>4</v>
      </c>
      <c r="H22" s="143">
        <f>SUMIFS('INTERIM REPORT'!D:D,'INTERIM REPORT'!$A:$A,'PAGE 34'!$A22,'INTERIM REPORT'!$B:$B,'PAGE 34'!$A$4)</f>
        <v>0.23363775460532546</v>
      </c>
      <c r="I22" s="212"/>
      <c r="J22" s="208">
        <f t="shared" si="25"/>
        <v>2</v>
      </c>
      <c r="K22" s="208">
        <f t="shared" si="20"/>
        <v>4</v>
      </c>
      <c r="L22" s="143">
        <f>SUMIFS('INTERIM REPORT'!E:E,'INTERIM REPORT'!$A:$A,'PAGE 34'!$A22,'INTERIM REPORT'!$B:$B,'PAGE 34'!$A$4)</f>
        <v>0.20304343571343786</v>
      </c>
      <c r="M22" s="212"/>
      <c r="N22" s="208">
        <f t="shared" si="26"/>
        <v>1</v>
      </c>
      <c r="O22" s="208">
        <f t="shared" si="21"/>
        <v>2</v>
      </c>
      <c r="P22" s="143">
        <f>SUMIFS('INTERIM REPORT'!F:F,'INTERIM REPORT'!$A:$A,'PAGE 34'!$A22,'INTERIM REPORT'!$B:$B,'PAGE 34'!$A$4)</f>
        <v>0.20907131205561788</v>
      </c>
      <c r="Q22" s="212"/>
      <c r="R22" s="208">
        <f t="shared" si="27"/>
        <v>1</v>
      </c>
      <c r="S22" s="208">
        <f t="shared" si="22"/>
        <v>2</v>
      </c>
      <c r="T22" s="143">
        <f>SUMIFS('INTERIM REPORT'!G:G,'INTERIM REPORT'!$A:$A,'PAGE 34'!$A22,'INTERIM REPORT'!$B:$B,'PAGE 34'!$A$4)</f>
        <v>0.18888892094716558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-0.10514757168081268</v>
      </c>
      <c r="Y22" s="93">
        <f>IF(L22&gt;0,((T22/L22)-1),IF(AND(L22=0,T22&gt;0),100%,IF(AND(L22=0,T22&lt;0),-100%,IF(AND(L22=0,T22=0),0%,((T22/(L22))-1)*-1))))</f>
        <v>-6.971175756821324E-2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34'!$A25,'INTERIM REPORT'!$B:$B,'PAGE 34'!$A$4)</f>
        <v>0.21483191045594385</v>
      </c>
      <c r="E25" s="210"/>
      <c r="F25" s="210"/>
      <c r="G25" s="211">
        <f>RANK(D25,D$8:D$25,1)</f>
        <v>1</v>
      </c>
      <c r="H25" s="145">
        <f>SUMIFS('INTERIM REPORT'!D:D,'INTERIM REPORT'!$A:$A,'PAGE 34'!$A25,'INTERIM REPORT'!$B:$B,'PAGE 34'!$A$4)</f>
        <v>0.19922190712278587</v>
      </c>
      <c r="I25" s="210"/>
      <c r="J25" s="210"/>
      <c r="K25" s="211">
        <f>RANK(H25,H$8:H$25,1)</f>
        <v>1</v>
      </c>
      <c r="L25" s="145">
        <f>SUMIFS('INTERIM REPORT'!E:E,'INTERIM REPORT'!$A:$A,'PAGE 34'!$A25,'INTERIM REPORT'!$B:$B,'PAGE 34'!$A$4)</f>
        <v>0.15788277258562319</v>
      </c>
      <c r="M25" s="210"/>
      <c r="N25" s="210"/>
      <c r="O25" s="211">
        <f>RANK(L25,L$8:L$25,1)</f>
        <v>1</v>
      </c>
      <c r="P25" s="145">
        <f>SUMIFS('INTERIM REPORT'!F:F,'INTERIM REPORT'!$A:$A,'PAGE 34'!$A25,'INTERIM REPORT'!$B:$B,'PAGE 34'!$A$4)</f>
        <v>0.18308105236186756</v>
      </c>
      <c r="Q25" s="210"/>
      <c r="R25" s="210"/>
      <c r="S25" s="211">
        <f>RANK(P25,P$8:P$25,1)</f>
        <v>1</v>
      </c>
      <c r="T25" s="145">
        <f>SUMIFS('INTERIM REPORT'!G:G,'INTERIM REPORT'!$A:$A,'PAGE 34'!$A25,'INTERIM REPORT'!$B:$B,'PAGE 34'!$A$4)</f>
        <v>0.19441017911089251</v>
      </c>
      <c r="U25" s="210"/>
      <c r="V25" s="210"/>
      <c r="W25" s="211">
        <f>RANK(T25,T$8:T$25,1)</f>
        <v>2</v>
      </c>
      <c r="X25" s="145">
        <f>IF(H25&gt;0,((P25/H25)-1),IF(AND(H25=0,L25&gt;0),100%,IF(AND(H25=0,L25&lt;0),-100%,IF(AND(H25=0,L25=0),0%,((P25/(H25))-1)*-1))))</f>
        <v>-8.1019477195197531E-2</v>
      </c>
      <c r="Y25" s="97">
        <f>IF(L25&gt;0,((T25/L25)-1),IF(AND(L25=0,T25&gt;0),100%,IF(AND(L25=0,T25&lt;0),-100%,IF(AND(L25=0,T25=0),0%,((T25/(L25))-1)*-1))))</f>
        <v>0.23135777214363085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34'!$A28,'INTERIM REPORT'!$B:$B,'PAGE 34'!$A$4)</f>
        <v>0.27258880481837794</v>
      </c>
      <c r="E28" s="216"/>
      <c r="F28" s="216"/>
      <c r="G28" s="216"/>
      <c r="H28" s="145">
        <f>SUMIFS('INTERIM REPORT'!D:D,'INTERIM REPORT'!$A:$A,'PAGE 34'!$A28,'INTERIM REPORT'!$B:$B,'PAGE 34'!$A$4)</f>
        <v>0.27058283563777596</v>
      </c>
      <c r="I28" s="216"/>
      <c r="J28" s="216"/>
      <c r="K28" s="216"/>
      <c r="L28" s="145">
        <f>SUMIFS('INTERIM REPORT'!E:E,'INTERIM REPORT'!$A:$A,'PAGE 34'!$A28,'INTERIM REPORT'!$B:$B,'PAGE 34'!$A$4)</f>
        <v>0.23379172442192378</v>
      </c>
      <c r="M28" s="216"/>
      <c r="N28" s="216"/>
      <c r="O28" s="216"/>
      <c r="P28" s="145">
        <f>SUMIFS('INTERIM REPORT'!F:F,'INTERIM REPORT'!$A:$A,'PAGE 34'!$A28,'INTERIM REPORT'!$B:$B,'PAGE 34'!$A$4)</f>
        <v>0.24985547396000202</v>
      </c>
      <c r="Q28" s="216"/>
      <c r="R28" s="216"/>
      <c r="S28" s="216"/>
      <c r="T28" s="145">
        <f>SUMIFS('INTERIM REPORT'!G:G,'INTERIM REPORT'!$A:$A,'PAGE 34'!$A28,'INTERIM REPORT'!$B:$B,'PAGE 34'!$A$4)</f>
        <v>0.24915995090064419</v>
      </c>
      <c r="U28" s="216"/>
      <c r="V28" s="216"/>
      <c r="W28" s="216"/>
      <c r="X28" s="143">
        <f>IF(H28&gt;0,((P28/H28)-1),IF(AND(H28=0,L28&gt;0),100%,IF(AND(H28=0,L28&lt;0),-100%,IF(AND(H28=0,L28=0),0%,((P28/(H28))-1)*-1))))</f>
        <v>-7.6602647869066121E-2</v>
      </c>
      <c r="Y28" s="101">
        <f>IF(L28&gt;0,((T28/L28)-1),IF(AND(L28=0,T28&gt;0),100%,IF(AND(L28=0,T28&lt;0),-100%,IF(AND(L28=0,T28=0),0%,((T28/(L28))-1)*-1))))</f>
        <v>6.5734689783053968E-2</v>
      </c>
    </row>
    <row r="29" spans="1:25" ht="28.4" customHeight="1">
      <c r="C29" s="92" t="s">
        <v>28</v>
      </c>
      <c r="D29" s="143">
        <f>MEDIAN(D25,D20:D22,D8:D17)</f>
        <v>0.3453036266477657</v>
      </c>
      <c r="E29" s="217"/>
      <c r="F29" s="217"/>
      <c r="G29" s="217"/>
      <c r="H29" s="143">
        <f>MEDIAN(H25,H20:H22,H8:H17)</f>
        <v>0.35838235351520953</v>
      </c>
      <c r="I29" s="217"/>
      <c r="J29" s="217"/>
      <c r="K29" s="217"/>
      <c r="L29" s="143">
        <f>MEDIAN(L25,L20:L22,L8:L17)</f>
        <v>0.30581547594578856</v>
      </c>
      <c r="M29" s="217"/>
      <c r="N29" s="217"/>
      <c r="O29" s="217"/>
      <c r="P29" s="143">
        <f>MEDIAN(P25,P20:P22,P8:P17)</f>
        <v>0.31536763086435471</v>
      </c>
      <c r="Q29" s="217"/>
      <c r="R29" s="217"/>
      <c r="S29" s="217"/>
      <c r="T29" s="143">
        <f>MEDIAN(T25,T20:T22,T8:T17)</f>
        <v>0.32761249113055957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-0.12002466703213188</v>
      </c>
      <c r="Y29" s="102">
        <f>IF(L29&gt;0,((T29/L29)-1),IF(AND(L29=0,T29&gt;0),100%,IF(AND(L29=0,T29&lt;0),-100%,IF(AND(L29=0,T29=0),0%,((T29/(L29))-1)*-1))))</f>
        <v>7.1275056036192552E-2</v>
      </c>
    </row>
    <row r="30" spans="1:25" ht="28.4" customHeight="1">
      <c r="C30" s="92" t="s">
        <v>29</v>
      </c>
      <c r="D30" s="143">
        <f>MEDIAN(D8:D15)</f>
        <v>0.40738692096514723</v>
      </c>
      <c r="E30" s="217"/>
      <c r="F30" s="217"/>
      <c r="G30" s="217"/>
      <c r="H30" s="143">
        <f>MEDIAN(H8:H15)</f>
        <v>0.43792871081414753</v>
      </c>
      <c r="I30" s="217"/>
      <c r="J30" s="217"/>
      <c r="K30" s="217"/>
      <c r="L30" s="143">
        <f>MEDIAN(L8:L15)</f>
        <v>0.39002061179278469</v>
      </c>
      <c r="M30" s="217"/>
      <c r="N30" s="217"/>
      <c r="O30" s="217"/>
      <c r="P30" s="143">
        <f>MEDIAN(P8:P15)</f>
        <v>0.37225121159073038</v>
      </c>
      <c r="Q30" s="217"/>
      <c r="R30" s="217"/>
      <c r="S30" s="217"/>
      <c r="T30" s="143">
        <f>MEDIAN(T8:T15)</f>
        <v>0.41451216061788371</v>
      </c>
      <c r="U30" s="217"/>
      <c r="V30" s="217"/>
      <c r="W30" s="217"/>
      <c r="X30" s="188">
        <f>IF(H30&gt;0,((L30/H30)-1),IF(AND(H30=0,L30&gt;0),100%,IF(AND(H30=0,L30&lt;0),-100%,IF(AND(H30=0,L30=0),0%,((L30/(H30))-1)*-1))))</f>
        <v>-0.10939702704647414</v>
      </c>
      <c r="Y30" s="102">
        <f>IF(L30&gt;0,((T30/L30)-1),IF(AND(L30=0,T30&gt;0),100%,IF(AND(L30=0,T30&lt;0),-100%,IF(AND(L30=0,T30=0),0%,((T30/(L30))-1)*-1))))</f>
        <v>6.2795524350675036E-2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34'!$A33,'INTERIM REPORT'!$B:$B,'PAGE 34'!$A$5)=0,"",SUMIFS('INTERIM REPORT'!C:C,'INTERIM REPORT'!$A:$A,'PAGE 34'!$A33,'INTERIM REPORT'!$B:$B,'PAGE 34'!$A$5))</f>
        <v/>
      </c>
      <c r="E33" s="118"/>
      <c r="F33" s="118"/>
      <c r="G33" s="119"/>
      <c r="H33" s="145" t="str">
        <f>IF(SUMIFS('INTERIM REPORT'!D:D,'INTERIM REPORT'!$A:$A,'PAGE 34'!$A33,'INTERIM REPORT'!$B:$B,'PAGE 34'!$A$5)=0,"",SUMIFS('INTERIM REPORT'!D:D,'INTERIM REPORT'!$A:$A,'PAGE 34'!$A33,'INTERIM REPORT'!$B:$B,'PAGE 34'!$A$5))</f>
        <v/>
      </c>
      <c r="I33" s="118"/>
      <c r="J33" s="118"/>
      <c r="K33" s="119"/>
      <c r="L33" s="145" t="str">
        <f>IF(SUMIFS('INTERIM REPORT'!E:E,'INTERIM REPORT'!$A:$A,'PAGE 34'!$A33,'INTERIM REPORT'!$B:$B,'PAGE 34'!$A$5)=0,"",SUMIFS('INTERIM REPORT'!E:E,'INTERIM REPORT'!$A:$A,'PAGE 34'!$A33,'INTERIM REPORT'!$B:$B,'PAGE 34'!$A$5))</f>
        <v/>
      </c>
      <c r="M33" s="118"/>
      <c r="N33" s="118"/>
      <c r="O33" s="119"/>
      <c r="P33" s="145" t="str">
        <f>IF(SUMIFS('INTERIM REPORT'!F:F,'INTERIM REPORT'!$A:$A,'PAGE 34'!$A33,'INTERIM REPORT'!$B:$B,'PAGE 34'!$A$5)=0,"",SUMIFS('INTERIM REPORT'!F:F,'INTERIM REPORT'!$A:$A,'PAGE 34'!$A33,'INTERIM REPORT'!$B:$B,'PAGE 34'!$A$5))</f>
        <v/>
      </c>
      <c r="Q33" s="118"/>
      <c r="R33" s="118"/>
      <c r="S33" s="119"/>
      <c r="T33" s="145" t="str">
        <f>IF(SUMIFS('INTERIM REPORT'!G:G,'INTERIM REPORT'!$A:$A,'PAGE 34'!$A33,'INTERIM REPORT'!$B:$B,'PAGE 34'!$A$5)=0,"",SUMIFS('INTERIM REPORT'!G:G,'INTERIM REPORT'!$A:$A,'PAGE 34'!$A33,'INTERIM REPORT'!$B:$B,'PAGE 34'!$A$5))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34'!$A34,'INTERIM REPORT'!$B:$B,'PAGE 34'!$A$5)=0,"",SUMIFS('INTERIM REPORT'!C:C,'INTERIM REPORT'!$A:$A,'PAGE 34'!$A34,'INTERIM REPORT'!$B:$B,'PAGE 34'!$A$5))</f>
        <v/>
      </c>
      <c r="E34" s="122"/>
      <c r="F34" s="122"/>
      <c r="G34" s="123"/>
      <c r="H34" s="145" t="str">
        <f>IF(SUMIFS('INTERIM REPORT'!D:D,'INTERIM REPORT'!$A:$A,'PAGE 34'!$A34,'INTERIM REPORT'!$B:$B,'PAGE 34'!$A$5)=0,"",SUMIFS('INTERIM REPORT'!D:D,'INTERIM REPORT'!$A:$A,'PAGE 34'!$A34,'INTERIM REPORT'!$B:$B,'PAGE 34'!$A$5))</f>
        <v/>
      </c>
      <c r="I34" s="122"/>
      <c r="J34" s="122"/>
      <c r="K34" s="123"/>
      <c r="L34" s="145" t="str">
        <f>IF(SUMIFS('INTERIM REPORT'!E:E,'INTERIM REPORT'!$A:$A,'PAGE 34'!$A34,'INTERIM REPORT'!$B:$B,'PAGE 34'!$A$5)=0,"",SUMIFS('INTERIM REPORT'!E:E,'INTERIM REPORT'!$A:$A,'PAGE 34'!$A34,'INTERIM REPORT'!$B:$B,'PAGE 34'!$A$5))</f>
        <v/>
      </c>
      <c r="M34" s="122"/>
      <c r="N34" s="122"/>
      <c r="O34" s="123"/>
      <c r="P34" s="145" t="str">
        <f>IF(SUMIFS('INTERIM REPORT'!F:F,'INTERIM REPORT'!$A:$A,'PAGE 34'!$A34,'INTERIM REPORT'!$B:$B,'PAGE 34'!$A$5)=0,"",SUMIFS('INTERIM REPORT'!F:F,'INTERIM REPORT'!$A:$A,'PAGE 34'!$A34,'INTERIM REPORT'!$B:$B,'PAGE 34'!$A$5))</f>
        <v/>
      </c>
      <c r="Q34" s="122"/>
      <c r="R34" s="122"/>
      <c r="S34" s="123"/>
      <c r="T34" s="145" t="str">
        <f>IF(SUMIFS('INTERIM REPORT'!G:G,'INTERIM REPORT'!$A:$A,'PAGE 34'!$A34,'INTERIM REPORT'!$B:$B,'PAGE 34'!$A$5)=0,"",SUMIFS('INTERIM REPORT'!G:G,'INTERIM REPORT'!$A:$A,'PAGE 34'!$A34,'INTERIM REPORT'!$B:$B,'PAGE 34'!$A$5))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34'!$A35,'INTERIM REPORT'!$B:$B,'PAGE 34'!$A$5)=0,"",SUMIFS('INTERIM REPORT'!C:C,'INTERIM REPORT'!$A:$A,'PAGE 34'!$A35,'INTERIM REPORT'!$B:$B,'PAGE 34'!$A$5))</f>
        <v/>
      </c>
      <c r="E35" s="122"/>
      <c r="F35" s="122"/>
      <c r="G35" s="123"/>
      <c r="H35" s="145" t="str">
        <f>IF(SUMIFS('INTERIM REPORT'!D:D,'INTERIM REPORT'!$A:$A,'PAGE 34'!$A35,'INTERIM REPORT'!$B:$B,'PAGE 34'!$A$5)=0,"",SUMIFS('INTERIM REPORT'!D:D,'INTERIM REPORT'!$A:$A,'PAGE 34'!$A35,'INTERIM REPORT'!$B:$B,'PAGE 34'!$A$5))</f>
        <v/>
      </c>
      <c r="I35" s="122"/>
      <c r="J35" s="122"/>
      <c r="K35" s="123"/>
      <c r="L35" s="145" t="str">
        <f>IF(SUMIFS('INTERIM REPORT'!E:E,'INTERIM REPORT'!$A:$A,'PAGE 34'!$A35,'INTERIM REPORT'!$B:$B,'PAGE 34'!$A$5)=0,"",SUMIFS('INTERIM REPORT'!E:E,'INTERIM REPORT'!$A:$A,'PAGE 34'!$A35,'INTERIM REPORT'!$B:$B,'PAGE 34'!$A$5))</f>
        <v/>
      </c>
      <c r="M35" s="122"/>
      <c r="N35" s="122"/>
      <c r="O35" s="123"/>
      <c r="P35" s="145" t="str">
        <f>IF(SUMIFS('INTERIM REPORT'!F:F,'INTERIM REPORT'!$A:$A,'PAGE 34'!$A35,'INTERIM REPORT'!$B:$B,'PAGE 34'!$A$5)=0,"",SUMIFS('INTERIM REPORT'!F:F,'INTERIM REPORT'!$A:$A,'PAGE 34'!$A35,'INTERIM REPORT'!$B:$B,'PAGE 34'!$A$5))</f>
        <v/>
      </c>
      <c r="Q35" s="122"/>
      <c r="R35" s="122"/>
      <c r="S35" s="123"/>
      <c r="T35" s="145" t="str">
        <f>IF(SUMIFS('INTERIM REPORT'!G:G,'INTERIM REPORT'!$A:$A,'PAGE 34'!$A35,'INTERIM REPORT'!$B:$B,'PAGE 34'!$A$5)=0,"",SUMIFS('INTERIM REPORT'!G:G,'INTERIM REPORT'!$A:$A,'PAGE 34'!$A35,'INTERIM REPORT'!$B:$B,'PAGE 34'!$A$5))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34'!$A36,'INTERIM REPORT'!$B:$B,'PAGE 34'!$A$5)=0,"",SUMIFS('INTERIM REPORT'!C:C,'INTERIM REPORT'!$A:$A,'PAGE 34'!$A36,'INTERIM REPORT'!$B:$B,'PAGE 34'!$A$5))</f>
        <v/>
      </c>
      <c r="E36" s="122"/>
      <c r="F36" s="122"/>
      <c r="G36" s="123"/>
      <c r="H36" s="145" t="str">
        <f>IF(SUMIFS('INTERIM REPORT'!D:D,'INTERIM REPORT'!$A:$A,'PAGE 34'!$A36,'INTERIM REPORT'!$B:$B,'PAGE 34'!$A$5)=0,"",SUMIFS('INTERIM REPORT'!D:D,'INTERIM REPORT'!$A:$A,'PAGE 34'!$A36,'INTERIM REPORT'!$B:$B,'PAGE 34'!$A$5))</f>
        <v/>
      </c>
      <c r="I36" s="122"/>
      <c r="J36" s="122"/>
      <c r="K36" s="123"/>
      <c r="L36" s="145" t="str">
        <f>IF(SUMIFS('INTERIM REPORT'!E:E,'INTERIM REPORT'!$A:$A,'PAGE 34'!$A36,'INTERIM REPORT'!$B:$B,'PAGE 34'!$A$5)=0,"",SUMIFS('INTERIM REPORT'!E:E,'INTERIM REPORT'!$A:$A,'PAGE 34'!$A36,'INTERIM REPORT'!$B:$B,'PAGE 34'!$A$5))</f>
        <v/>
      </c>
      <c r="M36" s="122"/>
      <c r="N36" s="122"/>
      <c r="O36" s="123"/>
      <c r="P36" s="145" t="str">
        <f>IF(SUMIFS('INTERIM REPORT'!F:F,'INTERIM REPORT'!$A:$A,'PAGE 34'!$A36,'INTERIM REPORT'!$B:$B,'PAGE 34'!$A$5)=0,"",SUMIFS('INTERIM REPORT'!F:F,'INTERIM REPORT'!$A:$A,'PAGE 34'!$A36,'INTERIM REPORT'!$B:$B,'PAGE 34'!$A$5))</f>
        <v/>
      </c>
      <c r="Q36" s="122"/>
      <c r="R36" s="122"/>
      <c r="S36" s="123"/>
      <c r="T36" s="145" t="str">
        <f>IF(SUMIFS('INTERIM REPORT'!G:G,'INTERIM REPORT'!$A:$A,'PAGE 34'!$A36,'INTERIM REPORT'!$B:$B,'PAGE 34'!$A$5)=0,"",SUMIFS('INTERIM REPORT'!G:G,'INTERIM REPORT'!$A:$A,'PAGE 34'!$A36,'INTERIM REPORT'!$B:$B,'PAGE 34'!$A$5))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34'!$A37,'INTERIM REPORT'!$B:$B,'PAGE 34'!$A$5)=0,"",SUMIFS('INTERIM REPORT'!C:C,'INTERIM REPORT'!$A:$A,'PAGE 34'!$A37,'INTERIM REPORT'!$B:$B,'PAGE 34'!$A$5))</f>
        <v/>
      </c>
      <c r="E37" s="122"/>
      <c r="F37" s="122"/>
      <c r="G37" s="123"/>
      <c r="H37" s="145" t="str">
        <f>IF(SUMIFS('INTERIM REPORT'!D:D,'INTERIM REPORT'!$A:$A,'PAGE 34'!$A37,'INTERIM REPORT'!$B:$B,'PAGE 34'!$A$5)=0,"",SUMIFS('INTERIM REPORT'!D:D,'INTERIM REPORT'!$A:$A,'PAGE 34'!$A37,'INTERIM REPORT'!$B:$B,'PAGE 34'!$A$5))</f>
        <v/>
      </c>
      <c r="I37" s="122"/>
      <c r="J37" s="122"/>
      <c r="K37" s="123"/>
      <c r="L37" s="145" t="str">
        <f>IF(SUMIFS('INTERIM REPORT'!E:E,'INTERIM REPORT'!$A:$A,'PAGE 34'!$A37,'INTERIM REPORT'!$B:$B,'PAGE 34'!$A$5)=0,"",SUMIFS('INTERIM REPORT'!E:E,'INTERIM REPORT'!$A:$A,'PAGE 34'!$A37,'INTERIM REPORT'!$B:$B,'PAGE 34'!$A$5))</f>
        <v/>
      </c>
      <c r="M37" s="122"/>
      <c r="N37" s="122"/>
      <c r="O37" s="123"/>
      <c r="P37" s="145" t="str">
        <f>IF(SUMIFS('INTERIM REPORT'!F:F,'INTERIM REPORT'!$A:$A,'PAGE 34'!$A37,'INTERIM REPORT'!$B:$B,'PAGE 34'!$A$5)=0,"",SUMIFS('INTERIM REPORT'!F:F,'INTERIM REPORT'!$A:$A,'PAGE 34'!$A37,'INTERIM REPORT'!$B:$B,'PAGE 34'!$A$5))</f>
        <v/>
      </c>
      <c r="Q37" s="122"/>
      <c r="R37" s="122"/>
      <c r="S37" s="123"/>
      <c r="T37" s="145" t="str">
        <f>IF(SUMIFS('INTERIM REPORT'!G:G,'INTERIM REPORT'!$A:$A,'PAGE 34'!$A37,'INTERIM REPORT'!$B:$B,'PAGE 34'!$A$5)=0,"",SUMIFS('INTERIM REPORT'!G:G,'INTERIM REPORT'!$A:$A,'PAGE 34'!$A37,'INTERIM REPORT'!$B:$B,'PAGE 34'!$A$5))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34'!$A38,'INTERIM REPORT'!$B:$B,'PAGE 34'!$A$5)=0,"",SUMIFS('INTERIM REPORT'!C:C,'INTERIM REPORT'!$A:$A,'PAGE 34'!$A38,'INTERIM REPORT'!$B:$B,'PAGE 34'!$A$5))</f>
        <v/>
      </c>
      <c r="E38" s="122"/>
      <c r="F38" s="122"/>
      <c r="G38" s="123"/>
      <c r="H38" s="145" t="str">
        <f>IF(SUMIFS('INTERIM REPORT'!D:D,'INTERIM REPORT'!$A:$A,'PAGE 34'!$A38,'INTERIM REPORT'!$B:$B,'PAGE 34'!$A$5)=0,"",SUMIFS('INTERIM REPORT'!D:D,'INTERIM REPORT'!$A:$A,'PAGE 34'!$A38,'INTERIM REPORT'!$B:$B,'PAGE 34'!$A$5))</f>
        <v/>
      </c>
      <c r="I38" s="122"/>
      <c r="J38" s="122"/>
      <c r="K38" s="123"/>
      <c r="L38" s="145" t="str">
        <f>IF(SUMIFS('INTERIM REPORT'!E:E,'INTERIM REPORT'!$A:$A,'PAGE 34'!$A38,'INTERIM REPORT'!$B:$B,'PAGE 34'!$A$5)=0,"",SUMIFS('INTERIM REPORT'!E:E,'INTERIM REPORT'!$A:$A,'PAGE 34'!$A38,'INTERIM REPORT'!$B:$B,'PAGE 34'!$A$5))</f>
        <v/>
      </c>
      <c r="M38" s="122"/>
      <c r="N38" s="122"/>
      <c r="O38" s="123"/>
      <c r="P38" s="145" t="str">
        <f>IF(SUMIFS('INTERIM REPORT'!F:F,'INTERIM REPORT'!$A:$A,'PAGE 34'!$A38,'INTERIM REPORT'!$B:$B,'PAGE 34'!$A$5)=0,"",SUMIFS('INTERIM REPORT'!F:F,'INTERIM REPORT'!$A:$A,'PAGE 34'!$A38,'INTERIM REPORT'!$B:$B,'PAGE 34'!$A$5))</f>
        <v/>
      </c>
      <c r="Q38" s="122"/>
      <c r="R38" s="122"/>
      <c r="S38" s="123"/>
      <c r="T38" s="145" t="str">
        <f>IF(SUMIFS('INTERIM REPORT'!G:G,'INTERIM REPORT'!$A:$A,'PAGE 34'!$A38,'INTERIM REPORT'!$B:$B,'PAGE 34'!$A$5)=0,"",SUMIFS('INTERIM REPORT'!G:G,'INTERIM REPORT'!$A:$A,'PAGE 34'!$A38,'INTERIM REPORT'!$B:$B,'PAGE 34'!$A$5))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59" priority="1" operator="notEqual">
      <formula>""" """</formula>
    </cfRule>
    <cfRule type="cellIs" dxfId="5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53.2695312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10.81640625" style="78" customWidth="1"/>
    <col min="25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Medicaid Net Patient Revenue % including Phys</v>
      </c>
    </row>
    <row r="3" spans="1:25">
      <c r="A3" s="80" t="s">
        <v>101</v>
      </c>
    </row>
    <row r="4" spans="1:25">
      <c r="A4" s="83" t="s">
        <v>70</v>
      </c>
      <c r="B4" s="329" t="str">
        <f>MID(A4,FIND("]",A4)+2,LEN(A4)-FIND("]",A4)+2)</f>
        <v>Medicaid Net Patient Revenue % including Phys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241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35'!$A8,'INTERIM REPORT'!$B:$B,'PAGE 35'!$A$4)</f>
        <v>0.40607458893961984</v>
      </c>
      <c r="E8" s="208">
        <f>RANK(D8,D$8:D$15,1)</f>
        <v>8</v>
      </c>
      <c r="F8" s="208">
        <f>RANK(D8,D$8:D$17,1)</f>
        <v>10</v>
      </c>
      <c r="G8" s="208">
        <f>RANK(D8,D$8:D$25,1)</f>
        <v>14</v>
      </c>
      <c r="H8" s="143">
        <f>SUMIFS('INTERIM REPORT'!D:D,'INTERIM REPORT'!$A:$A,'PAGE 35'!$A8,'INTERIM REPORT'!$B:$B,'PAGE 35'!$A$4)</f>
        <v>0.15273301929973973</v>
      </c>
      <c r="I8" s="208">
        <f>RANK(H8,H$8:H$15,1)</f>
        <v>6</v>
      </c>
      <c r="J8" s="208">
        <f>RANK(H8,H$8:H$17,1)</f>
        <v>7</v>
      </c>
      <c r="K8" s="208">
        <f>RANK(H8,H$8:H$25,1)</f>
        <v>8</v>
      </c>
      <c r="L8" s="143">
        <f>SUMIFS('INTERIM REPORT'!E:E,'INTERIM REPORT'!$A:$A,'PAGE 35'!$A8,'INTERIM REPORT'!$B:$B,'PAGE 35'!$A$4)</f>
        <v>0.25450695253368943</v>
      </c>
      <c r="M8" s="208">
        <f>RANK(L8,L$8:L$15,1)</f>
        <v>6</v>
      </c>
      <c r="N8" s="208">
        <f>RANK(L8,L$8:L$17,1)</f>
        <v>8</v>
      </c>
      <c r="O8" s="208">
        <f>RANK(L8,L$8:L$25,1)</f>
        <v>11</v>
      </c>
      <c r="P8" s="143">
        <f>SUMIFS('INTERIM REPORT'!F:F,'INTERIM REPORT'!$A:$A,'PAGE 35'!$A8,'INTERIM REPORT'!$B:$B,'PAGE 35'!$A$4)</f>
        <v>0.2941230570414633</v>
      </c>
      <c r="Q8" s="208">
        <f>RANK(P8,P$8:P$15,1)</f>
        <v>7</v>
      </c>
      <c r="R8" s="208">
        <f>RANK(P8,P$8:P$17,1)</f>
        <v>9</v>
      </c>
      <c r="S8" s="208">
        <f>RANK(P8,P$8:P$25,1)</f>
        <v>12</v>
      </c>
      <c r="T8" s="143">
        <f>SUMIFS('INTERIM REPORT'!G:G,'INTERIM REPORT'!$A:$A,'PAGE 35'!$A8,'INTERIM REPORT'!$B:$B,'PAGE 35'!$A$4)</f>
        <v>0.30736447332054539</v>
      </c>
      <c r="U8" s="208">
        <f>RANK(T8,T$8:T$15,1)</f>
        <v>7</v>
      </c>
      <c r="V8" s="208">
        <f>RANK(T8,T$8:T$17,1)</f>
        <v>9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0.92573327228112023</v>
      </c>
      <c r="Y8" s="93">
        <f t="shared" ref="Y8:Y17" si="1">IF(L8&gt;0,((T8/L8)-1),IF(AND(L8=0,T8&gt;0),100%,IF(AND(L8=0,T8&lt;0),-100%,IF(AND(L8=0,T8=0),0%,((T8/(L8))-1)*-1))))</f>
        <v>0.20768596009124396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35'!$A9,'INTERIM REPORT'!$B:$B,'PAGE 35'!$A$4)</f>
        <v>8.2129328867847989E-2</v>
      </c>
      <c r="E9" s="208">
        <f t="shared" ref="E9:E15" si="3">RANK(D9,D$8:D$15,1)</f>
        <v>1</v>
      </c>
      <c r="F9" s="208">
        <f t="shared" ref="F9:F17" si="4">RANK(D9,D$8:D$17,1)</f>
        <v>1</v>
      </c>
      <c r="G9" s="208">
        <f t="shared" ref="G9:G17" si="5">RANK(D9,D$8:D$25,1)</f>
        <v>1</v>
      </c>
      <c r="H9" s="143">
        <f>SUMIFS('INTERIM REPORT'!D:D,'INTERIM REPORT'!$A:$A,'PAGE 35'!$A9,'INTERIM REPORT'!$B:$B,'PAGE 35'!$A$4)</f>
        <v>0.15095718359532984</v>
      </c>
      <c r="I9" s="208">
        <f t="shared" ref="I9:I15" si="6">RANK(H9,H$8:H$15,1)</f>
        <v>5</v>
      </c>
      <c r="J9" s="208">
        <f t="shared" ref="J9:J17" si="7">RANK(H9,H$8:H$17,1)</f>
        <v>6</v>
      </c>
      <c r="K9" s="208">
        <f t="shared" ref="K9:K17" si="8">RANK(H9,H$8:H$25,1)</f>
        <v>7</v>
      </c>
      <c r="L9" s="143">
        <f>SUMIFS('INTERIM REPORT'!E:E,'INTERIM REPORT'!$A:$A,'PAGE 35'!$A9,'INTERIM REPORT'!$B:$B,'PAGE 35'!$A$4)</f>
        <v>4.9994745212170413E-2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43">
        <f>SUMIFS('INTERIM REPORT'!F:F,'INTERIM REPORT'!$A:$A,'PAGE 35'!$A9,'INTERIM REPORT'!$B:$B,'PAGE 35'!$A$4)</f>
        <v>0.20441975316288372</v>
      </c>
      <c r="Q9" s="208">
        <f t="shared" ref="Q9:Q15" si="12">RANK(P9,P$8:P$15,1)</f>
        <v>5</v>
      </c>
      <c r="R9" s="208">
        <f t="shared" ref="R9:R17" si="13">RANK(P9,P$8:P$17,1)</f>
        <v>7</v>
      </c>
      <c r="S9" s="208">
        <f t="shared" ref="S9:S17" si="14">RANK(P9,P$8:P$25,1)</f>
        <v>10</v>
      </c>
      <c r="T9" s="143">
        <f>SUMIFS('INTERIM REPORT'!G:G,'INTERIM REPORT'!$A:$A,'PAGE 35'!$A9,'INTERIM REPORT'!$B:$B,'PAGE 35'!$A$4)</f>
        <v>0.20329366067417115</v>
      </c>
      <c r="U9" s="208">
        <f t="shared" ref="U9:U15" si="15">RANK(T9,T$8:T$15,1)</f>
        <v>4</v>
      </c>
      <c r="V9" s="208">
        <f t="shared" ref="V9:V17" si="16">RANK(T9,T$8:T$17,1)</f>
        <v>5</v>
      </c>
      <c r="W9" s="208">
        <f t="shared" ref="W9:W17" si="17">RANK(T9,T$8:T$25,1)</f>
        <v>7</v>
      </c>
      <c r="X9" s="143">
        <f t="shared" si="0"/>
        <v>0.35415717420159831</v>
      </c>
      <c r="Y9" s="93">
        <f t="shared" si="1"/>
        <v>3.0663005644177703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35'!$A10,'INTERIM REPORT'!$B:$B,'PAGE 35'!$A$4)</f>
        <v>0.34071440373784889</v>
      </c>
      <c r="E10" s="208">
        <f t="shared" si="3"/>
        <v>7</v>
      </c>
      <c r="F10" s="208">
        <f t="shared" si="4"/>
        <v>9</v>
      </c>
      <c r="G10" s="208">
        <f t="shared" si="5"/>
        <v>13</v>
      </c>
      <c r="H10" s="143">
        <f>SUMIFS('INTERIM REPORT'!D:D,'INTERIM REPORT'!$A:$A,'PAGE 35'!$A10,'INTERIM REPORT'!$B:$B,'PAGE 35'!$A$4)</f>
        <v>0.32805383983130282</v>
      </c>
      <c r="I10" s="208">
        <f t="shared" si="6"/>
        <v>7</v>
      </c>
      <c r="J10" s="208">
        <f t="shared" si="7"/>
        <v>9</v>
      </c>
      <c r="K10" s="208">
        <f t="shared" si="8"/>
        <v>13</v>
      </c>
      <c r="L10" s="143">
        <f>SUMIFS('INTERIM REPORT'!E:E,'INTERIM REPORT'!$A:$A,'PAGE 35'!$A10,'INTERIM REPORT'!$B:$B,'PAGE 35'!$A$4)</f>
        <v>0.33881082929114442</v>
      </c>
      <c r="M10" s="208">
        <f t="shared" si="9"/>
        <v>8</v>
      </c>
      <c r="N10" s="208">
        <f t="shared" si="10"/>
        <v>10</v>
      </c>
      <c r="O10" s="208">
        <f t="shared" si="11"/>
        <v>14</v>
      </c>
      <c r="P10" s="143">
        <f>SUMIFS('INTERIM REPORT'!F:F,'INTERIM REPORT'!$A:$A,'PAGE 35'!$A10,'INTERIM REPORT'!$B:$B,'PAGE 35'!$A$4)</f>
        <v>0.35417836227130089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43">
        <f>SUMIFS('INTERIM REPORT'!G:G,'INTERIM REPORT'!$A:$A,'PAGE 35'!$A10,'INTERIM REPORT'!$B:$B,'PAGE 35'!$A$4)</f>
        <v>0.36571415900091969</v>
      </c>
      <c r="U10" s="208">
        <f t="shared" si="15"/>
        <v>8</v>
      </c>
      <c r="V10" s="208">
        <f t="shared" si="16"/>
        <v>10</v>
      </c>
      <c r="W10" s="208">
        <f t="shared" si="17"/>
        <v>14</v>
      </c>
      <c r="X10" s="143">
        <f t="shared" si="0"/>
        <v>7.9634862537906193E-2</v>
      </c>
      <c r="Y10" s="93">
        <f t="shared" si="1"/>
        <v>7.9405164722928356E-2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35'!$A11,'INTERIM REPORT'!$B:$B,'PAGE 35'!$A$4)</f>
        <v>0.10527458437708095</v>
      </c>
      <c r="E11" s="208">
        <f t="shared" si="3"/>
        <v>2</v>
      </c>
      <c r="F11" s="208">
        <f t="shared" si="4"/>
        <v>2</v>
      </c>
      <c r="G11" s="208">
        <f t="shared" si="5"/>
        <v>2</v>
      </c>
      <c r="H11" s="143">
        <f>SUMIFS('INTERIM REPORT'!D:D,'INTERIM REPORT'!$A:$A,'PAGE 35'!$A11,'INTERIM REPORT'!$B:$B,'PAGE 35'!$A$4)</f>
        <v>1.9922444507586391E-2</v>
      </c>
      <c r="I11" s="208">
        <f t="shared" si="6"/>
        <v>1</v>
      </c>
      <c r="J11" s="208">
        <f t="shared" si="7"/>
        <v>1</v>
      </c>
      <c r="K11" s="208">
        <f t="shared" si="8"/>
        <v>1</v>
      </c>
      <c r="L11" s="143">
        <f>SUMIFS('INTERIM REPORT'!E:E,'INTERIM REPORT'!$A:$A,'PAGE 35'!$A11,'INTERIM REPORT'!$B:$B,'PAGE 35'!$A$4)</f>
        <v>0.22251546270218941</v>
      </c>
      <c r="M11" s="208">
        <f t="shared" si="9"/>
        <v>5</v>
      </c>
      <c r="N11" s="208">
        <f t="shared" si="10"/>
        <v>7</v>
      </c>
      <c r="O11" s="208">
        <f t="shared" si="11"/>
        <v>9</v>
      </c>
      <c r="P11" s="143">
        <f>SUMIFS('INTERIM REPORT'!F:F,'INTERIM REPORT'!$A:$A,'PAGE 35'!$A11,'INTERIM REPORT'!$B:$B,'PAGE 35'!$A$4)</f>
        <v>0.13218884968820135</v>
      </c>
      <c r="Q11" s="208">
        <f t="shared" si="12"/>
        <v>3</v>
      </c>
      <c r="R11" s="208">
        <f t="shared" si="13"/>
        <v>5</v>
      </c>
      <c r="S11" s="208">
        <f t="shared" si="14"/>
        <v>5</v>
      </c>
      <c r="T11" s="143">
        <f>SUMIFS('INTERIM REPORT'!G:G,'INTERIM REPORT'!$A:$A,'PAGE 35'!$A11,'INTERIM REPORT'!$B:$B,'PAGE 35'!$A$4)</f>
        <v>0.25798677524212071</v>
      </c>
      <c r="U11" s="208">
        <f t="shared" si="15"/>
        <v>5</v>
      </c>
      <c r="V11" s="208">
        <f t="shared" si="16"/>
        <v>7</v>
      </c>
      <c r="W11" s="208">
        <f t="shared" si="17"/>
        <v>10</v>
      </c>
      <c r="X11" s="143">
        <f t="shared" si="0"/>
        <v>5.6351721867195739</v>
      </c>
      <c r="Y11" s="93">
        <f t="shared" si="1"/>
        <v>0.1594105511103534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35'!$A12,'INTERIM REPORT'!$B:$B,'PAGE 35'!$A$4)</f>
        <v>0.13586293615072151</v>
      </c>
      <c r="E12" s="208">
        <f t="shared" si="3"/>
        <v>3</v>
      </c>
      <c r="F12" s="208">
        <f t="shared" si="4"/>
        <v>3</v>
      </c>
      <c r="G12" s="208">
        <f t="shared" si="5"/>
        <v>3</v>
      </c>
      <c r="H12" s="143">
        <f>SUMIFS('INTERIM REPORT'!D:D,'INTERIM REPORT'!$A:$A,'PAGE 35'!$A12,'INTERIM REPORT'!$B:$B,'PAGE 35'!$A$4)</f>
        <v>6.2944581348642795E-2</v>
      </c>
      <c r="I12" s="208">
        <f t="shared" si="6"/>
        <v>2</v>
      </c>
      <c r="J12" s="208">
        <f t="shared" si="7"/>
        <v>2</v>
      </c>
      <c r="K12" s="208">
        <f t="shared" si="8"/>
        <v>2</v>
      </c>
      <c r="L12" s="143">
        <f>SUMIFS('INTERIM REPORT'!E:E,'INTERIM REPORT'!$A:$A,'PAGE 35'!$A12,'INTERIM REPORT'!$B:$B,'PAGE 35'!$A$4)</f>
        <v>0.1240887000799737</v>
      </c>
      <c r="M12" s="208">
        <f t="shared" si="9"/>
        <v>3</v>
      </c>
      <c r="N12" s="208">
        <f t="shared" si="10"/>
        <v>3</v>
      </c>
      <c r="O12" s="208">
        <f t="shared" si="11"/>
        <v>3</v>
      </c>
      <c r="P12" s="143">
        <f>SUMIFS('INTERIM REPORT'!F:F,'INTERIM REPORT'!$A:$A,'PAGE 35'!$A12,'INTERIM REPORT'!$B:$B,'PAGE 35'!$A$4)</f>
        <v>3.5442802425961484E-2</v>
      </c>
      <c r="Q12" s="208">
        <f t="shared" si="12"/>
        <v>1</v>
      </c>
      <c r="R12" s="208">
        <f t="shared" si="13"/>
        <v>1</v>
      </c>
      <c r="S12" s="208">
        <f t="shared" si="14"/>
        <v>1</v>
      </c>
      <c r="T12" s="143">
        <f>SUMIFS('INTERIM REPORT'!G:G,'INTERIM REPORT'!$A:$A,'PAGE 35'!$A12,'INTERIM REPORT'!$B:$B,'PAGE 35'!$A$4)</f>
        <v>3.4038265484654016E-2</v>
      </c>
      <c r="U12" s="208">
        <f t="shared" si="15"/>
        <v>1</v>
      </c>
      <c r="V12" s="208">
        <f t="shared" si="16"/>
        <v>1</v>
      </c>
      <c r="W12" s="208">
        <f t="shared" si="17"/>
        <v>1</v>
      </c>
      <c r="X12" s="143">
        <f t="shared" si="0"/>
        <v>-0.43692051537132515</v>
      </c>
      <c r="Y12" s="93">
        <f t="shared" si="1"/>
        <v>-0.72569407639280004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35'!$A13,'INTERIM REPORT'!$B:$B,'PAGE 35'!$A$4)</f>
        <v>0.33227847424453133</v>
      </c>
      <c r="E13" s="208">
        <f t="shared" si="3"/>
        <v>6</v>
      </c>
      <c r="F13" s="208">
        <f t="shared" si="4"/>
        <v>8</v>
      </c>
      <c r="G13" s="208">
        <f t="shared" si="5"/>
        <v>12</v>
      </c>
      <c r="H13" s="143">
        <f>SUMIFS('INTERIM REPORT'!D:D,'INTERIM REPORT'!$A:$A,'PAGE 35'!$A13,'INTERIM REPORT'!$B:$B,'PAGE 35'!$A$4)</f>
        <v>0.12841825888357522</v>
      </c>
      <c r="I13" s="208">
        <f t="shared" si="6"/>
        <v>4</v>
      </c>
      <c r="J13" s="208">
        <f t="shared" si="7"/>
        <v>5</v>
      </c>
      <c r="K13" s="208">
        <f t="shared" si="8"/>
        <v>5</v>
      </c>
      <c r="L13" s="143">
        <f>SUMIFS('INTERIM REPORT'!E:E,'INTERIM REPORT'!$A:$A,'PAGE 35'!$A13,'INTERIM REPORT'!$B:$B,'PAGE 35'!$A$4)</f>
        <v>0.16627746549597555</v>
      </c>
      <c r="M13" s="208">
        <f t="shared" si="9"/>
        <v>4</v>
      </c>
      <c r="N13" s="208">
        <f t="shared" si="10"/>
        <v>5</v>
      </c>
      <c r="O13" s="208">
        <f t="shared" si="11"/>
        <v>6</v>
      </c>
      <c r="P13" s="143">
        <f>SUMIFS('INTERIM REPORT'!F:F,'INTERIM REPORT'!$A:$A,'PAGE 35'!$A13,'INTERIM REPORT'!$B:$B,'PAGE 35'!$A$4)</f>
        <v>0.16278067672452312</v>
      </c>
      <c r="Q13" s="208">
        <f t="shared" si="12"/>
        <v>4</v>
      </c>
      <c r="R13" s="208">
        <f t="shared" si="13"/>
        <v>6</v>
      </c>
      <c r="S13" s="208">
        <f t="shared" si="14"/>
        <v>7</v>
      </c>
      <c r="T13" s="143">
        <f>SUMIFS('INTERIM REPORT'!G:G,'INTERIM REPORT'!$A:$A,'PAGE 35'!$A13,'INTERIM REPORT'!$B:$B,'PAGE 35'!$A$4)</f>
        <v>0.18121545789544019</v>
      </c>
      <c r="U13" s="208">
        <f t="shared" si="15"/>
        <v>3</v>
      </c>
      <c r="V13" s="208">
        <f t="shared" si="16"/>
        <v>4</v>
      </c>
      <c r="W13" s="208">
        <f t="shared" si="17"/>
        <v>5</v>
      </c>
      <c r="X13" s="143">
        <f t="shared" si="0"/>
        <v>0.26758202563781119</v>
      </c>
      <c r="Y13" s="93">
        <f t="shared" si="1"/>
        <v>8.9837744127908792E-2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35'!$A14,'INTERIM REPORT'!$B:$B,'PAGE 35'!$A$4)</f>
        <v>0.15443742407133534</v>
      </c>
      <c r="E14" s="208">
        <f t="shared" si="3"/>
        <v>4</v>
      </c>
      <c r="F14" s="208">
        <f t="shared" si="4"/>
        <v>4</v>
      </c>
      <c r="G14" s="208">
        <f t="shared" si="5"/>
        <v>4</v>
      </c>
      <c r="H14" s="143">
        <f>SUMIFS('INTERIM REPORT'!D:D,'INTERIM REPORT'!$A:$A,'PAGE 35'!$A14,'INTERIM REPORT'!$B:$B,'PAGE 35'!$A$4)</f>
        <v>0.1004335916975346</v>
      </c>
      <c r="I14" s="208">
        <f t="shared" si="6"/>
        <v>3</v>
      </c>
      <c r="J14" s="208">
        <f t="shared" si="7"/>
        <v>3</v>
      </c>
      <c r="K14" s="208">
        <f t="shared" si="8"/>
        <v>3</v>
      </c>
      <c r="L14" s="143">
        <f>SUMIFS('INTERIM REPORT'!E:E,'INTERIM REPORT'!$A:$A,'PAGE 35'!$A14,'INTERIM REPORT'!$B:$B,'PAGE 35'!$A$4)</f>
        <v>0.11617250176250848</v>
      </c>
      <c r="M14" s="208">
        <f t="shared" si="9"/>
        <v>2</v>
      </c>
      <c r="N14" s="208">
        <f t="shared" si="10"/>
        <v>2</v>
      </c>
      <c r="O14" s="208">
        <f t="shared" si="11"/>
        <v>2</v>
      </c>
      <c r="P14" s="143">
        <f>SUMIFS('INTERIM REPORT'!F:F,'INTERIM REPORT'!$A:$A,'PAGE 35'!$A14,'INTERIM REPORT'!$B:$B,'PAGE 35'!$A$4)</f>
        <v>0.1057761252270745</v>
      </c>
      <c r="Q14" s="208">
        <f t="shared" si="12"/>
        <v>2</v>
      </c>
      <c r="R14" s="208">
        <f t="shared" si="13"/>
        <v>4</v>
      </c>
      <c r="S14" s="208">
        <f t="shared" si="14"/>
        <v>4</v>
      </c>
      <c r="T14" s="143">
        <f>SUMIFS('INTERIM REPORT'!G:G,'INTERIM REPORT'!$A:$A,'PAGE 35'!$A14,'INTERIM REPORT'!$B:$B,'PAGE 35'!$A$4)</f>
        <v>0.1115660238531687</v>
      </c>
      <c r="U14" s="208">
        <f t="shared" si="15"/>
        <v>2</v>
      </c>
      <c r="V14" s="208">
        <f t="shared" si="16"/>
        <v>3</v>
      </c>
      <c r="W14" s="208">
        <f t="shared" si="17"/>
        <v>3</v>
      </c>
      <c r="X14" s="143">
        <f t="shared" si="0"/>
        <v>5.3194687546667119E-2</v>
      </c>
      <c r="Y14" s="93">
        <f t="shared" si="1"/>
        <v>-3.9652050523598104E-2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35'!$A15,'INTERIM REPORT'!$B:$B,'PAGE 35'!$A$4)</f>
        <v>0.29372106053274588</v>
      </c>
      <c r="E15" s="209">
        <f t="shared" si="3"/>
        <v>5</v>
      </c>
      <c r="F15" s="209">
        <f t="shared" si="4"/>
        <v>7</v>
      </c>
      <c r="G15" s="209">
        <f t="shared" si="5"/>
        <v>11</v>
      </c>
      <c r="H15" s="144">
        <f>SUMIFS('INTERIM REPORT'!D:D,'INTERIM REPORT'!$A:$A,'PAGE 35'!$A15,'INTERIM REPORT'!$B:$B,'PAGE 35'!$A$4)</f>
        <v>1</v>
      </c>
      <c r="I15" s="209">
        <f t="shared" si="6"/>
        <v>8</v>
      </c>
      <c r="J15" s="209">
        <f t="shared" si="7"/>
        <v>10</v>
      </c>
      <c r="K15" s="209">
        <f t="shared" si="8"/>
        <v>14</v>
      </c>
      <c r="L15" s="144">
        <f>SUMIFS('INTERIM REPORT'!E:E,'INTERIM REPORT'!$A:$A,'PAGE 35'!$A15,'INTERIM REPORT'!$B:$B,'PAGE 35'!$A$4)</f>
        <v>0.32487343050675177</v>
      </c>
      <c r="M15" s="209">
        <f t="shared" si="9"/>
        <v>7</v>
      </c>
      <c r="N15" s="209">
        <f t="shared" si="10"/>
        <v>9</v>
      </c>
      <c r="O15" s="209">
        <f t="shared" si="11"/>
        <v>13</v>
      </c>
      <c r="P15" s="144">
        <f>SUMIFS('INTERIM REPORT'!F:F,'INTERIM REPORT'!$A:$A,'PAGE 35'!$A15,'INTERIM REPORT'!$B:$B,'PAGE 35'!$A$4)</f>
        <v>0.28361061848813995</v>
      </c>
      <c r="Q15" s="209">
        <f t="shared" si="12"/>
        <v>6</v>
      </c>
      <c r="R15" s="209">
        <f t="shared" si="13"/>
        <v>8</v>
      </c>
      <c r="S15" s="209">
        <f t="shared" si="14"/>
        <v>11</v>
      </c>
      <c r="T15" s="144">
        <f>SUMIFS('INTERIM REPORT'!G:G,'INTERIM REPORT'!$A:$A,'PAGE 35'!$A15,'INTERIM REPORT'!$B:$B,'PAGE 35'!$A$4)</f>
        <v>0.26944249798778469</v>
      </c>
      <c r="U15" s="209">
        <f t="shared" si="15"/>
        <v>6</v>
      </c>
      <c r="V15" s="209">
        <f t="shared" si="16"/>
        <v>8</v>
      </c>
      <c r="W15" s="209">
        <f t="shared" si="17"/>
        <v>11</v>
      </c>
      <c r="X15" s="144">
        <f t="shared" si="0"/>
        <v>-0.71638938151186005</v>
      </c>
      <c r="Y15" s="95">
        <f t="shared" si="1"/>
        <v>-0.17062316371179842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35'!$A16,'INTERIM REPORT'!$B:$B,'PAGE 35'!$A$4)</f>
        <v>0.1997697989728843</v>
      </c>
      <c r="E16" s="210"/>
      <c r="F16" s="211">
        <f t="shared" si="4"/>
        <v>6</v>
      </c>
      <c r="G16" s="211">
        <f t="shared" si="5"/>
        <v>7</v>
      </c>
      <c r="H16" s="145">
        <f>SUMIFS('INTERIM REPORT'!D:D,'INTERIM REPORT'!$A:$A,'PAGE 35'!$A16,'INTERIM REPORT'!$B:$B,'PAGE 35'!$A$4)</f>
        <v>0.15753947242076055</v>
      </c>
      <c r="I16" s="210"/>
      <c r="J16" s="211">
        <f t="shared" si="7"/>
        <v>8</v>
      </c>
      <c r="K16" s="211">
        <f t="shared" si="8"/>
        <v>9</v>
      </c>
      <c r="L16" s="145">
        <f>SUMIFS('INTERIM REPORT'!E:E,'INTERIM REPORT'!$A:$A,'PAGE 35'!$A16,'INTERIM REPORT'!$B:$B,'PAGE 35'!$A$4)</f>
        <v>0.20634781045528852</v>
      </c>
      <c r="M16" s="210"/>
      <c r="N16" s="211">
        <f t="shared" si="10"/>
        <v>6</v>
      </c>
      <c r="O16" s="211">
        <f t="shared" si="11"/>
        <v>8</v>
      </c>
      <c r="P16" s="145">
        <f>SUMIFS('INTERIM REPORT'!F:F,'INTERIM REPORT'!$A:$A,'PAGE 35'!$A16,'INTERIM REPORT'!$B:$B,'PAGE 35'!$A$4)</f>
        <v>0.10082085032909142</v>
      </c>
      <c r="Q16" s="210"/>
      <c r="R16" s="211">
        <f t="shared" si="13"/>
        <v>3</v>
      </c>
      <c r="S16" s="211">
        <f t="shared" si="14"/>
        <v>3</v>
      </c>
      <c r="T16" s="145">
        <f>SUMIFS('INTERIM REPORT'!G:G,'INTERIM REPORT'!$A:$A,'PAGE 35'!$A16,'INTERIM REPORT'!$B:$B,'PAGE 35'!$A$4)</f>
        <v>0.23281416300820842</v>
      </c>
      <c r="U16" s="210"/>
      <c r="V16" s="211">
        <f t="shared" si="16"/>
        <v>6</v>
      </c>
      <c r="W16" s="211">
        <f t="shared" si="17"/>
        <v>9</v>
      </c>
      <c r="X16" s="145">
        <f t="shared" si="0"/>
        <v>-0.36002800580786221</v>
      </c>
      <c r="Y16" s="97">
        <f t="shared" si="1"/>
        <v>0.12826088386653667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35'!$A17,'INTERIM REPORT'!$B:$B,'PAGE 35'!$A$4)</f>
        <v>0.17554229540163216</v>
      </c>
      <c r="E17" s="212"/>
      <c r="F17" s="208">
        <f t="shared" si="4"/>
        <v>5</v>
      </c>
      <c r="G17" s="208">
        <f t="shared" si="5"/>
        <v>5</v>
      </c>
      <c r="H17" s="143">
        <f>SUMIFS('INTERIM REPORT'!D:D,'INTERIM REPORT'!$A:$A,'PAGE 35'!$A17,'INTERIM REPORT'!$B:$B,'PAGE 35'!$A$4)</f>
        <v>0.12332464958976277</v>
      </c>
      <c r="I17" s="212"/>
      <c r="J17" s="208">
        <f t="shared" si="7"/>
        <v>4</v>
      </c>
      <c r="K17" s="208">
        <f t="shared" si="8"/>
        <v>4</v>
      </c>
      <c r="L17" s="143">
        <f>SUMIFS('INTERIM REPORT'!E:E,'INTERIM REPORT'!$A:$A,'PAGE 35'!$A17,'INTERIM REPORT'!$B:$B,'PAGE 35'!$A$4)</f>
        <v>0.15898800090872592</v>
      </c>
      <c r="M17" s="212"/>
      <c r="N17" s="208">
        <f t="shared" si="10"/>
        <v>4</v>
      </c>
      <c r="O17" s="208">
        <f t="shared" si="11"/>
        <v>4</v>
      </c>
      <c r="P17" s="143">
        <f>SUMIFS('INTERIM REPORT'!F:F,'INTERIM REPORT'!$A:$A,'PAGE 35'!$A17,'INTERIM REPORT'!$B:$B,'PAGE 35'!$A$4)</f>
        <v>7.8584822888869033E-2</v>
      </c>
      <c r="Q17" s="212"/>
      <c r="R17" s="208">
        <f t="shared" si="13"/>
        <v>2</v>
      </c>
      <c r="S17" s="208">
        <f t="shared" si="14"/>
        <v>2</v>
      </c>
      <c r="T17" s="143">
        <f>SUMIFS('INTERIM REPORT'!G:G,'INTERIM REPORT'!$A:$A,'PAGE 35'!$A17,'INTERIM REPORT'!$B:$B,'PAGE 35'!$A$4)</f>
        <v>7.283953054785447E-2</v>
      </c>
      <c r="U17" s="212"/>
      <c r="V17" s="208">
        <f t="shared" si="16"/>
        <v>2</v>
      </c>
      <c r="W17" s="208">
        <f t="shared" si="17"/>
        <v>2</v>
      </c>
      <c r="X17" s="143">
        <f t="shared" si="0"/>
        <v>-0.36278089457152296</v>
      </c>
      <c r="Y17" s="93">
        <f t="shared" si="1"/>
        <v>-0.54185517063220878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35'!$A20,'INTERIM REPORT'!$B:$B,'PAGE 35'!$A$4)</f>
        <v>0.24729591598000916</v>
      </c>
      <c r="E20" s="210"/>
      <c r="F20" s="211">
        <f>RANK(D20,D$20:D$22,1)</f>
        <v>3</v>
      </c>
      <c r="G20" s="211">
        <f t="shared" ref="G20:G22" si="19">RANK(D20,D$8:D$25,1)</f>
        <v>10</v>
      </c>
      <c r="H20" s="145">
        <f>SUMIFS('INTERIM REPORT'!D:D,'INTERIM REPORT'!$A:$A,'PAGE 35'!$A20,'INTERIM REPORT'!$B:$B,'PAGE 35'!$A$4)</f>
        <v>0.23208642350167843</v>
      </c>
      <c r="I20" s="210"/>
      <c r="J20" s="211">
        <f>RANK(H20,H$20:H$22,1)</f>
        <v>2</v>
      </c>
      <c r="K20" s="211">
        <f t="shared" ref="K20:K22" si="20">RANK(H20,H$8:H$25,1)</f>
        <v>11</v>
      </c>
      <c r="L20" s="145">
        <f>SUMIFS('INTERIM REPORT'!E:E,'INTERIM REPORT'!$A:$A,'PAGE 35'!$A20,'INTERIM REPORT'!$B:$B,'PAGE 35'!$A$4)</f>
        <v>0.2667201645274444</v>
      </c>
      <c r="M20" s="210"/>
      <c r="N20" s="211">
        <f>RANK(L20,L$20:L$22,1)</f>
        <v>3</v>
      </c>
      <c r="O20" s="211">
        <f t="shared" ref="O20:O22" si="21">RANK(L20,L$8:L$25,1)</f>
        <v>12</v>
      </c>
      <c r="P20" s="145">
        <f>SUMIFS('INTERIM REPORT'!F:F,'INTERIM REPORT'!$A:$A,'PAGE 35'!$A20,'INTERIM REPORT'!$B:$B,'PAGE 35'!$A$4)</f>
        <v>0.18924149971515097</v>
      </c>
      <c r="Q20" s="210"/>
      <c r="R20" s="211">
        <f>RANK(P20,P$20:P$22,1)</f>
        <v>2</v>
      </c>
      <c r="S20" s="211">
        <f t="shared" ref="S20:S22" si="22">RANK(P20,P$8:P$25,1)</f>
        <v>9</v>
      </c>
      <c r="T20" s="145">
        <f>SUMIFS('INTERIM REPORT'!G:G,'INTERIM REPORT'!$A:$A,'PAGE 35'!$A20,'INTERIM REPORT'!$B:$B,'PAGE 35'!$A$4)</f>
        <v>0.23144176494392896</v>
      </c>
      <c r="U20" s="210"/>
      <c r="V20" s="211">
        <f>RANK(T20,T$20:T$22,1)</f>
        <v>2</v>
      </c>
      <c r="W20" s="211">
        <f t="shared" ref="W20:W22" si="23">RANK(T20,T$8:T$25,1)</f>
        <v>8</v>
      </c>
      <c r="X20" s="145">
        <f>IF(H20&gt;0,((P20/H20)-1),IF(AND(H20=0,L20&gt;0),100%,IF(AND(H20=0,L20&lt;0),-100%,IF(AND(H20=0,L20=0),0%,((P20/(H20))-1)*-1))))</f>
        <v>-0.18460762650434659</v>
      </c>
      <c r="Y20" s="97">
        <f>IF(L20&gt;0,((T20/L20)-1),IF(AND(L20=0,T20&gt;0),100%,IF(AND(L20=0,T20&lt;0),-100%,IF(AND(L20=0,T20=0),0%,((T20/(L20))-1)*-1))))</f>
        <v>-0.13226746333941108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35'!$A21,'INTERIM REPORT'!$B:$B,'PAGE 35'!$A$4)</f>
        <v>0.2291846799754621</v>
      </c>
      <c r="E21" s="212"/>
      <c r="F21" s="208">
        <f t="shared" ref="F21:F22" si="24">RANK(D21,D$20:D$22,1)</f>
        <v>2</v>
      </c>
      <c r="G21" s="208">
        <f t="shared" si="19"/>
        <v>9</v>
      </c>
      <c r="H21" s="143">
        <f>SUMIFS('INTERIM REPORT'!D:D,'INTERIM REPORT'!$A:$A,'PAGE 35'!$A21,'INTERIM REPORT'!$B:$B,'PAGE 35'!$A$4)</f>
        <v>0.25184123850873941</v>
      </c>
      <c r="I21" s="212"/>
      <c r="J21" s="208">
        <f t="shared" ref="J21:J22" si="25">RANK(H21,H$20:H$22,1)</f>
        <v>3</v>
      </c>
      <c r="K21" s="208">
        <f t="shared" si="20"/>
        <v>12</v>
      </c>
      <c r="L21" s="143">
        <f>SUMIFS('INTERIM REPORT'!E:E,'INTERIM REPORT'!$A:$A,'PAGE 35'!$A21,'INTERIM REPORT'!$B:$B,'PAGE 35'!$A$4)</f>
        <v>0.2465990418679454</v>
      </c>
      <c r="M21" s="212"/>
      <c r="N21" s="208">
        <f t="shared" ref="N21:N22" si="26">RANK(L21,L$20:L$22,1)</f>
        <v>2</v>
      </c>
      <c r="O21" s="208">
        <f t="shared" si="21"/>
        <v>10</v>
      </c>
      <c r="P21" s="143">
        <f>SUMIFS('INTERIM REPORT'!F:F,'INTERIM REPORT'!$A:$A,'PAGE 35'!$A21,'INTERIM REPORT'!$B:$B,'PAGE 35'!$A$4)</f>
        <v>0.31739209042403693</v>
      </c>
      <c r="Q21" s="212"/>
      <c r="R21" s="208">
        <f t="shared" ref="R21:R22" si="27">RANK(P21,P$20:P$22,1)</f>
        <v>3</v>
      </c>
      <c r="S21" s="208">
        <f t="shared" si="22"/>
        <v>13</v>
      </c>
      <c r="T21" s="143">
        <f>SUMIFS('INTERIM REPORT'!G:G,'INTERIM REPORT'!$A:$A,'PAGE 35'!$A21,'INTERIM REPORT'!$B:$B,'PAGE 35'!$A$4)</f>
        <v>0.28625178816376368</v>
      </c>
      <c r="U21" s="212"/>
      <c r="V21" s="208">
        <f t="shared" ref="V21:V22" si="28">RANK(T21,T$20:T$22,1)</f>
        <v>3</v>
      </c>
      <c r="W21" s="208">
        <f t="shared" si="23"/>
        <v>12</v>
      </c>
      <c r="X21" s="143">
        <f>IF(H21&gt;0,((P21/H21)-1),IF(AND(H21=0,L21&gt;0),100%,IF(AND(H21=0,L21&lt;0),-100%,IF(AND(H21=0,L21=0),0%,((P21/(H21))-1)*-1))))</f>
        <v>0.26028641021403964</v>
      </c>
      <c r="Y21" s="93">
        <f>IF(L21&gt;0,((T21/L21)-1),IF(AND(L21=0,T21&gt;0),100%,IF(AND(L21=0,T21&lt;0),-100%,IF(AND(L21=0,T21=0),0%,((T21/(L21))-1)*-1))))</f>
        <v>0.16079846051085811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35'!$A22,'INTERIM REPORT'!$B:$B,'PAGE 35'!$A$4)</f>
        <v>0.18056430021822087</v>
      </c>
      <c r="E22" s="212"/>
      <c r="F22" s="208">
        <f t="shared" si="24"/>
        <v>1</v>
      </c>
      <c r="G22" s="208">
        <f t="shared" si="19"/>
        <v>6</v>
      </c>
      <c r="H22" s="143">
        <f>SUMIFS('INTERIM REPORT'!D:D,'INTERIM REPORT'!$A:$A,'PAGE 35'!$A22,'INTERIM REPORT'!$B:$B,'PAGE 35'!$A$4)</f>
        <v>0.14996783241923181</v>
      </c>
      <c r="I22" s="212"/>
      <c r="J22" s="208">
        <f t="shared" si="25"/>
        <v>1</v>
      </c>
      <c r="K22" s="208">
        <f t="shared" si="20"/>
        <v>6</v>
      </c>
      <c r="L22" s="143">
        <f>SUMIFS('INTERIM REPORT'!E:E,'INTERIM REPORT'!$A:$A,'PAGE 35'!$A22,'INTERIM REPORT'!$B:$B,'PAGE 35'!$A$4)</f>
        <v>0.16282352831946315</v>
      </c>
      <c r="M22" s="212"/>
      <c r="N22" s="208">
        <f t="shared" si="26"/>
        <v>1</v>
      </c>
      <c r="O22" s="208">
        <f t="shared" si="21"/>
        <v>5</v>
      </c>
      <c r="P22" s="143">
        <f>SUMIFS('INTERIM REPORT'!F:F,'INTERIM REPORT'!$A:$A,'PAGE 35'!$A22,'INTERIM REPORT'!$B:$B,'PAGE 35'!$A$4)</f>
        <v>0.14283497631304481</v>
      </c>
      <c r="Q22" s="212"/>
      <c r="R22" s="208">
        <f t="shared" si="27"/>
        <v>1</v>
      </c>
      <c r="S22" s="208">
        <f t="shared" si="22"/>
        <v>6</v>
      </c>
      <c r="T22" s="143">
        <f>SUMIFS('INTERIM REPORT'!G:G,'INTERIM REPORT'!$A:$A,'PAGE 35'!$A22,'INTERIM REPORT'!$B:$B,'PAGE 35'!$A$4)</f>
        <v>0.12729595258723794</v>
      </c>
      <c r="U22" s="212"/>
      <c r="V22" s="208">
        <f t="shared" si="28"/>
        <v>1</v>
      </c>
      <c r="W22" s="208">
        <f t="shared" si="23"/>
        <v>4</v>
      </c>
      <c r="X22" s="143">
        <f>IF(H22&gt;0,((P22/H22)-1),IF(AND(H22=0,L22&gt;0),100%,IF(AND(H22=0,L22&lt;0),-100%,IF(AND(H22=0,L22=0),0%,((P22/(H22))-1)*-1))))</f>
        <v>-4.7562573860821411E-2</v>
      </c>
      <c r="Y22" s="93">
        <f>IF(L22&gt;0,((T22/L22)-1),IF(AND(L22=0,T22&gt;0),100%,IF(AND(L22=0,T22&lt;0),-100%,IF(AND(L22=0,T22=0),0%,((T22/(L22))-1)*-1))))</f>
        <v>-0.2181968177382777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35'!$A25,'INTERIM REPORT'!$B:$B,'PAGE 35'!$A$4)</f>
        <v>0.20945460848961034</v>
      </c>
      <c r="E25" s="210"/>
      <c r="F25" s="210"/>
      <c r="G25" s="211">
        <f>RANK(D25,D$8:D$25,1)</f>
        <v>8</v>
      </c>
      <c r="H25" s="145">
        <f>SUMIFS('INTERIM REPORT'!D:D,'INTERIM REPORT'!$A:$A,'PAGE 35'!$A25,'INTERIM REPORT'!$B:$B,'PAGE 35'!$A$4)</f>
        <v>0.18992582116021015</v>
      </c>
      <c r="I25" s="210"/>
      <c r="J25" s="210"/>
      <c r="K25" s="211">
        <f>RANK(H25,H$8:H$25,1)</f>
        <v>10</v>
      </c>
      <c r="L25" s="145">
        <f>SUMIFS('INTERIM REPORT'!E:E,'INTERIM REPORT'!$A:$A,'PAGE 35'!$A25,'INTERIM REPORT'!$B:$B,'PAGE 35'!$A$4)</f>
        <v>0.18640062921778336</v>
      </c>
      <c r="M25" s="210"/>
      <c r="N25" s="210"/>
      <c r="O25" s="211">
        <f>RANK(L25,L$8:L$25,1)</f>
        <v>7</v>
      </c>
      <c r="P25" s="145">
        <f>SUMIFS('INTERIM REPORT'!F:F,'INTERIM REPORT'!$A:$A,'PAGE 35'!$A25,'INTERIM REPORT'!$B:$B,'PAGE 35'!$A$4)</f>
        <v>0.16522332611563384</v>
      </c>
      <c r="Q25" s="210"/>
      <c r="R25" s="210"/>
      <c r="S25" s="211">
        <f>RANK(P25,P$8:P$25,1)</f>
        <v>8</v>
      </c>
      <c r="T25" s="145">
        <f>SUMIFS('INTERIM REPORT'!G:G,'INTERIM REPORT'!$A:$A,'PAGE 35'!$A25,'INTERIM REPORT'!$B:$B,'PAGE 35'!$A$4)</f>
        <v>0.20217903234280943</v>
      </c>
      <c r="U25" s="210"/>
      <c r="V25" s="210"/>
      <c r="W25" s="211">
        <f>RANK(T25,T$8:T$25,1)</f>
        <v>6</v>
      </c>
      <c r="X25" s="145">
        <f>IF(H25&gt;0,((P25/H25)-1),IF(AND(H25=0,L25&gt;0),100%,IF(AND(H25=0,L25&lt;0),-100%,IF(AND(H25=0,L25=0),0%,((P25/(H25))-1)*-1))))</f>
        <v>-0.13006391070826939</v>
      </c>
      <c r="Y25" s="97">
        <f>IF(L25&gt;0,((T25/L25)-1),IF(AND(L25=0,T25&gt;0),100%,IF(AND(L25=0,T25&lt;0),-100%,IF(AND(L25=0,T25=0),0%,((T25/(L25))-1)*-1))))</f>
        <v>8.4647799694877568E-2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35'!$A28,'INTERIM REPORT'!$B:$B,'PAGE 35'!$A$4)</f>
        <v>0.21205311773955474</v>
      </c>
      <c r="E28" s="216"/>
      <c r="F28" s="216"/>
      <c r="G28" s="216"/>
      <c r="H28" s="145">
        <f>SUMIFS('INTERIM REPORT'!D:D,'INTERIM REPORT'!$A:$A,'PAGE 35'!$A28,'INTERIM REPORT'!$B:$B,'PAGE 35'!$A$4)</f>
        <v>0.1937823112440191</v>
      </c>
      <c r="I28" s="216"/>
      <c r="J28" s="216"/>
      <c r="K28" s="216"/>
      <c r="L28" s="145">
        <f>SUMIFS('INTERIM REPORT'!E:E,'INTERIM REPORT'!$A:$A,'PAGE 35'!$A28,'INTERIM REPORT'!$B:$B,'PAGE 35'!$A$4)</f>
        <v>0.1926956153067908</v>
      </c>
      <c r="M28" s="216"/>
      <c r="N28" s="216"/>
      <c r="O28" s="216"/>
      <c r="P28" s="145">
        <f>SUMIFS('INTERIM REPORT'!F:F,'INTERIM REPORT'!$A:$A,'PAGE 35'!$A28,'INTERIM REPORT'!$B:$B,'PAGE 35'!$A$4)</f>
        <v>0.17368880852499335</v>
      </c>
      <c r="Q28" s="216"/>
      <c r="R28" s="216"/>
      <c r="S28" s="216"/>
      <c r="T28" s="145">
        <f>SUMIFS('INTERIM REPORT'!G:G,'INTERIM REPORT'!$A:$A,'PAGE 35'!$A28,'INTERIM REPORT'!$B:$B,'PAGE 35'!$A$4)</f>
        <v>0.19788051078982583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-0.10369110880158272</v>
      </c>
      <c r="Y28" s="101">
        <f>IF(L28&gt;0,((T28/L28)-1),IF(AND(L28=0,T28&gt;0),100%,IF(AND(L28=0,T28&lt;0),-100%,IF(AND(L28=0,T28=0),0%,((T28/(L28))-1)*-1))))</f>
        <v>2.6907179360465161E-2</v>
      </c>
    </row>
    <row r="29" spans="1:25" ht="28.4" customHeight="1">
      <c r="C29" s="92" t="s">
        <v>28</v>
      </c>
      <c r="D29" s="143">
        <f>MEDIAN(D25,D20:D22,D8:D17)</f>
        <v>0.20461220373124733</v>
      </c>
      <c r="E29" s="217"/>
      <c r="F29" s="217"/>
      <c r="G29" s="217"/>
      <c r="H29" s="143">
        <f>MEDIAN(H25,H20:H22,H8:H17)</f>
        <v>0.15184510144753477</v>
      </c>
      <c r="I29" s="217"/>
      <c r="J29" s="217"/>
      <c r="K29" s="217"/>
      <c r="L29" s="143">
        <f>MEDIAN(L25,L20:L22,L8:L17)</f>
        <v>0.19637421983653594</v>
      </c>
      <c r="M29" s="217"/>
      <c r="N29" s="217"/>
      <c r="O29" s="217"/>
      <c r="P29" s="143">
        <f>MEDIAN(P25,P20:P22,P8:P17)</f>
        <v>0.16400200142007848</v>
      </c>
      <c r="Q29" s="217"/>
      <c r="R29" s="217"/>
      <c r="S29" s="217"/>
      <c r="T29" s="143">
        <f>MEDIAN(T25,T20:T22,T8:T17)</f>
        <v>0.21736771280905004</v>
      </c>
      <c r="U29" s="217"/>
      <c r="V29" s="217"/>
      <c r="W29" s="217"/>
      <c r="X29" s="188">
        <f>IF(H29&gt;0,((P29/H29)-1),IF(AND(H29=0,L29&gt;0),100%,IF(AND(H29=0,L29&lt;0),-100%,IF(AND(H29=0,L29=0),0%,((P29/(H29))-1)*-1))))</f>
        <v>8.0061192996365049E-2</v>
      </c>
      <c r="Y29" s="102">
        <f>IF(L29&gt;0,((T29/L29)-1),IF(AND(L29=0,T29&gt;0),100%,IF(AND(L29=0,T29&lt;0),-100%,IF(AND(L29=0,T29=0),0%,((T29/(L29))-1)*-1))))</f>
        <v>0.1069055448825682</v>
      </c>
    </row>
    <row r="30" spans="1:25" ht="28.4" customHeight="1">
      <c r="C30" s="92" t="s">
        <v>29</v>
      </c>
      <c r="D30" s="143">
        <f>MEDIAN(D8:D15)</f>
        <v>0.22407924230204063</v>
      </c>
      <c r="E30" s="217"/>
      <c r="F30" s="217"/>
      <c r="G30" s="217"/>
      <c r="H30" s="143">
        <f>MEDIAN(H8:H15)</f>
        <v>0.13968772123945253</v>
      </c>
      <c r="I30" s="217"/>
      <c r="J30" s="217"/>
      <c r="K30" s="217"/>
      <c r="L30" s="143">
        <f>MEDIAN(L8:L15)</f>
        <v>0.19439646409908248</v>
      </c>
      <c r="M30" s="217"/>
      <c r="N30" s="217"/>
      <c r="O30" s="217"/>
      <c r="P30" s="143">
        <f>MEDIAN(P8:P15)</f>
        <v>0.18360021494370343</v>
      </c>
      <c r="Q30" s="217"/>
      <c r="R30" s="217"/>
      <c r="S30" s="217"/>
      <c r="T30" s="143">
        <f>MEDIAN(T8:T15)</f>
        <v>0.23064021795814593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0.39165033529216431</v>
      </c>
      <c r="Y30" s="102">
        <f>IF(L30&gt;0,((T30/L30)-1),IF(AND(L30=0,T30&gt;0),100%,IF(AND(L30=0,T30&lt;0),-100%,IF(AND(L30=0,T30=0),0%,((T30/(L30))-1)*-1))))</f>
        <v>0.18644245422380856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35'!$A33,'INTERIM REPORT'!$B:$B,'PAGE 35'!$A$5)=0,"",SUMIFS('INTERIM REPORT'!C:C,'INTERIM REPORT'!$A:$A,'PAGE 35'!$A33,'INTERIM REPORT'!$B:$B,'PAGE 35'!$A$5))</f>
        <v/>
      </c>
      <c r="E33" s="118"/>
      <c r="F33" s="118"/>
      <c r="G33" s="119"/>
      <c r="H33" s="122" t="str">
        <f>IF(SUMIFS('INTERIM REPORT'!D:D,'INTERIM REPORT'!$A:$A,'PAGE 35'!$A33,'INTERIM REPORT'!$B:$B,'PAGE 35'!$A$5)=0,"",SUMIFS('INTERIM REPORT'!D:D,'INTERIM REPORT'!$A:$A,'PAGE 35'!$A33,'INTERIM REPORT'!$B:$B,'PAGE 35'!$A$5))</f>
        <v/>
      </c>
      <c r="I33" s="118"/>
      <c r="J33" s="118"/>
      <c r="K33" s="119"/>
      <c r="L33" s="122" t="str">
        <f>IF(SUMIFS('INTERIM REPORT'!E:E,'INTERIM REPORT'!$A:$A,'PAGE 35'!$A33,'INTERIM REPORT'!$B:$B,'PAGE 35'!$A$5)=0,"",SUMIFS('INTERIM REPORT'!E:E,'INTERIM REPORT'!$A:$A,'PAGE 35'!$A33,'INTERIM REPORT'!$B:$B,'PAGE 35'!$A$5))</f>
        <v/>
      </c>
      <c r="M33" s="118"/>
      <c r="N33" s="118"/>
      <c r="O33" s="119"/>
      <c r="P33" s="122" t="str">
        <f>IF(SUMIFS('INTERIM REPORT'!F:F,'INTERIM REPORT'!$A:$A,'PAGE 35'!$A33,'INTERIM REPORT'!$B:$B,'PAGE 35'!$A$5)=0,"",SUMIFS('INTERIM REPORT'!F:F,'INTERIM REPORT'!$A:$A,'PAGE 35'!$A33,'INTERIM REPORT'!$B:$B,'PAGE 35'!$A$5))</f>
        <v/>
      </c>
      <c r="Q33" s="118"/>
      <c r="R33" s="118"/>
      <c r="S33" s="119"/>
      <c r="T33" s="122" t="str">
        <f>IF(SUMIFS('INTERIM REPORT'!G:G,'INTERIM REPORT'!$A:$A,'PAGE 35'!$A33,'INTERIM REPORT'!$B:$B,'PAGE 35'!$A$5)=0,"",SUMIFS('INTERIM REPORT'!G:G,'INTERIM REPORT'!$A:$A,'PAGE 35'!$A33,'INTERIM REPORT'!$B:$B,'PAGE 35'!$A$5))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35'!$A34,'INTERIM REPORT'!$B:$B,'PAGE 35'!$A$5)=0,"",SUMIFS('INTERIM REPORT'!C:C,'INTERIM REPORT'!$A:$A,'PAGE 35'!$A34,'INTERIM REPORT'!$B:$B,'PAGE 35'!$A$5))</f>
        <v/>
      </c>
      <c r="E34" s="122"/>
      <c r="F34" s="122"/>
      <c r="G34" s="123"/>
      <c r="H34" s="122" t="str">
        <f>IF(SUMIFS('INTERIM REPORT'!D:D,'INTERIM REPORT'!$A:$A,'PAGE 35'!$A34,'INTERIM REPORT'!$B:$B,'PAGE 35'!$A$5)=0,"",SUMIFS('INTERIM REPORT'!D:D,'INTERIM REPORT'!$A:$A,'PAGE 35'!$A34,'INTERIM REPORT'!$B:$B,'PAGE 35'!$A$5))</f>
        <v/>
      </c>
      <c r="I34" s="122"/>
      <c r="J34" s="122"/>
      <c r="K34" s="123"/>
      <c r="L34" s="122" t="str">
        <f>IF(SUMIFS('INTERIM REPORT'!E:E,'INTERIM REPORT'!$A:$A,'PAGE 35'!$A34,'INTERIM REPORT'!$B:$B,'PAGE 35'!$A$5)=0,"",SUMIFS('INTERIM REPORT'!E:E,'INTERIM REPORT'!$A:$A,'PAGE 35'!$A34,'INTERIM REPORT'!$B:$B,'PAGE 35'!$A$5))</f>
        <v/>
      </c>
      <c r="M34" s="122"/>
      <c r="N34" s="122"/>
      <c r="O34" s="123"/>
      <c r="P34" s="122" t="str">
        <f>IF(SUMIFS('INTERIM REPORT'!F:F,'INTERIM REPORT'!$A:$A,'PAGE 35'!$A34,'INTERIM REPORT'!$B:$B,'PAGE 35'!$A$5)=0,"",SUMIFS('INTERIM REPORT'!F:F,'INTERIM REPORT'!$A:$A,'PAGE 35'!$A34,'INTERIM REPORT'!$B:$B,'PAGE 35'!$A$5))</f>
        <v/>
      </c>
      <c r="Q34" s="122"/>
      <c r="R34" s="122"/>
      <c r="S34" s="123"/>
      <c r="T34" s="122" t="str">
        <f>IF(SUMIFS('INTERIM REPORT'!G:G,'INTERIM REPORT'!$A:$A,'PAGE 35'!$A34,'INTERIM REPORT'!$B:$B,'PAGE 35'!$A$5)=0,"",SUMIFS('INTERIM REPORT'!G:G,'INTERIM REPORT'!$A:$A,'PAGE 35'!$A34,'INTERIM REPORT'!$B:$B,'PAGE 35'!$A$5))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35'!$A35,'INTERIM REPORT'!$B:$B,'PAGE 35'!$A$5)=0,"",SUMIFS('INTERIM REPORT'!C:C,'INTERIM REPORT'!$A:$A,'PAGE 35'!$A35,'INTERIM REPORT'!$B:$B,'PAGE 35'!$A$5))</f>
        <v/>
      </c>
      <c r="E35" s="122"/>
      <c r="F35" s="122"/>
      <c r="G35" s="123"/>
      <c r="H35" s="122" t="str">
        <f>IF(SUMIFS('INTERIM REPORT'!D:D,'INTERIM REPORT'!$A:$A,'PAGE 35'!$A35,'INTERIM REPORT'!$B:$B,'PAGE 35'!$A$5)=0,"",SUMIFS('INTERIM REPORT'!D:D,'INTERIM REPORT'!$A:$A,'PAGE 35'!$A35,'INTERIM REPORT'!$B:$B,'PAGE 35'!$A$5))</f>
        <v/>
      </c>
      <c r="I35" s="122"/>
      <c r="J35" s="122"/>
      <c r="K35" s="123"/>
      <c r="L35" s="122" t="str">
        <f>IF(SUMIFS('INTERIM REPORT'!E:E,'INTERIM REPORT'!$A:$A,'PAGE 35'!$A35,'INTERIM REPORT'!$B:$B,'PAGE 35'!$A$5)=0,"",SUMIFS('INTERIM REPORT'!E:E,'INTERIM REPORT'!$A:$A,'PAGE 35'!$A35,'INTERIM REPORT'!$B:$B,'PAGE 35'!$A$5))</f>
        <v/>
      </c>
      <c r="M35" s="122"/>
      <c r="N35" s="122"/>
      <c r="O35" s="123"/>
      <c r="P35" s="122" t="str">
        <f>IF(SUMIFS('INTERIM REPORT'!F:F,'INTERIM REPORT'!$A:$A,'PAGE 35'!$A35,'INTERIM REPORT'!$B:$B,'PAGE 35'!$A$5)=0,"",SUMIFS('INTERIM REPORT'!F:F,'INTERIM REPORT'!$A:$A,'PAGE 35'!$A35,'INTERIM REPORT'!$B:$B,'PAGE 35'!$A$5))</f>
        <v/>
      </c>
      <c r="Q35" s="122"/>
      <c r="R35" s="122"/>
      <c r="S35" s="123"/>
      <c r="T35" s="122" t="str">
        <f>IF(SUMIFS('INTERIM REPORT'!G:G,'INTERIM REPORT'!$A:$A,'PAGE 35'!$A35,'INTERIM REPORT'!$B:$B,'PAGE 35'!$A$5)=0,"",SUMIFS('INTERIM REPORT'!G:G,'INTERIM REPORT'!$A:$A,'PAGE 35'!$A35,'INTERIM REPORT'!$B:$B,'PAGE 35'!$A$5))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35'!$A36,'INTERIM REPORT'!$B:$B,'PAGE 35'!$A$5)=0,"",SUMIFS('INTERIM REPORT'!C:C,'INTERIM REPORT'!$A:$A,'PAGE 35'!$A36,'INTERIM REPORT'!$B:$B,'PAGE 35'!$A$5))</f>
        <v/>
      </c>
      <c r="E36" s="122"/>
      <c r="F36" s="122"/>
      <c r="G36" s="123"/>
      <c r="H36" s="122" t="str">
        <f>IF(SUMIFS('INTERIM REPORT'!D:D,'INTERIM REPORT'!$A:$A,'PAGE 35'!$A36,'INTERIM REPORT'!$B:$B,'PAGE 35'!$A$5)=0,"",SUMIFS('INTERIM REPORT'!D:D,'INTERIM REPORT'!$A:$A,'PAGE 35'!$A36,'INTERIM REPORT'!$B:$B,'PAGE 35'!$A$5))</f>
        <v/>
      </c>
      <c r="I36" s="122"/>
      <c r="J36" s="122"/>
      <c r="K36" s="123"/>
      <c r="L36" s="122" t="str">
        <f>IF(SUMIFS('INTERIM REPORT'!E:E,'INTERIM REPORT'!$A:$A,'PAGE 35'!$A36,'INTERIM REPORT'!$B:$B,'PAGE 35'!$A$5)=0,"",SUMIFS('INTERIM REPORT'!E:E,'INTERIM REPORT'!$A:$A,'PAGE 35'!$A36,'INTERIM REPORT'!$B:$B,'PAGE 35'!$A$5))</f>
        <v/>
      </c>
      <c r="M36" s="122"/>
      <c r="N36" s="122"/>
      <c r="O36" s="123"/>
      <c r="P36" s="122" t="str">
        <f>IF(SUMIFS('INTERIM REPORT'!F:F,'INTERIM REPORT'!$A:$A,'PAGE 35'!$A36,'INTERIM REPORT'!$B:$B,'PAGE 35'!$A$5)=0,"",SUMIFS('INTERIM REPORT'!F:F,'INTERIM REPORT'!$A:$A,'PAGE 35'!$A36,'INTERIM REPORT'!$B:$B,'PAGE 35'!$A$5))</f>
        <v/>
      </c>
      <c r="Q36" s="122"/>
      <c r="R36" s="122"/>
      <c r="S36" s="123"/>
      <c r="T36" s="122" t="str">
        <f>IF(SUMIFS('INTERIM REPORT'!G:G,'INTERIM REPORT'!$A:$A,'PAGE 35'!$A36,'INTERIM REPORT'!$B:$B,'PAGE 35'!$A$5)=0,"",SUMIFS('INTERIM REPORT'!G:G,'INTERIM REPORT'!$A:$A,'PAGE 35'!$A36,'INTERIM REPORT'!$B:$B,'PAGE 35'!$A$5))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35'!$A37,'INTERIM REPORT'!$B:$B,'PAGE 35'!$A$5)=0,"",SUMIFS('INTERIM REPORT'!C:C,'INTERIM REPORT'!$A:$A,'PAGE 35'!$A37,'INTERIM REPORT'!$B:$B,'PAGE 35'!$A$5))</f>
        <v/>
      </c>
      <c r="E37" s="122"/>
      <c r="F37" s="122"/>
      <c r="G37" s="123"/>
      <c r="H37" s="122" t="str">
        <f>IF(SUMIFS('INTERIM REPORT'!D:D,'INTERIM REPORT'!$A:$A,'PAGE 35'!$A37,'INTERIM REPORT'!$B:$B,'PAGE 35'!$A$5)=0,"",SUMIFS('INTERIM REPORT'!D:D,'INTERIM REPORT'!$A:$A,'PAGE 35'!$A37,'INTERIM REPORT'!$B:$B,'PAGE 35'!$A$5))</f>
        <v/>
      </c>
      <c r="I37" s="122"/>
      <c r="J37" s="122"/>
      <c r="K37" s="123"/>
      <c r="L37" s="122" t="str">
        <f>IF(SUMIFS('INTERIM REPORT'!E:E,'INTERIM REPORT'!$A:$A,'PAGE 35'!$A37,'INTERIM REPORT'!$B:$B,'PAGE 35'!$A$5)=0,"",SUMIFS('INTERIM REPORT'!E:E,'INTERIM REPORT'!$A:$A,'PAGE 35'!$A37,'INTERIM REPORT'!$B:$B,'PAGE 35'!$A$5))</f>
        <v/>
      </c>
      <c r="M37" s="122"/>
      <c r="N37" s="122"/>
      <c r="O37" s="123"/>
      <c r="P37" s="122" t="str">
        <f>IF(SUMIFS('INTERIM REPORT'!F:F,'INTERIM REPORT'!$A:$A,'PAGE 35'!$A37,'INTERIM REPORT'!$B:$B,'PAGE 35'!$A$5)=0,"",SUMIFS('INTERIM REPORT'!F:F,'INTERIM REPORT'!$A:$A,'PAGE 35'!$A37,'INTERIM REPORT'!$B:$B,'PAGE 35'!$A$5))</f>
        <v/>
      </c>
      <c r="Q37" s="122"/>
      <c r="R37" s="122"/>
      <c r="S37" s="123"/>
      <c r="T37" s="122" t="str">
        <f>IF(SUMIFS('INTERIM REPORT'!G:G,'INTERIM REPORT'!$A:$A,'PAGE 35'!$A37,'INTERIM REPORT'!$B:$B,'PAGE 35'!$A$5)=0,"",SUMIFS('INTERIM REPORT'!G:G,'INTERIM REPORT'!$A:$A,'PAGE 35'!$A37,'INTERIM REPORT'!$B:$B,'PAGE 35'!$A$5))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35'!$A38,'INTERIM REPORT'!$B:$B,'PAGE 35'!$A$5)=0,"",SUMIFS('INTERIM REPORT'!C:C,'INTERIM REPORT'!$A:$A,'PAGE 35'!$A38,'INTERIM REPORT'!$B:$B,'PAGE 35'!$A$5))</f>
        <v/>
      </c>
      <c r="E38" s="122"/>
      <c r="F38" s="122"/>
      <c r="G38" s="123"/>
      <c r="H38" s="122" t="str">
        <f>IF(SUMIFS('INTERIM REPORT'!D:D,'INTERIM REPORT'!$A:$A,'PAGE 35'!$A38,'INTERIM REPORT'!$B:$B,'PAGE 35'!$A$5)=0,"",SUMIFS('INTERIM REPORT'!D:D,'INTERIM REPORT'!$A:$A,'PAGE 35'!$A38,'INTERIM REPORT'!$B:$B,'PAGE 35'!$A$5))</f>
        <v/>
      </c>
      <c r="I38" s="122"/>
      <c r="J38" s="122"/>
      <c r="K38" s="123"/>
      <c r="L38" s="122" t="str">
        <f>IF(SUMIFS('INTERIM REPORT'!E:E,'INTERIM REPORT'!$A:$A,'PAGE 35'!$A38,'INTERIM REPORT'!$B:$B,'PAGE 35'!$A$5)=0,"",SUMIFS('INTERIM REPORT'!E:E,'INTERIM REPORT'!$A:$A,'PAGE 35'!$A38,'INTERIM REPORT'!$B:$B,'PAGE 35'!$A$5))</f>
        <v/>
      </c>
      <c r="M38" s="122"/>
      <c r="N38" s="122"/>
      <c r="O38" s="123"/>
      <c r="P38" s="122" t="str">
        <f>IF(SUMIFS('INTERIM REPORT'!F:F,'INTERIM REPORT'!$A:$A,'PAGE 35'!$A38,'INTERIM REPORT'!$B:$B,'PAGE 35'!$A$5)=0,"",SUMIFS('INTERIM REPORT'!F:F,'INTERIM REPORT'!$A:$A,'PAGE 35'!$A38,'INTERIM REPORT'!$B:$B,'PAGE 35'!$A$5))</f>
        <v/>
      </c>
      <c r="Q38" s="122"/>
      <c r="R38" s="122"/>
      <c r="S38" s="123"/>
      <c r="T38" s="122" t="str">
        <f>IF(SUMIFS('INTERIM REPORT'!G:G,'INTERIM REPORT'!$A:$A,'PAGE 35'!$A38,'INTERIM REPORT'!$B:$B,'PAGE 35'!$A$5)=0,"",SUMIFS('INTERIM REPORT'!G:G,'INTERIM REPORT'!$A:$A,'PAGE 35'!$A38,'INTERIM REPORT'!$B:$B,'PAGE 35'!$A$5))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57" priority="1" operator="notEqual">
      <formula>""" """</formula>
    </cfRule>
    <cfRule type="cellIs" dxfId="5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Y42"/>
  <sheetViews>
    <sheetView view="pageBreakPreview" topLeftCell="B10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59.5429687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Commercial/Self Pay Net Patient Rev % including Phys</v>
      </c>
    </row>
    <row r="3" spans="1:25">
      <c r="A3" s="80" t="s">
        <v>101</v>
      </c>
    </row>
    <row r="4" spans="1:25">
      <c r="A4" s="83" t="s">
        <v>71</v>
      </c>
      <c r="B4" s="329" t="str">
        <f>MID(A4,FIND("]",A4)+2,LEN(A4)-FIND("]",A4)+2)</f>
        <v>Commercial/Self Pay Net Patient Rev % including Phys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242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36'!$A8,'INTERIM REPORT'!$B:$B,'PAGE 36'!$A$4)</f>
        <v>0.74723713710893724</v>
      </c>
      <c r="E8" s="208">
        <f>RANK(D8,D$8:D$15,1)</f>
        <v>8</v>
      </c>
      <c r="F8" s="208">
        <f>RANK(D8,D$8:D$17,1)</f>
        <v>10</v>
      </c>
      <c r="G8" s="208">
        <f>RANK(D8,D$8:D$25,1)</f>
        <v>14</v>
      </c>
      <c r="H8" s="143">
        <f>SUMIFS('INTERIM REPORT'!D:D,'INTERIM REPORT'!$A:$A,'PAGE 36'!$A8,'INTERIM REPORT'!$B:$B,'PAGE 36'!$A$4)</f>
        <v>0.7071949059620255</v>
      </c>
      <c r="I8" s="208">
        <f>RANK(H8,H$8:H$15,1)</f>
        <v>7</v>
      </c>
      <c r="J8" s="208">
        <f>RANK(H8,H$8:H$17,1)</f>
        <v>9</v>
      </c>
      <c r="K8" s="208">
        <f>RANK(H8,H$8:H$25,1)</f>
        <v>13</v>
      </c>
      <c r="L8" s="143">
        <f>SUMIFS('INTERIM REPORT'!E:E,'INTERIM REPORT'!$A:$A,'PAGE 36'!$A8,'INTERIM REPORT'!$B:$B,'PAGE 36'!$A$4)</f>
        <v>0.61435591894965336</v>
      </c>
      <c r="M8" s="208">
        <f>RANK(L8,L$8:L$15,1)</f>
        <v>5</v>
      </c>
      <c r="N8" s="208">
        <f>RANK(L8,L$8:L$17,1)</f>
        <v>6</v>
      </c>
      <c r="O8" s="208">
        <f>RANK(L8,L$8:L$25,1)</f>
        <v>6</v>
      </c>
      <c r="P8" s="143">
        <f>SUMIFS('INTERIM REPORT'!F:F,'INTERIM REPORT'!$A:$A,'PAGE 36'!$A8,'INTERIM REPORT'!$B:$B,'PAGE 36'!$A$4)</f>
        <v>0.69821369907831232</v>
      </c>
      <c r="Q8" s="208">
        <f>RANK(P8,P$8:P$15,1)</f>
        <v>8</v>
      </c>
      <c r="R8" s="208">
        <f>RANK(P8,P$8:P$17,1)</f>
        <v>10</v>
      </c>
      <c r="S8" s="208">
        <f>RANK(P8,P$8:P$25,1)</f>
        <v>14</v>
      </c>
      <c r="T8" s="143">
        <f>SUMIFS('INTERIM REPORT'!G:G,'INTERIM REPORT'!$A:$A,'PAGE 36'!$A8,'INTERIM REPORT'!$B:$B,'PAGE 36'!$A$4)</f>
        <v>0.68107668297708568</v>
      </c>
      <c r="U8" s="208">
        <f>RANK(T8,T$8:T$15,1)</f>
        <v>8</v>
      </c>
      <c r="V8" s="208">
        <f>RANK(T8,T$8:T$17,1)</f>
        <v>10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-1.2699761844997548E-2</v>
      </c>
      <c r="Y8" s="93">
        <f t="shared" ref="Y8:Y17" si="1">IF(L8&gt;0,((T8/L8)-1),IF(AND(L8=0,T8&gt;0),100%,IF(AND(L8=0,T8&lt;0),-100%,IF(AND(L8=0,T8=0),0%,((T8/(L8))-1)*-1))))</f>
        <v>0.10860278540410717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36'!$A9,'INTERIM REPORT'!$B:$B,'PAGE 36'!$A$4)</f>
        <v>0.65672168314522483</v>
      </c>
      <c r="E9" s="208">
        <f t="shared" ref="E9:E15" si="3">RANK(D9,D$8:D$15,1)</f>
        <v>7</v>
      </c>
      <c r="F9" s="208">
        <f t="shared" ref="F9:F17" si="4">RANK(D9,D$8:D$17,1)</f>
        <v>8</v>
      </c>
      <c r="G9" s="208">
        <f t="shared" ref="G9:G17" si="5">RANK(D9,D$8:D$25,1)</f>
        <v>9</v>
      </c>
      <c r="H9" s="143">
        <f>SUMIFS('INTERIM REPORT'!D:D,'INTERIM REPORT'!$A:$A,'PAGE 36'!$A9,'INTERIM REPORT'!$B:$B,'PAGE 36'!$A$4)</f>
        <v>0.57221538334243582</v>
      </c>
      <c r="I9" s="208">
        <f t="shared" ref="I9:I15" si="6">RANK(H9,H$8:H$15,1)</f>
        <v>2</v>
      </c>
      <c r="J9" s="208">
        <f t="shared" ref="J9:J17" si="7">RANK(H9,H$8:H$17,1)</f>
        <v>3</v>
      </c>
      <c r="K9" s="208">
        <f t="shared" ref="K9:K17" si="8">RANK(H9,H$8:H$25,1)</f>
        <v>3</v>
      </c>
      <c r="L9" s="143">
        <f>SUMIFS('INTERIM REPORT'!E:E,'INTERIM REPORT'!$A:$A,'PAGE 36'!$A9,'INTERIM REPORT'!$B:$B,'PAGE 36'!$A$4)</f>
        <v>0.61664358015560716</v>
      </c>
      <c r="M9" s="208">
        <f t="shared" ref="M9:M15" si="9">RANK(L9,L$8:L$15,1)</f>
        <v>6</v>
      </c>
      <c r="N9" s="208">
        <f t="shared" ref="N9:N17" si="10">RANK(L9,L$8:L$17,1)</f>
        <v>7</v>
      </c>
      <c r="O9" s="208">
        <f t="shared" ref="O9:O17" si="11">RANK(L9,L$8:L$25,1)</f>
        <v>7</v>
      </c>
      <c r="P9" s="143">
        <f>SUMIFS('INTERIM REPORT'!F:F,'INTERIM REPORT'!$A:$A,'PAGE 36'!$A9,'INTERIM REPORT'!$B:$B,'PAGE 36'!$A$4)</f>
        <v>0.59874649755296283</v>
      </c>
      <c r="Q9" s="208">
        <f t="shared" ref="Q9:Q15" si="12">RANK(P9,P$8:P$15,1)</f>
        <v>4</v>
      </c>
      <c r="R9" s="208">
        <f t="shared" ref="R9:R17" si="13">RANK(P9,P$8:P$17,1)</f>
        <v>5</v>
      </c>
      <c r="S9" s="208">
        <f t="shared" ref="S9:S17" si="14">RANK(P9,P$8:P$25,1)</f>
        <v>5</v>
      </c>
      <c r="T9" s="143">
        <f>SUMIFS('INTERIM REPORT'!G:G,'INTERIM REPORT'!$A:$A,'PAGE 36'!$A9,'INTERIM REPORT'!$B:$B,'PAGE 36'!$A$4)</f>
        <v>0.61605900349748488</v>
      </c>
      <c r="U9" s="208">
        <f t="shared" ref="U9:U15" si="15">RANK(T9,T$8:T$15,1)</f>
        <v>6</v>
      </c>
      <c r="V9" s="208">
        <f t="shared" ref="V9:V17" si="16">RANK(T9,T$8:T$17,1)</f>
        <v>8</v>
      </c>
      <c r="W9" s="208">
        <f t="shared" ref="W9:W17" si="17">RANK(T9,T$8:T$25,1)</f>
        <v>9</v>
      </c>
      <c r="X9" s="143">
        <f t="shared" si="0"/>
        <v>4.6365608095946254E-2</v>
      </c>
      <c r="Y9" s="93">
        <f t="shared" si="1"/>
        <v>-9.4799763904906964E-4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36'!$A10,'INTERIM REPORT'!$B:$B,'PAGE 36'!$A$4)</f>
        <v>0.56852656911288768</v>
      </c>
      <c r="E10" s="208">
        <f t="shared" si="3"/>
        <v>2</v>
      </c>
      <c r="F10" s="208">
        <f t="shared" si="4"/>
        <v>3</v>
      </c>
      <c r="G10" s="208">
        <f t="shared" si="5"/>
        <v>3</v>
      </c>
      <c r="H10" s="143">
        <f>SUMIFS('INTERIM REPORT'!D:D,'INTERIM REPORT'!$A:$A,'PAGE 36'!$A10,'INTERIM REPORT'!$B:$B,'PAGE 36'!$A$4)</f>
        <v>0.54326680650145043</v>
      </c>
      <c r="I10" s="208">
        <f t="shared" si="6"/>
        <v>1</v>
      </c>
      <c r="J10" s="208">
        <f t="shared" si="7"/>
        <v>1</v>
      </c>
      <c r="K10" s="208">
        <f t="shared" si="8"/>
        <v>1</v>
      </c>
      <c r="L10" s="143">
        <f>SUMIFS('INTERIM REPORT'!E:E,'INTERIM REPORT'!$A:$A,'PAGE 36'!$A10,'INTERIM REPORT'!$B:$B,'PAGE 36'!$A$4)</f>
        <v>0.60544138533623892</v>
      </c>
      <c r="M10" s="208">
        <f t="shared" si="9"/>
        <v>3</v>
      </c>
      <c r="N10" s="208">
        <f t="shared" si="10"/>
        <v>4</v>
      </c>
      <c r="O10" s="208">
        <f t="shared" si="11"/>
        <v>4</v>
      </c>
      <c r="P10" s="143">
        <f>SUMIFS('INTERIM REPORT'!F:F,'INTERIM REPORT'!$A:$A,'PAGE 36'!$A10,'INTERIM REPORT'!$B:$B,'PAGE 36'!$A$4)</f>
        <v>0.56376580516849584</v>
      </c>
      <c r="Q10" s="208">
        <f t="shared" si="12"/>
        <v>1</v>
      </c>
      <c r="R10" s="208">
        <f t="shared" si="13"/>
        <v>1</v>
      </c>
      <c r="S10" s="208">
        <f t="shared" si="14"/>
        <v>1</v>
      </c>
      <c r="T10" s="143">
        <f>SUMIFS('INTERIM REPORT'!G:G,'INTERIM REPORT'!$A:$A,'PAGE 36'!$A10,'INTERIM REPORT'!$B:$B,'PAGE 36'!$A$4)</f>
        <v>0.5697640061701893</v>
      </c>
      <c r="U10" s="208">
        <f t="shared" si="15"/>
        <v>3</v>
      </c>
      <c r="V10" s="208">
        <f t="shared" si="16"/>
        <v>4</v>
      </c>
      <c r="W10" s="208">
        <f t="shared" si="17"/>
        <v>4</v>
      </c>
      <c r="X10" s="143">
        <f t="shared" si="0"/>
        <v>3.7732838490640797E-2</v>
      </c>
      <c r="Y10" s="93">
        <f t="shared" si="1"/>
        <v>-5.8927883078616738E-2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36'!$A11,'INTERIM REPORT'!$B:$B,'PAGE 36'!$A$4)</f>
        <v>0.54595241203387068</v>
      </c>
      <c r="E11" s="208">
        <f t="shared" si="3"/>
        <v>1</v>
      </c>
      <c r="F11" s="208">
        <f t="shared" si="4"/>
        <v>1</v>
      </c>
      <c r="G11" s="208">
        <f t="shared" si="5"/>
        <v>1</v>
      </c>
      <c r="H11" s="143">
        <f>SUMIFS('INTERIM REPORT'!D:D,'INTERIM REPORT'!$A:$A,'PAGE 36'!$A11,'INTERIM REPORT'!$B:$B,'PAGE 36'!$A$4)</f>
        <v>0.5730473093317211</v>
      </c>
      <c r="I11" s="208">
        <f t="shared" si="6"/>
        <v>3</v>
      </c>
      <c r="J11" s="208">
        <f t="shared" si="7"/>
        <v>4</v>
      </c>
      <c r="K11" s="208">
        <f t="shared" si="8"/>
        <v>4</v>
      </c>
      <c r="L11" s="143">
        <f>SUMIFS('INTERIM REPORT'!E:E,'INTERIM REPORT'!$A:$A,'PAGE 36'!$A11,'INTERIM REPORT'!$B:$B,'PAGE 36'!$A$4)</f>
        <v>0.55435111679295812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43">
        <f>SUMIFS('INTERIM REPORT'!F:F,'INTERIM REPORT'!$A:$A,'PAGE 36'!$A11,'INTERIM REPORT'!$B:$B,'PAGE 36'!$A$4)</f>
        <v>0.58859001004499945</v>
      </c>
      <c r="Q11" s="208">
        <f t="shared" si="12"/>
        <v>2</v>
      </c>
      <c r="R11" s="208">
        <f t="shared" si="13"/>
        <v>2</v>
      </c>
      <c r="S11" s="208">
        <f t="shared" si="14"/>
        <v>2</v>
      </c>
      <c r="T11" s="143">
        <f>SUMIFS('INTERIM REPORT'!G:G,'INTERIM REPORT'!$A:$A,'PAGE 36'!$A11,'INTERIM REPORT'!$B:$B,'PAGE 36'!$A$4)</f>
        <v>0.55507760366384151</v>
      </c>
      <c r="U11" s="208">
        <f t="shared" si="15"/>
        <v>2</v>
      </c>
      <c r="V11" s="208">
        <f t="shared" si="16"/>
        <v>2</v>
      </c>
      <c r="W11" s="208">
        <f t="shared" si="17"/>
        <v>2</v>
      </c>
      <c r="X11" s="143">
        <f t="shared" si="0"/>
        <v>2.7122892752788674E-2</v>
      </c>
      <c r="Y11" s="93">
        <f t="shared" si="1"/>
        <v>1.3105175562488913E-3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36'!$A12,'INTERIM REPORT'!$B:$B,'PAGE 36'!$A$4)</f>
        <v>0.62607286468969914</v>
      </c>
      <c r="E12" s="208">
        <f t="shared" si="3"/>
        <v>6</v>
      </c>
      <c r="F12" s="208">
        <f t="shared" si="4"/>
        <v>7</v>
      </c>
      <c r="G12" s="208">
        <f t="shared" si="5"/>
        <v>7</v>
      </c>
      <c r="H12" s="143">
        <f>SUMIFS('INTERIM REPORT'!D:D,'INTERIM REPORT'!$A:$A,'PAGE 36'!$A12,'INTERIM REPORT'!$B:$B,'PAGE 36'!$A$4)</f>
        <v>0.59695342285652053</v>
      </c>
      <c r="I12" s="208">
        <f t="shared" si="6"/>
        <v>5</v>
      </c>
      <c r="J12" s="208">
        <f t="shared" si="7"/>
        <v>6</v>
      </c>
      <c r="K12" s="208">
        <f t="shared" si="8"/>
        <v>6</v>
      </c>
      <c r="L12" s="143">
        <f>SUMIFS('INTERIM REPORT'!E:E,'INTERIM REPORT'!$A:$A,'PAGE 36'!$A12,'INTERIM REPORT'!$B:$B,'PAGE 36'!$A$4)</f>
        <v>0.6601651922529429</v>
      </c>
      <c r="M12" s="208">
        <f t="shared" si="9"/>
        <v>8</v>
      </c>
      <c r="N12" s="208">
        <f t="shared" si="10"/>
        <v>10</v>
      </c>
      <c r="O12" s="208">
        <f t="shared" si="11"/>
        <v>13</v>
      </c>
      <c r="P12" s="143">
        <f>SUMIFS('INTERIM REPORT'!F:F,'INTERIM REPORT'!$A:$A,'PAGE 36'!$A12,'INTERIM REPORT'!$B:$B,'PAGE 36'!$A$4)</f>
        <v>0.62314278084390329</v>
      </c>
      <c r="Q12" s="208">
        <f t="shared" si="12"/>
        <v>6</v>
      </c>
      <c r="R12" s="208">
        <f t="shared" si="13"/>
        <v>7</v>
      </c>
      <c r="S12" s="208">
        <f t="shared" si="14"/>
        <v>7</v>
      </c>
      <c r="T12" s="143">
        <f>SUMIFS('INTERIM REPORT'!G:G,'INTERIM REPORT'!$A:$A,'PAGE 36'!$A12,'INTERIM REPORT'!$B:$B,'PAGE 36'!$A$4)</f>
        <v>0.62370513426502017</v>
      </c>
      <c r="U12" s="208">
        <f t="shared" si="15"/>
        <v>7</v>
      </c>
      <c r="V12" s="208">
        <f t="shared" si="16"/>
        <v>9</v>
      </c>
      <c r="W12" s="208">
        <f t="shared" si="17"/>
        <v>10</v>
      </c>
      <c r="X12" s="143">
        <f t="shared" si="0"/>
        <v>4.3871694146693008E-2</v>
      </c>
      <c r="Y12" s="93">
        <f t="shared" si="1"/>
        <v>-5.5228688843008578E-2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36'!$A13,'INTERIM REPORT'!$B:$B,'PAGE 36'!$A$4)</f>
        <v>0.59228646184651568</v>
      </c>
      <c r="E13" s="208">
        <f t="shared" si="3"/>
        <v>4</v>
      </c>
      <c r="F13" s="208">
        <f t="shared" si="4"/>
        <v>5</v>
      </c>
      <c r="G13" s="208">
        <f t="shared" si="5"/>
        <v>5</v>
      </c>
      <c r="H13" s="143">
        <f>SUMIFS('INTERIM REPORT'!D:D,'INTERIM REPORT'!$A:$A,'PAGE 36'!$A13,'INTERIM REPORT'!$B:$B,'PAGE 36'!$A$4)</f>
        <v>0.63488433050502613</v>
      </c>
      <c r="I13" s="208">
        <f t="shared" si="6"/>
        <v>6</v>
      </c>
      <c r="J13" s="208">
        <f t="shared" si="7"/>
        <v>8</v>
      </c>
      <c r="K13" s="208">
        <f t="shared" si="8"/>
        <v>8</v>
      </c>
      <c r="L13" s="143">
        <f>SUMIFS('INTERIM REPORT'!E:E,'INTERIM REPORT'!$A:$A,'PAGE 36'!$A13,'INTERIM REPORT'!$B:$B,'PAGE 36'!$A$4)</f>
        <v>0.5706166475340595</v>
      </c>
      <c r="M13" s="208">
        <f t="shared" si="9"/>
        <v>2</v>
      </c>
      <c r="N13" s="208">
        <f t="shared" si="10"/>
        <v>3</v>
      </c>
      <c r="O13" s="208">
        <f t="shared" si="11"/>
        <v>3</v>
      </c>
      <c r="P13" s="143">
        <f>SUMIFS('INTERIM REPORT'!F:F,'INTERIM REPORT'!$A:$A,'PAGE 36'!$A13,'INTERIM REPORT'!$B:$B,'PAGE 36'!$A$4)</f>
        <v>0.59543399404244413</v>
      </c>
      <c r="Q13" s="208">
        <f t="shared" si="12"/>
        <v>3</v>
      </c>
      <c r="R13" s="208">
        <f t="shared" si="13"/>
        <v>4</v>
      </c>
      <c r="S13" s="208">
        <f t="shared" si="14"/>
        <v>4</v>
      </c>
      <c r="T13" s="143">
        <f>SUMIFS('INTERIM REPORT'!G:G,'INTERIM REPORT'!$A:$A,'PAGE 36'!$A13,'INTERIM REPORT'!$B:$B,'PAGE 36'!$A$4)</f>
        <v>0.58267732566905051</v>
      </c>
      <c r="U13" s="208">
        <f t="shared" si="15"/>
        <v>4</v>
      </c>
      <c r="V13" s="208">
        <f t="shared" si="16"/>
        <v>5</v>
      </c>
      <c r="W13" s="208">
        <f t="shared" si="17"/>
        <v>5</v>
      </c>
      <c r="X13" s="143">
        <f t="shared" si="0"/>
        <v>-6.2137832935962978E-2</v>
      </c>
      <c r="Y13" s="93">
        <f t="shared" si="1"/>
        <v>2.1136218487686431E-2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36'!$A14,'INTERIM REPORT'!$B:$B,'PAGE 36'!$A$4)</f>
        <v>0.60024192215068628</v>
      </c>
      <c r="E14" s="208">
        <f t="shared" si="3"/>
        <v>5</v>
      </c>
      <c r="F14" s="208">
        <f t="shared" si="4"/>
        <v>6</v>
      </c>
      <c r="G14" s="208">
        <f t="shared" si="5"/>
        <v>6</v>
      </c>
      <c r="H14" s="143">
        <f>SUMIFS('INTERIM REPORT'!D:D,'INTERIM REPORT'!$A:$A,'PAGE 36'!$A14,'INTERIM REPORT'!$B:$B,'PAGE 36'!$A$4)</f>
        <v>0.58027445310582837</v>
      </c>
      <c r="I14" s="208">
        <f t="shared" si="6"/>
        <v>4</v>
      </c>
      <c r="J14" s="208">
        <f t="shared" si="7"/>
        <v>5</v>
      </c>
      <c r="K14" s="208">
        <f t="shared" si="8"/>
        <v>5</v>
      </c>
      <c r="L14" s="143">
        <f>SUMIFS('INTERIM REPORT'!E:E,'INTERIM REPORT'!$A:$A,'PAGE 36'!$A14,'INTERIM REPORT'!$B:$B,'PAGE 36'!$A$4)</f>
        <v>0.6060550090339113</v>
      </c>
      <c r="M14" s="208">
        <f t="shared" si="9"/>
        <v>4</v>
      </c>
      <c r="N14" s="208">
        <f t="shared" si="10"/>
        <v>5</v>
      </c>
      <c r="O14" s="208">
        <f t="shared" si="11"/>
        <v>5</v>
      </c>
      <c r="P14" s="143">
        <f>SUMIFS('INTERIM REPORT'!F:F,'INTERIM REPORT'!$A:$A,'PAGE 36'!$A14,'INTERIM REPORT'!$B:$B,'PAGE 36'!$A$4)</f>
        <v>0.60174744689176307</v>
      </c>
      <c r="Q14" s="208">
        <f t="shared" si="12"/>
        <v>5</v>
      </c>
      <c r="R14" s="208">
        <f t="shared" si="13"/>
        <v>6</v>
      </c>
      <c r="S14" s="208">
        <f t="shared" si="14"/>
        <v>6</v>
      </c>
      <c r="T14" s="143">
        <f>SUMIFS('INTERIM REPORT'!G:G,'INTERIM REPORT'!$A:$A,'PAGE 36'!$A14,'INTERIM REPORT'!$B:$B,'PAGE 36'!$A$4)</f>
        <v>0.6055476654615175</v>
      </c>
      <c r="U14" s="208">
        <f t="shared" si="15"/>
        <v>5</v>
      </c>
      <c r="V14" s="208">
        <f t="shared" si="16"/>
        <v>7</v>
      </c>
      <c r="W14" s="208">
        <f t="shared" si="17"/>
        <v>7</v>
      </c>
      <c r="X14" s="143">
        <f t="shared" si="0"/>
        <v>3.7004892548696322E-2</v>
      </c>
      <c r="Y14" s="93">
        <f t="shared" si="1"/>
        <v>-8.3712462537444132E-4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36'!$A15,'INTERIM REPORT'!$B:$B,'PAGE 36'!$A$4)</f>
        <v>0.58163158496303502</v>
      </c>
      <c r="E15" s="209">
        <f t="shared" si="3"/>
        <v>3</v>
      </c>
      <c r="F15" s="209">
        <f t="shared" si="4"/>
        <v>4</v>
      </c>
      <c r="G15" s="209">
        <f t="shared" si="5"/>
        <v>4</v>
      </c>
      <c r="H15" s="144">
        <f>SUMIFS('INTERIM REPORT'!D:D,'INTERIM REPORT'!$A:$A,'PAGE 36'!$A15,'INTERIM REPORT'!$B:$B,'PAGE 36'!$A$4)</f>
        <v>1</v>
      </c>
      <c r="I15" s="209">
        <f t="shared" si="6"/>
        <v>8</v>
      </c>
      <c r="J15" s="209">
        <f t="shared" si="7"/>
        <v>10</v>
      </c>
      <c r="K15" s="209">
        <f t="shared" si="8"/>
        <v>14</v>
      </c>
      <c r="L15" s="144">
        <f>SUMIFS('INTERIM REPORT'!E:E,'INTERIM REPORT'!$A:$A,'PAGE 36'!$A15,'INTERIM REPORT'!$B:$B,'PAGE 36'!$A$4)</f>
        <v>0.63852399165760998</v>
      </c>
      <c r="M15" s="209">
        <f t="shared" si="9"/>
        <v>7</v>
      </c>
      <c r="N15" s="209">
        <f t="shared" si="10"/>
        <v>9</v>
      </c>
      <c r="O15" s="209">
        <f t="shared" si="11"/>
        <v>11</v>
      </c>
      <c r="P15" s="144">
        <f>SUMIFS('INTERIM REPORT'!F:F,'INTERIM REPORT'!$A:$A,'PAGE 36'!$A15,'INTERIM REPORT'!$B:$B,'PAGE 36'!$A$4)</f>
        <v>0.64007300218944663</v>
      </c>
      <c r="Q15" s="209">
        <f t="shared" si="12"/>
        <v>7</v>
      </c>
      <c r="R15" s="209">
        <f t="shared" si="13"/>
        <v>8</v>
      </c>
      <c r="S15" s="209">
        <f t="shared" si="14"/>
        <v>11</v>
      </c>
      <c r="T15" s="144">
        <f>SUMIFS('INTERIM REPORT'!G:G,'INTERIM REPORT'!$A:$A,'PAGE 36'!$A15,'INTERIM REPORT'!$B:$B,'PAGE 36'!$A$4)</f>
        <v>0.54611310186902073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-0.35992699781055337</v>
      </c>
      <c r="Y15" s="95">
        <f t="shared" si="1"/>
        <v>-0.14472579103674765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36'!$A16,'INTERIM REPORT'!$B:$B,'PAGE 36'!$A$4)</f>
        <v>0.70129133835610447</v>
      </c>
      <c r="E16" s="210"/>
      <c r="F16" s="211">
        <f t="shared" si="4"/>
        <v>9</v>
      </c>
      <c r="G16" s="211">
        <f t="shared" si="5"/>
        <v>12</v>
      </c>
      <c r="H16" s="145">
        <f>SUMIFS('INTERIM REPORT'!D:D,'INTERIM REPORT'!$A:$A,'PAGE 36'!$A16,'INTERIM REPORT'!$B:$B,'PAGE 36'!$A$4)</f>
        <v>0.63397981023085803</v>
      </c>
      <c r="I16" s="210"/>
      <c r="J16" s="211">
        <f t="shared" si="7"/>
        <v>7</v>
      </c>
      <c r="K16" s="211">
        <f t="shared" si="8"/>
        <v>7</v>
      </c>
      <c r="L16" s="145">
        <f>SUMIFS('INTERIM REPORT'!E:E,'INTERIM REPORT'!$A:$A,'PAGE 36'!$A16,'INTERIM REPORT'!$B:$B,'PAGE 36'!$A$4)</f>
        <v>0.6374827344332068</v>
      </c>
      <c r="M16" s="210"/>
      <c r="N16" s="211">
        <f t="shared" si="10"/>
        <v>8</v>
      </c>
      <c r="O16" s="211">
        <f t="shared" si="11"/>
        <v>10</v>
      </c>
      <c r="P16" s="145">
        <f>SUMIFS('INTERIM REPORT'!F:F,'INTERIM REPORT'!$A:$A,'PAGE 36'!$A16,'INTERIM REPORT'!$B:$B,'PAGE 36'!$A$4)</f>
        <v>0.66161236614691254</v>
      </c>
      <c r="Q16" s="210"/>
      <c r="R16" s="211">
        <f t="shared" si="13"/>
        <v>9</v>
      </c>
      <c r="S16" s="211">
        <f t="shared" si="14"/>
        <v>12</v>
      </c>
      <c r="T16" s="145">
        <f>SUMIFS('INTERIM REPORT'!G:G,'INTERIM REPORT'!$A:$A,'PAGE 36'!$A16,'INTERIM REPORT'!$B:$B,'PAGE 36'!$A$4)</f>
        <v>0.58376621935274431</v>
      </c>
      <c r="U16" s="210"/>
      <c r="V16" s="211">
        <f t="shared" si="16"/>
        <v>6</v>
      </c>
      <c r="W16" s="211">
        <f t="shared" si="17"/>
        <v>6</v>
      </c>
      <c r="X16" s="145">
        <f t="shared" si="0"/>
        <v>4.3585861048149654E-2</v>
      </c>
      <c r="Y16" s="97">
        <f t="shared" si="1"/>
        <v>-8.4263482254499755E-2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36'!$A17,'INTERIM REPORT'!$B:$B,'PAGE 36'!$A$4)</f>
        <v>0.5650590718408055</v>
      </c>
      <c r="E17" s="212"/>
      <c r="F17" s="208">
        <f t="shared" si="4"/>
        <v>2</v>
      </c>
      <c r="G17" s="208">
        <f t="shared" si="5"/>
        <v>2</v>
      </c>
      <c r="H17" s="143">
        <f>SUMIFS('INTERIM REPORT'!D:D,'INTERIM REPORT'!$A:$A,'PAGE 36'!$A17,'INTERIM REPORT'!$B:$B,'PAGE 36'!$A$4)</f>
        <v>0.55445863257155004</v>
      </c>
      <c r="I17" s="212"/>
      <c r="J17" s="208">
        <f t="shared" si="7"/>
        <v>2</v>
      </c>
      <c r="K17" s="208">
        <f t="shared" si="8"/>
        <v>2</v>
      </c>
      <c r="L17" s="143">
        <f>SUMIFS('INTERIM REPORT'!E:E,'INTERIM REPORT'!$A:$A,'PAGE 36'!$A17,'INTERIM REPORT'!$B:$B,'PAGE 36'!$A$4)</f>
        <v>0.5588089589734786</v>
      </c>
      <c r="M17" s="212"/>
      <c r="N17" s="208">
        <f t="shared" si="10"/>
        <v>2</v>
      </c>
      <c r="O17" s="208">
        <f t="shared" si="11"/>
        <v>2</v>
      </c>
      <c r="P17" s="143">
        <f>SUMIFS('INTERIM REPORT'!F:F,'INTERIM REPORT'!$A:$A,'PAGE 36'!$A17,'INTERIM REPORT'!$B:$B,'PAGE 36'!$A$4)</f>
        <v>0.58970362758415806</v>
      </c>
      <c r="Q17" s="212"/>
      <c r="R17" s="208">
        <f t="shared" si="13"/>
        <v>3</v>
      </c>
      <c r="S17" s="208">
        <f t="shared" si="14"/>
        <v>3</v>
      </c>
      <c r="T17" s="143">
        <f>SUMIFS('INTERIM REPORT'!G:G,'INTERIM REPORT'!$A:$A,'PAGE 36'!$A17,'INTERIM REPORT'!$B:$B,'PAGE 36'!$A$4)</f>
        <v>0.56493038787525296</v>
      </c>
      <c r="U17" s="212"/>
      <c r="V17" s="208">
        <f t="shared" si="16"/>
        <v>3</v>
      </c>
      <c r="W17" s="208">
        <f t="shared" si="17"/>
        <v>3</v>
      </c>
      <c r="X17" s="143">
        <f t="shared" si="0"/>
        <v>6.356650062267688E-2</v>
      </c>
      <c r="Y17" s="93">
        <f t="shared" si="1"/>
        <v>1.0954421548679649E-2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36'!$A20,'INTERIM REPORT'!$B:$B,'PAGE 36'!$A$4)</f>
        <v>0.65596365600592488</v>
      </c>
      <c r="E20" s="210"/>
      <c r="F20" s="211">
        <f>RANK(D20,D$20:D$22,1)</f>
        <v>1</v>
      </c>
      <c r="G20" s="211">
        <f t="shared" ref="G20:G22" si="19">RANK(D20,D$8:D$25,1)</f>
        <v>8</v>
      </c>
      <c r="H20" s="145">
        <f>SUMIFS('INTERIM REPORT'!D:D,'INTERIM REPORT'!$A:$A,'PAGE 36'!$A20,'INTERIM REPORT'!$B:$B,'PAGE 36'!$A$4)</f>
        <v>0.63836554233237219</v>
      </c>
      <c r="I20" s="210"/>
      <c r="J20" s="211">
        <f>RANK(H20,H$20:H$22,1)</f>
        <v>1</v>
      </c>
      <c r="K20" s="211">
        <f t="shared" ref="K20:K22" si="20">RANK(H20,H$8:H$25,1)</f>
        <v>9</v>
      </c>
      <c r="L20" s="145">
        <f>SUMIFS('INTERIM REPORT'!E:E,'INTERIM REPORT'!$A:$A,'PAGE 36'!$A20,'INTERIM REPORT'!$B:$B,'PAGE 36'!$A$4)</f>
        <v>0.63890272487999777</v>
      </c>
      <c r="M20" s="210"/>
      <c r="N20" s="211">
        <f>RANK(L20,L$20:L$22,1)</f>
        <v>2</v>
      </c>
      <c r="O20" s="211">
        <f t="shared" ref="O20:O22" si="21">RANK(L20,L$8:L$25,1)</f>
        <v>12</v>
      </c>
      <c r="P20" s="145">
        <f>SUMIFS('INTERIM REPORT'!F:F,'INTERIM REPORT'!$A:$A,'PAGE 36'!$A20,'INTERIM REPORT'!$B:$B,'PAGE 36'!$A$4)</f>
        <v>0.63710829049223017</v>
      </c>
      <c r="Q20" s="210"/>
      <c r="R20" s="211">
        <f>RANK(P20,P$20:P$22,1)</f>
        <v>2</v>
      </c>
      <c r="S20" s="211">
        <f t="shared" ref="S20:S22" si="22">RANK(P20,P$8:P$25,1)</f>
        <v>9</v>
      </c>
      <c r="T20" s="145">
        <f>SUMIFS('INTERIM REPORT'!G:G,'INTERIM REPORT'!$A:$A,'PAGE 36'!$A20,'INTERIM REPORT'!$B:$B,'PAGE 36'!$A$4)</f>
        <v>0.61251894352882463</v>
      </c>
      <c r="U20" s="210"/>
      <c r="V20" s="211">
        <f>RANK(T20,T$20:T$22,1)</f>
        <v>1</v>
      </c>
      <c r="W20" s="211">
        <f t="shared" ref="W20:W22" si="23">RANK(T20,T$8:T$25,1)</f>
        <v>8</v>
      </c>
      <c r="X20" s="145">
        <f>IF(H20&gt;0,((P20/H20)-1),IF(AND(H20=0,L20&gt;0),100%,IF(AND(H20=0,L20&lt;0),-100%,IF(AND(H20=0,L20=0),0%,((P20/(H20))-1)*-1))))</f>
        <v>-1.9694857519226838E-3</v>
      </c>
      <c r="Y20" s="97">
        <f>IF(L20&gt;0,((T20/L20)-1),IF(AND(L20=0,T20&gt;0),100%,IF(AND(L20=0,T20&lt;0),-100%,IF(AND(L20=0,T20=0),0%,((T20/(L20))-1)*-1))))</f>
        <v>-4.1295459110976096E-2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36'!$A21,'INTERIM REPORT'!$B:$B,'PAGE 36'!$A$4)</f>
        <v>0.74449656419467602</v>
      </c>
      <c r="E21" s="212"/>
      <c r="F21" s="208">
        <f t="shared" ref="F21:F22" si="24">RANK(D21,D$20:D$22,1)</f>
        <v>3</v>
      </c>
      <c r="G21" s="208">
        <f t="shared" si="19"/>
        <v>13</v>
      </c>
      <c r="H21" s="143">
        <f>SUMIFS('INTERIM REPORT'!D:D,'INTERIM REPORT'!$A:$A,'PAGE 36'!$A21,'INTERIM REPORT'!$B:$B,'PAGE 36'!$A$4)</f>
        <v>0.69315028204177231</v>
      </c>
      <c r="I21" s="212"/>
      <c r="J21" s="208">
        <f t="shared" ref="J21:J22" si="25">RANK(H21,H$20:H$22,1)</f>
        <v>3</v>
      </c>
      <c r="K21" s="208">
        <f t="shared" si="20"/>
        <v>12</v>
      </c>
      <c r="L21" s="143">
        <f>SUMIFS('INTERIM REPORT'!E:E,'INTERIM REPORT'!$A:$A,'PAGE 36'!$A21,'INTERIM REPORT'!$B:$B,'PAGE 36'!$A$4)</f>
        <v>0.70395237285647017</v>
      </c>
      <c r="M21" s="212"/>
      <c r="N21" s="208">
        <f t="shared" ref="N21:N22" si="26">RANK(L21,L$20:L$22,1)</f>
        <v>3</v>
      </c>
      <c r="O21" s="208">
        <f t="shared" si="21"/>
        <v>14</v>
      </c>
      <c r="P21" s="143">
        <f>SUMIFS('INTERIM REPORT'!F:F,'INTERIM REPORT'!$A:$A,'PAGE 36'!$A21,'INTERIM REPORT'!$B:$B,'PAGE 36'!$A$4)</f>
        <v>0.68100548765916691</v>
      </c>
      <c r="Q21" s="212"/>
      <c r="R21" s="208">
        <f t="shared" ref="R21:R22" si="27">RANK(P21,P$20:P$22,1)</f>
        <v>3</v>
      </c>
      <c r="S21" s="208">
        <f t="shared" si="22"/>
        <v>13</v>
      </c>
      <c r="T21" s="143">
        <f>SUMIFS('INTERIM REPORT'!G:G,'INTERIM REPORT'!$A:$A,'PAGE 36'!$A21,'INTERIM REPORT'!$B:$B,'PAGE 36'!$A$4)</f>
        <v>0.68458981982301836</v>
      </c>
      <c r="U21" s="212"/>
      <c r="V21" s="208">
        <f t="shared" ref="V21:V22" si="28">RANK(T21,T$20:T$22,1)</f>
        <v>3</v>
      </c>
      <c r="W21" s="208">
        <f t="shared" si="23"/>
        <v>14</v>
      </c>
      <c r="X21" s="143">
        <f>IF(H21&gt;0,((P21/H21)-1),IF(AND(H21=0,L21&gt;0),100%,IF(AND(H21=0,L21&lt;0),-100%,IF(AND(H21=0,L21=0),0%,((P21/(H21))-1)*-1))))</f>
        <v>-1.7521156230119628E-2</v>
      </c>
      <c r="Y21" s="93">
        <f>IF(L21&gt;0,((T21/L21)-1),IF(AND(L21=0,T21&gt;0),100%,IF(AND(L21=0,T21&lt;0),-100%,IF(AND(L21=0,T21=0),0%,((T21/(L21))-1)*-1))))</f>
        <v>-2.7505487274491647E-2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36'!$A22,'INTERIM REPORT'!$B:$B,'PAGE 36'!$A$4)</f>
        <v>0.69802420815594535</v>
      </c>
      <c r="E22" s="212"/>
      <c r="F22" s="208">
        <f t="shared" si="24"/>
        <v>2</v>
      </c>
      <c r="G22" s="208">
        <f t="shared" si="19"/>
        <v>11</v>
      </c>
      <c r="H22" s="143">
        <f>SUMIFS('INTERIM REPORT'!D:D,'INTERIM REPORT'!$A:$A,'PAGE 36'!$A22,'INTERIM REPORT'!$B:$B,'PAGE 36'!$A$4)</f>
        <v>0.6679511483418088</v>
      </c>
      <c r="I22" s="212"/>
      <c r="J22" s="208">
        <f t="shared" si="25"/>
        <v>2</v>
      </c>
      <c r="K22" s="208">
        <f t="shared" si="20"/>
        <v>11</v>
      </c>
      <c r="L22" s="143">
        <f>SUMIFS('INTERIM REPORT'!E:E,'INTERIM REPORT'!$A:$A,'PAGE 36'!$A22,'INTERIM REPORT'!$B:$B,'PAGE 36'!$A$4)</f>
        <v>0.63500906713125127</v>
      </c>
      <c r="M22" s="212"/>
      <c r="N22" s="208">
        <f t="shared" si="26"/>
        <v>1</v>
      </c>
      <c r="O22" s="208">
        <f t="shared" si="21"/>
        <v>9</v>
      </c>
      <c r="P22" s="143">
        <f>SUMIFS('INTERIM REPORT'!F:F,'INTERIM REPORT'!$A:$A,'PAGE 36'!$A22,'INTERIM REPORT'!$B:$B,'PAGE 36'!$A$4)</f>
        <v>0.63039246676222416</v>
      </c>
      <c r="Q22" s="212"/>
      <c r="R22" s="208">
        <f t="shared" si="27"/>
        <v>1</v>
      </c>
      <c r="S22" s="208">
        <f t="shared" si="22"/>
        <v>8</v>
      </c>
      <c r="T22" s="143">
        <f>SUMIFS('INTERIM REPORT'!G:G,'INTERIM REPORT'!$A:$A,'PAGE 36'!$A22,'INTERIM REPORT'!$B:$B,'PAGE 36'!$A$4)</f>
        <v>0.64641034580481849</v>
      </c>
      <c r="U22" s="212"/>
      <c r="V22" s="208">
        <f t="shared" si="28"/>
        <v>2</v>
      </c>
      <c r="W22" s="208">
        <f t="shared" si="23"/>
        <v>11</v>
      </c>
      <c r="X22" s="143">
        <f>IF(H22&gt;0,((P22/H22)-1),IF(AND(H22=0,L22&gt;0),100%,IF(AND(H22=0,L22&lt;0),-100%,IF(AND(H22=0,L22=0),0%,((P22/(H22))-1)*-1))))</f>
        <v>-5.6229683372540307E-2</v>
      </c>
      <c r="Y22" s="93">
        <f>IF(L22&gt;0,((T22/L22)-1),IF(AND(L22=0,T22&gt;0),100%,IF(AND(L22=0,T22&lt;0),-100%,IF(AND(L22=0,T22=0),0%,((T22/(L22))-1)*-1))))</f>
        <v>1.7954513193133126E-2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36'!$A25,'INTERIM REPORT'!$B:$B,'PAGE 36'!$A$4)</f>
        <v>0.66765897343282821</v>
      </c>
      <c r="E25" s="210"/>
      <c r="F25" s="210"/>
      <c r="G25" s="211">
        <f>RANK(D25,D$8:D$25,1)</f>
        <v>10</v>
      </c>
      <c r="H25" s="145">
        <f>SUMIFS('INTERIM REPORT'!D:D,'INTERIM REPORT'!$A:$A,'PAGE 36'!$A25,'INTERIM REPORT'!$B:$B,'PAGE 36'!$A$4)</f>
        <v>0.65336108055773434</v>
      </c>
      <c r="I25" s="210"/>
      <c r="J25" s="210"/>
      <c r="K25" s="211">
        <f>RANK(H25,H$8:H$25,1)</f>
        <v>10</v>
      </c>
      <c r="L25" s="145">
        <f>SUMIFS('INTERIM REPORT'!E:E,'INTERIM REPORT'!$A:$A,'PAGE 36'!$A25,'INTERIM REPORT'!$B:$B,'PAGE 36'!$A$4)</f>
        <v>0.63455858258195408</v>
      </c>
      <c r="M25" s="210"/>
      <c r="N25" s="210"/>
      <c r="O25" s="211">
        <f>RANK(L25,L$8:L$25,1)</f>
        <v>8</v>
      </c>
      <c r="P25" s="145">
        <f>SUMIFS('INTERIM REPORT'!F:F,'INTERIM REPORT'!$A:$A,'PAGE 36'!$A25,'INTERIM REPORT'!$B:$B,'PAGE 36'!$A$4)</f>
        <v>0.63947113356311336</v>
      </c>
      <c r="Q25" s="210"/>
      <c r="R25" s="210"/>
      <c r="S25" s="211">
        <f>RANK(P25,P$8:P$25,1)</f>
        <v>10</v>
      </c>
      <c r="T25" s="145">
        <f>SUMIFS('INTERIM REPORT'!G:G,'INTERIM REPORT'!$A:$A,'PAGE 36'!$A25,'INTERIM REPORT'!$B:$B,'PAGE 36'!$A$4)</f>
        <v>0.651175353829061</v>
      </c>
      <c r="U25" s="210"/>
      <c r="V25" s="210"/>
      <c r="W25" s="211">
        <f>RANK(T25,T$8:T$25,1)</f>
        <v>12</v>
      </c>
      <c r="X25" s="145">
        <f>IF(H25&gt;0,((P25/H25)-1),IF(AND(H25=0,L25&gt;0),100%,IF(AND(H25=0,L25&lt;0),-100%,IF(AND(H25=0,L25=0),0%,((P25/(H25))-1)*-1))))</f>
        <v>-2.1259220066741635E-2</v>
      </c>
      <c r="Y25" s="97">
        <f>IF(L25&gt;0,((T25/L25)-1),IF(AND(L25=0,T25&gt;0),100%,IF(AND(L25=0,T25&lt;0),-100%,IF(AND(L25=0,T25=0),0%,((T25/(L25))-1)*-1))))</f>
        <v>2.6186347018576139E-2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36'!$A28,'INTERIM REPORT'!$B:$B,'PAGE 36'!$A$4)</f>
        <v>0.6633221669340692</v>
      </c>
      <c r="E28" s="216"/>
      <c r="F28" s="216"/>
      <c r="G28" s="216"/>
      <c r="H28" s="145">
        <f>SUMIFS('INTERIM REPORT'!D:D,'INTERIM REPORT'!$A:$A,'PAGE 36'!$A28,'INTERIM REPORT'!$B:$B,'PAGE 36'!$A$4)</f>
        <v>0.65102330418059329</v>
      </c>
      <c r="I28" s="216"/>
      <c r="J28" s="216"/>
      <c r="K28" s="216"/>
      <c r="L28" s="145">
        <f>SUMIFS('INTERIM REPORT'!E:E,'INTERIM REPORT'!$A:$A,'PAGE 36'!$A28,'INTERIM REPORT'!$B:$B,'PAGE 36'!$A$4)</f>
        <v>0.63270463038550973</v>
      </c>
      <c r="M28" s="216"/>
      <c r="N28" s="216"/>
      <c r="O28" s="216"/>
      <c r="P28" s="145">
        <f>SUMIFS('INTERIM REPORT'!F:F,'INTERIM REPORT'!$A:$A,'PAGE 36'!$A28,'INTERIM REPORT'!$B:$B,'PAGE 36'!$A$4)</f>
        <v>0.63684063366294197</v>
      </c>
      <c r="Q28" s="216"/>
      <c r="R28" s="216"/>
      <c r="S28" s="216"/>
      <c r="T28" s="145">
        <f>SUMIFS('INTERIM REPORT'!G:G,'INTERIM REPORT'!$A:$A,'PAGE 36'!$A28,'INTERIM REPORT'!$B:$B,'PAGE 36'!$A$4)</f>
        <v>0.63605675663440708</v>
      </c>
      <c r="U28" s="216"/>
      <c r="V28" s="216"/>
      <c r="W28" s="216"/>
      <c r="X28" s="143">
        <f>IF(H28&gt;0,((P28/H28)-1),IF(AND(H28=0,L28&gt;0),100%,IF(AND(H28=0,L28&lt;0),-100%,IF(AND(H28=0,L28=0),0%,((P28/(H28))-1)*-1))))</f>
        <v>-2.1785196361752801E-2</v>
      </c>
      <c r="Y28" s="101">
        <f>IF(L28&gt;0,((T28/L28)-1),IF(AND(L28=0,T28&gt;0),100%,IF(AND(L28=0,T28&lt;0),-100%,IF(AND(L28=0,T28=0),0%,((T28/(L28))-1)*-1))))</f>
        <v>5.2980902745327629E-3</v>
      </c>
    </row>
    <row r="29" spans="1:25" ht="28.4" customHeight="1">
      <c r="C29" s="92" t="s">
        <v>28</v>
      </c>
      <c r="D29" s="143">
        <f>MEDIAN(D25,D20:D22,D8:D17)</f>
        <v>0.64101826034781206</v>
      </c>
      <c r="E29" s="217"/>
      <c r="F29" s="217"/>
      <c r="G29" s="217"/>
      <c r="H29" s="143">
        <f>MEDIAN(H25,H20:H22,H8:H17)</f>
        <v>0.63443207036794202</v>
      </c>
      <c r="I29" s="217"/>
      <c r="J29" s="217"/>
      <c r="K29" s="217"/>
      <c r="L29" s="143">
        <f>MEDIAN(L25,L20:L22,L8:L17)</f>
        <v>0.62560108136878068</v>
      </c>
      <c r="M29" s="217"/>
      <c r="N29" s="217"/>
      <c r="O29" s="217"/>
      <c r="P29" s="143">
        <f>MEDIAN(P25,P20:P22,P8:P17)</f>
        <v>0.62676762380306372</v>
      </c>
      <c r="Q29" s="217"/>
      <c r="R29" s="217"/>
      <c r="S29" s="217"/>
      <c r="T29" s="143">
        <f>MEDIAN(T25,T20:T22,T8:T17)</f>
        <v>0.60903330449517101</v>
      </c>
      <c r="U29" s="217"/>
      <c r="V29" s="217"/>
      <c r="W29" s="217"/>
      <c r="X29" s="188">
        <f>IF(H29&gt;0,((P29/H29)-1),IF(AND(H29=0,L29&gt;0),100%,IF(AND(H29=0,L29&lt;0),-100%,IF(AND(H29=0,L29=0),0%,((P29/(H29))-1)*-1))))</f>
        <v>-1.2080799383980212E-2</v>
      </c>
      <c r="Y29" s="102">
        <f>IF(L29&gt;0,((T29/L29)-1),IF(AND(L29=0,T29&gt;0),100%,IF(AND(L29=0,T29&lt;0),-100%,IF(AND(L29=0,T29=0),0%,((T29/(L29))-1)*-1))))</f>
        <v>-2.6482973522616526E-2</v>
      </c>
    </row>
    <row r="30" spans="1:25" ht="28.4" customHeight="1">
      <c r="C30" s="92" t="s">
        <v>29</v>
      </c>
      <c r="D30" s="143">
        <f>MEDIAN(D8:D15)</f>
        <v>0.59626419199860092</v>
      </c>
      <c r="E30" s="217"/>
      <c r="F30" s="217"/>
      <c r="G30" s="217"/>
      <c r="H30" s="143">
        <f>MEDIAN(H8:H15)</f>
        <v>0.58861393798117445</v>
      </c>
      <c r="I30" s="217"/>
      <c r="J30" s="217"/>
      <c r="K30" s="217"/>
      <c r="L30" s="143">
        <f>MEDIAN(L8:L15)</f>
        <v>0.61020546399178233</v>
      </c>
      <c r="M30" s="217"/>
      <c r="N30" s="217"/>
      <c r="O30" s="217"/>
      <c r="P30" s="143">
        <f>MEDIAN(P8:P15)</f>
        <v>0.6002469722223629</v>
      </c>
      <c r="Q30" s="217"/>
      <c r="R30" s="217"/>
      <c r="S30" s="217"/>
      <c r="T30" s="143">
        <f>MEDIAN(T8:T15)</f>
        <v>0.594112495565284</v>
      </c>
      <c r="U30" s="217"/>
      <c r="V30" s="217"/>
      <c r="W30" s="217"/>
      <c r="X30" s="188">
        <f>IF(H30&gt;0,((L30/H30)-1),IF(AND(H30=0,L30&gt;0),100%,IF(AND(H30=0,L30&lt;0),-100%,IF(AND(H30=0,L30=0),0%,((L30/(H30))-1)*-1))))</f>
        <v>3.66819822253317E-2</v>
      </c>
      <c r="Y30" s="102">
        <f>IF(L30&gt;0,((T30/L30)-1),IF(AND(L30=0,T30&gt;0),100%,IF(AND(L30=0,T30&lt;0),-100%,IF(AND(L30=0,T30=0),0%,((T30/(L30))-1)*-1))))</f>
        <v>-2.6373032324592649E-2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36'!$A33,'INTERIM REPORT'!$B:$B,'PAGE 36'!$A$5)=0,"",SUMIFS('INTERIM REPORT'!C:C,'INTERIM REPORT'!$A:$A,'PAGE 36'!$A33,'INTERIM REPORT'!$B:$B,'PAGE 36'!$A$5))</f>
        <v/>
      </c>
      <c r="E33" s="118"/>
      <c r="F33" s="118"/>
      <c r="G33" s="119"/>
      <c r="H33" s="145" t="str">
        <f>IF(SUMIFS('INTERIM REPORT'!D:D,'INTERIM REPORT'!$A:$A,'PAGE 36'!$A33,'INTERIM REPORT'!$B:$B,'PAGE 36'!$A$5)=0,"",SUMIFS('INTERIM REPORT'!D:D,'INTERIM REPORT'!$A:$A,'PAGE 36'!$A33,'INTERIM REPORT'!$B:$B,'PAGE 36'!$A$5))</f>
        <v/>
      </c>
      <c r="I33" s="118"/>
      <c r="J33" s="118"/>
      <c r="K33" s="119"/>
      <c r="L33" s="145" t="str">
        <f>IF(SUMIFS('INTERIM REPORT'!E:E,'INTERIM REPORT'!$A:$A,'PAGE 36'!$A33,'INTERIM REPORT'!$B:$B,'PAGE 36'!$A$5)=0,"",SUMIFS('INTERIM REPORT'!E:E,'INTERIM REPORT'!$A:$A,'PAGE 36'!$A33,'INTERIM REPORT'!$B:$B,'PAGE 36'!$A$5))</f>
        <v/>
      </c>
      <c r="M33" s="118"/>
      <c r="N33" s="118"/>
      <c r="O33" s="119"/>
      <c r="P33" s="145" t="str">
        <f>IF(SUMIFS('INTERIM REPORT'!F:F,'INTERIM REPORT'!$A:$A,'PAGE 36'!$A33,'INTERIM REPORT'!$B:$B,'PAGE 36'!$A$5)=0,"",SUMIFS('INTERIM REPORT'!F:F,'INTERIM REPORT'!$A:$A,'PAGE 36'!$A33,'INTERIM REPORT'!$B:$B,'PAGE 36'!$A$5))</f>
        <v/>
      </c>
      <c r="Q33" s="118"/>
      <c r="R33" s="118"/>
      <c r="S33" s="119"/>
      <c r="T33" s="145" t="str">
        <f>IF(SUMIFS('INTERIM REPORT'!G:G,'INTERIM REPORT'!$A:$A,'PAGE 36'!$A33,'INTERIM REPORT'!$B:$B,'PAGE 36'!$A$5)=0,"",SUMIFS('INTERIM REPORT'!G:G,'INTERIM REPORT'!$A:$A,'PAGE 36'!$A33,'INTERIM REPORT'!$B:$B,'PAGE 36'!$A$5))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36'!$A34,'INTERIM REPORT'!$B:$B,'PAGE 36'!$A$5)=0,"",SUMIFS('INTERIM REPORT'!C:C,'INTERIM REPORT'!$A:$A,'PAGE 36'!$A34,'INTERIM REPORT'!$B:$B,'PAGE 36'!$A$5))</f>
        <v/>
      </c>
      <c r="E34" s="122"/>
      <c r="F34" s="122"/>
      <c r="G34" s="123"/>
      <c r="H34" s="145" t="str">
        <f>IF(SUMIFS('INTERIM REPORT'!D:D,'INTERIM REPORT'!$A:$A,'PAGE 36'!$A34,'INTERIM REPORT'!$B:$B,'PAGE 36'!$A$5)=0,"",SUMIFS('INTERIM REPORT'!D:D,'INTERIM REPORT'!$A:$A,'PAGE 36'!$A34,'INTERIM REPORT'!$B:$B,'PAGE 36'!$A$5))</f>
        <v/>
      </c>
      <c r="I34" s="122"/>
      <c r="J34" s="122"/>
      <c r="K34" s="123"/>
      <c r="L34" s="145" t="str">
        <f>IF(SUMIFS('INTERIM REPORT'!E:E,'INTERIM REPORT'!$A:$A,'PAGE 36'!$A34,'INTERIM REPORT'!$B:$B,'PAGE 36'!$A$5)=0,"",SUMIFS('INTERIM REPORT'!E:E,'INTERIM REPORT'!$A:$A,'PAGE 36'!$A34,'INTERIM REPORT'!$B:$B,'PAGE 36'!$A$5))</f>
        <v/>
      </c>
      <c r="M34" s="122"/>
      <c r="N34" s="122"/>
      <c r="O34" s="123"/>
      <c r="P34" s="145" t="str">
        <f>IF(SUMIFS('INTERIM REPORT'!F:F,'INTERIM REPORT'!$A:$A,'PAGE 36'!$A34,'INTERIM REPORT'!$B:$B,'PAGE 36'!$A$5)=0,"",SUMIFS('INTERIM REPORT'!F:F,'INTERIM REPORT'!$A:$A,'PAGE 36'!$A34,'INTERIM REPORT'!$B:$B,'PAGE 36'!$A$5))</f>
        <v/>
      </c>
      <c r="Q34" s="122"/>
      <c r="R34" s="122"/>
      <c r="S34" s="123"/>
      <c r="T34" s="145" t="str">
        <f>IF(SUMIFS('INTERIM REPORT'!G:G,'INTERIM REPORT'!$A:$A,'PAGE 36'!$A34,'INTERIM REPORT'!$B:$B,'PAGE 36'!$A$5)=0,"",SUMIFS('INTERIM REPORT'!G:G,'INTERIM REPORT'!$A:$A,'PAGE 36'!$A34,'INTERIM REPORT'!$B:$B,'PAGE 36'!$A$5))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36'!$A35,'INTERIM REPORT'!$B:$B,'PAGE 36'!$A$5)=0,"",SUMIFS('INTERIM REPORT'!C:C,'INTERIM REPORT'!$A:$A,'PAGE 36'!$A35,'INTERIM REPORT'!$B:$B,'PAGE 36'!$A$5))</f>
        <v/>
      </c>
      <c r="E35" s="122"/>
      <c r="F35" s="122"/>
      <c r="G35" s="123"/>
      <c r="H35" s="145" t="str">
        <f>IF(SUMIFS('INTERIM REPORT'!D:D,'INTERIM REPORT'!$A:$A,'PAGE 36'!$A35,'INTERIM REPORT'!$B:$B,'PAGE 36'!$A$5)=0,"",SUMIFS('INTERIM REPORT'!D:D,'INTERIM REPORT'!$A:$A,'PAGE 36'!$A35,'INTERIM REPORT'!$B:$B,'PAGE 36'!$A$5))</f>
        <v/>
      </c>
      <c r="I35" s="122"/>
      <c r="J35" s="122"/>
      <c r="K35" s="123"/>
      <c r="L35" s="145" t="str">
        <f>IF(SUMIFS('INTERIM REPORT'!E:E,'INTERIM REPORT'!$A:$A,'PAGE 36'!$A35,'INTERIM REPORT'!$B:$B,'PAGE 36'!$A$5)=0,"",SUMIFS('INTERIM REPORT'!E:E,'INTERIM REPORT'!$A:$A,'PAGE 36'!$A35,'INTERIM REPORT'!$B:$B,'PAGE 36'!$A$5))</f>
        <v/>
      </c>
      <c r="M35" s="122"/>
      <c r="N35" s="122"/>
      <c r="O35" s="123"/>
      <c r="P35" s="145" t="str">
        <f>IF(SUMIFS('INTERIM REPORT'!F:F,'INTERIM REPORT'!$A:$A,'PAGE 36'!$A35,'INTERIM REPORT'!$B:$B,'PAGE 36'!$A$5)=0,"",SUMIFS('INTERIM REPORT'!F:F,'INTERIM REPORT'!$A:$A,'PAGE 36'!$A35,'INTERIM REPORT'!$B:$B,'PAGE 36'!$A$5))</f>
        <v/>
      </c>
      <c r="Q35" s="122"/>
      <c r="R35" s="122"/>
      <c r="S35" s="123"/>
      <c r="T35" s="145" t="str">
        <f>IF(SUMIFS('INTERIM REPORT'!G:G,'INTERIM REPORT'!$A:$A,'PAGE 36'!$A35,'INTERIM REPORT'!$B:$B,'PAGE 36'!$A$5)=0,"",SUMIFS('INTERIM REPORT'!G:G,'INTERIM REPORT'!$A:$A,'PAGE 36'!$A35,'INTERIM REPORT'!$B:$B,'PAGE 36'!$A$5))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36'!$A36,'INTERIM REPORT'!$B:$B,'PAGE 36'!$A$5)=0,"",SUMIFS('INTERIM REPORT'!C:C,'INTERIM REPORT'!$A:$A,'PAGE 36'!$A36,'INTERIM REPORT'!$B:$B,'PAGE 36'!$A$5))</f>
        <v/>
      </c>
      <c r="E36" s="122"/>
      <c r="F36" s="122"/>
      <c r="G36" s="123"/>
      <c r="H36" s="145" t="str">
        <f>IF(SUMIFS('INTERIM REPORT'!D:D,'INTERIM REPORT'!$A:$A,'PAGE 36'!$A36,'INTERIM REPORT'!$B:$B,'PAGE 36'!$A$5)=0,"",SUMIFS('INTERIM REPORT'!D:D,'INTERIM REPORT'!$A:$A,'PAGE 36'!$A36,'INTERIM REPORT'!$B:$B,'PAGE 36'!$A$5))</f>
        <v/>
      </c>
      <c r="I36" s="122"/>
      <c r="J36" s="122"/>
      <c r="K36" s="123"/>
      <c r="L36" s="145" t="str">
        <f>IF(SUMIFS('INTERIM REPORT'!E:E,'INTERIM REPORT'!$A:$A,'PAGE 36'!$A36,'INTERIM REPORT'!$B:$B,'PAGE 36'!$A$5)=0,"",SUMIFS('INTERIM REPORT'!E:E,'INTERIM REPORT'!$A:$A,'PAGE 36'!$A36,'INTERIM REPORT'!$B:$B,'PAGE 36'!$A$5))</f>
        <v/>
      </c>
      <c r="M36" s="122"/>
      <c r="N36" s="122"/>
      <c r="O36" s="123"/>
      <c r="P36" s="145" t="str">
        <f>IF(SUMIFS('INTERIM REPORT'!F:F,'INTERIM REPORT'!$A:$A,'PAGE 36'!$A36,'INTERIM REPORT'!$B:$B,'PAGE 36'!$A$5)=0,"",SUMIFS('INTERIM REPORT'!F:F,'INTERIM REPORT'!$A:$A,'PAGE 36'!$A36,'INTERIM REPORT'!$B:$B,'PAGE 36'!$A$5))</f>
        <v/>
      </c>
      <c r="Q36" s="122"/>
      <c r="R36" s="122"/>
      <c r="S36" s="123"/>
      <c r="T36" s="145" t="str">
        <f>IF(SUMIFS('INTERIM REPORT'!G:G,'INTERIM REPORT'!$A:$A,'PAGE 36'!$A36,'INTERIM REPORT'!$B:$B,'PAGE 36'!$A$5)=0,"",SUMIFS('INTERIM REPORT'!G:G,'INTERIM REPORT'!$A:$A,'PAGE 36'!$A36,'INTERIM REPORT'!$B:$B,'PAGE 36'!$A$5))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36'!$A37,'INTERIM REPORT'!$B:$B,'PAGE 36'!$A$5)=0,"",SUMIFS('INTERIM REPORT'!C:C,'INTERIM REPORT'!$A:$A,'PAGE 36'!$A37,'INTERIM REPORT'!$B:$B,'PAGE 36'!$A$5))</f>
        <v/>
      </c>
      <c r="E37" s="122"/>
      <c r="F37" s="122"/>
      <c r="G37" s="123"/>
      <c r="H37" s="145" t="str">
        <f>IF(SUMIFS('INTERIM REPORT'!D:D,'INTERIM REPORT'!$A:$A,'PAGE 36'!$A37,'INTERIM REPORT'!$B:$B,'PAGE 36'!$A$5)=0,"",SUMIFS('INTERIM REPORT'!D:D,'INTERIM REPORT'!$A:$A,'PAGE 36'!$A37,'INTERIM REPORT'!$B:$B,'PAGE 36'!$A$5))</f>
        <v/>
      </c>
      <c r="I37" s="122"/>
      <c r="J37" s="122"/>
      <c r="K37" s="123"/>
      <c r="L37" s="145" t="str">
        <f>IF(SUMIFS('INTERIM REPORT'!E:E,'INTERIM REPORT'!$A:$A,'PAGE 36'!$A37,'INTERIM REPORT'!$B:$B,'PAGE 36'!$A$5)=0,"",SUMIFS('INTERIM REPORT'!E:E,'INTERIM REPORT'!$A:$A,'PAGE 36'!$A37,'INTERIM REPORT'!$B:$B,'PAGE 36'!$A$5))</f>
        <v/>
      </c>
      <c r="M37" s="122"/>
      <c r="N37" s="122"/>
      <c r="O37" s="123"/>
      <c r="P37" s="145" t="str">
        <f>IF(SUMIFS('INTERIM REPORT'!F:F,'INTERIM REPORT'!$A:$A,'PAGE 36'!$A37,'INTERIM REPORT'!$B:$B,'PAGE 36'!$A$5)=0,"",SUMIFS('INTERIM REPORT'!F:F,'INTERIM REPORT'!$A:$A,'PAGE 36'!$A37,'INTERIM REPORT'!$B:$B,'PAGE 36'!$A$5))</f>
        <v/>
      </c>
      <c r="Q37" s="122"/>
      <c r="R37" s="122"/>
      <c r="S37" s="123"/>
      <c r="T37" s="145" t="str">
        <f>IF(SUMIFS('INTERIM REPORT'!G:G,'INTERIM REPORT'!$A:$A,'PAGE 36'!$A37,'INTERIM REPORT'!$B:$B,'PAGE 36'!$A$5)=0,"",SUMIFS('INTERIM REPORT'!G:G,'INTERIM REPORT'!$A:$A,'PAGE 36'!$A37,'INTERIM REPORT'!$B:$B,'PAGE 36'!$A$5))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36'!$A38,'INTERIM REPORT'!$B:$B,'PAGE 36'!$A$5)=0,"",SUMIFS('INTERIM REPORT'!C:C,'INTERIM REPORT'!$A:$A,'PAGE 36'!$A38,'INTERIM REPORT'!$B:$B,'PAGE 36'!$A$5))</f>
        <v/>
      </c>
      <c r="E38" s="122"/>
      <c r="F38" s="122"/>
      <c r="G38" s="123"/>
      <c r="H38" s="145" t="str">
        <f>IF(SUMIFS('INTERIM REPORT'!D:D,'INTERIM REPORT'!$A:$A,'PAGE 36'!$A38,'INTERIM REPORT'!$B:$B,'PAGE 36'!$A$5)=0,"",SUMIFS('INTERIM REPORT'!D:D,'INTERIM REPORT'!$A:$A,'PAGE 36'!$A38,'INTERIM REPORT'!$B:$B,'PAGE 36'!$A$5))</f>
        <v/>
      </c>
      <c r="I38" s="122"/>
      <c r="J38" s="122"/>
      <c r="K38" s="123"/>
      <c r="L38" s="145" t="str">
        <f>IF(SUMIFS('INTERIM REPORT'!E:E,'INTERIM REPORT'!$A:$A,'PAGE 36'!$A38,'INTERIM REPORT'!$B:$B,'PAGE 36'!$A$5)=0,"",SUMIFS('INTERIM REPORT'!E:E,'INTERIM REPORT'!$A:$A,'PAGE 36'!$A38,'INTERIM REPORT'!$B:$B,'PAGE 36'!$A$5))</f>
        <v/>
      </c>
      <c r="M38" s="122"/>
      <c r="N38" s="122"/>
      <c r="O38" s="123"/>
      <c r="P38" s="145" t="str">
        <f>IF(SUMIFS('INTERIM REPORT'!F:F,'INTERIM REPORT'!$A:$A,'PAGE 36'!$A38,'INTERIM REPORT'!$B:$B,'PAGE 36'!$A$5)=0,"",SUMIFS('INTERIM REPORT'!F:F,'INTERIM REPORT'!$A:$A,'PAGE 36'!$A38,'INTERIM REPORT'!$B:$B,'PAGE 36'!$A$5))</f>
        <v/>
      </c>
      <c r="Q38" s="122"/>
      <c r="R38" s="122"/>
      <c r="S38" s="123"/>
      <c r="T38" s="145" t="str">
        <f>IF(SUMIFS('INTERIM REPORT'!G:G,'INTERIM REPORT'!$A:$A,'PAGE 36'!$A38,'INTERIM REPORT'!$B:$B,'PAGE 36'!$A$5)=0,"",SUMIFS('INTERIM REPORT'!G:G,'INTERIM REPORT'!$A:$A,'PAGE 36'!$A38,'INTERIM REPORT'!$B:$B,'PAGE 36'!$A$5))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55" priority="1" operator="notEqual">
      <formula>""" """</formula>
    </cfRule>
    <cfRule type="cellIs" dxfId="5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Adjusted Admissions Per FTE</v>
      </c>
    </row>
    <row r="3" spans="1:25">
      <c r="A3" s="80" t="s">
        <v>101</v>
      </c>
    </row>
    <row r="4" spans="1:25">
      <c r="A4" s="83" t="s">
        <v>72</v>
      </c>
      <c r="B4" s="329" t="str">
        <f>MID(A4,FIND("]",A4)+2,LEN(A4)-FIND("]",A4)+2)</f>
        <v>Adjusted Admissions Per FTE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243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37'!$A8,'INTERIM REPORT'!$B:$B,'PAGE 37'!$A$4)</f>
        <v>13.613487643867709</v>
      </c>
      <c r="E8" s="208">
        <f>RANK(D8,D$8:D$15,1)</f>
        <v>3</v>
      </c>
      <c r="F8" s="208">
        <f>RANK(D8,D$8:D$17,1)</f>
        <v>3</v>
      </c>
      <c r="G8" s="208">
        <f>RANK(D8,D$8:D$25,1)</f>
        <v>4</v>
      </c>
      <c r="H8" s="118">
        <f>SUMIFS('INTERIM REPORT'!D:D,'INTERIM REPORT'!$A:$A,'PAGE 37'!$A8,'INTERIM REPORT'!$B:$B,'PAGE 37'!$A$4)</f>
        <v>14.211356794964273</v>
      </c>
      <c r="I8" s="208">
        <f>RANK(H8,H$8:H$15,1)</f>
        <v>3</v>
      </c>
      <c r="J8" s="208">
        <f>RANK(H8,H$8:H$17,1)</f>
        <v>3</v>
      </c>
      <c r="K8" s="208">
        <f>RANK(H8,H$8:H$25,1)</f>
        <v>6</v>
      </c>
      <c r="L8" s="118">
        <f>SUMIFS('INTERIM REPORT'!E:E,'INTERIM REPORT'!$A:$A,'PAGE 37'!$A8,'INTERIM REPORT'!$B:$B,'PAGE 37'!$A$4)</f>
        <v>13.916359155156844</v>
      </c>
      <c r="M8" s="208">
        <f>RANK(L8,L$8:L$15,1)</f>
        <v>8</v>
      </c>
      <c r="N8" s="208">
        <f>RANK(L8,L$8:L$17,1)</f>
        <v>10</v>
      </c>
      <c r="O8" s="208">
        <f>RANK(L8,L$8:L$25,1)</f>
        <v>14</v>
      </c>
      <c r="P8" s="118">
        <f>SUMIFS('INTERIM REPORT'!F:F,'INTERIM REPORT'!$A:$A,'PAGE 37'!$A8,'INTERIM REPORT'!$B:$B,'PAGE 37'!$A$4)</f>
        <v>16.759893446216768</v>
      </c>
      <c r="Q8" s="208">
        <f>RANK(P8,P$8:P$15,1)</f>
        <v>6</v>
      </c>
      <c r="R8" s="208">
        <f>RANK(P8,P$8:P$17,1)</f>
        <v>7</v>
      </c>
      <c r="S8" s="208">
        <f>RANK(P8,P$8:P$25,1)</f>
        <v>11</v>
      </c>
      <c r="T8" s="118">
        <f>SUMIFS('INTERIM REPORT'!G:G,'INTERIM REPORT'!$A:$A,'PAGE 37'!$A8,'INTERIM REPORT'!$B:$B,'PAGE 37'!$A$4)</f>
        <v>16.932182713409173</v>
      </c>
      <c r="U8" s="208">
        <f>RANK(T8,T$8:T$15,1)</f>
        <v>6</v>
      </c>
      <c r="V8" s="208">
        <f>RANK(T8,T$8:T$17,1)</f>
        <v>7</v>
      </c>
      <c r="W8" s="208">
        <f>RANK(T8,T$8:T$25,1)</f>
        <v>11</v>
      </c>
      <c r="X8" s="143">
        <f t="shared" ref="X8:X17" si="0">IF(H8&gt;0,((P8/H8)-1),IF(AND(H8=0,L8&gt;0),100%,IF(AND(H8=0,L8&lt;0),-100%,IF(AND(H8=0,L8=0),0%,((P8/(H8))-1)*-1))))</f>
        <v>0.17933098774605094</v>
      </c>
      <c r="Y8" s="93">
        <f t="shared" ref="Y8:Y17" si="1">IF(L8&gt;0,((T8/L8)-1),IF(AND(L8=0,T8&gt;0),100%,IF(AND(L8=0,T8&lt;0),-100%,IF(AND(L8=0,T8=0),0%,((T8/(L8))-1)*-1))))</f>
        <v>0.2167106730020536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37'!$A9,'INTERIM REPORT'!$B:$B,'PAGE 37'!$A$4)</f>
        <v>18.564990096864143</v>
      </c>
      <c r="E9" s="208">
        <f t="shared" ref="E9:E15" si="3">RANK(D9,D$8:D$15,1)</f>
        <v>5</v>
      </c>
      <c r="F9" s="208">
        <f t="shared" ref="F9:F17" si="4">RANK(D9,D$8:D$17,1)</f>
        <v>7</v>
      </c>
      <c r="G9" s="208">
        <f t="shared" ref="G9:G17" si="5">RANK(D9,D$8:D$25,1)</f>
        <v>10</v>
      </c>
      <c r="H9" s="118">
        <f>SUMIFS('INTERIM REPORT'!D:D,'INTERIM REPORT'!$A:$A,'PAGE 37'!$A9,'INTERIM REPORT'!$B:$B,'PAGE 37'!$A$4)</f>
        <v>22.793083310572481</v>
      </c>
      <c r="I9" s="208">
        <f t="shared" ref="I9:I15" si="6">RANK(H9,H$8:H$15,1)</f>
        <v>7</v>
      </c>
      <c r="J9" s="208">
        <f t="shared" ref="J9:J17" si="7">RANK(H9,H$8:H$17,1)</f>
        <v>9</v>
      </c>
      <c r="K9" s="208">
        <f t="shared" ref="K9:K17" si="8">RANK(H9,H$8:H$25,1)</f>
        <v>13</v>
      </c>
      <c r="L9" s="118">
        <f>SUMIFS('INTERIM REPORT'!E:E,'INTERIM REPORT'!$A:$A,'PAGE 37'!$A9,'INTERIM REPORT'!$B:$B,'PAGE 37'!$A$4)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18">
        <f>SUMIFS('INTERIM REPORT'!F:F,'INTERIM REPORT'!$A:$A,'PAGE 37'!$A9,'INTERIM REPORT'!$B:$B,'PAGE 37'!$A$4)</f>
        <v>0</v>
      </c>
      <c r="Q9" s="208">
        <f t="shared" ref="Q9:Q15" si="12">RANK(P9,P$8:P$15,1)</f>
        <v>1</v>
      </c>
      <c r="R9" s="208">
        <f t="shared" ref="R9:R17" si="13">RANK(P9,P$8:P$17,1)</f>
        <v>1</v>
      </c>
      <c r="S9" s="208">
        <f t="shared" ref="S9:S17" si="14">RANK(P9,P$8:P$25,1)</f>
        <v>1</v>
      </c>
      <c r="T9" s="118">
        <f>SUMIFS('INTERIM REPORT'!G:G,'INTERIM REPORT'!$A:$A,'PAGE 37'!$A9,'INTERIM REPORT'!$B:$B,'PAGE 37'!$A$4)</f>
        <v>0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37'!$A10,'INTERIM REPORT'!$B:$B,'PAGE 37'!$A$4)</f>
        <v>19.478943671869242</v>
      </c>
      <c r="E10" s="208">
        <f t="shared" si="3"/>
        <v>6</v>
      </c>
      <c r="F10" s="208">
        <f t="shared" si="4"/>
        <v>8</v>
      </c>
      <c r="G10" s="208">
        <f t="shared" si="5"/>
        <v>11</v>
      </c>
      <c r="H10" s="118">
        <f>SUMIFS('INTERIM REPORT'!D:D,'INTERIM REPORT'!$A:$A,'PAGE 37'!$A10,'INTERIM REPORT'!$B:$B,'PAGE 37'!$A$4)</f>
        <v>16.15721326633555</v>
      </c>
      <c r="I10" s="208">
        <f t="shared" si="6"/>
        <v>5</v>
      </c>
      <c r="J10" s="208">
        <f t="shared" si="7"/>
        <v>6</v>
      </c>
      <c r="K10" s="208">
        <f t="shared" si="8"/>
        <v>9</v>
      </c>
      <c r="L10" s="118">
        <f>SUMIFS('INTERIM REPORT'!E:E,'INTERIM REPORT'!$A:$A,'PAGE 37'!$A10,'INTERIM REPORT'!$B:$B,'PAGE 37'!$A$4)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18">
        <f>SUMIFS('INTERIM REPORT'!F:F,'INTERIM REPORT'!$A:$A,'PAGE 37'!$A10,'INTERIM REPORT'!$B:$B,'PAGE 37'!$A$4)</f>
        <v>13.602955654663921</v>
      </c>
      <c r="Q10" s="208">
        <f t="shared" si="12"/>
        <v>4</v>
      </c>
      <c r="R10" s="208">
        <f t="shared" si="13"/>
        <v>4</v>
      </c>
      <c r="S10" s="208">
        <f t="shared" si="14"/>
        <v>7</v>
      </c>
      <c r="T10" s="118">
        <f>SUMIFS('INTERIM REPORT'!G:G,'INTERIM REPORT'!$A:$A,'PAGE 37'!$A10,'INTERIM REPORT'!$B:$B,'PAGE 37'!$A$4)</f>
        <v>13.116138756242607</v>
      </c>
      <c r="U10" s="208">
        <f t="shared" si="15"/>
        <v>4</v>
      </c>
      <c r="V10" s="208">
        <f t="shared" si="16"/>
        <v>4</v>
      </c>
      <c r="W10" s="208">
        <f t="shared" si="17"/>
        <v>7</v>
      </c>
      <c r="X10" s="143">
        <f t="shared" si="0"/>
        <v>-0.15808775743485204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37'!$A11,'INTERIM REPORT'!$B:$B,'PAGE 37'!$A$4)</f>
        <v>23.77011449158956</v>
      </c>
      <c r="E11" s="208">
        <f t="shared" si="3"/>
        <v>7</v>
      </c>
      <c r="F11" s="208">
        <f t="shared" si="4"/>
        <v>9</v>
      </c>
      <c r="G11" s="208">
        <f t="shared" si="5"/>
        <v>13</v>
      </c>
      <c r="H11" s="118">
        <f>SUMIFS('INTERIM REPORT'!D:D,'INTERIM REPORT'!$A:$A,'PAGE 37'!$A11,'INTERIM REPORT'!$B:$B,'PAGE 37'!$A$4)</f>
        <v>20.132624269426465</v>
      </c>
      <c r="I11" s="208">
        <f t="shared" si="6"/>
        <v>6</v>
      </c>
      <c r="J11" s="208">
        <f t="shared" si="7"/>
        <v>8</v>
      </c>
      <c r="K11" s="208">
        <f t="shared" si="8"/>
        <v>11</v>
      </c>
      <c r="L11" s="118">
        <f>SUMIFS('INTERIM REPORT'!E:E,'INTERIM REPORT'!$A:$A,'PAGE 37'!$A11,'INTERIM REPORT'!$B:$B,'PAGE 37'!$A$4)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18">
        <f>SUMIFS('INTERIM REPORT'!F:F,'INTERIM REPORT'!$A:$A,'PAGE 37'!$A11,'INTERIM REPORT'!$B:$B,'PAGE 37'!$A$4)</f>
        <v>20.43086994235713</v>
      </c>
      <c r="Q11" s="208">
        <f t="shared" si="12"/>
        <v>7</v>
      </c>
      <c r="R11" s="208">
        <f t="shared" si="13"/>
        <v>9</v>
      </c>
      <c r="S11" s="208">
        <f t="shared" si="14"/>
        <v>13</v>
      </c>
      <c r="T11" s="118">
        <f>SUMIFS('INTERIM REPORT'!G:G,'INTERIM REPORT'!$A:$A,'PAGE 37'!$A11,'INTERIM REPORT'!$B:$B,'PAGE 37'!$A$4)</f>
        <v>19.127541338054403</v>
      </c>
      <c r="U11" s="208">
        <f t="shared" si="15"/>
        <v>7</v>
      </c>
      <c r="V11" s="208">
        <f t="shared" si="16"/>
        <v>8</v>
      </c>
      <c r="W11" s="208">
        <f t="shared" si="17"/>
        <v>12</v>
      </c>
      <c r="X11" s="143">
        <f t="shared" si="0"/>
        <v>1.4814048528367207E-2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37'!$A12,'INTERIM REPORT'!$B:$B,'PAGE 37'!$A$4)</f>
        <v>26.217787719832749</v>
      </c>
      <c r="E12" s="208">
        <f t="shared" si="3"/>
        <v>8</v>
      </c>
      <c r="F12" s="208">
        <f t="shared" si="4"/>
        <v>10</v>
      </c>
      <c r="G12" s="208">
        <f t="shared" si="5"/>
        <v>14</v>
      </c>
      <c r="H12" s="118">
        <f>SUMIFS('INTERIM REPORT'!D:D,'INTERIM REPORT'!$A:$A,'PAGE 37'!$A12,'INTERIM REPORT'!$B:$B,'PAGE 37'!$A$4)</f>
        <v>27.818034528310612</v>
      </c>
      <c r="I12" s="208">
        <f t="shared" si="6"/>
        <v>8</v>
      </c>
      <c r="J12" s="208">
        <f t="shared" si="7"/>
        <v>10</v>
      </c>
      <c r="K12" s="208">
        <f t="shared" si="8"/>
        <v>14</v>
      </c>
      <c r="L12" s="118">
        <f>SUMIFS('INTERIM REPORT'!E:E,'INTERIM REPORT'!$A:$A,'PAGE 37'!$A12,'INTERIM REPORT'!$B:$B,'PAGE 37'!$A$4)</f>
        <v>0</v>
      </c>
      <c r="M12" s="208">
        <f t="shared" si="9"/>
        <v>1</v>
      </c>
      <c r="N12" s="208">
        <f t="shared" si="10"/>
        <v>1</v>
      </c>
      <c r="O12" s="208">
        <f t="shared" si="11"/>
        <v>1</v>
      </c>
      <c r="P12" s="118">
        <f>SUMIFS('INTERIM REPORT'!F:F,'INTERIM REPORT'!$A:$A,'PAGE 37'!$A12,'INTERIM REPORT'!$B:$B,'PAGE 37'!$A$4)</f>
        <v>22.436558199347303</v>
      </c>
      <c r="Q12" s="208">
        <f t="shared" si="12"/>
        <v>8</v>
      </c>
      <c r="R12" s="208">
        <f t="shared" si="13"/>
        <v>10</v>
      </c>
      <c r="S12" s="208">
        <f t="shared" si="14"/>
        <v>14</v>
      </c>
      <c r="T12" s="118">
        <f>SUMIFS('INTERIM REPORT'!G:G,'INTERIM REPORT'!$A:$A,'PAGE 37'!$A12,'INTERIM REPORT'!$B:$B,'PAGE 37'!$A$4)</f>
        <v>23.171503396704477</v>
      </c>
      <c r="U12" s="208">
        <f t="shared" si="15"/>
        <v>8</v>
      </c>
      <c r="V12" s="208">
        <f t="shared" si="16"/>
        <v>10</v>
      </c>
      <c r="W12" s="208">
        <f t="shared" si="17"/>
        <v>14</v>
      </c>
      <c r="X12" s="143">
        <f t="shared" si="0"/>
        <v>-0.19345278774050489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37'!$A13,'INTERIM REPORT'!$B:$B,'PAGE 37'!$A$4)</f>
        <v>13.181081688547094</v>
      </c>
      <c r="E13" s="208">
        <f t="shared" si="3"/>
        <v>2</v>
      </c>
      <c r="F13" s="208">
        <f t="shared" si="4"/>
        <v>2</v>
      </c>
      <c r="G13" s="208">
        <f t="shared" si="5"/>
        <v>3</v>
      </c>
      <c r="H13" s="118">
        <f>SUMIFS('INTERIM REPORT'!D:D,'INTERIM REPORT'!$A:$A,'PAGE 37'!$A13,'INTERIM REPORT'!$B:$B,'PAGE 37'!$A$4)</f>
        <v>14.090711559849312</v>
      </c>
      <c r="I13" s="208">
        <f t="shared" si="6"/>
        <v>2</v>
      </c>
      <c r="J13" s="208">
        <f t="shared" si="7"/>
        <v>2</v>
      </c>
      <c r="K13" s="208">
        <f t="shared" si="8"/>
        <v>5</v>
      </c>
      <c r="L13" s="118">
        <f>SUMIFS('INTERIM REPORT'!E:E,'INTERIM REPORT'!$A:$A,'PAGE 37'!$A13,'INTERIM REPORT'!$B:$B,'PAGE 37'!$A$4)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18">
        <f>SUMIFS('INTERIM REPORT'!F:F,'INTERIM REPORT'!$A:$A,'PAGE 37'!$A13,'INTERIM REPORT'!$B:$B,'PAGE 37'!$A$4)</f>
        <v>16.483695247631722</v>
      </c>
      <c r="Q13" s="208">
        <f t="shared" si="12"/>
        <v>5</v>
      </c>
      <c r="R13" s="208">
        <f t="shared" si="13"/>
        <v>6</v>
      </c>
      <c r="S13" s="208">
        <f t="shared" si="14"/>
        <v>10</v>
      </c>
      <c r="T13" s="118">
        <f>SUMIFS('INTERIM REPORT'!G:G,'INTERIM REPORT'!$A:$A,'PAGE 37'!$A13,'INTERIM REPORT'!$B:$B,'PAGE 37'!$A$4)</f>
        <v>16.598161405936803</v>
      </c>
      <c r="U13" s="208">
        <f t="shared" si="15"/>
        <v>5</v>
      </c>
      <c r="V13" s="208">
        <f t="shared" si="16"/>
        <v>5</v>
      </c>
      <c r="W13" s="208">
        <f t="shared" si="17"/>
        <v>9</v>
      </c>
      <c r="X13" s="143">
        <f t="shared" si="0"/>
        <v>0.16982702950226325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37'!$A14,'INTERIM REPORT'!$B:$B,'PAGE 37'!$A$4)</f>
        <v>16.376976068558605</v>
      </c>
      <c r="E14" s="208">
        <f t="shared" si="3"/>
        <v>4</v>
      </c>
      <c r="F14" s="208">
        <f t="shared" si="4"/>
        <v>4</v>
      </c>
      <c r="G14" s="208">
        <f t="shared" si="5"/>
        <v>7</v>
      </c>
      <c r="H14" s="118">
        <f>SUMIFS('INTERIM REPORT'!D:D,'INTERIM REPORT'!$A:$A,'PAGE 37'!$A14,'INTERIM REPORT'!$B:$B,'PAGE 37'!$A$4)</f>
        <v>15.808548825394913</v>
      </c>
      <c r="I14" s="208">
        <f t="shared" si="6"/>
        <v>4</v>
      </c>
      <c r="J14" s="208">
        <f t="shared" si="7"/>
        <v>5</v>
      </c>
      <c r="K14" s="208">
        <f t="shared" si="8"/>
        <v>8</v>
      </c>
      <c r="L14" s="118">
        <f>SUMIFS('INTERIM REPORT'!E:E,'INTERIM REPORT'!$A:$A,'PAGE 37'!$A14,'INTERIM REPORT'!$B:$B,'PAGE 37'!$A$4)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18">
        <f>SUMIFS('INTERIM REPORT'!F:F,'INTERIM REPORT'!$A:$A,'PAGE 37'!$A14,'INTERIM REPORT'!$B:$B,'PAGE 37'!$A$4)</f>
        <v>0</v>
      </c>
      <c r="Q14" s="208">
        <f t="shared" si="12"/>
        <v>1</v>
      </c>
      <c r="R14" s="208">
        <f t="shared" si="13"/>
        <v>1</v>
      </c>
      <c r="S14" s="208">
        <f t="shared" si="14"/>
        <v>1</v>
      </c>
      <c r="T14" s="118">
        <f>SUMIFS('INTERIM REPORT'!G:G,'INTERIM REPORT'!$A:$A,'PAGE 37'!$A14,'INTERIM REPORT'!$B:$B,'PAGE 37'!$A$4)</f>
        <v>0</v>
      </c>
      <c r="U14" s="208">
        <f t="shared" si="15"/>
        <v>1</v>
      </c>
      <c r="V14" s="208">
        <f t="shared" si="16"/>
        <v>1</v>
      </c>
      <c r="W14" s="20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37'!$A15,'INTERIM REPORT'!$B:$B,'PAGE 37'!$A$4)</f>
        <v>0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20">
        <f>SUMIFS('INTERIM REPORT'!D:D,'INTERIM REPORT'!$A:$A,'PAGE 37'!$A15,'INTERIM REPORT'!$B:$B,'PAGE 37'!$A$4)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20">
        <f>SUMIFS('INTERIM REPORT'!E:E,'INTERIM REPORT'!$A:$A,'PAGE 37'!$A15,'INTERIM REPORT'!$B:$B,'PAGE 37'!$A$4)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20">
        <f>SUMIFS('INTERIM REPORT'!F:F,'INTERIM REPORT'!$A:$A,'PAGE 37'!$A15,'INTERIM REPORT'!$B:$B,'PAGE 37'!$A$4)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20">
        <f>SUMIFS('INTERIM REPORT'!G:G,'INTERIM REPORT'!$A:$A,'PAGE 37'!$A15,'INTERIM REPORT'!$B:$B,'PAGE 37'!$A$4)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37'!$A16,'INTERIM REPORT'!$B:$B,'PAGE 37'!$A$4)</f>
        <v>17.81874276244687</v>
      </c>
      <c r="E16" s="210"/>
      <c r="F16" s="211">
        <f t="shared" si="4"/>
        <v>6</v>
      </c>
      <c r="G16" s="211">
        <f t="shared" si="5"/>
        <v>9</v>
      </c>
      <c r="H16" s="122">
        <f>SUMIFS('INTERIM REPORT'!D:D,'INTERIM REPORT'!$A:$A,'PAGE 37'!$A16,'INTERIM REPORT'!$B:$B,'PAGE 37'!$A$4)</f>
        <v>15.517067958248088</v>
      </c>
      <c r="I16" s="210"/>
      <c r="J16" s="211">
        <f t="shared" si="7"/>
        <v>4</v>
      </c>
      <c r="K16" s="211">
        <f t="shared" si="8"/>
        <v>7</v>
      </c>
      <c r="L16" s="122">
        <f>SUMIFS('INTERIM REPORT'!E:E,'INTERIM REPORT'!$A:$A,'PAGE 37'!$A16,'INTERIM REPORT'!$B:$B,'PAGE 37'!$A$4)</f>
        <v>0</v>
      </c>
      <c r="M16" s="210"/>
      <c r="N16" s="211">
        <f t="shared" si="10"/>
        <v>1</v>
      </c>
      <c r="O16" s="211">
        <f t="shared" si="11"/>
        <v>1</v>
      </c>
      <c r="P16" s="122">
        <f>SUMIFS('INTERIM REPORT'!F:F,'INTERIM REPORT'!$A:$A,'PAGE 37'!$A16,'INTERIM REPORT'!$B:$B,'PAGE 37'!$A$4)</f>
        <v>14.700221425807742</v>
      </c>
      <c r="Q16" s="210"/>
      <c r="R16" s="211">
        <f t="shared" si="13"/>
        <v>5</v>
      </c>
      <c r="S16" s="211">
        <f t="shared" si="14"/>
        <v>8</v>
      </c>
      <c r="T16" s="122">
        <f>SUMIFS('INTERIM REPORT'!G:G,'INTERIM REPORT'!$A:$A,'PAGE 37'!$A16,'INTERIM REPORT'!$B:$B,'PAGE 37'!$A$4)</f>
        <v>16.746918051790377</v>
      </c>
      <c r="U16" s="210"/>
      <c r="V16" s="211">
        <f t="shared" si="16"/>
        <v>6</v>
      </c>
      <c r="W16" s="211">
        <f t="shared" si="17"/>
        <v>10</v>
      </c>
      <c r="X16" s="145">
        <f t="shared" si="0"/>
        <v>-5.2641809305613796E-2</v>
      </c>
      <c r="Y16" s="97">
        <f t="shared" si="1"/>
        <v>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37'!$A17,'INTERIM REPORT'!$B:$B,'PAGE 37'!$A$4)</f>
        <v>17.61975853163419</v>
      </c>
      <c r="E17" s="212"/>
      <c r="F17" s="208">
        <f t="shared" si="4"/>
        <v>5</v>
      </c>
      <c r="G17" s="208">
        <f t="shared" si="5"/>
        <v>8</v>
      </c>
      <c r="H17" s="118">
        <f>SUMIFS('INTERIM REPORT'!D:D,'INTERIM REPORT'!$A:$A,'PAGE 37'!$A17,'INTERIM REPORT'!$B:$B,'PAGE 37'!$A$4)</f>
        <v>16.740606651131429</v>
      </c>
      <c r="I17" s="212"/>
      <c r="J17" s="208">
        <f t="shared" si="7"/>
        <v>7</v>
      </c>
      <c r="K17" s="208">
        <f t="shared" si="8"/>
        <v>10</v>
      </c>
      <c r="L17" s="118">
        <f>SUMIFS('INTERIM REPORT'!E:E,'INTERIM REPORT'!$A:$A,'PAGE 37'!$A17,'INTERIM REPORT'!$B:$B,'PAGE 37'!$A$4)</f>
        <v>0</v>
      </c>
      <c r="M17" s="212"/>
      <c r="N17" s="208">
        <f t="shared" si="10"/>
        <v>1</v>
      </c>
      <c r="O17" s="208">
        <f t="shared" si="11"/>
        <v>1</v>
      </c>
      <c r="P17" s="118">
        <f>SUMIFS('INTERIM REPORT'!F:F,'INTERIM REPORT'!$A:$A,'PAGE 37'!$A17,'INTERIM REPORT'!$B:$B,'PAGE 37'!$A$4)</f>
        <v>18.209592167178204</v>
      </c>
      <c r="Q17" s="212"/>
      <c r="R17" s="208">
        <f t="shared" si="13"/>
        <v>8</v>
      </c>
      <c r="S17" s="208">
        <f t="shared" si="14"/>
        <v>12</v>
      </c>
      <c r="T17" s="118">
        <f>SUMIFS('INTERIM REPORT'!G:G,'INTERIM REPORT'!$A:$A,'PAGE 37'!$A17,'INTERIM REPORT'!$B:$B,'PAGE 37'!$A$4)</f>
        <v>20.921921185995632</v>
      </c>
      <c r="U17" s="212"/>
      <c r="V17" s="208">
        <f t="shared" si="16"/>
        <v>9</v>
      </c>
      <c r="W17" s="208">
        <f t="shared" si="17"/>
        <v>13</v>
      </c>
      <c r="X17" s="143">
        <f t="shared" si="0"/>
        <v>8.7749837664783392E-2</v>
      </c>
      <c r="Y17" s="93">
        <f t="shared" si="1"/>
        <v>1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37'!$A20,'INTERIM REPORT'!$B:$B,'PAGE 37'!$A$4)</f>
        <v>14.212371511354375</v>
      </c>
      <c r="E20" s="210"/>
      <c r="F20" s="211">
        <f>RANK(D20,D$20:D$22,1)</f>
        <v>1</v>
      </c>
      <c r="G20" s="211">
        <f t="shared" ref="G20:G22" si="19">RANK(D20,D$8:D$25,1)</f>
        <v>5</v>
      </c>
      <c r="H20" s="122">
        <f>SUMIFS('INTERIM REPORT'!D:D,'INTERIM REPORT'!$A:$A,'PAGE 37'!$A20,'INTERIM REPORT'!$B:$B,'PAGE 37'!$A$4)</f>
        <v>12.826008687750656</v>
      </c>
      <c r="I20" s="210"/>
      <c r="J20" s="211">
        <f>RANK(H20,H$20:H$22,1)</f>
        <v>1</v>
      </c>
      <c r="K20" s="211">
        <f t="shared" ref="K20:K22" si="20">RANK(H20,H$8:H$25,1)</f>
        <v>3</v>
      </c>
      <c r="L20" s="122">
        <f>SUMIFS('INTERIM REPORT'!E:E,'INTERIM REPORT'!$A:$A,'PAGE 37'!$A20,'INTERIM REPORT'!$B:$B,'PAGE 37'!$A$4)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22">
        <f>SUMIFS('INTERIM REPORT'!F:F,'INTERIM REPORT'!$A:$A,'PAGE 37'!$A20,'INTERIM REPORT'!$B:$B,'PAGE 37'!$A$4)</f>
        <v>0</v>
      </c>
      <c r="Q20" s="210"/>
      <c r="R20" s="211">
        <f>RANK(P20,P$20:P$22,1)</f>
        <v>1</v>
      </c>
      <c r="S20" s="211">
        <f t="shared" ref="S20:S22" si="22">RANK(P20,P$8:P$25,1)</f>
        <v>1</v>
      </c>
      <c r="T20" s="122">
        <f>SUMIFS('INTERIM REPORT'!G:G,'INTERIM REPORT'!$A:$A,'PAGE 37'!$A20,'INTERIM REPORT'!$B:$B,'PAGE 37'!$A$4)</f>
        <v>0</v>
      </c>
      <c r="U20" s="210"/>
      <c r="V20" s="211">
        <f>RANK(T20,T$20:T$22,1)</f>
        <v>1</v>
      </c>
      <c r="W20" s="21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37'!$A21,'INTERIM REPORT'!$B:$B,'PAGE 37'!$A$4)</f>
        <v>14.889680285955945</v>
      </c>
      <c r="E21" s="212"/>
      <c r="F21" s="208">
        <f t="shared" ref="F21:F22" si="24">RANK(D21,D$20:D$22,1)</f>
        <v>2</v>
      </c>
      <c r="G21" s="208">
        <f t="shared" si="19"/>
        <v>6</v>
      </c>
      <c r="H21" s="118">
        <f>SUMIFS('INTERIM REPORT'!D:D,'INTERIM REPORT'!$A:$A,'PAGE 37'!$A21,'INTERIM REPORT'!$B:$B,'PAGE 37'!$A$4)</f>
        <v>13.744743050091573</v>
      </c>
      <c r="I21" s="212"/>
      <c r="J21" s="208">
        <f t="shared" ref="J21:J22" si="25">RANK(H21,H$20:H$22,1)</f>
        <v>2</v>
      </c>
      <c r="K21" s="208">
        <f t="shared" si="20"/>
        <v>4</v>
      </c>
      <c r="L21" s="118">
        <f>SUMIFS('INTERIM REPORT'!E:E,'INTERIM REPORT'!$A:$A,'PAGE 37'!$A21,'INTERIM REPORT'!$B:$B,'PAGE 37'!$A$4)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18">
        <f>SUMIFS('INTERIM REPORT'!F:F,'INTERIM REPORT'!$A:$A,'PAGE 37'!$A21,'INTERIM REPORT'!$B:$B,'PAGE 37'!$A$4)</f>
        <v>14.714236644831448</v>
      </c>
      <c r="Q21" s="212"/>
      <c r="R21" s="208">
        <f t="shared" ref="R21:R22" si="27">RANK(P21,P$20:P$22,1)</f>
        <v>3</v>
      </c>
      <c r="S21" s="208">
        <f t="shared" si="22"/>
        <v>9</v>
      </c>
      <c r="T21" s="118">
        <f>SUMIFS('INTERIM REPORT'!G:G,'INTERIM REPORT'!$A:$A,'PAGE 37'!$A21,'INTERIM REPORT'!$B:$B,'PAGE 37'!$A$4)</f>
        <v>15.491416647117012</v>
      </c>
      <c r="U21" s="212"/>
      <c r="V21" s="208">
        <f t="shared" ref="V21:V22" si="28">RANK(T21,T$20:T$22,1)</f>
        <v>3</v>
      </c>
      <c r="W21" s="208">
        <f t="shared" si="23"/>
        <v>8</v>
      </c>
      <c r="X21" s="143">
        <f>IF(H21&gt;0,((P21/H21)-1),IF(AND(H21=0,L21&gt;0),100%,IF(AND(H21=0,L21&lt;0),-100%,IF(AND(H21=0,L21=0),0%,((P21/(H21))-1)*-1))))</f>
        <v>7.0535592495737154E-2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37'!$A22,'INTERIM REPORT'!$B:$B,'PAGE 37'!$A$4)</f>
        <v>23.453605537690198</v>
      </c>
      <c r="E22" s="212"/>
      <c r="F22" s="208">
        <f t="shared" si="24"/>
        <v>3</v>
      </c>
      <c r="G22" s="208">
        <f t="shared" si="19"/>
        <v>12</v>
      </c>
      <c r="H22" s="118">
        <f>SUMIFS('INTERIM REPORT'!D:D,'INTERIM REPORT'!$A:$A,'PAGE 37'!$A22,'INTERIM REPORT'!$B:$B,'PAGE 37'!$A$4)</f>
        <v>22.102343082670146</v>
      </c>
      <c r="I22" s="212"/>
      <c r="J22" s="208">
        <f t="shared" si="25"/>
        <v>3</v>
      </c>
      <c r="K22" s="208">
        <f t="shared" si="20"/>
        <v>12</v>
      </c>
      <c r="L22" s="118">
        <f>SUMIFS('INTERIM REPORT'!E:E,'INTERIM REPORT'!$A:$A,'PAGE 37'!$A22,'INTERIM REPORT'!$B:$B,'PAGE 37'!$A$4)</f>
        <v>0</v>
      </c>
      <c r="M22" s="212"/>
      <c r="N22" s="208">
        <f t="shared" si="26"/>
        <v>1</v>
      </c>
      <c r="O22" s="208">
        <f t="shared" si="21"/>
        <v>1</v>
      </c>
      <c r="P22" s="118">
        <f>SUMIFS('INTERIM REPORT'!F:F,'INTERIM REPORT'!$A:$A,'PAGE 37'!$A22,'INTERIM REPORT'!$B:$B,'PAGE 37'!$A$4)</f>
        <v>0</v>
      </c>
      <c r="Q22" s="212"/>
      <c r="R22" s="208">
        <f t="shared" si="27"/>
        <v>1</v>
      </c>
      <c r="S22" s="208">
        <f t="shared" si="22"/>
        <v>1</v>
      </c>
      <c r="T22" s="118">
        <f>SUMIFS('INTERIM REPORT'!G:G,'INTERIM REPORT'!$A:$A,'PAGE 37'!$A22,'INTERIM REPORT'!$B:$B,'PAGE 37'!$A$4)</f>
        <v>0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37'!$A25,'INTERIM REPORT'!$B:$B,'PAGE 37'!$A$4)</f>
        <v>10.470880544847125</v>
      </c>
      <c r="E25" s="210"/>
      <c r="F25" s="210"/>
      <c r="G25" s="211">
        <f>RANK(D25,D$8:D$25,1)</f>
        <v>2</v>
      </c>
      <c r="H25" s="122">
        <f>SUMIFS('INTERIM REPORT'!D:D,'INTERIM REPORT'!$A:$A,'PAGE 37'!$A25,'INTERIM REPORT'!$B:$B,'PAGE 37'!$A$4)</f>
        <v>8.7942888827024959</v>
      </c>
      <c r="I25" s="210"/>
      <c r="J25" s="210"/>
      <c r="K25" s="211">
        <f>RANK(H25,H$8:H$25,1)</f>
        <v>2</v>
      </c>
      <c r="L25" s="122">
        <f>SUMIFS('INTERIM REPORT'!E:E,'INTERIM REPORT'!$A:$A,'PAGE 37'!$A25,'INTERIM REPORT'!$B:$B,'PAGE 37'!$A$4)</f>
        <v>0</v>
      </c>
      <c r="M25" s="210"/>
      <c r="N25" s="210"/>
      <c r="O25" s="211">
        <f>RANK(L25,L$8:L$25,1)</f>
        <v>1</v>
      </c>
      <c r="P25" s="122">
        <f>SUMIFS('INTERIM REPORT'!F:F,'INTERIM REPORT'!$A:$A,'PAGE 37'!$A25,'INTERIM REPORT'!$B:$B,'PAGE 37'!$A$4)</f>
        <v>0</v>
      </c>
      <c r="Q25" s="210"/>
      <c r="R25" s="210"/>
      <c r="S25" s="211">
        <f>RANK(P25,P$8:P$25,1)</f>
        <v>1</v>
      </c>
      <c r="T25" s="122">
        <f>SUMIFS('INTERIM REPORT'!G:G,'INTERIM REPORT'!$A:$A,'PAGE 37'!$A25,'INTERIM REPORT'!$B:$B,'PAGE 37'!$A$4)</f>
        <v>0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37'!$A28,'INTERIM REPORT'!$B:$B,'PAGE 37'!$A$4)</f>
        <v>12.756052589730974</v>
      </c>
      <c r="E28" s="216"/>
      <c r="F28" s="216"/>
      <c r="G28" s="216"/>
      <c r="H28" s="122">
        <f>SUMIFS('INTERIM REPORT'!D:D,'INTERIM REPORT'!$A:$A,'PAGE 37'!$A28,'INTERIM REPORT'!$B:$B,'PAGE 37'!$A$4)</f>
        <v>11.519132117697325</v>
      </c>
      <c r="I28" s="216"/>
      <c r="J28" s="216"/>
      <c r="K28" s="216"/>
      <c r="L28" s="122">
        <f>SUMIFS('INTERIM REPORT'!E:E,'INTERIM REPORT'!$A:$A,'PAGE 37'!$A28,'INTERIM REPORT'!$B:$B,'PAGE 37'!$A$4)</f>
        <v>18.788756332876257</v>
      </c>
      <c r="M28" s="216"/>
      <c r="N28" s="216"/>
      <c r="O28" s="216"/>
      <c r="P28" s="122">
        <f>SUMIFS('INTERIM REPORT'!F:F,'INTERIM REPORT'!$A:$A,'PAGE 37'!$A28,'INTERIM REPORT'!$B:$B,'PAGE 37'!$A$4)</f>
        <v>49.240145604454312</v>
      </c>
      <c r="Q28" s="216"/>
      <c r="R28" s="216"/>
      <c r="S28" s="216"/>
      <c r="T28" s="122">
        <f>SUMIFS('INTERIM REPORT'!G:G,'INTERIM REPORT'!$A:$A,'PAGE 37'!$A28,'INTERIM REPORT'!$B:$B,'PAGE 37'!$A$4)</f>
        <v>54.189154535387829</v>
      </c>
      <c r="U28" s="216"/>
      <c r="V28" s="216"/>
      <c r="W28" s="216"/>
      <c r="X28" s="143">
        <f>IF(H28&gt;0,((P28/H28)-1),IF(AND(H28=0,L28&gt;0),100%,IF(AND(H28=0,L28&lt;0),-100%,IF(AND(H28=0,L28=0),0%,((P28/(H28))-1)*-1))))</f>
        <v>3.2746402334256253</v>
      </c>
      <c r="Y28" s="101">
        <f>IF(L28&gt;0,((T28/L28)-1),IF(AND(L28=0,T28&gt;0),100%,IF(AND(L28=0,T28&lt;0),-100%,IF(AND(L28=0,T28=0),0%,((T28/(L28))-1)*-1))))</f>
        <v>1.8841267391694538</v>
      </c>
    </row>
    <row r="29" spans="1:25" ht="28.4" customHeight="1">
      <c r="C29" s="92" t="s">
        <v>28</v>
      </c>
      <c r="D29" s="118">
        <f>MEDIAN(D25,D20:D22,D8:D17)</f>
        <v>16.998367300096398</v>
      </c>
      <c r="E29" s="217"/>
      <c r="F29" s="217"/>
      <c r="G29" s="217"/>
      <c r="H29" s="118">
        <f>MEDIAN(H25,H20:H22,H8:H17)</f>
        <v>15.6628083918215</v>
      </c>
      <c r="I29" s="217"/>
      <c r="J29" s="217"/>
      <c r="K29" s="217"/>
      <c r="L29" s="118">
        <f>MEDIAN(L25,L20:L22,L8:L17)</f>
        <v>0</v>
      </c>
      <c r="M29" s="217"/>
      <c r="N29" s="217"/>
      <c r="O29" s="217"/>
      <c r="P29" s="118">
        <f>MEDIAN(P25,P20:P22,P8:P17)</f>
        <v>14.151588540235831</v>
      </c>
      <c r="Q29" s="217"/>
      <c r="R29" s="217"/>
      <c r="S29" s="217"/>
      <c r="T29" s="118">
        <f>MEDIAN(T25,T20:T22,T8:T17)</f>
        <v>14.30377770167981</v>
      </c>
      <c r="U29" s="217"/>
      <c r="V29" s="217"/>
      <c r="W29" s="217"/>
      <c r="X29" s="188">
        <f>IF(H29&gt;0,((P29/H29)-1),IF(AND(H29=0,L29&gt;0),100%,IF(AND(H29=0,L29&lt;0),-100%,IF(AND(H29=0,L29=0),0%,((P29/(H29))-1)*-1))))</f>
        <v>-9.6484603129970425E-2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18">
        <f>MEDIAN(D8:D15)</f>
        <v>17.470983082711374</v>
      </c>
      <c r="E30" s="217"/>
      <c r="F30" s="217"/>
      <c r="G30" s="217"/>
      <c r="H30" s="118">
        <f>MEDIAN(H8:H15)</f>
        <v>15.982881045865231</v>
      </c>
      <c r="I30" s="217"/>
      <c r="J30" s="217"/>
      <c r="K30" s="217"/>
      <c r="L30" s="118">
        <f>MEDIAN(L8:L15)</f>
        <v>0</v>
      </c>
      <c r="M30" s="217"/>
      <c r="N30" s="217"/>
      <c r="O30" s="217"/>
      <c r="P30" s="118">
        <f>MEDIAN(P8:P15)</f>
        <v>15.043325451147822</v>
      </c>
      <c r="Q30" s="217"/>
      <c r="R30" s="217"/>
      <c r="S30" s="217"/>
      <c r="T30" s="118">
        <f>MEDIAN(T8:T15)</f>
        <v>14.857150081089706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37'!$A33,'INTERIM REPORT'!$B:$B,'PAGE 37'!$A$5)=0,"",SUMIFS('INTERIM REPORT'!C:C,'INTERIM REPORT'!$A:$A,'PAGE 37'!$A33,'INTERIM REPORT'!$B:$B,'PAGE 37'!$A$5))</f>
        <v/>
      </c>
      <c r="E33" s="118"/>
      <c r="F33" s="118"/>
      <c r="G33" s="119"/>
      <c r="H33" s="122" t="str">
        <f>IF(SUMIFS('INTERIM REPORT'!D:D,'INTERIM REPORT'!$A:$A,'PAGE 37'!$A33,'INTERIM REPORT'!$B:$B,'PAGE 37'!$A$5)=0,"",SUMIFS('INTERIM REPORT'!D:D,'INTERIM REPORT'!$A:$A,'PAGE 37'!$A33,'INTERIM REPORT'!$B:$B,'PAGE 37'!$A$5))</f>
        <v/>
      </c>
      <c r="I33" s="118"/>
      <c r="J33" s="118"/>
      <c r="K33" s="119"/>
      <c r="L33" s="122" t="str">
        <f>IF(SUMIFS('INTERIM REPORT'!E:E,'INTERIM REPORT'!$A:$A,'PAGE 37'!$A33,'INTERIM REPORT'!$B:$B,'PAGE 37'!$A$5)=0,"",SUMIFS('INTERIM REPORT'!E:E,'INTERIM REPORT'!$A:$A,'PAGE 37'!$A33,'INTERIM REPORT'!$B:$B,'PAGE 37'!$A$5))</f>
        <v/>
      </c>
      <c r="M33" s="118"/>
      <c r="N33" s="118"/>
      <c r="O33" s="119"/>
      <c r="P33" s="122" t="str">
        <f>IF(SUMIFS('INTERIM REPORT'!F:F,'INTERIM REPORT'!$A:$A,'PAGE 37'!$A33,'INTERIM REPORT'!$B:$B,'PAGE 37'!$A$5)=0,"",SUMIFS('INTERIM REPORT'!F:F,'INTERIM REPORT'!$A:$A,'PAGE 37'!$A33,'INTERIM REPORT'!$B:$B,'PAGE 37'!$A$5))</f>
        <v/>
      </c>
      <c r="Q33" s="118"/>
      <c r="R33" s="118"/>
      <c r="S33" s="119"/>
      <c r="T33" s="122" t="str">
        <f>IF(SUMIFS('INTERIM REPORT'!G:G,'INTERIM REPORT'!$A:$A,'PAGE 37'!$A33,'INTERIM REPORT'!$B:$B,'PAGE 37'!$A$5)=0,"",SUMIFS('INTERIM REPORT'!G:G,'INTERIM REPORT'!$A:$A,'PAGE 37'!$A33,'INTERIM REPORT'!$B:$B,'PAGE 37'!$A$5))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37'!$A34,'INTERIM REPORT'!$B:$B,'PAGE 37'!$A$5)=0,"",SUMIFS('INTERIM REPORT'!C:C,'INTERIM REPORT'!$A:$A,'PAGE 37'!$A34,'INTERIM REPORT'!$B:$B,'PAGE 37'!$A$5))</f>
        <v/>
      </c>
      <c r="E34" s="122"/>
      <c r="F34" s="122"/>
      <c r="G34" s="123"/>
      <c r="H34" s="122" t="str">
        <f>IF(SUMIFS('INTERIM REPORT'!D:D,'INTERIM REPORT'!$A:$A,'PAGE 37'!$A34,'INTERIM REPORT'!$B:$B,'PAGE 37'!$A$5)=0,"",SUMIFS('INTERIM REPORT'!D:D,'INTERIM REPORT'!$A:$A,'PAGE 37'!$A34,'INTERIM REPORT'!$B:$B,'PAGE 37'!$A$5))</f>
        <v/>
      </c>
      <c r="I34" s="122"/>
      <c r="J34" s="122"/>
      <c r="K34" s="123"/>
      <c r="L34" s="122" t="str">
        <f>IF(SUMIFS('INTERIM REPORT'!E:E,'INTERIM REPORT'!$A:$A,'PAGE 37'!$A34,'INTERIM REPORT'!$B:$B,'PAGE 37'!$A$5)=0,"",SUMIFS('INTERIM REPORT'!E:E,'INTERIM REPORT'!$A:$A,'PAGE 37'!$A34,'INTERIM REPORT'!$B:$B,'PAGE 37'!$A$5))</f>
        <v/>
      </c>
      <c r="M34" s="122"/>
      <c r="N34" s="122"/>
      <c r="O34" s="123"/>
      <c r="P34" s="122" t="str">
        <f>IF(SUMIFS('INTERIM REPORT'!F:F,'INTERIM REPORT'!$A:$A,'PAGE 37'!$A34,'INTERIM REPORT'!$B:$B,'PAGE 37'!$A$5)=0,"",SUMIFS('INTERIM REPORT'!F:F,'INTERIM REPORT'!$A:$A,'PAGE 37'!$A34,'INTERIM REPORT'!$B:$B,'PAGE 37'!$A$5))</f>
        <v/>
      </c>
      <c r="Q34" s="122"/>
      <c r="R34" s="122"/>
      <c r="S34" s="123"/>
      <c r="T34" s="122" t="str">
        <f>IF(SUMIFS('INTERIM REPORT'!G:G,'INTERIM REPORT'!$A:$A,'PAGE 37'!$A34,'INTERIM REPORT'!$B:$B,'PAGE 37'!$A$5)=0,"",SUMIFS('INTERIM REPORT'!G:G,'INTERIM REPORT'!$A:$A,'PAGE 37'!$A34,'INTERIM REPORT'!$B:$B,'PAGE 37'!$A$5))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37'!$A35,'INTERIM REPORT'!$B:$B,'PAGE 37'!$A$5)=0,"",SUMIFS('INTERIM REPORT'!C:C,'INTERIM REPORT'!$A:$A,'PAGE 37'!$A35,'INTERIM REPORT'!$B:$B,'PAGE 37'!$A$5))</f>
        <v/>
      </c>
      <c r="E35" s="122"/>
      <c r="F35" s="122"/>
      <c r="G35" s="123"/>
      <c r="H35" s="122" t="str">
        <f>IF(SUMIFS('INTERIM REPORT'!D:D,'INTERIM REPORT'!$A:$A,'PAGE 37'!$A35,'INTERIM REPORT'!$B:$B,'PAGE 37'!$A$5)=0,"",SUMIFS('INTERIM REPORT'!D:D,'INTERIM REPORT'!$A:$A,'PAGE 37'!$A35,'INTERIM REPORT'!$B:$B,'PAGE 37'!$A$5))</f>
        <v/>
      </c>
      <c r="I35" s="122"/>
      <c r="J35" s="122"/>
      <c r="K35" s="123"/>
      <c r="L35" s="122" t="str">
        <f>IF(SUMIFS('INTERIM REPORT'!E:E,'INTERIM REPORT'!$A:$A,'PAGE 37'!$A35,'INTERIM REPORT'!$B:$B,'PAGE 37'!$A$5)=0,"",SUMIFS('INTERIM REPORT'!E:E,'INTERIM REPORT'!$A:$A,'PAGE 37'!$A35,'INTERIM REPORT'!$B:$B,'PAGE 37'!$A$5))</f>
        <v/>
      </c>
      <c r="M35" s="122"/>
      <c r="N35" s="122"/>
      <c r="O35" s="123"/>
      <c r="P35" s="122" t="str">
        <f>IF(SUMIFS('INTERIM REPORT'!F:F,'INTERIM REPORT'!$A:$A,'PAGE 37'!$A35,'INTERIM REPORT'!$B:$B,'PAGE 37'!$A$5)=0,"",SUMIFS('INTERIM REPORT'!F:F,'INTERIM REPORT'!$A:$A,'PAGE 37'!$A35,'INTERIM REPORT'!$B:$B,'PAGE 37'!$A$5))</f>
        <v/>
      </c>
      <c r="Q35" s="122"/>
      <c r="R35" s="122"/>
      <c r="S35" s="123"/>
      <c r="T35" s="122" t="str">
        <f>IF(SUMIFS('INTERIM REPORT'!G:G,'INTERIM REPORT'!$A:$A,'PAGE 37'!$A35,'INTERIM REPORT'!$B:$B,'PAGE 37'!$A$5)=0,"",SUMIFS('INTERIM REPORT'!G:G,'INTERIM REPORT'!$A:$A,'PAGE 37'!$A35,'INTERIM REPORT'!$B:$B,'PAGE 37'!$A$5))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37'!$A36,'INTERIM REPORT'!$B:$B,'PAGE 37'!$A$5)=0,"",SUMIFS('INTERIM REPORT'!C:C,'INTERIM REPORT'!$A:$A,'PAGE 37'!$A36,'INTERIM REPORT'!$B:$B,'PAGE 37'!$A$5))</f>
        <v/>
      </c>
      <c r="E36" s="122"/>
      <c r="F36" s="122"/>
      <c r="G36" s="123"/>
      <c r="H36" s="122" t="str">
        <f>IF(SUMIFS('INTERIM REPORT'!D:D,'INTERIM REPORT'!$A:$A,'PAGE 37'!$A36,'INTERIM REPORT'!$B:$B,'PAGE 37'!$A$5)=0,"",SUMIFS('INTERIM REPORT'!D:D,'INTERIM REPORT'!$A:$A,'PAGE 37'!$A36,'INTERIM REPORT'!$B:$B,'PAGE 37'!$A$5))</f>
        <v/>
      </c>
      <c r="I36" s="122"/>
      <c r="J36" s="122"/>
      <c r="K36" s="123"/>
      <c r="L36" s="122" t="str">
        <f>IF(SUMIFS('INTERIM REPORT'!E:E,'INTERIM REPORT'!$A:$A,'PAGE 37'!$A36,'INTERIM REPORT'!$B:$B,'PAGE 37'!$A$5)=0,"",SUMIFS('INTERIM REPORT'!E:E,'INTERIM REPORT'!$A:$A,'PAGE 37'!$A36,'INTERIM REPORT'!$B:$B,'PAGE 37'!$A$5))</f>
        <v/>
      </c>
      <c r="M36" s="122"/>
      <c r="N36" s="122"/>
      <c r="O36" s="123"/>
      <c r="P36" s="122" t="str">
        <f>IF(SUMIFS('INTERIM REPORT'!F:F,'INTERIM REPORT'!$A:$A,'PAGE 37'!$A36,'INTERIM REPORT'!$B:$B,'PAGE 37'!$A$5)=0,"",SUMIFS('INTERIM REPORT'!F:F,'INTERIM REPORT'!$A:$A,'PAGE 37'!$A36,'INTERIM REPORT'!$B:$B,'PAGE 37'!$A$5))</f>
        <v/>
      </c>
      <c r="Q36" s="122"/>
      <c r="R36" s="122"/>
      <c r="S36" s="123"/>
      <c r="T36" s="122" t="str">
        <f>IF(SUMIFS('INTERIM REPORT'!G:G,'INTERIM REPORT'!$A:$A,'PAGE 37'!$A36,'INTERIM REPORT'!$B:$B,'PAGE 37'!$A$5)=0,"",SUMIFS('INTERIM REPORT'!G:G,'INTERIM REPORT'!$A:$A,'PAGE 37'!$A36,'INTERIM REPORT'!$B:$B,'PAGE 37'!$A$5))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37'!$A37,'INTERIM REPORT'!$B:$B,'PAGE 37'!$A$5)=0,"",SUMIFS('INTERIM REPORT'!C:C,'INTERIM REPORT'!$A:$A,'PAGE 37'!$A37,'INTERIM REPORT'!$B:$B,'PAGE 37'!$A$5))</f>
        <v/>
      </c>
      <c r="E37" s="122"/>
      <c r="F37" s="122"/>
      <c r="G37" s="123"/>
      <c r="H37" s="122" t="str">
        <f>IF(SUMIFS('INTERIM REPORT'!D:D,'INTERIM REPORT'!$A:$A,'PAGE 37'!$A37,'INTERIM REPORT'!$B:$B,'PAGE 37'!$A$5)=0,"",SUMIFS('INTERIM REPORT'!D:D,'INTERIM REPORT'!$A:$A,'PAGE 37'!$A37,'INTERIM REPORT'!$B:$B,'PAGE 37'!$A$5))</f>
        <v/>
      </c>
      <c r="I37" s="122"/>
      <c r="J37" s="122"/>
      <c r="K37" s="123"/>
      <c r="L37" s="122" t="str">
        <f>IF(SUMIFS('INTERIM REPORT'!E:E,'INTERIM REPORT'!$A:$A,'PAGE 37'!$A37,'INTERIM REPORT'!$B:$B,'PAGE 37'!$A$5)=0,"",SUMIFS('INTERIM REPORT'!E:E,'INTERIM REPORT'!$A:$A,'PAGE 37'!$A37,'INTERIM REPORT'!$B:$B,'PAGE 37'!$A$5))</f>
        <v/>
      </c>
      <c r="M37" s="122"/>
      <c r="N37" s="122"/>
      <c r="O37" s="123"/>
      <c r="P37" s="122" t="str">
        <f>IF(SUMIFS('INTERIM REPORT'!F:F,'INTERIM REPORT'!$A:$A,'PAGE 37'!$A37,'INTERIM REPORT'!$B:$B,'PAGE 37'!$A$5)=0,"",SUMIFS('INTERIM REPORT'!F:F,'INTERIM REPORT'!$A:$A,'PAGE 37'!$A37,'INTERIM REPORT'!$B:$B,'PAGE 37'!$A$5))</f>
        <v/>
      </c>
      <c r="Q37" s="122"/>
      <c r="R37" s="122"/>
      <c r="S37" s="123"/>
      <c r="T37" s="122" t="str">
        <f>IF(SUMIFS('INTERIM REPORT'!G:G,'INTERIM REPORT'!$A:$A,'PAGE 37'!$A37,'INTERIM REPORT'!$B:$B,'PAGE 37'!$A$5)=0,"",SUMIFS('INTERIM REPORT'!G:G,'INTERIM REPORT'!$A:$A,'PAGE 37'!$A37,'INTERIM REPORT'!$B:$B,'PAGE 37'!$A$5))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37'!$A38,'INTERIM REPORT'!$B:$B,'PAGE 37'!$A$5)=0,"",SUMIFS('INTERIM REPORT'!C:C,'INTERIM REPORT'!$A:$A,'PAGE 37'!$A38,'INTERIM REPORT'!$B:$B,'PAGE 37'!$A$5))</f>
        <v/>
      </c>
      <c r="E38" s="122"/>
      <c r="F38" s="122"/>
      <c r="G38" s="123"/>
      <c r="H38" s="122" t="str">
        <f>IF(SUMIFS('INTERIM REPORT'!D:D,'INTERIM REPORT'!$A:$A,'PAGE 37'!$A38,'INTERIM REPORT'!$B:$B,'PAGE 37'!$A$5)=0,"",SUMIFS('INTERIM REPORT'!D:D,'INTERIM REPORT'!$A:$A,'PAGE 37'!$A38,'INTERIM REPORT'!$B:$B,'PAGE 37'!$A$5))</f>
        <v/>
      </c>
      <c r="I38" s="122"/>
      <c r="J38" s="122"/>
      <c r="K38" s="123"/>
      <c r="L38" s="122" t="str">
        <f>IF(SUMIFS('INTERIM REPORT'!E:E,'INTERIM REPORT'!$A:$A,'PAGE 37'!$A38,'INTERIM REPORT'!$B:$B,'PAGE 37'!$A$5)=0,"",SUMIFS('INTERIM REPORT'!E:E,'INTERIM REPORT'!$A:$A,'PAGE 37'!$A38,'INTERIM REPORT'!$B:$B,'PAGE 37'!$A$5))</f>
        <v/>
      </c>
      <c r="M38" s="122"/>
      <c r="N38" s="122"/>
      <c r="O38" s="123"/>
      <c r="P38" s="122" t="str">
        <f>IF(SUMIFS('INTERIM REPORT'!F:F,'INTERIM REPORT'!$A:$A,'PAGE 37'!$A38,'INTERIM REPORT'!$B:$B,'PAGE 37'!$A$5)=0,"",SUMIFS('INTERIM REPORT'!F:F,'INTERIM REPORT'!$A:$A,'PAGE 37'!$A38,'INTERIM REPORT'!$B:$B,'PAGE 37'!$A$5))</f>
        <v/>
      </c>
      <c r="Q38" s="122"/>
      <c r="R38" s="122"/>
      <c r="S38" s="123"/>
      <c r="T38" s="122" t="str">
        <f>IF(SUMIFS('INTERIM REPORT'!G:G,'INTERIM REPORT'!$A:$A,'PAGE 37'!$A38,'INTERIM REPORT'!$B:$B,'PAGE 37'!$A$5)=0,"",SUMIFS('INTERIM REPORT'!G:G,'INTERIM REPORT'!$A:$A,'PAGE 37'!$A38,'INTERIM REPORT'!$B:$B,'PAGE 37'!$A$5))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53" priority="1" operator="notEqual">
      <formula>""" """</formula>
    </cfRule>
    <cfRule type="cellIs" dxfId="5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FTEs per 100 Adj Discharges</v>
      </c>
    </row>
    <row r="3" spans="1:25">
      <c r="A3" s="80" t="s">
        <v>101</v>
      </c>
    </row>
    <row r="4" spans="1:25">
      <c r="A4" s="83" t="s">
        <v>73</v>
      </c>
      <c r="B4" s="329" t="str">
        <f>MID(A4,FIND("]",A4)+2,LEN(A4)-FIND("]",A4)+2)</f>
        <v>FTEs per 100 Adj Discharges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244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38'!$A8,'INTERIM REPORT'!$B:$B,'PAGE 38'!$A$4)</f>
        <v>7.3456562062584814</v>
      </c>
      <c r="E8" s="208">
        <f>RANK(D8,D$8:D$15,1)</f>
        <v>7</v>
      </c>
      <c r="F8" s="208">
        <f>RANK(D8,D$8:D$17,1)</f>
        <v>9</v>
      </c>
      <c r="G8" s="208">
        <f>RANK(D8,D$8:D$25,1)</f>
        <v>12</v>
      </c>
      <c r="H8" s="118">
        <f>SUMIFS('INTERIM REPORT'!D:D,'INTERIM REPORT'!$A:$A,'PAGE 38'!$A8,'INTERIM REPORT'!$B:$B,'PAGE 38'!$A$4)</f>
        <v>7.0366258086936879</v>
      </c>
      <c r="I8" s="208">
        <f>RANK(H8,H$8:H$15,1)</f>
        <v>7</v>
      </c>
      <c r="J8" s="208">
        <f>RANK(H8,H$8:H$17,1)</f>
        <v>9</v>
      </c>
      <c r="K8" s="208">
        <f>RANK(H8,H$8:H$25,1)</f>
        <v>10</v>
      </c>
      <c r="L8" s="118">
        <f>SUMIFS('INTERIM REPORT'!E:E,'INTERIM REPORT'!$A:$A,'PAGE 38'!$A8,'INTERIM REPORT'!$B:$B,'PAGE 38'!$A$4)</f>
        <v>7.1857875242422171</v>
      </c>
      <c r="M8" s="208">
        <f>RANK(L8,L$8:L$15,1)</f>
        <v>8</v>
      </c>
      <c r="N8" s="208">
        <f>RANK(L8,L$8:L$17,1)</f>
        <v>10</v>
      </c>
      <c r="O8" s="208">
        <f>RANK(L8,L$8:L$25,1)</f>
        <v>14</v>
      </c>
      <c r="P8" s="118">
        <f>SUMIFS('INTERIM REPORT'!F:F,'INTERIM REPORT'!$A:$A,'PAGE 38'!$A8,'INTERIM REPORT'!$B:$B,'PAGE 38'!$A$4)</f>
        <v>5.9666250457322043</v>
      </c>
      <c r="Q8" s="208">
        <f>RANK(P8,P$8:P$15,1)</f>
        <v>6</v>
      </c>
      <c r="R8" s="208">
        <f>RANK(P8,P$8:P$17,1)</f>
        <v>7</v>
      </c>
      <c r="S8" s="208">
        <f>RANK(P8,P$8:P$25,1)</f>
        <v>10</v>
      </c>
      <c r="T8" s="118">
        <f>SUMIFS('INTERIM REPORT'!G:G,'INTERIM REPORT'!$A:$A,'PAGE 38'!$A8,'INTERIM REPORT'!$B:$B,'PAGE 38'!$A$4)</f>
        <v>5.9059131177935251</v>
      </c>
      <c r="U8" s="208">
        <f>RANK(T8,T$8:T$15,1)</f>
        <v>6</v>
      </c>
      <c r="V8" s="208">
        <f>RANK(T8,T$8:T$17,1)</f>
        <v>7</v>
      </c>
      <c r="W8" s="208">
        <f>RANK(T8,T$8:T$25,1)</f>
        <v>10</v>
      </c>
      <c r="X8" s="143">
        <f t="shared" ref="X8:X17" si="0">IF(H8&gt;0,((P8/H8)-1),IF(AND(H8=0,L8&gt;0),100%,IF(AND(H8=0,L8&lt;0),-100%,IF(AND(H8=0,L8=0),0%,((P8/(H8))-1)*-1))))</f>
        <v>-0.15206162613329632</v>
      </c>
      <c r="Y8" s="93">
        <f t="shared" ref="Y8:Y17" si="1">IF(L8&gt;0,((T8/L8)-1),IF(AND(L8=0,T8&gt;0),100%,IF(AND(L8=0,T8&lt;0),-100%,IF(AND(L8=0,T8=0),0%,((T8/(L8))-1)*-1))))</f>
        <v>-0.17811191913633184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38'!$A9,'INTERIM REPORT'!$B:$B,'PAGE 38'!$A$4)</f>
        <v>5.3864828086760594</v>
      </c>
      <c r="E9" s="208">
        <f t="shared" ref="E9:E15" si="3">RANK(D9,D$8:D$15,1)</f>
        <v>5</v>
      </c>
      <c r="F9" s="208">
        <f t="shared" ref="F9:F17" si="4">RANK(D9,D$8:D$17,1)</f>
        <v>5</v>
      </c>
      <c r="G9" s="208">
        <f t="shared" ref="G9:G17" si="5">RANK(D9,D$8:D$25,1)</f>
        <v>6</v>
      </c>
      <c r="H9" s="118">
        <f>SUMIFS('INTERIM REPORT'!D:D,'INTERIM REPORT'!$A:$A,'PAGE 38'!$A9,'INTERIM REPORT'!$B:$B,'PAGE 38'!$A$4)</f>
        <v>4.3872958580209023</v>
      </c>
      <c r="I9" s="208">
        <f t="shared" ref="I9:I15" si="6">RANK(H9,H$8:H$15,1)</f>
        <v>3</v>
      </c>
      <c r="J9" s="208">
        <f t="shared" ref="J9:J17" si="7">RANK(H9,H$8:H$17,1)</f>
        <v>3</v>
      </c>
      <c r="K9" s="208">
        <f t="shared" ref="K9:K17" si="8">RANK(H9,H$8:H$25,1)</f>
        <v>3</v>
      </c>
      <c r="L9" s="118">
        <f>SUMIFS('INTERIM REPORT'!E:E,'INTERIM REPORT'!$A:$A,'PAGE 38'!$A9,'INTERIM REPORT'!$B:$B,'PAGE 38'!$A$4)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18">
        <f>SUMIFS('INTERIM REPORT'!F:F,'INTERIM REPORT'!$A:$A,'PAGE 38'!$A9,'INTERIM REPORT'!$B:$B,'PAGE 38'!$A$4)</f>
        <v>0</v>
      </c>
      <c r="Q9" s="208">
        <f t="shared" ref="Q9:Q15" si="12">RANK(P9,P$8:P$15,1)</f>
        <v>1</v>
      </c>
      <c r="R9" s="208">
        <f t="shared" ref="R9:R17" si="13">RANK(P9,P$8:P$17,1)</f>
        <v>1</v>
      </c>
      <c r="S9" s="208">
        <f t="shared" ref="S9:S17" si="14">RANK(P9,P$8:P$25,1)</f>
        <v>1</v>
      </c>
      <c r="T9" s="118">
        <f>SUMIFS('INTERIM REPORT'!G:G,'INTERIM REPORT'!$A:$A,'PAGE 38'!$A9,'INTERIM REPORT'!$B:$B,'PAGE 38'!$A$4)</f>
        <v>0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38'!$A10,'INTERIM REPORT'!$B:$B,'PAGE 38'!$A$4)</f>
        <v>5.1337486100140142</v>
      </c>
      <c r="E10" s="208">
        <f t="shared" si="3"/>
        <v>4</v>
      </c>
      <c r="F10" s="208">
        <f t="shared" si="4"/>
        <v>4</v>
      </c>
      <c r="G10" s="208">
        <f t="shared" si="5"/>
        <v>5</v>
      </c>
      <c r="H10" s="118">
        <f>SUMIFS('INTERIM REPORT'!D:D,'INTERIM REPORT'!$A:$A,'PAGE 38'!$A10,'INTERIM REPORT'!$B:$B,'PAGE 38'!$A$4)</f>
        <v>6.189186114684488</v>
      </c>
      <c r="I10" s="208">
        <f t="shared" si="6"/>
        <v>5</v>
      </c>
      <c r="J10" s="208">
        <f t="shared" si="7"/>
        <v>6</v>
      </c>
      <c r="K10" s="208">
        <f t="shared" si="8"/>
        <v>7</v>
      </c>
      <c r="L10" s="118">
        <f>SUMIFS('INTERIM REPORT'!E:E,'INTERIM REPORT'!$A:$A,'PAGE 38'!$A10,'INTERIM REPORT'!$B:$B,'PAGE 38'!$A$4)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18">
        <f>SUMIFS('INTERIM REPORT'!F:F,'INTERIM REPORT'!$A:$A,'PAGE 38'!$A10,'INTERIM REPORT'!$B:$B,'PAGE 38'!$A$4)</f>
        <v>7.3513435270013474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18">
        <f>SUMIFS('INTERIM REPORT'!G:G,'INTERIM REPORT'!$A:$A,'PAGE 38'!$A10,'INTERIM REPORT'!$B:$B,'PAGE 38'!$A$4)</f>
        <v>7.6241950362415265</v>
      </c>
      <c r="U10" s="208">
        <f t="shared" si="15"/>
        <v>8</v>
      </c>
      <c r="V10" s="208">
        <f t="shared" si="16"/>
        <v>10</v>
      </c>
      <c r="W10" s="208">
        <f t="shared" si="17"/>
        <v>14</v>
      </c>
      <c r="X10" s="143">
        <f t="shared" si="0"/>
        <v>0.18777225159856159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38'!$A11,'INTERIM REPORT'!$B:$B,'PAGE 38'!$A$4)</f>
        <v>4.2069633293260917</v>
      </c>
      <c r="E11" s="208">
        <f t="shared" si="3"/>
        <v>3</v>
      </c>
      <c r="F11" s="208">
        <f t="shared" si="4"/>
        <v>3</v>
      </c>
      <c r="G11" s="208">
        <f t="shared" si="5"/>
        <v>3</v>
      </c>
      <c r="H11" s="118">
        <f>SUMIFS('INTERIM REPORT'!D:D,'INTERIM REPORT'!$A:$A,'PAGE 38'!$A11,'INTERIM REPORT'!$B:$B,'PAGE 38'!$A$4)</f>
        <v>4.9670623492368389</v>
      </c>
      <c r="I11" s="208">
        <f t="shared" si="6"/>
        <v>4</v>
      </c>
      <c r="J11" s="208">
        <f t="shared" si="7"/>
        <v>4</v>
      </c>
      <c r="K11" s="208">
        <f t="shared" si="8"/>
        <v>5</v>
      </c>
      <c r="L11" s="118">
        <f>SUMIFS('INTERIM REPORT'!E:E,'INTERIM REPORT'!$A:$A,'PAGE 38'!$A11,'INTERIM REPORT'!$B:$B,'PAGE 38'!$A$4)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18">
        <f>SUMIFS('INTERIM REPORT'!F:F,'INTERIM REPORT'!$A:$A,'PAGE 38'!$A11,'INTERIM REPORT'!$B:$B,'PAGE 38'!$A$4)</f>
        <v>4.8945541860007014</v>
      </c>
      <c r="Q11" s="208">
        <f t="shared" si="12"/>
        <v>5</v>
      </c>
      <c r="R11" s="208">
        <f t="shared" si="13"/>
        <v>5</v>
      </c>
      <c r="S11" s="208">
        <f t="shared" si="14"/>
        <v>8</v>
      </c>
      <c r="T11" s="118">
        <f>SUMIFS('INTERIM REPORT'!G:G,'INTERIM REPORT'!$A:$A,'PAGE 38'!$A11,'INTERIM REPORT'!$B:$B,'PAGE 38'!$A$4)</f>
        <v>5.2280634626599483</v>
      </c>
      <c r="U11" s="208">
        <f t="shared" si="15"/>
        <v>5</v>
      </c>
      <c r="V11" s="208">
        <f t="shared" si="16"/>
        <v>6</v>
      </c>
      <c r="W11" s="208">
        <f t="shared" si="17"/>
        <v>9</v>
      </c>
      <c r="X11" s="143">
        <f t="shared" si="0"/>
        <v>-1.4597796068994029E-2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38'!$A12,'INTERIM REPORT'!$B:$B,'PAGE 38'!$A$4)</f>
        <v>3.8142043512067132</v>
      </c>
      <c r="E12" s="208">
        <f t="shared" si="3"/>
        <v>2</v>
      </c>
      <c r="F12" s="208">
        <f t="shared" si="4"/>
        <v>2</v>
      </c>
      <c r="G12" s="208">
        <f t="shared" si="5"/>
        <v>2</v>
      </c>
      <c r="H12" s="118">
        <f>SUMIFS('INTERIM REPORT'!D:D,'INTERIM REPORT'!$A:$A,'PAGE 38'!$A12,'INTERIM REPORT'!$B:$B,'PAGE 38'!$A$4)</f>
        <v>3.5947902752881151</v>
      </c>
      <c r="I12" s="208">
        <f t="shared" si="6"/>
        <v>2</v>
      </c>
      <c r="J12" s="208">
        <f t="shared" si="7"/>
        <v>2</v>
      </c>
      <c r="K12" s="208">
        <f t="shared" si="8"/>
        <v>2</v>
      </c>
      <c r="L12" s="118">
        <f>SUMIFS('INTERIM REPORT'!E:E,'INTERIM REPORT'!$A:$A,'PAGE 38'!$A12,'INTERIM REPORT'!$B:$B,'PAGE 38'!$A$4)</f>
        <v>0</v>
      </c>
      <c r="M12" s="208">
        <f t="shared" si="9"/>
        <v>1</v>
      </c>
      <c r="N12" s="208">
        <f t="shared" si="10"/>
        <v>1</v>
      </c>
      <c r="O12" s="208">
        <f t="shared" si="11"/>
        <v>1</v>
      </c>
      <c r="P12" s="118">
        <f>SUMIFS('INTERIM REPORT'!F:F,'INTERIM REPORT'!$A:$A,'PAGE 38'!$A12,'INTERIM REPORT'!$B:$B,'PAGE 38'!$A$4)</f>
        <v>4.4570115929326937</v>
      </c>
      <c r="Q12" s="208">
        <f t="shared" si="12"/>
        <v>4</v>
      </c>
      <c r="R12" s="208">
        <f t="shared" si="13"/>
        <v>4</v>
      </c>
      <c r="S12" s="208">
        <f t="shared" si="14"/>
        <v>7</v>
      </c>
      <c r="T12" s="118">
        <f>SUMIFS('INTERIM REPORT'!G:G,'INTERIM REPORT'!$A:$A,'PAGE 38'!$A12,'INTERIM REPORT'!$B:$B,'PAGE 38'!$A$4)</f>
        <v>4.3156457433065096</v>
      </c>
      <c r="U12" s="208">
        <f t="shared" si="15"/>
        <v>4</v>
      </c>
      <c r="V12" s="208">
        <f t="shared" si="16"/>
        <v>4</v>
      </c>
      <c r="W12" s="208">
        <f t="shared" si="17"/>
        <v>7</v>
      </c>
      <c r="X12" s="143">
        <f t="shared" si="0"/>
        <v>0.23985302385282359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38'!$A13,'INTERIM REPORT'!$B:$B,'PAGE 38'!$A$4)</f>
        <v>7.5866307760529983</v>
      </c>
      <c r="E13" s="208">
        <f t="shared" si="3"/>
        <v>8</v>
      </c>
      <c r="F13" s="208">
        <f t="shared" si="4"/>
        <v>10</v>
      </c>
      <c r="G13" s="208">
        <f t="shared" si="5"/>
        <v>13</v>
      </c>
      <c r="H13" s="118">
        <f>SUMIFS('INTERIM REPORT'!D:D,'INTERIM REPORT'!$A:$A,'PAGE 38'!$A13,'INTERIM REPORT'!$B:$B,'PAGE 38'!$A$4)</f>
        <v>7.0968736798888408</v>
      </c>
      <c r="I13" s="208">
        <f t="shared" si="6"/>
        <v>8</v>
      </c>
      <c r="J13" s="208">
        <f t="shared" si="7"/>
        <v>10</v>
      </c>
      <c r="K13" s="208">
        <f t="shared" si="8"/>
        <v>11</v>
      </c>
      <c r="L13" s="118">
        <f>SUMIFS('INTERIM REPORT'!E:E,'INTERIM REPORT'!$A:$A,'PAGE 38'!$A13,'INTERIM REPORT'!$B:$B,'PAGE 38'!$A$4)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18">
        <f>SUMIFS('INTERIM REPORT'!F:F,'INTERIM REPORT'!$A:$A,'PAGE 38'!$A13,'INTERIM REPORT'!$B:$B,'PAGE 38'!$A$4)</f>
        <v>6.0666008742407076</v>
      </c>
      <c r="Q13" s="208">
        <f t="shared" si="12"/>
        <v>7</v>
      </c>
      <c r="R13" s="208">
        <f t="shared" si="13"/>
        <v>8</v>
      </c>
      <c r="S13" s="208">
        <f t="shared" si="14"/>
        <v>11</v>
      </c>
      <c r="T13" s="118">
        <f>SUMIFS('INTERIM REPORT'!G:G,'INTERIM REPORT'!$A:$A,'PAGE 38'!$A13,'INTERIM REPORT'!$B:$B,'PAGE 38'!$A$4)</f>
        <v>6.0247636804057194</v>
      </c>
      <c r="U13" s="208">
        <f t="shared" si="15"/>
        <v>7</v>
      </c>
      <c r="V13" s="208">
        <f t="shared" si="16"/>
        <v>9</v>
      </c>
      <c r="W13" s="208">
        <f t="shared" si="17"/>
        <v>12</v>
      </c>
      <c r="X13" s="143">
        <f t="shared" si="0"/>
        <v>-0.14517276932344536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38'!$A14,'INTERIM REPORT'!$B:$B,'PAGE 38'!$A$4)</f>
        <v>6.1061333656086454</v>
      </c>
      <c r="E14" s="208">
        <f t="shared" si="3"/>
        <v>6</v>
      </c>
      <c r="F14" s="208">
        <f t="shared" si="4"/>
        <v>8</v>
      </c>
      <c r="G14" s="208">
        <f t="shared" si="5"/>
        <v>9</v>
      </c>
      <c r="H14" s="118">
        <f>SUMIFS('INTERIM REPORT'!D:D,'INTERIM REPORT'!$A:$A,'PAGE 38'!$A14,'INTERIM REPORT'!$B:$B,'PAGE 38'!$A$4)</f>
        <v>6.3256913145221541</v>
      </c>
      <c r="I14" s="208">
        <f t="shared" si="6"/>
        <v>6</v>
      </c>
      <c r="J14" s="208">
        <f t="shared" si="7"/>
        <v>7</v>
      </c>
      <c r="K14" s="208">
        <f t="shared" si="8"/>
        <v>8</v>
      </c>
      <c r="L14" s="118">
        <f>SUMIFS('INTERIM REPORT'!E:E,'INTERIM REPORT'!$A:$A,'PAGE 38'!$A14,'INTERIM REPORT'!$B:$B,'PAGE 38'!$A$4)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18">
        <f>SUMIFS('INTERIM REPORT'!F:F,'INTERIM REPORT'!$A:$A,'PAGE 38'!$A14,'INTERIM REPORT'!$B:$B,'PAGE 38'!$A$4)</f>
        <v>0</v>
      </c>
      <c r="Q14" s="208">
        <f t="shared" si="12"/>
        <v>1</v>
      </c>
      <c r="R14" s="208">
        <f t="shared" si="13"/>
        <v>1</v>
      </c>
      <c r="S14" s="208">
        <f t="shared" si="14"/>
        <v>1</v>
      </c>
      <c r="T14" s="118">
        <f>SUMIFS('INTERIM REPORT'!G:G,'INTERIM REPORT'!$A:$A,'PAGE 38'!$A14,'INTERIM REPORT'!$B:$B,'PAGE 38'!$A$4)</f>
        <v>0</v>
      </c>
      <c r="U14" s="208">
        <f t="shared" si="15"/>
        <v>1</v>
      </c>
      <c r="V14" s="208">
        <f t="shared" si="16"/>
        <v>1</v>
      </c>
      <c r="W14" s="20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38'!$A15,'INTERIM REPORT'!$B:$B,'PAGE 38'!$A$4)</f>
        <v>0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20">
        <f>SUMIFS('INTERIM REPORT'!D:D,'INTERIM REPORT'!$A:$A,'PAGE 38'!$A15,'INTERIM REPORT'!$B:$B,'PAGE 38'!$A$4)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20">
        <f>SUMIFS('INTERIM REPORT'!E:E,'INTERIM REPORT'!$A:$A,'PAGE 38'!$A15,'INTERIM REPORT'!$B:$B,'PAGE 38'!$A$4)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20">
        <f>SUMIFS('INTERIM REPORT'!F:F,'INTERIM REPORT'!$A:$A,'PAGE 38'!$A15,'INTERIM REPORT'!$B:$B,'PAGE 38'!$A$4)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20">
        <f>SUMIFS('INTERIM REPORT'!G:G,'INTERIM REPORT'!$A:$A,'PAGE 38'!$A15,'INTERIM REPORT'!$B:$B,'PAGE 38'!$A$4)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38'!$A16,'INTERIM REPORT'!$B:$B,'PAGE 38'!$A$4)</f>
        <v>5.612068221263665</v>
      </c>
      <c r="E16" s="210"/>
      <c r="F16" s="211">
        <f t="shared" si="4"/>
        <v>6</v>
      </c>
      <c r="G16" s="211">
        <f t="shared" si="5"/>
        <v>7</v>
      </c>
      <c r="H16" s="122">
        <f>SUMIFS('INTERIM REPORT'!D:D,'INTERIM REPORT'!$A:$A,'PAGE 38'!$A16,'INTERIM REPORT'!$B:$B,'PAGE 38'!$A$4)</f>
        <v>6.4445164685152436</v>
      </c>
      <c r="I16" s="210"/>
      <c r="J16" s="211">
        <f t="shared" si="7"/>
        <v>8</v>
      </c>
      <c r="K16" s="211">
        <f t="shared" si="8"/>
        <v>9</v>
      </c>
      <c r="L16" s="122">
        <f>SUMIFS('INTERIM REPORT'!E:E,'INTERIM REPORT'!$A:$A,'PAGE 38'!$A16,'INTERIM REPORT'!$B:$B,'PAGE 38'!$A$4)</f>
        <v>0</v>
      </c>
      <c r="M16" s="210"/>
      <c r="N16" s="211">
        <f t="shared" si="10"/>
        <v>1</v>
      </c>
      <c r="O16" s="211">
        <f t="shared" si="11"/>
        <v>1</v>
      </c>
      <c r="P16" s="122">
        <f>SUMIFS('INTERIM REPORT'!F:F,'INTERIM REPORT'!$A:$A,'PAGE 38'!$A16,'INTERIM REPORT'!$B:$B,'PAGE 38'!$A$4)</f>
        <v>6.8026186207263359</v>
      </c>
      <c r="Q16" s="210"/>
      <c r="R16" s="211">
        <f t="shared" si="13"/>
        <v>9</v>
      </c>
      <c r="S16" s="211">
        <f t="shared" si="14"/>
        <v>13</v>
      </c>
      <c r="T16" s="122">
        <f>SUMIFS('INTERIM REPORT'!G:G,'INTERIM REPORT'!$A:$A,'PAGE 38'!$A16,'INTERIM REPORT'!$B:$B,'PAGE 38'!$A$4)</f>
        <v>5.9712479448903268</v>
      </c>
      <c r="U16" s="210"/>
      <c r="V16" s="211">
        <f t="shared" si="16"/>
        <v>8</v>
      </c>
      <c r="W16" s="211">
        <f t="shared" si="17"/>
        <v>11</v>
      </c>
      <c r="X16" s="145">
        <f t="shared" si="0"/>
        <v>5.5566954318544193E-2</v>
      </c>
      <c r="Y16" s="97">
        <f t="shared" si="1"/>
        <v>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38'!$A17,'INTERIM REPORT'!$B:$B,'PAGE 38'!$A$4)</f>
        <v>5.6754466765513181</v>
      </c>
      <c r="E17" s="212"/>
      <c r="F17" s="208">
        <f t="shared" si="4"/>
        <v>7</v>
      </c>
      <c r="G17" s="208">
        <f t="shared" si="5"/>
        <v>8</v>
      </c>
      <c r="H17" s="118">
        <f>SUMIFS('INTERIM REPORT'!D:D,'INTERIM REPORT'!$A:$A,'PAGE 38'!$A17,'INTERIM REPORT'!$B:$B,'PAGE 38'!$A$4)</f>
        <v>5.97349917383319</v>
      </c>
      <c r="I17" s="212"/>
      <c r="J17" s="208">
        <f t="shared" si="7"/>
        <v>5</v>
      </c>
      <c r="K17" s="208">
        <f t="shared" si="8"/>
        <v>6</v>
      </c>
      <c r="L17" s="118">
        <f>SUMIFS('INTERIM REPORT'!E:E,'INTERIM REPORT'!$A:$A,'PAGE 38'!$A17,'INTERIM REPORT'!$B:$B,'PAGE 38'!$A$4)</f>
        <v>0</v>
      </c>
      <c r="M17" s="212"/>
      <c r="N17" s="208">
        <f t="shared" si="10"/>
        <v>1</v>
      </c>
      <c r="O17" s="208">
        <f t="shared" si="11"/>
        <v>1</v>
      </c>
      <c r="P17" s="118">
        <f>SUMIFS('INTERIM REPORT'!F:F,'INTERIM REPORT'!$A:$A,'PAGE 38'!$A17,'INTERIM REPORT'!$B:$B,'PAGE 38'!$A$4)</f>
        <v>5.4916111839256097</v>
      </c>
      <c r="Q17" s="212"/>
      <c r="R17" s="208">
        <f t="shared" si="13"/>
        <v>6</v>
      </c>
      <c r="S17" s="208">
        <f t="shared" si="14"/>
        <v>9</v>
      </c>
      <c r="T17" s="118">
        <f>SUMIFS('INTERIM REPORT'!G:G,'INTERIM REPORT'!$A:$A,'PAGE 38'!$A17,'INTERIM REPORT'!$B:$B,'PAGE 38'!$A$4)</f>
        <v>4.779675781731572</v>
      </c>
      <c r="U17" s="212"/>
      <c r="V17" s="208">
        <f t="shared" si="16"/>
        <v>5</v>
      </c>
      <c r="W17" s="208">
        <f t="shared" si="17"/>
        <v>8</v>
      </c>
      <c r="X17" s="143">
        <f t="shared" si="0"/>
        <v>-8.0670972889471892E-2</v>
      </c>
      <c r="Y17" s="93">
        <f t="shared" si="1"/>
        <v>1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38'!$A20,'INTERIM REPORT'!$B:$B,'PAGE 38'!$A$4)</f>
        <v>7.0361234168491311</v>
      </c>
      <c r="E20" s="210"/>
      <c r="F20" s="211">
        <f>RANK(D20,D$20:D$22,1)</f>
        <v>3</v>
      </c>
      <c r="G20" s="211">
        <f t="shared" ref="G20:G22" si="19">RANK(D20,D$8:D$25,1)</f>
        <v>11</v>
      </c>
      <c r="H20" s="122">
        <f>SUMIFS('INTERIM REPORT'!D:D,'INTERIM REPORT'!$A:$A,'PAGE 38'!$A20,'INTERIM REPORT'!$B:$B,'PAGE 38'!$A$4)</f>
        <v>7.7966577471215919</v>
      </c>
      <c r="I20" s="210"/>
      <c r="J20" s="211">
        <f>RANK(H20,H$20:H$22,1)</f>
        <v>3</v>
      </c>
      <c r="K20" s="211">
        <f t="shared" ref="K20:K22" si="20">RANK(H20,H$8:H$25,1)</f>
        <v>13</v>
      </c>
      <c r="L20" s="122">
        <f>SUMIFS('INTERIM REPORT'!E:E,'INTERIM REPORT'!$A:$A,'PAGE 38'!$A20,'INTERIM REPORT'!$B:$B,'PAGE 38'!$A$4)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22">
        <f>SUMIFS('INTERIM REPORT'!F:F,'INTERIM REPORT'!$A:$A,'PAGE 38'!$A20,'INTERIM REPORT'!$B:$B,'PAGE 38'!$A$4)</f>
        <v>0</v>
      </c>
      <c r="Q20" s="210"/>
      <c r="R20" s="211">
        <f>RANK(P20,P$20:P$22,1)</f>
        <v>1</v>
      </c>
      <c r="S20" s="211">
        <f t="shared" ref="S20:S22" si="22">RANK(P20,P$8:P$25,1)</f>
        <v>1</v>
      </c>
      <c r="T20" s="122">
        <f>SUMIFS('INTERIM REPORT'!G:G,'INTERIM REPORT'!$A:$A,'PAGE 38'!$A20,'INTERIM REPORT'!$B:$B,'PAGE 38'!$A$4)</f>
        <v>0</v>
      </c>
      <c r="U20" s="210"/>
      <c r="V20" s="211">
        <f>RANK(T20,T$20:T$22,1)</f>
        <v>1</v>
      </c>
      <c r="W20" s="21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38'!$A21,'INTERIM REPORT'!$B:$B,'PAGE 38'!$A$4)</f>
        <v>6.7160609280724941</v>
      </c>
      <c r="E21" s="212"/>
      <c r="F21" s="208">
        <f t="shared" ref="F21:F22" si="24">RANK(D21,D$20:D$22,1)</f>
        <v>2</v>
      </c>
      <c r="G21" s="208">
        <f t="shared" si="19"/>
        <v>10</v>
      </c>
      <c r="H21" s="118">
        <f>SUMIFS('INTERIM REPORT'!D:D,'INTERIM REPORT'!$A:$A,'PAGE 38'!$A21,'INTERIM REPORT'!$B:$B,'PAGE 38'!$A$4)</f>
        <v>7.2755088716870375</v>
      </c>
      <c r="I21" s="212"/>
      <c r="J21" s="208">
        <f t="shared" ref="J21:J22" si="25">RANK(H21,H$20:H$22,1)</f>
        <v>2</v>
      </c>
      <c r="K21" s="208">
        <f t="shared" si="20"/>
        <v>12</v>
      </c>
      <c r="L21" s="118">
        <f>SUMIFS('INTERIM REPORT'!E:E,'INTERIM REPORT'!$A:$A,'PAGE 38'!$A21,'INTERIM REPORT'!$B:$B,'PAGE 38'!$A$4)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18">
        <f>SUMIFS('INTERIM REPORT'!F:F,'INTERIM REPORT'!$A:$A,'PAGE 38'!$A21,'INTERIM REPORT'!$B:$B,'PAGE 38'!$A$4)</f>
        <v>6.7961391687367074</v>
      </c>
      <c r="Q21" s="212"/>
      <c r="R21" s="208">
        <f t="shared" ref="R21:R22" si="27">RANK(P21,P$20:P$22,1)</f>
        <v>3</v>
      </c>
      <c r="S21" s="208">
        <f t="shared" si="22"/>
        <v>12</v>
      </c>
      <c r="T21" s="118">
        <f>SUMIFS('INTERIM REPORT'!G:G,'INTERIM REPORT'!$A:$A,'PAGE 38'!$A21,'INTERIM REPORT'!$B:$B,'PAGE 38'!$A$4)</f>
        <v>6.4551875582411782</v>
      </c>
      <c r="U21" s="212"/>
      <c r="V21" s="208">
        <f t="shared" ref="V21:V22" si="28">RANK(T21,T$20:T$22,1)</f>
        <v>3</v>
      </c>
      <c r="W21" s="208">
        <f t="shared" si="23"/>
        <v>13</v>
      </c>
      <c r="X21" s="143">
        <f>IF(H21&gt;0,((P21/H21)-1),IF(AND(H21=0,L21&gt;0),100%,IF(AND(H21=0,L21&lt;0),-100%,IF(AND(H21=0,L21=0),0%,((P21/(H21))-1)*-1))))</f>
        <v>-6.5888133930510073E-2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38'!$A22,'INTERIM REPORT'!$B:$B,'PAGE 38'!$A$4)</f>
        <v>4.2637367563506983</v>
      </c>
      <c r="E22" s="212"/>
      <c r="F22" s="208">
        <f t="shared" si="24"/>
        <v>1</v>
      </c>
      <c r="G22" s="208">
        <f t="shared" si="19"/>
        <v>4</v>
      </c>
      <c r="H22" s="118">
        <f>SUMIFS('INTERIM REPORT'!D:D,'INTERIM REPORT'!$A:$A,'PAGE 38'!$A22,'INTERIM REPORT'!$B:$B,'PAGE 38'!$A$4)</f>
        <v>4.5244071918514068</v>
      </c>
      <c r="I22" s="212"/>
      <c r="J22" s="208">
        <f t="shared" si="25"/>
        <v>1</v>
      </c>
      <c r="K22" s="208">
        <f t="shared" si="20"/>
        <v>4</v>
      </c>
      <c r="L22" s="118">
        <f>SUMIFS('INTERIM REPORT'!E:E,'INTERIM REPORT'!$A:$A,'PAGE 38'!$A22,'INTERIM REPORT'!$B:$B,'PAGE 38'!$A$4)</f>
        <v>0</v>
      </c>
      <c r="M22" s="212"/>
      <c r="N22" s="208">
        <f t="shared" si="26"/>
        <v>1</v>
      </c>
      <c r="O22" s="208">
        <f t="shared" si="21"/>
        <v>1</v>
      </c>
      <c r="P22" s="118">
        <f>SUMIFS('INTERIM REPORT'!F:F,'INTERIM REPORT'!$A:$A,'PAGE 38'!$A22,'INTERIM REPORT'!$B:$B,'PAGE 38'!$A$4)</f>
        <v>0</v>
      </c>
      <c r="Q22" s="212"/>
      <c r="R22" s="208">
        <f t="shared" si="27"/>
        <v>1</v>
      </c>
      <c r="S22" s="208">
        <f t="shared" si="22"/>
        <v>1</v>
      </c>
      <c r="T22" s="118">
        <f>SUMIFS('INTERIM REPORT'!G:G,'INTERIM REPORT'!$A:$A,'PAGE 38'!$A22,'INTERIM REPORT'!$B:$B,'PAGE 38'!$A$4)</f>
        <v>0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38'!$A25,'INTERIM REPORT'!$B:$B,'PAGE 38'!$A$4)</f>
        <v>9.5502951802092202</v>
      </c>
      <c r="E25" s="210"/>
      <c r="F25" s="210"/>
      <c r="G25" s="211">
        <f>RANK(D25,D$8:D$25,1)</f>
        <v>14</v>
      </c>
      <c r="H25" s="122">
        <f>SUMIFS('INTERIM REPORT'!D:D,'INTERIM REPORT'!$A:$A,'PAGE 38'!$A25,'INTERIM REPORT'!$B:$B,'PAGE 38'!$A$4)</f>
        <v>11.371016046185407</v>
      </c>
      <c r="I25" s="210"/>
      <c r="J25" s="210"/>
      <c r="K25" s="211">
        <f>RANK(H25,H$8:H$25,1)</f>
        <v>14</v>
      </c>
      <c r="L25" s="122">
        <f>SUMIFS('INTERIM REPORT'!E:E,'INTERIM REPORT'!$A:$A,'PAGE 38'!$A25,'INTERIM REPORT'!$B:$B,'PAGE 38'!$A$4)</f>
        <v>0</v>
      </c>
      <c r="M25" s="210"/>
      <c r="N25" s="210"/>
      <c r="O25" s="211">
        <f>RANK(L25,L$8:L$25,1)</f>
        <v>1</v>
      </c>
      <c r="P25" s="122">
        <f>SUMIFS('INTERIM REPORT'!F:F,'INTERIM REPORT'!$A:$A,'PAGE 38'!$A25,'INTERIM REPORT'!$B:$B,'PAGE 38'!$A$4)</f>
        <v>0</v>
      </c>
      <c r="Q25" s="210"/>
      <c r="R25" s="210"/>
      <c r="S25" s="211">
        <f>RANK(P25,P$8:P$25,1)</f>
        <v>1</v>
      </c>
      <c r="T25" s="122">
        <f>SUMIFS('INTERIM REPORT'!G:G,'INTERIM REPORT'!$A:$A,'PAGE 38'!$A25,'INTERIM REPORT'!$B:$B,'PAGE 38'!$A$4)</f>
        <v>0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38'!$A28,'INTERIM REPORT'!$B:$B,'PAGE 38'!$A$4)</f>
        <v>7.8394157829439468</v>
      </c>
      <c r="E28" s="216"/>
      <c r="F28" s="216"/>
      <c r="G28" s="216"/>
      <c r="H28" s="122">
        <f>SUMIFS('INTERIM REPORT'!D:D,'INTERIM REPORT'!$A:$A,'PAGE 38'!$A28,'INTERIM REPORT'!$B:$B,'PAGE 38'!$A$4)</f>
        <v>8.6812095718883029</v>
      </c>
      <c r="I28" s="216"/>
      <c r="J28" s="216"/>
      <c r="K28" s="216"/>
      <c r="L28" s="122">
        <f>SUMIFS('INTERIM REPORT'!E:E,'INTERIM REPORT'!$A:$A,'PAGE 38'!$A28,'INTERIM REPORT'!$B:$B,'PAGE 38'!$A$4)</f>
        <v>5.3223320494620312</v>
      </c>
      <c r="M28" s="216"/>
      <c r="N28" s="216"/>
      <c r="O28" s="216"/>
      <c r="P28" s="122">
        <f>SUMIFS('INTERIM REPORT'!F:F,'INTERIM REPORT'!$A:$A,'PAGE 38'!$A28,'INTERIM REPORT'!$B:$B,'PAGE 38'!$A$4)</f>
        <v>2.0308632066870635</v>
      </c>
      <c r="Q28" s="216"/>
      <c r="R28" s="216"/>
      <c r="S28" s="216"/>
      <c r="T28" s="122">
        <f>SUMIFS('INTERIM REPORT'!G:G,'INTERIM REPORT'!$A:$A,'PAGE 38'!$A28,'INTERIM REPORT'!$B:$B,'PAGE 38'!$A$4)</f>
        <v>1.8453877137849743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-0.76606218409201265</v>
      </c>
      <c r="Y28" s="101">
        <f>IF(L28&gt;0,((T28/L28)-1),IF(AND(L28=0,T28&gt;0),100%,IF(AND(L28=0,T28&lt;0),-100%,IF(AND(L28=0,T28=0),0%,((T28/(L28))-1)*-1))))</f>
        <v>-0.65327459906010521</v>
      </c>
    </row>
    <row r="29" spans="1:25" ht="28.4" customHeight="1">
      <c r="C29" s="92" t="s">
        <v>28</v>
      </c>
      <c r="D29" s="118">
        <f>MEDIAN(D25,D20:D22,D8:D17)</f>
        <v>5.6437574489074915</v>
      </c>
      <c r="E29" s="217"/>
      <c r="F29" s="217"/>
      <c r="G29" s="217"/>
      <c r="H29" s="118">
        <f>MEDIAN(H25,H20:H22,H8:H17)</f>
        <v>6.257438714603321</v>
      </c>
      <c r="I29" s="217"/>
      <c r="J29" s="217"/>
      <c r="K29" s="217"/>
      <c r="L29" s="118">
        <f>MEDIAN(L25,L20:L22,L8:L17)</f>
        <v>0</v>
      </c>
      <c r="M29" s="217"/>
      <c r="N29" s="217"/>
      <c r="O29" s="217"/>
      <c r="P29" s="118">
        <f>MEDIAN(P25,P20:P22,P8:P17)</f>
        <v>4.6757828894666975</v>
      </c>
      <c r="Q29" s="217"/>
      <c r="R29" s="217"/>
      <c r="S29" s="217"/>
      <c r="T29" s="118">
        <f>MEDIAN(T25,T20:T22,T8:T17)</f>
        <v>4.5476607625190404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-0.25276409362914387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18">
        <f>MEDIAN(D8:D15)</f>
        <v>5.2601157093450368</v>
      </c>
      <c r="E30" s="217"/>
      <c r="F30" s="217"/>
      <c r="G30" s="217"/>
      <c r="H30" s="118">
        <f>MEDIAN(H8:H15)</f>
        <v>5.578124231960663</v>
      </c>
      <c r="I30" s="217"/>
      <c r="J30" s="217"/>
      <c r="K30" s="217"/>
      <c r="L30" s="118">
        <f>MEDIAN(L8:L15)</f>
        <v>0</v>
      </c>
      <c r="M30" s="217"/>
      <c r="N30" s="217"/>
      <c r="O30" s="217"/>
      <c r="P30" s="118">
        <f>MEDIAN(P8:P15)</f>
        <v>4.6757828894666975</v>
      </c>
      <c r="Q30" s="217"/>
      <c r="R30" s="217"/>
      <c r="S30" s="217"/>
      <c r="T30" s="118">
        <f>MEDIAN(T8:T15)</f>
        <v>4.7718546029832289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38'!$A33,'INTERIM REPORT'!$B:$B,'PAGE 38'!$A$5)=0,"",SUMIFS('INTERIM REPORT'!C:C,'INTERIM REPORT'!$A:$A,'PAGE 38'!$A33,'INTERIM REPORT'!$B:$B,'PAGE 38'!$A$5))</f>
        <v/>
      </c>
      <c r="E33" s="118"/>
      <c r="F33" s="118"/>
      <c r="G33" s="119"/>
      <c r="H33" s="122" t="str">
        <f>IF(SUMIFS('INTERIM REPORT'!D:D,'INTERIM REPORT'!$A:$A,'PAGE 38'!$A33,'INTERIM REPORT'!$B:$B,'PAGE 38'!$A$5)=0,"",SUMIFS('INTERIM REPORT'!D:D,'INTERIM REPORT'!$A:$A,'PAGE 38'!$A33,'INTERIM REPORT'!$B:$B,'PAGE 38'!$A$5))</f>
        <v/>
      </c>
      <c r="I33" s="118"/>
      <c r="J33" s="118"/>
      <c r="K33" s="119"/>
      <c r="L33" s="122" t="str">
        <f>IF(SUMIFS('INTERIM REPORT'!E:E,'INTERIM REPORT'!$A:$A,'PAGE 38'!$A33,'INTERIM REPORT'!$B:$B,'PAGE 38'!$A$5)=0,"",SUMIFS('INTERIM REPORT'!E:E,'INTERIM REPORT'!$A:$A,'PAGE 38'!$A33,'INTERIM REPORT'!$B:$B,'PAGE 38'!$A$5))</f>
        <v/>
      </c>
      <c r="M33" s="118"/>
      <c r="N33" s="118"/>
      <c r="O33" s="119"/>
      <c r="P33" s="122" t="str">
        <f>IF(SUMIFS('INTERIM REPORT'!F:F,'INTERIM REPORT'!$A:$A,'PAGE 38'!$A33,'INTERIM REPORT'!$B:$B,'PAGE 38'!$A$5)=0,"",SUMIFS('INTERIM REPORT'!F:F,'INTERIM REPORT'!$A:$A,'PAGE 38'!$A33,'INTERIM REPORT'!$B:$B,'PAGE 38'!$A$5))</f>
        <v/>
      </c>
      <c r="Q33" s="118"/>
      <c r="R33" s="118"/>
      <c r="S33" s="119"/>
      <c r="T33" s="122" t="str">
        <f>IF(SUMIFS('INTERIM REPORT'!G:G,'INTERIM REPORT'!$A:$A,'PAGE 38'!$A33,'INTERIM REPORT'!$B:$B,'PAGE 38'!$A$5)=0,"",SUMIFS('INTERIM REPORT'!G:G,'INTERIM REPORT'!$A:$A,'PAGE 38'!$A33,'INTERIM REPORT'!$B:$B,'PAGE 38'!$A$5))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38'!$A34,'INTERIM REPORT'!$B:$B,'PAGE 38'!$A$5)=0,"",SUMIFS('INTERIM REPORT'!C:C,'INTERIM REPORT'!$A:$A,'PAGE 38'!$A34,'INTERIM REPORT'!$B:$B,'PAGE 38'!$A$5))</f>
        <v/>
      </c>
      <c r="E34" s="122"/>
      <c r="F34" s="122"/>
      <c r="G34" s="123"/>
      <c r="H34" s="122" t="str">
        <f>IF(SUMIFS('INTERIM REPORT'!D:D,'INTERIM REPORT'!$A:$A,'PAGE 38'!$A34,'INTERIM REPORT'!$B:$B,'PAGE 38'!$A$5)=0,"",SUMIFS('INTERIM REPORT'!D:D,'INTERIM REPORT'!$A:$A,'PAGE 38'!$A34,'INTERIM REPORT'!$B:$B,'PAGE 38'!$A$5))</f>
        <v/>
      </c>
      <c r="I34" s="122"/>
      <c r="J34" s="122"/>
      <c r="K34" s="123"/>
      <c r="L34" s="122" t="str">
        <f>IF(SUMIFS('INTERIM REPORT'!E:E,'INTERIM REPORT'!$A:$A,'PAGE 38'!$A34,'INTERIM REPORT'!$B:$B,'PAGE 38'!$A$5)=0,"",SUMIFS('INTERIM REPORT'!E:E,'INTERIM REPORT'!$A:$A,'PAGE 38'!$A34,'INTERIM REPORT'!$B:$B,'PAGE 38'!$A$5))</f>
        <v/>
      </c>
      <c r="M34" s="122"/>
      <c r="N34" s="122"/>
      <c r="O34" s="123"/>
      <c r="P34" s="122" t="str">
        <f>IF(SUMIFS('INTERIM REPORT'!F:F,'INTERIM REPORT'!$A:$A,'PAGE 38'!$A34,'INTERIM REPORT'!$B:$B,'PAGE 38'!$A$5)=0,"",SUMIFS('INTERIM REPORT'!F:F,'INTERIM REPORT'!$A:$A,'PAGE 38'!$A34,'INTERIM REPORT'!$B:$B,'PAGE 38'!$A$5))</f>
        <v/>
      </c>
      <c r="Q34" s="122"/>
      <c r="R34" s="122"/>
      <c r="S34" s="123"/>
      <c r="T34" s="122" t="str">
        <f>IF(SUMIFS('INTERIM REPORT'!G:G,'INTERIM REPORT'!$A:$A,'PAGE 38'!$A34,'INTERIM REPORT'!$B:$B,'PAGE 38'!$A$5)=0,"",SUMIFS('INTERIM REPORT'!G:G,'INTERIM REPORT'!$A:$A,'PAGE 38'!$A34,'INTERIM REPORT'!$B:$B,'PAGE 38'!$A$5))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38'!$A35,'INTERIM REPORT'!$B:$B,'PAGE 38'!$A$5)=0,"",SUMIFS('INTERIM REPORT'!C:C,'INTERIM REPORT'!$A:$A,'PAGE 38'!$A35,'INTERIM REPORT'!$B:$B,'PAGE 38'!$A$5))</f>
        <v/>
      </c>
      <c r="E35" s="122"/>
      <c r="F35" s="122"/>
      <c r="G35" s="123"/>
      <c r="H35" s="122" t="str">
        <f>IF(SUMIFS('INTERIM REPORT'!D:D,'INTERIM REPORT'!$A:$A,'PAGE 38'!$A35,'INTERIM REPORT'!$B:$B,'PAGE 38'!$A$5)=0,"",SUMIFS('INTERIM REPORT'!D:D,'INTERIM REPORT'!$A:$A,'PAGE 38'!$A35,'INTERIM REPORT'!$B:$B,'PAGE 38'!$A$5))</f>
        <v/>
      </c>
      <c r="I35" s="122"/>
      <c r="J35" s="122"/>
      <c r="K35" s="123"/>
      <c r="L35" s="122" t="str">
        <f>IF(SUMIFS('INTERIM REPORT'!E:E,'INTERIM REPORT'!$A:$A,'PAGE 38'!$A35,'INTERIM REPORT'!$B:$B,'PAGE 38'!$A$5)=0,"",SUMIFS('INTERIM REPORT'!E:E,'INTERIM REPORT'!$A:$A,'PAGE 38'!$A35,'INTERIM REPORT'!$B:$B,'PAGE 38'!$A$5))</f>
        <v/>
      </c>
      <c r="M35" s="122"/>
      <c r="N35" s="122"/>
      <c r="O35" s="123"/>
      <c r="P35" s="122" t="str">
        <f>IF(SUMIFS('INTERIM REPORT'!F:F,'INTERIM REPORT'!$A:$A,'PAGE 38'!$A35,'INTERIM REPORT'!$B:$B,'PAGE 38'!$A$5)=0,"",SUMIFS('INTERIM REPORT'!F:F,'INTERIM REPORT'!$A:$A,'PAGE 38'!$A35,'INTERIM REPORT'!$B:$B,'PAGE 38'!$A$5))</f>
        <v/>
      </c>
      <c r="Q35" s="122"/>
      <c r="R35" s="122"/>
      <c r="S35" s="123"/>
      <c r="T35" s="122" t="str">
        <f>IF(SUMIFS('INTERIM REPORT'!G:G,'INTERIM REPORT'!$A:$A,'PAGE 38'!$A35,'INTERIM REPORT'!$B:$B,'PAGE 38'!$A$5)=0,"",SUMIFS('INTERIM REPORT'!G:G,'INTERIM REPORT'!$A:$A,'PAGE 38'!$A35,'INTERIM REPORT'!$B:$B,'PAGE 38'!$A$5))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38'!$A36,'INTERIM REPORT'!$B:$B,'PAGE 38'!$A$5)=0,"",SUMIFS('INTERIM REPORT'!C:C,'INTERIM REPORT'!$A:$A,'PAGE 38'!$A36,'INTERIM REPORT'!$B:$B,'PAGE 38'!$A$5))</f>
        <v/>
      </c>
      <c r="E36" s="122"/>
      <c r="F36" s="122"/>
      <c r="G36" s="123"/>
      <c r="H36" s="122" t="str">
        <f>IF(SUMIFS('INTERIM REPORT'!D:D,'INTERIM REPORT'!$A:$A,'PAGE 38'!$A36,'INTERIM REPORT'!$B:$B,'PAGE 38'!$A$5)=0,"",SUMIFS('INTERIM REPORT'!D:D,'INTERIM REPORT'!$A:$A,'PAGE 38'!$A36,'INTERIM REPORT'!$B:$B,'PAGE 38'!$A$5))</f>
        <v/>
      </c>
      <c r="I36" s="122"/>
      <c r="J36" s="122"/>
      <c r="K36" s="123"/>
      <c r="L36" s="122" t="str">
        <f>IF(SUMIFS('INTERIM REPORT'!E:E,'INTERIM REPORT'!$A:$A,'PAGE 38'!$A36,'INTERIM REPORT'!$B:$B,'PAGE 38'!$A$5)=0,"",SUMIFS('INTERIM REPORT'!E:E,'INTERIM REPORT'!$A:$A,'PAGE 38'!$A36,'INTERIM REPORT'!$B:$B,'PAGE 38'!$A$5))</f>
        <v/>
      </c>
      <c r="M36" s="122"/>
      <c r="N36" s="122"/>
      <c r="O36" s="123"/>
      <c r="P36" s="122" t="str">
        <f>IF(SUMIFS('INTERIM REPORT'!F:F,'INTERIM REPORT'!$A:$A,'PAGE 38'!$A36,'INTERIM REPORT'!$B:$B,'PAGE 38'!$A$5)=0,"",SUMIFS('INTERIM REPORT'!F:F,'INTERIM REPORT'!$A:$A,'PAGE 38'!$A36,'INTERIM REPORT'!$B:$B,'PAGE 38'!$A$5))</f>
        <v/>
      </c>
      <c r="Q36" s="122"/>
      <c r="R36" s="122"/>
      <c r="S36" s="123"/>
      <c r="T36" s="122" t="str">
        <f>IF(SUMIFS('INTERIM REPORT'!G:G,'INTERIM REPORT'!$A:$A,'PAGE 38'!$A36,'INTERIM REPORT'!$B:$B,'PAGE 38'!$A$5)=0,"",SUMIFS('INTERIM REPORT'!G:G,'INTERIM REPORT'!$A:$A,'PAGE 38'!$A36,'INTERIM REPORT'!$B:$B,'PAGE 38'!$A$5))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38'!$A37,'INTERIM REPORT'!$B:$B,'PAGE 38'!$A$5)=0,"",SUMIFS('INTERIM REPORT'!C:C,'INTERIM REPORT'!$A:$A,'PAGE 38'!$A37,'INTERIM REPORT'!$B:$B,'PAGE 38'!$A$5))</f>
        <v/>
      </c>
      <c r="E37" s="122"/>
      <c r="F37" s="122"/>
      <c r="G37" s="123"/>
      <c r="H37" s="122" t="str">
        <f>IF(SUMIFS('INTERIM REPORT'!D:D,'INTERIM REPORT'!$A:$A,'PAGE 38'!$A37,'INTERIM REPORT'!$B:$B,'PAGE 38'!$A$5)=0,"",SUMIFS('INTERIM REPORT'!D:D,'INTERIM REPORT'!$A:$A,'PAGE 38'!$A37,'INTERIM REPORT'!$B:$B,'PAGE 38'!$A$5))</f>
        <v/>
      </c>
      <c r="I37" s="122"/>
      <c r="J37" s="122"/>
      <c r="K37" s="123"/>
      <c r="L37" s="122" t="str">
        <f>IF(SUMIFS('INTERIM REPORT'!E:E,'INTERIM REPORT'!$A:$A,'PAGE 38'!$A37,'INTERIM REPORT'!$B:$B,'PAGE 38'!$A$5)=0,"",SUMIFS('INTERIM REPORT'!E:E,'INTERIM REPORT'!$A:$A,'PAGE 38'!$A37,'INTERIM REPORT'!$B:$B,'PAGE 38'!$A$5))</f>
        <v/>
      </c>
      <c r="M37" s="122"/>
      <c r="N37" s="122"/>
      <c r="O37" s="123"/>
      <c r="P37" s="122" t="str">
        <f>IF(SUMIFS('INTERIM REPORT'!F:F,'INTERIM REPORT'!$A:$A,'PAGE 38'!$A37,'INTERIM REPORT'!$B:$B,'PAGE 38'!$A$5)=0,"",SUMIFS('INTERIM REPORT'!F:F,'INTERIM REPORT'!$A:$A,'PAGE 38'!$A37,'INTERIM REPORT'!$B:$B,'PAGE 38'!$A$5))</f>
        <v/>
      </c>
      <c r="Q37" s="122"/>
      <c r="R37" s="122"/>
      <c r="S37" s="123"/>
      <c r="T37" s="122" t="str">
        <f>IF(SUMIFS('INTERIM REPORT'!G:G,'INTERIM REPORT'!$A:$A,'PAGE 38'!$A37,'INTERIM REPORT'!$B:$B,'PAGE 38'!$A$5)=0,"",SUMIFS('INTERIM REPORT'!G:G,'INTERIM REPORT'!$A:$A,'PAGE 38'!$A37,'INTERIM REPORT'!$B:$B,'PAGE 38'!$A$5))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38'!$A38,'INTERIM REPORT'!$B:$B,'PAGE 38'!$A$5)=0,"",SUMIFS('INTERIM REPORT'!C:C,'INTERIM REPORT'!$A:$A,'PAGE 38'!$A38,'INTERIM REPORT'!$B:$B,'PAGE 38'!$A$5))</f>
        <v/>
      </c>
      <c r="E38" s="122"/>
      <c r="F38" s="122"/>
      <c r="G38" s="123"/>
      <c r="H38" s="122" t="str">
        <f>IF(SUMIFS('INTERIM REPORT'!D:D,'INTERIM REPORT'!$A:$A,'PAGE 38'!$A38,'INTERIM REPORT'!$B:$B,'PAGE 38'!$A$5)=0,"",SUMIFS('INTERIM REPORT'!D:D,'INTERIM REPORT'!$A:$A,'PAGE 38'!$A38,'INTERIM REPORT'!$B:$B,'PAGE 38'!$A$5))</f>
        <v/>
      </c>
      <c r="I38" s="122"/>
      <c r="J38" s="122"/>
      <c r="K38" s="123"/>
      <c r="L38" s="122" t="str">
        <f>IF(SUMIFS('INTERIM REPORT'!E:E,'INTERIM REPORT'!$A:$A,'PAGE 38'!$A38,'INTERIM REPORT'!$B:$B,'PAGE 38'!$A$5)=0,"",SUMIFS('INTERIM REPORT'!E:E,'INTERIM REPORT'!$A:$A,'PAGE 38'!$A38,'INTERIM REPORT'!$B:$B,'PAGE 38'!$A$5))</f>
        <v/>
      </c>
      <c r="M38" s="122"/>
      <c r="N38" s="122"/>
      <c r="O38" s="123"/>
      <c r="P38" s="122" t="str">
        <f>IF(SUMIFS('INTERIM REPORT'!F:F,'INTERIM REPORT'!$A:$A,'PAGE 38'!$A38,'INTERIM REPORT'!$B:$B,'PAGE 38'!$A$5)=0,"",SUMIFS('INTERIM REPORT'!F:F,'INTERIM REPORT'!$A:$A,'PAGE 38'!$A38,'INTERIM REPORT'!$B:$B,'PAGE 38'!$A$5))</f>
        <v/>
      </c>
      <c r="Q38" s="122"/>
      <c r="R38" s="122"/>
      <c r="S38" s="123"/>
      <c r="T38" s="122" t="str">
        <f>IF(SUMIFS('INTERIM REPORT'!G:G,'INTERIM REPORT'!$A:$A,'PAGE 38'!$A38,'INTERIM REPORT'!$B:$B,'PAGE 38'!$A$5)=0,"",SUMIFS('INTERIM REPORT'!G:G,'INTERIM REPORT'!$A:$A,'PAGE 38'!$A38,'INTERIM REPORT'!$B:$B,'PAGE 38'!$A$5))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51" priority="1" operator="notEqual">
      <formula>""" """</formula>
    </cfRule>
    <cfRule type="cellIs" dxfId="50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9.1796875" style="78"/>
    <col min="25" max="25" width="10.5429687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FTEs Per Adjusted Occupied Bed</v>
      </c>
    </row>
    <row r="3" spans="1:25">
      <c r="A3" s="80" t="s">
        <v>101</v>
      </c>
    </row>
    <row r="4" spans="1:25">
      <c r="A4" s="83" t="s">
        <v>74</v>
      </c>
      <c r="B4" s="329" t="str">
        <f>MID(A4,FIND("]",A4)+2,LEN(A4)-FIND("]",A4)+2)</f>
        <v>FTEs Per Adjusted Occupied Bed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245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39'!$A8,'INTERIM REPORT'!$B:$B,'PAGE 39'!$A$4)</f>
        <v>10.842804614049701</v>
      </c>
      <c r="E8" s="208">
        <f>RANK(D8,D$8:D$15,1)</f>
        <v>8</v>
      </c>
      <c r="F8" s="208">
        <f>RANK(D8,D$8:D$17,1)</f>
        <v>10</v>
      </c>
      <c r="G8" s="208">
        <f>RANK(D8,D$8:D$25,1)</f>
        <v>14</v>
      </c>
      <c r="H8" s="118">
        <f>SUMIFS('INTERIM REPORT'!D:D,'INTERIM REPORT'!$A:$A,'PAGE 39'!$A8,'INTERIM REPORT'!$B:$B,'PAGE 39'!$A$4)</f>
        <v>9.7977104200644138</v>
      </c>
      <c r="I8" s="208">
        <f>RANK(H8,H$8:H$15,1)</f>
        <v>8</v>
      </c>
      <c r="J8" s="208">
        <f>RANK(H8,H$8:H$17,1)</f>
        <v>10</v>
      </c>
      <c r="K8" s="208">
        <f>RANK(H8,H$8:H$25,1)</f>
        <v>14</v>
      </c>
      <c r="L8" s="118">
        <f>SUMIFS('INTERIM REPORT'!E:E,'INTERIM REPORT'!$A:$A,'PAGE 39'!$A8,'INTERIM REPORT'!$B:$B,'PAGE 39'!$A$4)</f>
        <v>10.762575210877955</v>
      </c>
      <c r="M8" s="208">
        <f>RANK(L8,L$8:L$15,1)</f>
        <v>8</v>
      </c>
      <c r="N8" s="208">
        <f>RANK(L8,L$8:L$17,1)</f>
        <v>10</v>
      </c>
      <c r="O8" s="208">
        <f>RANK(L8,L$8:L$25,1)</f>
        <v>14</v>
      </c>
      <c r="P8" s="118">
        <f>SUMIFS('INTERIM REPORT'!F:F,'INTERIM REPORT'!$A:$A,'PAGE 39'!$A8,'INTERIM REPORT'!$B:$B,'PAGE 39'!$A$4)</f>
        <v>8.0776150456445208</v>
      </c>
      <c r="Q8" s="208">
        <f>RANK(P8,P$8:P$15,1)</f>
        <v>7</v>
      </c>
      <c r="R8" s="208">
        <f>RANK(P8,P$8:P$17,1)</f>
        <v>8</v>
      </c>
      <c r="S8" s="208">
        <f>RANK(P8,P$8:P$25,1)</f>
        <v>12</v>
      </c>
      <c r="T8" s="118">
        <f>SUMIFS('INTERIM REPORT'!G:G,'INTERIM REPORT'!$A:$A,'PAGE 39'!$A8,'INTERIM REPORT'!$B:$B,'PAGE 39'!$A$4)</f>
        <v>7.769823614562668</v>
      </c>
      <c r="U8" s="208">
        <f>RANK(T8,T$8:T$15,1)</f>
        <v>7</v>
      </c>
      <c r="V8" s="208">
        <f>RANK(T8,T$8:T$17,1)</f>
        <v>9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-0.17556095257697812</v>
      </c>
      <c r="Y8" s="93">
        <f t="shared" ref="Y8:Y17" si="1">IF(L8&gt;0,((T8/L8)-1),IF(AND(L8=0,T8&gt;0),100%,IF(AND(L8=0,T8&lt;0),-100%,IF(AND(L8=0,T8=0),0%,((T8/(L8))-1)*-1))))</f>
        <v>-0.27807021439352653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39'!$A9,'INTERIM REPORT'!$B:$B,'PAGE 39'!$A$4)</f>
        <v>6.5172864907298882</v>
      </c>
      <c r="E9" s="208">
        <f t="shared" ref="E9:E15" si="3">RANK(D9,D$8:D$15,1)</f>
        <v>4</v>
      </c>
      <c r="F9" s="208">
        <f t="shared" ref="F9:F17" si="4">RANK(D9,D$8:D$17,1)</f>
        <v>5</v>
      </c>
      <c r="G9" s="208">
        <f t="shared" ref="G9:G17" si="5">RANK(D9,D$8:D$25,1)</f>
        <v>9</v>
      </c>
      <c r="H9" s="118">
        <f>SUMIFS('INTERIM REPORT'!D:D,'INTERIM REPORT'!$A:$A,'PAGE 39'!$A9,'INTERIM REPORT'!$B:$B,'PAGE 39'!$A$4)</f>
        <v>6.424803771298766</v>
      </c>
      <c r="I9" s="208">
        <f t="shared" ref="I9:I15" si="6">RANK(H9,H$8:H$15,1)</f>
        <v>4</v>
      </c>
      <c r="J9" s="208">
        <f t="shared" ref="J9:J17" si="7">RANK(H9,H$8:H$17,1)</f>
        <v>4</v>
      </c>
      <c r="K9" s="208">
        <f t="shared" ref="K9:K17" si="8">RANK(H9,H$8:H$25,1)</f>
        <v>7</v>
      </c>
      <c r="L9" s="118">
        <f>SUMIFS('INTERIM REPORT'!E:E,'INTERIM REPORT'!$A:$A,'PAGE 39'!$A9,'INTERIM REPORT'!$B:$B,'PAGE 39'!$A$4)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18">
        <f>SUMIFS('INTERIM REPORT'!F:F,'INTERIM REPORT'!$A:$A,'PAGE 39'!$A9,'INTERIM REPORT'!$B:$B,'PAGE 39'!$A$4)</f>
        <v>0</v>
      </c>
      <c r="Q9" s="208">
        <f t="shared" ref="Q9:Q15" si="12">RANK(P9,P$8:P$15,1)</f>
        <v>1</v>
      </c>
      <c r="R9" s="208">
        <f t="shared" ref="R9:R17" si="13">RANK(P9,P$8:P$17,1)</f>
        <v>1</v>
      </c>
      <c r="S9" s="208">
        <f t="shared" ref="S9:S17" si="14">RANK(P9,P$8:P$25,1)</f>
        <v>1</v>
      </c>
      <c r="T9" s="118">
        <f>SUMIFS('INTERIM REPORT'!G:G,'INTERIM REPORT'!$A:$A,'PAGE 39'!$A9,'INTERIM REPORT'!$B:$B,'PAGE 39'!$A$4)</f>
        <v>0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39'!$A10,'INTERIM REPORT'!$B:$B,'PAGE 39'!$A$4)</f>
        <v>6.529168380922922</v>
      </c>
      <c r="E10" s="208">
        <f t="shared" si="3"/>
        <v>5</v>
      </c>
      <c r="F10" s="208">
        <f t="shared" si="4"/>
        <v>6</v>
      </c>
      <c r="G10" s="208">
        <f t="shared" si="5"/>
        <v>10</v>
      </c>
      <c r="H10" s="118">
        <f>SUMIFS('INTERIM REPORT'!D:D,'INTERIM REPORT'!$A:$A,'PAGE 39'!$A10,'INTERIM REPORT'!$B:$B,'PAGE 39'!$A$4)</f>
        <v>7.612026183440757</v>
      </c>
      <c r="I10" s="208">
        <f t="shared" si="6"/>
        <v>5</v>
      </c>
      <c r="J10" s="208">
        <f t="shared" si="7"/>
        <v>6</v>
      </c>
      <c r="K10" s="208">
        <f t="shared" si="8"/>
        <v>10</v>
      </c>
      <c r="L10" s="118">
        <f>SUMIFS('INTERIM REPORT'!E:E,'INTERIM REPORT'!$A:$A,'PAGE 39'!$A10,'INTERIM REPORT'!$B:$B,'PAGE 39'!$A$4)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18">
        <f>SUMIFS('INTERIM REPORT'!F:F,'INTERIM REPORT'!$A:$A,'PAGE 39'!$A10,'INTERIM REPORT'!$B:$B,'PAGE 39'!$A$4)</f>
        <v>8.5675394824333235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18">
        <f>SUMIFS('INTERIM REPORT'!G:G,'INTERIM REPORT'!$A:$A,'PAGE 39'!$A10,'INTERIM REPORT'!$B:$B,'PAGE 39'!$A$4)</f>
        <v>8.8855311624127111</v>
      </c>
      <c r="U10" s="208">
        <f t="shared" si="15"/>
        <v>8</v>
      </c>
      <c r="V10" s="208">
        <f t="shared" si="16"/>
        <v>10</v>
      </c>
      <c r="W10" s="208">
        <f t="shared" si="17"/>
        <v>14</v>
      </c>
      <c r="X10" s="143">
        <f t="shared" si="0"/>
        <v>0.12552680140160266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39'!$A11,'INTERIM REPORT'!$B:$B,'PAGE 39'!$A$4)</f>
        <v>4.2050523141862293</v>
      </c>
      <c r="E11" s="208">
        <f t="shared" si="3"/>
        <v>2</v>
      </c>
      <c r="F11" s="208">
        <f t="shared" si="4"/>
        <v>2</v>
      </c>
      <c r="G11" s="208">
        <f t="shared" si="5"/>
        <v>2</v>
      </c>
      <c r="H11" s="118">
        <f>SUMIFS('INTERIM REPORT'!D:D,'INTERIM REPORT'!$A:$A,'PAGE 39'!$A11,'INTERIM REPORT'!$B:$B,'PAGE 39'!$A$4)</f>
        <v>4.7222713820541387</v>
      </c>
      <c r="I11" s="208">
        <f t="shared" si="6"/>
        <v>2</v>
      </c>
      <c r="J11" s="208">
        <f t="shared" si="7"/>
        <v>2</v>
      </c>
      <c r="K11" s="208">
        <f t="shared" si="8"/>
        <v>2</v>
      </c>
      <c r="L11" s="118">
        <f>SUMIFS('INTERIM REPORT'!E:E,'INTERIM REPORT'!$A:$A,'PAGE 39'!$A11,'INTERIM REPORT'!$B:$B,'PAGE 39'!$A$4)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18">
        <f>SUMIFS('INTERIM REPORT'!F:F,'INTERIM REPORT'!$A:$A,'PAGE 39'!$A11,'INTERIM REPORT'!$B:$B,'PAGE 39'!$A$4)</f>
        <v>4.8310404610825426</v>
      </c>
      <c r="Q11" s="208">
        <f t="shared" si="12"/>
        <v>4</v>
      </c>
      <c r="R11" s="208">
        <f t="shared" si="13"/>
        <v>4</v>
      </c>
      <c r="S11" s="208">
        <f t="shared" si="14"/>
        <v>7</v>
      </c>
      <c r="T11" s="118">
        <f>SUMIFS('INTERIM REPORT'!G:G,'INTERIM REPORT'!$A:$A,'PAGE 39'!$A11,'INTERIM REPORT'!$B:$B,'PAGE 39'!$A$4)</f>
        <v>5.0926239435804144</v>
      </c>
      <c r="U11" s="208">
        <f t="shared" si="15"/>
        <v>4</v>
      </c>
      <c r="V11" s="208">
        <f t="shared" si="16"/>
        <v>4</v>
      </c>
      <c r="W11" s="208">
        <f t="shared" si="17"/>
        <v>8</v>
      </c>
      <c r="X11" s="143">
        <f t="shared" si="0"/>
        <v>2.3033212246495349E-2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39'!$A12,'INTERIM REPORT'!$B:$B,'PAGE 39'!$A$4)</f>
        <v>5.066916030262127</v>
      </c>
      <c r="E12" s="208">
        <f t="shared" si="3"/>
        <v>3</v>
      </c>
      <c r="F12" s="208">
        <f t="shared" si="4"/>
        <v>3</v>
      </c>
      <c r="G12" s="208">
        <f t="shared" si="5"/>
        <v>5</v>
      </c>
      <c r="H12" s="118">
        <f>SUMIFS('INTERIM REPORT'!D:D,'INTERIM REPORT'!$A:$A,'PAGE 39'!$A12,'INTERIM REPORT'!$B:$B,'PAGE 39'!$A$4)</f>
        <v>6.135712178504356</v>
      </c>
      <c r="I12" s="208">
        <f t="shared" si="6"/>
        <v>3</v>
      </c>
      <c r="J12" s="208">
        <f t="shared" si="7"/>
        <v>3</v>
      </c>
      <c r="K12" s="208">
        <f t="shared" si="8"/>
        <v>6</v>
      </c>
      <c r="L12" s="118">
        <f>SUMIFS('INTERIM REPORT'!E:E,'INTERIM REPORT'!$A:$A,'PAGE 39'!$A12,'INTERIM REPORT'!$B:$B,'PAGE 39'!$A$4)</f>
        <v>0</v>
      </c>
      <c r="M12" s="208">
        <f t="shared" si="9"/>
        <v>1</v>
      </c>
      <c r="N12" s="208">
        <f t="shared" si="10"/>
        <v>1</v>
      </c>
      <c r="O12" s="208">
        <f t="shared" si="11"/>
        <v>1</v>
      </c>
      <c r="P12" s="118">
        <f>SUMIFS('INTERIM REPORT'!F:F,'INTERIM REPORT'!$A:$A,'PAGE 39'!$A12,'INTERIM REPORT'!$B:$B,'PAGE 39'!$A$4)</f>
        <v>6.5234361712024738</v>
      </c>
      <c r="Q12" s="208">
        <f t="shared" si="12"/>
        <v>5</v>
      </c>
      <c r="R12" s="208">
        <f t="shared" si="13"/>
        <v>6</v>
      </c>
      <c r="S12" s="208">
        <f t="shared" si="14"/>
        <v>10</v>
      </c>
      <c r="T12" s="118">
        <f>SUMIFS('INTERIM REPORT'!G:G,'INTERIM REPORT'!$A:$A,'PAGE 39'!$A12,'INTERIM REPORT'!$B:$B,'PAGE 39'!$A$4)</f>
        <v>6.3267624825489328</v>
      </c>
      <c r="U12" s="208">
        <f t="shared" si="15"/>
        <v>5</v>
      </c>
      <c r="V12" s="208">
        <f t="shared" si="16"/>
        <v>6</v>
      </c>
      <c r="W12" s="208">
        <f t="shared" si="17"/>
        <v>10</v>
      </c>
      <c r="X12" s="143">
        <f t="shared" si="0"/>
        <v>6.3191359277975367E-2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39'!$A13,'INTERIM REPORT'!$B:$B,'PAGE 39'!$A$4)</f>
        <v>7.216387678403013</v>
      </c>
      <c r="E13" s="208">
        <f t="shared" si="3"/>
        <v>7</v>
      </c>
      <c r="F13" s="208">
        <f t="shared" si="4"/>
        <v>9</v>
      </c>
      <c r="G13" s="208">
        <f t="shared" si="5"/>
        <v>13</v>
      </c>
      <c r="H13" s="118">
        <f>SUMIFS('INTERIM REPORT'!D:D,'INTERIM REPORT'!$A:$A,'PAGE 39'!$A13,'INTERIM REPORT'!$B:$B,'PAGE 39'!$A$4)</f>
        <v>8.1006298989018681</v>
      </c>
      <c r="I13" s="208">
        <f t="shared" si="6"/>
        <v>7</v>
      </c>
      <c r="J13" s="208">
        <f t="shared" si="7"/>
        <v>9</v>
      </c>
      <c r="K13" s="208">
        <f t="shared" si="8"/>
        <v>13</v>
      </c>
      <c r="L13" s="118">
        <f>SUMIFS('INTERIM REPORT'!E:E,'INTERIM REPORT'!$A:$A,'PAGE 39'!$A13,'INTERIM REPORT'!$B:$B,'PAGE 39'!$A$4)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18">
        <f>SUMIFS('INTERIM REPORT'!F:F,'INTERIM REPORT'!$A:$A,'PAGE 39'!$A13,'INTERIM REPORT'!$B:$B,'PAGE 39'!$A$4)</f>
        <v>6.9121672984038947</v>
      </c>
      <c r="Q13" s="208">
        <f t="shared" si="12"/>
        <v>6</v>
      </c>
      <c r="R13" s="208">
        <f t="shared" si="13"/>
        <v>7</v>
      </c>
      <c r="S13" s="208">
        <f t="shared" si="14"/>
        <v>11</v>
      </c>
      <c r="T13" s="118">
        <f>SUMIFS('INTERIM REPORT'!G:G,'INTERIM REPORT'!$A:$A,'PAGE 39'!$A13,'INTERIM REPORT'!$B:$B,'PAGE 39'!$A$4)</f>
        <v>6.5621509834847895</v>
      </c>
      <c r="U13" s="208">
        <f t="shared" si="15"/>
        <v>6</v>
      </c>
      <c r="V13" s="208">
        <f t="shared" si="16"/>
        <v>7</v>
      </c>
      <c r="W13" s="208">
        <f t="shared" si="17"/>
        <v>11</v>
      </c>
      <c r="X13" s="143">
        <f t="shared" si="0"/>
        <v>-0.14671236870839921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39'!$A14,'INTERIM REPORT'!$B:$B,'PAGE 39'!$A$4)</f>
        <v>6.9523933819652797</v>
      </c>
      <c r="E14" s="208">
        <f t="shared" si="3"/>
        <v>6</v>
      </c>
      <c r="F14" s="208">
        <f t="shared" si="4"/>
        <v>8</v>
      </c>
      <c r="G14" s="208">
        <f t="shared" si="5"/>
        <v>12</v>
      </c>
      <c r="H14" s="118">
        <f>SUMIFS('INTERIM REPORT'!D:D,'INTERIM REPORT'!$A:$A,'PAGE 39'!$A14,'INTERIM REPORT'!$B:$B,'PAGE 39'!$A$4)</f>
        <v>7.7922572156602499</v>
      </c>
      <c r="I14" s="208">
        <f t="shared" si="6"/>
        <v>6</v>
      </c>
      <c r="J14" s="208">
        <f t="shared" si="7"/>
        <v>8</v>
      </c>
      <c r="K14" s="208">
        <f t="shared" si="8"/>
        <v>12</v>
      </c>
      <c r="L14" s="118">
        <f>SUMIFS('INTERIM REPORT'!E:E,'INTERIM REPORT'!$A:$A,'PAGE 39'!$A14,'INTERIM REPORT'!$B:$B,'PAGE 39'!$A$4)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18">
        <f>SUMIFS('INTERIM REPORT'!F:F,'INTERIM REPORT'!$A:$A,'PAGE 39'!$A14,'INTERIM REPORT'!$B:$B,'PAGE 39'!$A$4)</f>
        <v>0</v>
      </c>
      <c r="Q14" s="208">
        <f t="shared" si="12"/>
        <v>1</v>
      </c>
      <c r="R14" s="208">
        <f t="shared" si="13"/>
        <v>1</v>
      </c>
      <c r="S14" s="208">
        <f t="shared" si="14"/>
        <v>1</v>
      </c>
      <c r="T14" s="118">
        <f>SUMIFS('INTERIM REPORT'!G:G,'INTERIM REPORT'!$A:$A,'PAGE 39'!$A14,'INTERIM REPORT'!$B:$B,'PAGE 39'!$A$4)</f>
        <v>0</v>
      </c>
      <c r="U14" s="208">
        <f t="shared" si="15"/>
        <v>1</v>
      </c>
      <c r="V14" s="208">
        <f t="shared" si="16"/>
        <v>1</v>
      </c>
      <c r="W14" s="20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39'!$A15,'INTERIM REPORT'!$B:$B,'PAGE 39'!$A$4)</f>
        <v>0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20">
        <f>SUMIFS('INTERIM REPORT'!D:D,'INTERIM REPORT'!$A:$A,'PAGE 39'!$A15,'INTERIM REPORT'!$B:$B,'PAGE 39'!$A$4)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20">
        <f>SUMIFS('INTERIM REPORT'!E:E,'INTERIM REPORT'!$A:$A,'PAGE 39'!$A15,'INTERIM REPORT'!$B:$B,'PAGE 39'!$A$4)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20">
        <f>SUMIFS('INTERIM REPORT'!F:F,'INTERIM REPORT'!$A:$A,'PAGE 39'!$A15,'INTERIM REPORT'!$B:$B,'PAGE 39'!$A$4)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20">
        <f>SUMIFS('INTERIM REPORT'!G:G,'INTERIM REPORT'!$A:$A,'PAGE 39'!$A15,'INTERIM REPORT'!$B:$B,'PAGE 39'!$A$4)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39'!$A16,'INTERIM REPORT'!$B:$B,'PAGE 39'!$A$4)</f>
        <v>6.5343382138978532</v>
      </c>
      <c r="E16" s="210"/>
      <c r="F16" s="211">
        <f t="shared" si="4"/>
        <v>7</v>
      </c>
      <c r="G16" s="211">
        <f t="shared" si="5"/>
        <v>11</v>
      </c>
      <c r="H16" s="122">
        <f>SUMIFS('INTERIM REPORT'!D:D,'INTERIM REPORT'!$A:$A,'PAGE 39'!$A16,'INTERIM REPORT'!$B:$B,'PAGE 39'!$A$4)</f>
        <v>7.7030109222172429</v>
      </c>
      <c r="I16" s="210"/>
      <c r="J16" s="211">
        <f t="shared" si="7"/>
        <v>7</v>
      </c>
      <c r="K16" s="211">
        <f t="shared" si="8"/>
        <v>11</v>
      </c>
      <c r="L16" s="122">
        <f>SUMIFS('INTERIM REPORT'!E:E,'INTERIM REPORT'!$A:$A,'PAGE 39'!$A16,'INTERIM REPORT'!$B:$B,'PAGE 39'!$A$4)</f>
        <v>0</v>
      </c>
      <c r="M16" s="210"/>
      <c r="N16" s="211">
        <f t="shared" si="10"/>
        <v>1</v>
      </c>
      <c r="O16" s="211">
        <f t="shared" si="11"/>
        <v>1</v>
      </c>
      <c r="P16" s="122">
        <f>SUMIFS('INTERIM REPORT'!F:F,'INTERIM REPORT'!$A:$A,'PAGE 39'!$A16,'INTERIM REPORT'!$B:$B,'PAGE 39'!$A$4)</f>
        <v>8.4684332098067223</v>
      </c>
      <c r="Q16" s="210"/>
      <c r="R16" s="211">
        <f t="shared" si="13"/>
        <v>9</v>
      </c>
      <c r="S16" s="211">
        <f t="shared" si="14"/>
        <v>13</v>
      </c>
      <c r="T16" s="122">
        <f>SUMIFS('INTERIM REPORT'!G:G,'INTERIM REPORT'!$A:$A,'PAGE 39'!$A16,'INTERIM REPORT'!$B:$B,'PAGE 39'!$A$4)</f>
        <v>7.1991684195259165</v>
      </c>
      <c r="U16" s="210"/>
      <c r="V16" s="211">
        <f t="shared" si="16"/>
        <v>8</v>
      </c>
      <c r="W16" s="211">
        <f t="shared" si="17"/>
        <v>12</v>
      </c>
      <c r="X16" s="145">
        <f t="shared" si="0"/>
        <v>9.9366636672139075E-2</v>
      </c>
      <c r="Y16" s="97">
        <f t="shared" si="1"/>
        <v>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39'!$A17,'INTERIM REPORT'!$B:$B,'PAGE 39'!$A$4)</f>
        <v>5.9549013035594323</v>
      </c>
      <c r="E17" s="212"/>
      <c r="F17" s="208">
        <f t="shared" si="4"/>
        <v>4</v>
      </c>
      <c r="G17" s="208">
        <f t="shared" si="5"/>
        <v>7</v>
      </c>
      <c r="H17" s="118">
        <f>SUMIFS('INTERIM REPORT'!D:D,'INTERIM REPORT'!$A:$A,'PAGE 39'!$A17,'INTERIM REPORT'!$B:$B,'PAGE 39'!$A$4)</f>
        <v>6.8390715759441809</v>
      </c>
      <c r="I17" s="212"/>
      <c r="J17" s="208">
        <f t="shared" si="7"/>
        <v>5</v>
      </c>
      <c r="K17" s="208">
        <f t="shared" si="8"/>
        <v>8</v>
      </c>
      <c r="L17" s="118">
        <f>SUMIFS('INTERIM REPORT'!E:E,'INTERIM REPORT'!$A:$A,'PAGE 39'!$A17,'INTERIM REPORT'!$B:$B,'PAGE 39'!$A$4)</f>
        <v>0</v>
      </c>
      <c r="M17" s="212"/>
      <c r="N17" s="208">
        <f t="shared" si="10"/>
        <v>1</v>
      </c>
      <c r="O17" s="208">
        <f t="shared" si="11"/>
        <v>1</v>
      </c>
      <c r="P17" s="118">
        <f>SUMIFS('INTERIM REPORT'!F:F,'INTERIM REPORT'!$A:$A,'PAGE 39'!$A17,'INTERIM REPORT'!$B:$B,'PAGE 39'!$A$4)</f>
        <v>5.637195425751715</v>
      </c>
      <c r="Q17" s="212"/>
      <c r="R17" s="208">
        <f t="shared" si="13"/>
        <v>5</v>
      </c>
      <c r="S17" s="208">
        <f t="shared" si="14"/>
        <v>9</v>
      </c>
      <c r="T17" s="118">
        <f>SUMIFS('INTERIM REPORT'!G:G,'INTERIM REPORT'!$A:$A,'PAGE 39'!$A17,'INTERIM REPORT'!$B:$B,'PAGE 39'!$A$4)</f>
        <v>5.1860136086203639</v>
      </c>
      <c r="U17" s="212"/>
      <c r="V17" s="208">
        <f t="shared" si="16"/>
        <v>5</v>
      </c>
      <c r="W17" s="208">
        <f t="shared" si="17"/>
        <v>9</v>
      </c>
      <c r="X17" s="143">
        <f t="shared" si="0"/>
        <v>-0.1757367409956575</v>
      </c>
      <c r="Y17" s="93">
        <f t="shared" si="1"/>
        <v>1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39'!$A20,'INTERIM REPORT'!$B:$B,'PAGE 39'!$A$4)</f>
        <v>4.8493961710611577</v>
      </c>
      <c r="E20" s="210"/>
      <c r="F20" s="211">
        <f>RANK(D20,D$20:D$22,1)</f>
        <v>2</v>
      </c>
      <c r="G20" s="211">
        <f t="shared" ref="G20:G22" si="19">RANK(D20,D$8:D$25,1)</f>
        <v>4</v>
      </c>
      <c r="H20" s="122">
        <f>SUMIFS('INTERIM REPORT'!D:D,'INTERIM REPORT'!$A:$A,'PAGE 39'!$A20,'INTERIM REPORT'!$B:$B,'PAGE 39'!$A$4)</f>
        <v>5.485648215688629</v>
      </c>
      <c r="I20" s="210"/>
      <c r="J20" s="211">
        <f>RANK(H20,H$20:H$22,1)</f>
        <v>3</v>
      </c>
      <c r="K20" s="211">
        <f t="shared" ref="K20:K22" si="20">RANK(H20,H$8:H$25,1)</f>
        <v>5</v>
      </c>
      <c r="L20" s="122">
        <f>SUMIFS('INTERIM REPORT'!E:E,'INTERIM REPORT'!$A:$A,'PAGE 39'!$A20,'INTERIM REPORT'!$B:$B,'PAGE 39'!$A$4)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22">
        <f>SUMIFS('INTERIM REPORT'!F:F,'INTERIM REPORT'!$A:$A,'PAGE 39'!$A20,'INTERIM REPORT'!$B:$B,'PAGE 39'!$A$4)</f>
        <v>0</v>
      </c>
      <c r="Q20" s="210"/>
      <c r="R20" s="211">
        <f>RANK(P20,P$20:P$22,1)</f>
        <v>1</v>
      </c>
      <c r="S20" s="211">
        <f t="shared" ref="S20:S22" si="22">RANK(P20,P$8:P$25,1)</f>
        <v>1</v>
      </c>
      <c r="T20" s="122">
        <f>SUMIFS('INTERIM REPORT'!G:G,'INTERIM REPORT'!$A:$A,'PAGE 39'!$A20,'INTERIM REPORT'!$B:$B,'PAGE 39'!$A$4)</f>
        <v>0</v>
      </c>
      <c r="U20" s="210"/>
      <c r="V20" s="211">
        <f>RANK(T20,T$20:T$22,1)</f>
        <v>1</v>
      </c>
      <c r="W20" s="21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39'!$A21,'INTERIM REPORT'!$B:$B,'PAGE 39'!$A$4)</f>
        <v>5.2631001083748341</v>
      </c>
      <c r="E21" s="212"/>
      <c r="F21" s="208">
        <f t="shared" ref="F21:F22" si="24">RANK(D21,D$20:D$22,1)</f>
        <v>3</v>
      </c>
      <c r="G21" s="208">
        <f t="shared" si="19"/>
        <v>6</v>
      </c>
      <c r="H21" s="118">
        <f>SUMIFS('INTERIM REPORT'!D:D,'INTERIM REPORT'!$A:$A,'PAGE 39'!$A21,'INTERIM REPORT'!$B:$B,'PAGE 39'!$A$4)</f>
        <v>5.4454248551617379</v>
      </c>
      <c r="I21" s="212"/>
      <c r="J21" s="208">
        <f t="shared" ref="J21:J22" si="25">RANK(H21,H$20:H$22,1)</f>
        <v>2</v>
      </c>
      <c r="K21" s="208">
        <f t="shared" si="20"/>
        <v>4</v>
      </c>
      <c r="L21" s="118">
        <f>SUMIFS('INTERIM REPORT'!E:E,'INTERIM REPORT'!$A:$A,'PAGE 39'!$A21,'INTERIM REPORT'!$B:$B,'PAGE 39'!$A$4)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18">
        <f>SUMIFS('INTERIM REPORT'!F:F,'INTERIM REPORT'!$A:$A,'PAGE 39'!$A21,'INTERIM REPORT'!$B:$B,'PAGE 39'!$A$4)</f>
        <v>5.0413854526518023</v>
      </c>
      <c r="Q21" s="212"/>
      <c r="R21" s="208">
        <f t="shared" ref="R21:R22" si="27">RANK(P21,P$20:P$22,1)</f>
        <v>3</v>
      </c>
      <c r="S21" s="208">
        <f t="shared" si="22"/>
        <v>8</v>
      </c>
      <c r="T21" s="118">
        <f>SUMIFS('INTERIM REPORT'!G:G,'INTERIM REPORT'!$A:$A,'PAGE 39'!$A21,'INTERIM REPORT'!$B:$B,'PAGE 39'!$A$4)</f>
        <v>4.8519751102259479</v>
      </c>
      <c r="U21" s="212"/>
      <c r="V21" s="208">
        <f t="shared" ref="V21:V22" si="28">RANK(T21,T$20:T$22,1)</f>
        <v>3</v>
      </c>
      <c r="W21" s="208">
        <f t="shared" si="23"/>
        <v>7</v>
      </c>
      <c r="X21" s="143">
        <f>IF(H21&gt;0,((P21/H21)-1),IF(AND(H21=0,L21&gt;0),100%,IF(AND(H21=0,L21&lt;0),-100%,IF(AND(H21=0,L21=0),0%,((P21/(H21))-1)*-1))))</f>
        <v>-7.4197957598651887E-2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39'!$A22,'INTERIM REPORT'!$B:$B,'PAGE 39'!$A$4)</f>
        <v>4.5600530529398515</v>
      </c>
      <c r="E22" s="212"/>
      <c r="F22" s="208">
        <f t="shared" si="24"/>
        <v>1</v>
      </c>
      <c r="G22" s="208">
        <f t="shared" si="19"/>
        <v>3</v>
      </c>
      <c r="H22" s="118">
        <f>SUMIFS('INTERIM REPORT'!D:D,'INTERIM REPORT'!$A:$A,'PAGE 39'!$A22,'INTERIM REPORT'!$B:$B,'PAGE 39'!$A$4)</f>
        <v>4.8570841912522456</v>
      </c>
      <c r="I22" s="212"/>
      <c r="J22" s="208">
        <f t="shared" si="25"/>
        <v>1</v>
      </c>
      <c r="K22" s="208">
        <f t="shared" si="20"/>
        <v>3</v>
      </c>
      <c r="L22" s="118">
        <f>SUMIFS('INTERIM REPORT'!E:E,'INTERIM REPORT'!$A:$A,'PAGE 39'!$A22,'INTERIM REPORT'!$B:$B,'PAGE 39'!$A$4)</f>
        <v>0</v>
      </c>
      <c r="M22" s="212"/>
      <c r="N22" s="208">
        <f t="shared" si="26"/>
        <v>1</v>
      </c>
      <c r="O22" s="208">
        <f t="shared" si="21"/>
        <v>1</v>
      </c>
      <c r="P22" s="118">
        <f>SUMIFS('INTERIM REPORT'!F:F,'INTERIM REPORT'!$A:$A,'PAGE 39'!$A22,'INTERIM REPORT'!$B:$B,'PAGE 39'!$A$4)</f>
        <v>0</v>
      </c>
      <c r="Q22" s="212"/>
      <c r="R22" s="208">
        <f t="shared" si="27"/>
        <v>1</v>
      </c>
      <c r="S22" s="208">
        <f t="shared" si="22"/>
        <v>1</v>
      </c>
      <c r="T22" s="118">
        <f>SUMIFS('INTERIM REPORT'!G:G,'INTERIM REPORT'!$A:$A,'PAGE 39'!$A22,'INTERIM REPORT'!$B:$B,'PAGE 39'!$A$4)</f>
        <v>0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39'!$A25,'INTERIM REPORT'!$B:$B,'PAGE 39'!$A$4)</f>
        <v>6.0417572815108196</v>
      </c>
      <c r="E25" s="210"/>
      <c r="F25" s="210"/>
      <c r="G25" s="211">
        <f>RANK(D25,D$8:D$25,1)</f>
        <v>8</v>
      </c>
      <c r="H25" s="122">
        <f>SUMIFS('INTERIM REPORT'!D:D,'INTERIM REPORT'!$A:$A,'PAGE 39'!$A25,'INTERIM REPORT'!$B:$B,'PAGE 39'!$A$4)</f>
        <v>6.917018961966404</v>
      </c>
      <c r="I25" s="210"/>
      <c r="J25" s="210"/>
      <c r="K25" s="211">
        <f>RANK(H25,H$8:H$25,1)</f>
        <v>9</v>
      </c>
      <c r="L25" s="122">
        <f>SUMIFS('INTERIM REPORT'!E:E,'INTERIM REPORT'!$A:$A,'PAGE 39'!$A25,'INTERIM REPORT'!$B:$B,'PAGE 39'!$A$4)</f>
        <v>0</v>
      </c>
      <c r="M25" s="210"/>
      <c r="N25" s="210"/>
      <c r="O25" s="211">
        <f>RANK(L25,L$8:L$25,1)</f>
        <v>1</v>
      </c>
      <c r="P25" s="122">
        <f>SUMIFS('INTERIM REPORT'!F:F,'INTERIM REPORT'!$A:$A,'PAGE 39'!$A25,'INTERIM REPORT'!$B:$B,'PAGE 39'!$A$4)</f>
        <v>0</v>
      </c>
      <c r="Q25" s="210"/>
      <c r="R25" s="210"/>
      <c r="S25" s="211">
        <f>RANK(P25,P$8:P$25,1)</f>
        <v>1</v>
      </c>
      <c r="T25" s="122">
        <f>SUMIFS('INTERIM REPORT'!G:G,'INTERIM REPORT'!$A:$A,'PAGE 39'!$A25,'INTERIM REPORT'!$B:$B,'PAGE 39'!$A$4)</f>
        <v>0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39'!$A28,'INTERIM REPORT'!$B:$B,'PAGE 39'!$A$4)</f>
        <v>6.0863862164608813</v>
      </c>
      <c r="E28" s="216"/>
      <c r="F28" s="216"/>
      <c r="G28" s="216"/>
      <c r="H28" s="122">
        <f>SUMIFS('INTERIM REPORT'!D:D,'INTERIM REPORT'!$A:$A,'PAGE 39'!$A28,'INTERIM REPORT'!$B:$B,'PAGE 39'!$A$4)</f>
        <v>6.657181129255469</v>
      </c>
      <c r="I28" s="216"/>
      <c r="J28" s="216"/>
      <c r="K28" s="216"/>
      <c r="L28" s="122">
        <f>SUMIFS('INTERIM REPORT'!E:E,'INTERIM REPORT'!$A:$A,'PAGE 39'!$A28,'INTERIM REPORT'!$B:$B,'PAGE 39'!$A$4)</f>
        <v>7.8069951217794973</v>
      </c>
      <c r="M28" s="216"/>
      <c r="N28" s="216"/>
      <c r="O28" s="216"/>
      <c r="P28" s="122">
        <f>SUMIFS('INTERIM REPORT'!F:F,'INTERIM REPORT'!$A:$A,'PAGE 39'!$A28,'INTERIM REPORT'!$B:$B,'PAGE 39'!$A$4)</f>
        <v>1.5059704284633191</v>
      </c>
      <c r="Q28" s="216"/>
      <c r="R28" s="216"/>
      <c r="S28" s="216"/>
      <c r="T28" s="122">
        <f>SUMIFS('INTERIM REPORT'!G:G,'INTERIM REPORT'!$A:$A,'PAGE 39'!$A28,'INTERIM REPORT'!$B:$B,'PAGE 39'!$A$4)</f>
        <v>1.4109246492483623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-0.77378256664142397</v>
      </c>
      <c r="Y28" s="101">
        <f>IF(L28&gt;0,((T28/L28)-1),IF(AND(L28=0,T28&gt;0),100%,IF(AND(L28=0,T28&lt;0),-100%,IF(AND(L28=0,T28=0),0%,((T28/(L28))-1)*-1))))</f>
        <v>-0.81927430115688848</v>
      </c>
    </row>
    <row r="29" spans="1:25" ht="28.4" customHeight="1">
      <c r="C29" s="92" t="s">
        <v>28</v>
      </c>
      <c r="D29" s="118">
        <f>MEDIAN(D25,D20:D22,D8:D17)</f>
        <v>5.9983292925351259</v>
      </c>
      <c r="E29" s="217"/>
      <c r="F29" s="217"/>
      <c r="G29" s="217"/>
      <c r="H29" s="118">
        <f>MEDIAN(H25,H20:H22,H8:H17)</f>
        <v>6.6319376736214739</v>
      </c>
      <c r="I29" s="217"/>
      <c r="J29" s="217"/>
      <c r="K29" s="217"/>
      <c r="L29" s="118">
        <f>MEDIAN(L25,L20:L22,L8:L17)</f>
        <v>0</v>
      </c>
      <c r="M29" s="217"/>
      <c r="N29" s="217"/>
      <c r="O29" s="217"/>
      <c r="P29" s="118">
        <f>MEDIAN(P25,P20:P22,P8:P17)</f>
        <v>4.9362129568671724</v>
      </c>
      <c r="Q29" s="217"/>
      <c r="R29" s="217"/>
      <c r="S29" s="217"/>
      <c r="T29" s="118">
        <f>MEDIAN(T25,T20:T22,T8:T17)</f>
        <v>4.9722995269031811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-0.25569068953995833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18">
        <f>MEDIAN(D8:D15)</f>
        <v>6.5232274358264046</v>
      </c>
      <c r="E30" s="217"/>
      <c r="F30" s="217"/>
      <c r="G30" s="217"/>
      <c r="H30" s="118">
        <f>MEDIAN(H8:H15)</f>
        <v>7.0184149773697619</v>
      </c>
      <c r="I30" s="217"/>
      <c r="J30" s="217"/>
      <c r="K30" s="217"/>
      <c r="L30" s="118">
        <f>MEDIAN(L8:L15)</f>
        <v>0</v>
      </c>
      <c r="M30" s="217"/>
      <c r="N30" s="217"/>
      <c r="O30" s="217"/>
      <c r="P30" s="118">
        <f>MEDIAN(P8:P15)</f>
        <v>5.6772383161425086</v>
      </c>
      <c r="Q30" s="217"/>
      <c r="R30" s="217"/>
      <c r="S30" s="217"/>
      <c r="T30" s="118">
        <f>MEDIAN(T8:T15)</f>
        <v>5.7096932130646731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39'!$A33,'INTERIM REPORT'!$B:$B,'PAGE 39'!$A$5)=0,"",SUMIFS('INTERIM REPORT'!C:C,'INTERIM REPORT'!$A:$A,'PAGE 39'!$A33,'INTERIM REPORT'!$B:$B,'PAGE 39'!$A$5))</f>
        <v/>
      </c>
      <c r="E33" s="118"/>
      <c r="F33" s="118"/>
      <c r="G33" s="119"/>
      <c r="H33" s="122" t="str">
        <f>IF(SUMIFS('INTERIM REPORT'!D:D,'INTERIM REPORT'!$A:$A,'PAGE 39'!$A33,'INTERIM REPORT'!$B:$B,'PAGE 39'!$A$5)=0,"",SUMIFS('INTERIM REPORT'!D:D,'INTERIM REPORT'!$A:$A,'PAGE 39'!$A33,'INTERIM REPORT'!$B:$B,'PAGE 39'!$A$5))</f>
        <v/>
      </c>
      <c r="I33" s="118"/>
      <c r="J33" s="118"/>
      <c r="K33" s="119"/>
      <c r="L33" s="122" t="str">
        <f>IF(SUMIFS('INTERIM REPORT'!E:E,'INTERIM REPORT'!$A:$A,'PAGE 39'!$A33,'INTERIM REPORT'!$B:$B,'PAGE 39'!$A$5)=0,"",SUMIFS('INTERIM REPORT'!E:E,'INTERIM REPORT'!$A:$A,'PAGE 39'!$A33,'INTERIM REPORT'!$B:$B,'PAGE 39'!$A$5))</f>
        <v/>
      </c>
      <c r="M33" s="118"/>
      <c r="N33" s="118"/>
      <c r="O33" s="119"/>
      <c r="P33" s="122" t="str">
        <f>IF(SUMIFS('INTERIM REPORT'!F:F,'INTERIM REPORT'!$A:$A,'PAGE 39'!$A33,'INTERIM REPORT'!$B:$B,'PAGE 39'!$A$5)=0,"",SUMIFS('INTERIM REPORT'!F:F,'INTERIM REPORT'!$A:$A,'PAGE 39'!$A33,'INTERIM REPORT'!$B:$B,'PAGE 39'!$A$5))</f>
        <v/>
      </c>
      <c r="Q33" s="118"/>
      <c r="R33" s="118"/>
      <c r="S33" s="119"/>
      <c r="T33" s="122" t="str">
        <f>IF(SUMIFS('INTERIM REPORT'!G:G,'INTERIM REPORT'!$A:$A,'PAGE 39'!$A33,'INTERIM REPORT'!$B:$B,'PAGE 39'!$A$5)=0,"",SUMIFS('INTERIM REPORT'!G:G,'INTERIM REPORT'!$A:$A,'PAGE 39'!$A33,'INTERIM REPORT'!$B:$B,'PAGE 39'!$A$5))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39'!$A34,'INTERIM REPORT'!$B:$B,'PAGE 39'!$A$5)=0,"",SUMIFS('INTERIM REPORT'!C:C,'INTERIM REPORT'!$A:$A,'PAGE 39'!$A34,'INTERIM REPORT'!$B:$B,'PAGE 39'!$A$5))</f>
        <v/>
      </c>
      <c r="E34" s="122"/>
      <c r="F34" s="122"/>
      <c r="G34" s="123"/>
      <c r="H34" s="122" t="str">
        <f>IF(SUMIFS('INTERIM REPORT'!D:D,'INTERIM REPORT'!$A:$A,'PAGE 39'!$A34,'INTERIM REPORT'!$B:$B,'PAGE 39'!$A$5)=0,"",SUMIFS('INTERIM REPORT'!D:D,'INTERIM REPORT'!$A:$A,'PAGE 39'!$A34,'INTERIM REPORT'!$B:$B,'PAGE 39'!$A$5))</f>
        <v/>
      </c>
      <c r="I34" s="122"/>
      <c r="J34" s="122"/>
      <c r="K34" s="123"/>
      <c r="L34" s="122" t="str">
        <f>IF(SUMIFS('INTERIM REPORT'!E:E,'INTERIM REPORT'!$A:$A,'PAGE 39'!$A34,'INTERIM REPORT'!$B:$B,'PAGE 39'!$A$5)=0,"",SUMIFS('INTERIM REPORT'!E:E,'INTERIM REPORT'!$A:$A,'PAGE 39'!$A34,'INTERIM REPORT'!$B:$B,'PAGE 39'!$A$5))</f>
        <v/>
      </c>
      <c r="M34" s="122"/>
      <c r="N34" s="122"/>
      <c r="O34" s="123"/>
      <c r="P34" s="122" t="str">
        <f>IF(SUMIFS('INTERIM REPORT'!F:F,'INTERIM REPORT'!$A:$A,'PAGE 39'!$A34,'INTERIM REPORT'!$B:$B,'PAGE 39'!$A$5)=0,"",SUMIFS('INTERIM REPORT'!F:F,'INTERIM REPORT'!$A:$A,'PAGE 39'!$A34,'INTERIM REPORT'!$B:$B,'PAGE 39'!$A$5))</f>
        <v/>
      </c>
      <c r="Q34" s="122"/>
      <c r="R34" s="122"/>
      <c r="S34" s="123"/>
      <c r="T34" s="122" t="str">
        <f>IF(SUMIFS('INTERIM REPORT'!G:G,'INTERIM REPORT'!$A:$A,'PAGE 39'!$A34,'INTERIM REPORT'!$B:$B,'PAGE 39'!$A$5)=0,"",SUMIFS('INTERIM REPORT'!G:G,'INTERIM REPORT'!$A:$A,'PAGE 39'!$A34,'INTERIM REPORT'!$B:$B,'PAGE 39'!$A$5))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39'!$A35,'INTERIM REPORT'!$B:$B,'PAGE 39'!$A$5)=0,"",SUMIFS('INTERIM REPORT'!C:C,'INTERIM REPORT'!$A:$A,'PAGE 39'!$A35,'INTERIM REPORT'!$B:$B,'PAGE 39'!$A$5))</f>
        <v/>
      </c>
      <c r="E35" s="122"/>
      <c r="F35" s="122"/>
      <c r="G35" s="123"/>
      <c r="H35" s="122" t="str">
        <f>IF(SUMIFS('INTERIM REPORT'!D:D,'INTERIM REPORT'!$A:$A,'PAGE 39'!$A35,'INTERIM REPORT'!$B:$B,'PAGE 39'!$A$5)=0,"",SUMIFS('INTERIM REPORT'!D:D,'INTERIM REPORT'!$A:$A,'PAGE 39'!$A35,'INTERIM REPORT'!$B:$B,'PAGE 39'!$A$5))</f>
        <v/>
      </c>
      <c r="I35" s="122"/>
      <c r="J35" s="122"/>
      <c r="K35" s="123"/>
      <c r="L35" s="122" t="str">
        <f>IF(SUMIFS('INTERIM REPORT'!E:E,'INTERIM REPORT'!$A:$A,'PAGE 39'!$A35,'INTERIM REPORT'!$B:$B,'PAGE 39'!$A$5)=0,"",SUMIFS('INTERIM REPORT'!E:E,'INTERIM REPORT'!$A:$A,'PAGE 39'!$A35,'INTERIM REPORT'!$B:$B,'PAGE 39'!$A$5))</f>
        <v/>
      </c>
      <c r="M35" s="122"/>
      <c r="N35" s="122"/>
      <c r="O35" s="123"/>
      <c r="P35" s="122" t="str">
        <f>IF(SUMIFS('INTERIM REPORT'!F:F,'INTERIM REPORT'!$A:$A,'PAGE 39'!$A35,'INTERIM REPORT'!$B:$B,'PAGE 39'!$A$5)=0,"",SUMIFS('INTERIM REPORT'!F:F,'INTERIM REPORT'!$A:$A,'PAGE 39'!$A35,'INTERIM REPORT'!$B:$B,'PAGE 39'!$A$5))</f>
        <v/>
      </c>
      <c r="Q35" s="122"/>
      <c r="R35" s="122"/>
      <c r="S35" s="123"/>
      <c r="T35" s="122" t="str">
        <f>IF(SUMIFS('INTERIM REPORT'!G:G,'INTERIM REPORT'!$A:$A,'PAGE 39'!$A35,'INTERIM REPORT'!$B:$B,'PAGE 39'!$A$5)=0,"",SUMIFS('INTERIM REPORT'!G:G,'INTERIM REPORT'!$A:$A,'PAGE 39'!$A35,'INTERIM REPORT'!$B:$B,'PAGE 39'!$A$5))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39'!$A36,'INTERIM REPORT'!$B:$B,'PAGE 39'!$A$5)=0,"",SUMIFS('INTERIM REPORT'!C:C,'INTERIM REPORT'!$A:$A,'PAGE 39'!$A36,'INTERIM REPORT'!$B:$B,'PAGE 39'!$A$5))</f>
        <v/>
      </c>
      <c r="E36" s="122"/>
      <c r="F36" s="122"/>
      <c r="G36" s="123"/>
      <c r="H36" s="122" t="str">
        <f>IF(SUMIFS('INTERIM REPORT'!D:D,'INTERIM REPORT'!$A:$A,'PAGE 39'!$A36,'INTERIM REPORT'!$B:$B,'PAGE 39'!$A$5)=0,"",SUMIFS('INTERIM REPORT'!D:D,'INTERIM REPORT'!$A:$A,'PAGE 39'!$A36,'INTERIM REPORT'!$B:$B,'PAGE 39'!$A$5))</f>
        <v/>
      </c>
      <c r="I36" s="122"/>
      <c r="J36" s="122"/>
      <c r="K36" s="123"/>
      <c r="L36" s="122" t="str">
        <f>IF(SUMIFS('INTERIM REPORT'!E:E,'INTERIM REPORT'!$A:$A,'PAGE 39'!$A36,'INTERIM REPORT'!$B:$B,'PAGE 39'!$A$5)=0,"",SUMIFS('INTERIM REPORT'!E:E,'INTERIM REPORT'!$A:$A,'PAGE 39'!$A36,'INTERIM REPORT'!$B:$B,'PAGE 39'!$A$5))</f>
        <v/>
      </c>
      <c r="M36" s="122"/>
      <c r="N36" s="122"/>
      <c r="O36" s="123"/>
      <c r="P36" s="122" t="str">
        <f>IF(SUMIFS('INTERIM REPORT'!F:F,'INTERIM REPORT'!$A:$A,'PAGE 39'!$A36,'INTERIM REPORT'!$B:$B,'PAGE 39'!$A$5)=0,"",SUMIFS('INTERIM REPORT'!F:F,'INTERIM REPORT'!$A:$A,'PAGE 39'!$A36,'INTERIM REPORT'!$B:$B,'PAGE 39'!$A$5))</f>
        <v/>
      </c>
      <c r="Q36" s="122"/>
      <c r="R36" s="122"/>
      <c r="S36" s="123"/>
      <c r="T36" s="122" t="str">
        <f>IF(SUMIFS('INTERIM REPORT'!G:G,'INTERIM REPORT'!$A:$A,'PAGE 39'!$A36,'INTERIM REPORT'!$B:$B,'PAGE 39'!$A$5)=0,"",SUMIFS('INTERIM REPORT'!G:G,'INTERIM REPORT'!$A:$A,'PAGE 39'!$A36,'INTERIM REPORT'!$B:$B,'PAGE 39'!$A$5))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39'!$A37,'INTERIM REPORT'!$B:$B,'PAGE 39'!$A$5)=0,"",SUMIFS('INTERIM REPORT'!C:C,'INTERIM REPORT'!$A:$A,'PAGE 39'!$A37,'INTERIM REPORT'!$B:$B,'PAGE 39'!$A$5))</f>
        <v/>
      </c>
      <c r="E37" s="122"/>
      <c r="F37" s="122"/>
      <c r="G37" s="123"/>
      <c r="H37" s="122" t="str">
        <f>IF(SUMIFS('INTERIM REPORT'!D:D,'INTERIM REPORT'!$A:$A,'PAGE 39'!$A37,'INTERIM REPORT'!$B:$B,'PAGE 39'!$A$5)=0,"",SUMIFS('INTERIM REPORT'!D:D,'INTERIM REPORT'!$A:$A,'PAGE 39'!$A37,'INTERIM REPORT'!$B:$B,'PAGE 39'!$A$5))</f>
        <v/>
      </c>
      <c r="I37" s="122"/>
      <c r="J37" s="122"/>
      <c r="K37" s="123"/>
      <c r="L37" s="122" t="str">
        <f>IF(SUMIFS('INTERIM REPORT'!E:E,'INTERIM REPORT'!$A:$A,'PAGE 39'!$A37,'INTERIM REPORT'!$B:$B,'PAGE 39'!$A$5)=0,"",SUMIFS('INTERIM REPORT'!E:E,'INTERIM REPORT'!$A:$A,'PAGE 39'!$A37,'INTERIM REPORT'!$B:$B,'PAGE 39'!$A$5))</f>
        <v/>
      </c>
      <c r="M37" s="122"/>
      <c r="N37" s="122"/>
      <c r="O37" s="123"/>
      <c r="P37" s="122" t="str">
        <f>IF(SUMIFS('INTERIM REPORT'!F:F,'INTERIM REPORT'!$A:$A,'PAGE 39'!$A37,'INTERIM REPORT'!$B:$B,'PAGE 39'!$A$5)=0,"",SUMIFS('INTERIM REPORT'!F:F,'INTERIM REPORT'!$A:$A,'PAGE 39'!$A37,'INTERIM REPORT'!$B:$B,'PAGE 39'!$A$5))</f>
        <v/>
      </c>
      <c r="Q37" s="122"/>
      <c r="R37" s="122"/>
      <c r="S37" s="123"/>
      <c r="T37" s="122" t="str">
        <f>IF(SUMIFS('INTERIM REPORT'!G:G,'INTERIM REPORT'!$A:$A,'PAGE 39'!$A37,'INTERIM REPORT'!$B:$B,'PAGE 39'!$A$5)=0,"",SUMIFS('INTERIM REPORT'!G:G,'INTERIM REPORT'!$A:$A,'PAGE 39'!$A37,'INTERIM REPORT'!$B:$B,'PAGE 39'!$A$5))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39'!$A38,'INTERIM REPORT'!$B:$B,'PAGE 39'!$A$5)=0,"",SUMIFS('INTERIM REPORT'!C:C,'INTERIM REPORT'!$A:$A,'PAGE 39'!$A38,'INTERIM REPORT'!$B:$B,'PAGE 39'!$A$5))</f>
        <v/>
      </c>
      <c r="E38" s="122"/>
      <c r="F38" s="122"/>
      <c r="G38" s="123"/>
      <c r="H38" s="122" t="str">
        <f>IF(SUMIFS('INTERIM REPORT'!D:D,'INTERIM REPORT'!$A:$A,'PAGE 39'!$A38,'INTERIM REPORT'!$B:$B,'PAGE 39'!$A$5)=0,"",SUMIFS('INTERIM REPORT'!D:D,'INTERIM REPORT'!$A:$A,'PAGE 39'!$A38,'INTERIM REPORT'!$B:$B,'PAGE 39'!$A$5))</f>
        <v/>
      </c>
      <c r="I38" s="122"/>
      <c r="J38" s="122"/>
      <c r="K38" s="123"/>
      <c r="L38" s="122" t="str">
        <f>IF(SUMIFS('INTERIM REPORT'!E:E,'INTERIM REPORT'!$A:$A,'PAGE 39'!$A38,'INTERIM REPORT'!$B:$B,'PAGE 39'!$A$5)=0,"",SUMIFS('INTERIM REPORT'!E:E,'INTERIM REPORT'!$A:$A,'PAGE 39'!$A38,'INTERIM REPORT'!$B:$B,'PAGE 39'!$A$5))</f>
        <v/>
      </c>
      <c r="M38" s="122"/>
      <c r="N38" s="122"/>
      <c r="O38" s="123"/>
      <c r="P38" s="122" t="str">
        <f>IF(SUMIFS('INTERIM REPORT'!F:F,'INTERIM REPORT'!$A:$A,'PAGE 39'!$A38,'INTERIM REPORT'!$B:$B,'PAGE 39'!$A$5)=0,"",SUMIFS('INTERIM REPORT'!F:F,'INTERIM REPORT'!$A:$A,'PAGE 39'!$A38,'INTERIM REPORT'!$B:$B,'PAGE 39'!$A$5))</f>
        <v/>
      </c>
      <c r="Q38" s="122"/>
      <c r="R38" s="122"/>
      <c r="S38" s="123"/>
      <c r="T38" s="122" t="str">
        <f>IF(SUMIFS('INTERIM REPORT'!G:G,'INTERIM REPORT'!$A:$A,'PAGE 39'!$A38,'INTERIM REPORT'!$B:$B,'PAGE 39'!$A$5)=0,"",SUMIFS('INTERIM REPORT'!G:G,'INTERIM REPORT'!$A:$A,'PAGE 39'!$A38,'INTERIM REPORT'!$B:$B,'PAGE 39'!$A$5))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49" priority="1" operator="notEqual">
      <formula>""" """</formula>
    </cfRule>
    <cfRule type="cellIs" dxfId="4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E8F62-A9DC-4601-B573-92B78DD939F0}">
  <sheetPr>
    <pageSetUpPr fitToPage="1"/>
  </sheetPr>
  <dimension ref="A1:S86"/>
  <sheetViews>
    <sheetView topLeftCell="B1" workbookViewId="0">
      <selection activeCell="C103" sqref="C103"/>
    </sheetView>
  </sheetViews>
  <sheetFormatPr defaultColWidth="9.1796875" defaultRowHeight="12.5" outlineLevelRow="1" outlineLevelCol="1"/>
  <cols>
    <col min="1" max="1" width="36.54296875" style="262" hidden="1" customWidth="1" outlineLevel="1"/>
    <col min="2" max="2" width="33.81640625" style="262" customWidth="1" collapsed="1"/>
    <col min="3" max="5" width="15" style="262" bestFit="1" customWidth="1"/>
    <col min="6" max="6" width="15" style="262" customWidth="1"/>
    <col min="7" max="7" width="15" style="262" bestFit="1" customWidth="1"/>
    <col min="8" max="8" width="2.54296875" style="262" customWidth="1"/>
    <col min="9" max="9" width="10.26953125" style="262" bestFit="1" customWidth="1"/>
    <col min="10" max="10" width="9.453125" style="262" customWidth="1"/>
    <col min="11" max="12" width="9.1796875" style="262"/>
    <col min="13" max="13" width="15.453125" style="262" hidden="1" customWidth="1" outlineLevel="1"/>
    <col min="14" max="14" width="12.54296875" style="262" hidden="1" customWidth="1" outlineLevel="1"/>
    <col min="15" max="15" width="14.453125" style="262" hidden="1" customWidth="1" outlineLevel="1"/>
    <col min="16" max="16" width="14" style="262" hidden="1" customWidth="1" outlineLevel="1"/>
    <col min="17" max="17" width="14.453125" style="262" hidden="1" customWidth="1" outlineLevel="1"/>
    <col min="18" max="18" width="9.1796875" style="262" collapsed="1"/>
    <col min="19" max="19" width="21.1796875" style="262" customWidth="1"/>
    <col min="20" max="16384" width="9.1796875" style="262"/>
  </cols>
  <sheetData>
    <row r="1" spans="1:17" ht="20">
      <c r="B1" s="170" t="s">
        <v>17</v>
      </c>
      <c r="C1" s="197"/>
      <c r="D1" s="197"/>
      <c r="E1" s="197"/>
      <c r="F1" s="197"/>
      <c r="G1" s="197"/>
      <c r="H1" s="197"/>
      <c r="I1" s="197"/>
      <c r="J1" s="197"/>
    </row>
    <row r="2" spans="1:17" ht="15.5">
      <c r="B2" s="229" t="s">
        <v>361</v>
      </c>
      <c r="C2" s="197"/>
      <c r="D2" s="197"/>
      <c r="E2" s="197"/>
      <c r="F2" s="197"/>
      <c r="G2" s="197"/>
      <c r="I2" s="197"/>
      <c r="J2" s="197"/>
    </row>
    <row r="3" spans="1:17" ht="15.5">
      <c r="B3" s="229"/>
      <c r="C3" s="197"/>
      <c r="D3" s="197"/>
      <c r="E3" s="197"/>
      <c r="F3" s="197"/>
      <c r="G3" s="197"/>
      <c r="I3" s="197"/>
      <c r="J3" s="197"/>
      <c r="M3" s="230" t="s">
        <v>276</v>
      </c>
      <c r="N3" s="230" t="s">
        <v>276</v>
      </c>
      <c r="O3" s="230" t="s">
        <v>276</v>
      </c>
      <c r="P3" s="230" t="s">
        <v>276</v>
      </c>
      <c r="Q3" s="230" t="s">
        <v>276</v>
      </c>
    </row>
    <row r="4" spans="1:17" ht="13">
      <c r="B4" s="231"/>
      <c r="C4" s="232" t="s">
        <v>390</v>
      </c>
      <c r="D4" s="232" t="s">
        <v>390</v>
      </c>
      <c r="E4" s="233" t="s">
        <v>391</v>
      </c>
      <c r="F4" s="232" t="s">
        <v>421</v>
      </c>
      <c r="G4" s="233" t="s">
        <v>391</v>
      </c>
      <c r="I4" s="234" t="s">
        <v>277</v>
      </c>
      <c r="J4" s="234" t="s">
        <v>277</v>
      </c>
      <c r="K4" s="264" t="s">
        <v>278</v>
      </c>
      <c r="M4" s="230" t="s">
        <v>383</v>
      </c>
      <c r="N4" s="230" t="s">
        <v>393</v>
      </c>
      <c r="O4" s="230" t="s">
        <v>394</v>
      </c>
      <c r="P4" s="230" t="s">
        <v>394</v>
      </c>
      <c r="Q4" s="230" t="s">
        <v>399</v>
      </c>
    </row>
    <row r="5" spans="1:17" ht="13">
      <c r="B5" s="235"/>
      <c r="C5" s="236" t="s">
        <v>383</v>
      </c>
      <c r="D5" s="236" t="s">
        <v>393</v>
      </c>
      <c r="E5" s="236" t="s">
        <v>394</v>
      </c>
      <c r="F5" s="236" t="s">
        <v>394</v>
      </c>
      <c r="G5" s="236" t="s">
        <v>399</v>
      </c>
      <c r="I5" s="237" t="s">
        <v>422</v>
      </c>
      <c r="J5" s="237" t="s">
        <v>423</v>
      </c>
      <c r="K5" s="265" t="s">
        <v>424</v>
      </c>
      <c r="M5" s="238"/>
      <c r="N5" s="238"/>
      <c r="O5" s="238"/>
      <c r="P5" s="238"/>
      <c r="Q5" s="238"/>
    </row>
    <row r="6" spans="1:17" ht="13">
      <c r="B6" s="239" t="s">
        <v>279</v>
      </c>
      <c r="C6" s="240"/>
      <c r="D6" s="241"/>
      <c r="E6" s="241"/>
      <c r="F6" s="241"/>
      <c r="G6" s="241"/>
      <c r="H6" s="266"/>
      <c r="I6" s="267"/>
      <c r="J6" s="243"/>
      <c r="K6" s="243"/>
      <c r="M6" s="238"/>
      <c r="N6" s="238"/>
      <c r="O6" s="238"/>
      <c r="P6" s="238"/>
      <c r="Q6" s="238"/>
    </row>
    <row r="7" spans="1:17">
      <c r="A7" s="262" t="s">
        <v>280</v>
      </c>
      <c r="B7" s="244" t="s">
        <v>281</v>
      </c>
      <c r="C7" s="268">
        <v>5620723473.9500008</v>
      </c>
      <c r="D7" s="268">
        <v>5331936652.579999</v>
      </c>
      <c r="E7" s="268">
        <v>6226437732.5618629</v>
      </c>
      <c r="F7" s="268">
        <v>6041489720.5799999</v>
      </c>
      <c r="G7" s="268">
        <v>6684427414.7799988</v>
      </c>
      <c r="I7" s="269">
        <v>0.13307604989205291</v>
      </c>
      <c r="J7" s="270">
        <v>7.3555651223014218E-2</v>
      </c>
      <c r="K7" s="270">
        <v>5.9474879845090145E-2</v>
      </c>
      <c r="M7" s="245">
        <v>0</v>
      </c>
      <c r="N7" s="245">
        <v>0</v>
      </c>
      <c r="O7" s="245">
        <v>0</v>
      </c>
      <c r="P7" s="245">
        <v>0</v>
      </c>
      <c r="Q7" s="245">
        <v>0</v>
      </c>
    </row>
    <row r="8" spans="1:17">
      <c r="A8" s="262" t="s">
        <v>282</v>
      </c>
      <c r="B8" s="244" t="s">
        <v>354</v>
      </c>
      <c r="C8" s="268">
        <v>1542653708.9699998</v>
      </c>
      <c r="D8" s="268">
        <v>1569361693.9000001</v>
      </c>
      <c r="E8" s="268">
        <v>845115574.99000013</v>
      </c>
      <c r="F8" s="271">
        <v>1622904603.3714287</v>
      </c>
      <c r="G8" s="268">
        <v>1819818791.5389762</v>
      </c>
      <c r="I8" s="269">
        <v>3.4117635010173952E-2</v>
      </c>
      <c r="J8" s="270">
        <v>1.1533371829770256</v>
      </c>
      <c r="K8" s="270">
        <v>5.6622608916144346E-2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</row>
    <row r="9" spans="1:17">
      <c r="A9" s="262" t="s">
        <v>283</v>
      </c>
      <c r="B9" s="244" t="s">
        <v>355</v>
      </c>
      <c r="C9" s="268">
        <v>3009536828.7400012</v>
      </c>
      <c r="D9" s="268">
        <v>2814967653.3799992</v>
      </c>
      <c r="E9" s="268">
        <v>5089214540.0739403</v>
      </c>
      <c r="F9" s="268">
        <v>3400656589.0749435</v>
      </c>
      <c r="G9" s="268">
        <v>3633625903.2755823</v>
      </c>
      <c r="I9" s="269">
        <v>0.20806240348506089</v>
      </c>
      <c r="J9" s="270">
        <v>-0.28601439875183765</v>
      </c>
      <c r="K9" s="270">
        <v>6.4829767766384938E-2</v>
      </c>
      <c r="M9" s="245">
        <v>0</v>
      </c>
      <c r="N9" s="245">
        <v>0</v>
      </c>
      <c r="O9" s="245">
        <v>0</v>
      </c>
      <c r="P9" s="245">
        <v>0</v>
      </c>
      <c r="Q9" s="245">
        <v>0</v>
      </c>
    </row>
    <row r="10" spans="1:17">
      <c r="A10" s="262" t="s">
        <v>284</v>
      </c>
      <c r="B10" s="244" t="s">
        <v>356</v>
      </c>
      <c r="C10" s="268">
        <v>980525340.27999973</v>
      </c>
      <c r="D10" s="268">
        <v>869236202.03999984</v>
      </c>
      <c r="E10" s="268">
        <v>255543655.95000002</v>
      </c>
      <c r="F10" s="268">
        <v>944118693.6114279</v>
      </c>
      <c r="G10" s="268">
        <v>1133110890.3280954</v>
      </c>
      <c r="I10" s="269">
        <v>8.6147460719752766E-2</v>
      </c>
      <c r="J10" s="270">
        <v>3.4341186483995569</v>
      </c>
      <c r="K10" s="270">
        <v>4.9392277520229566E-2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</row>
    <row r="11" spans="1:17">
      <c r="A11" s="262" t="s">
        <v>285</v>
      </c>
      <c r="B11" s="244" t="s">
        <v>357</v>
      </c>
      <c r="C11" s="268">
        <v>88007593.389999986</v>
      </c>
      <c r="D11" s="268">
        <v>78371105.960000008</v>
      </c>
      <c r="E11" s="268">
        <v>36563961.950000003</v>
      </c>
      <c r="F11" s="268">
        <v>73809833.537142828</v>
      </c>
      <c r="G11" s="268">
        <v>97871827.769039005</v>
      </c>
      <c r="I11" s="269">
        <v>-5.8200944939901911E-2</v>
      </c>
      <c r="J11" s="270">
        <v>1.6767292861445231</v>
      </c>
      <c r="K11" s="270">
        <v>3.6046348897253111E-2</v>
      </c>
      <c r="M11" s="245">
        <v>0</v>
      </c>
      <c r="N11" s="245">
        <v>0</v>
      </c>
      <c r="O11" s="245">
        <v>0</v>
      </c>
      <c r="P11" s="245">
        <v>0</v>
      </c>
      <c r="Q11" s="245">
        <v>0</v>
      </c>
    </row>
    <row r="12" spans="1:17" hidden="1">
      <c r="A12" s="262" t="s">
        <v>286</v>
      </c>
      <c r="B12" s="244"/>
      <c r="C12" s="268">
        <v>22114342.539999999</v>
      </c>
      <c r="D12" s="268">
        <v>22588489.09</v>
      </c>
      <c r="E12" s="268">
        <v>21951149.949999999</v>
      </c>
      <c r="F12" s="268">
        <v>22768758.388571437</v>
      </c>
      <c r="G12" s="268">
        <v>24177556.084424574</v>
      </c>
      <c r="I12" s="269">
        <v>7.9805824043026607E-3</v>
      </c>
      <c r="J12" s="270">
        <v>0.10142548975775068</v>
      </c>
      <c r="K12" s="270"/>
      <c r="M12" s="238"/>
      <c r="N12" s="238"/>
      <c r="O12" s="238"/>
      <c r="P12" s="238"/>
      <c r="Q12" s="238"/>
    </row>
    <row r="13" spans="1:17">
      <c r="A13" s="262" t="s">
        <v>313</v>
      </c>
      <c r="B13" s="246" t="s">
        <v>313</v>
      </c>
      <c r="C13" s="272">
        <v>-85153847.540413484</v>
      </c>
      <c r="D13" s="272">
        <v>-81505161.00999999</v>
      </c>
      <c r="E13" s="272">
        <v>-93456590.509995997</v>
      </c>
      <c r="F13" s="272">
        <v>-76034690.634285718</v>
      </c>
      <c r="G13" s="272">
        <v>-91869945.731034681</v>
      </c>
      <c r="I13" s="273">
        <v>6.7118085627032809E-2</v>
      </c>
      <c r="J13" s="274">
        <v>1.6977344993038379E-2</v>
      </c>
      <c r="K13" s="274">
        <v>2.5627667808484356E-2</v>
      </c>
      <c r="M13" s="245">
        <v>0</v>
      </c>
      <c r="N13" s="245">
        <v>0</v>
      </c>
      <c r="O13" s="245">
        <v>0</v>
      </c>
      <c r="P13" s="245">
        <v>0</v>
      </c>
      <c r="Q13" s="245">
        <v>0</v>
      </c>
    </row>
    <row r="14" spans="1:17">
      <c r="A14" s="262" t="s">
        <v>311</v>
      </c>
      <c r="B14" s="246" t="s">
        <v>362</v>
      </c>
      <c r="C14" s="272">
        <v>-45031466.556717128</v>
      </c>
      <c r="D14" s="272">
        <v>-40736466.690000005</v>
      </c>
      <c r="E14" s="272">
        <v>-53340304.724196009</v>
      </c>
      <c r="F14" s="272">
        <v>-37172985.201428562</v>
      </c>
      <c r="G14" s="272">
        <v>-50709441.784559995</v>
      </c>
      <c r="I14" s="273">
        <v>8.7476449926036537E-2</v>
      </c>
      <c r="J14" s="274">
        <v>4.9322233032587315E-2</v>
      </c>
      <c r="K14" s="274">
        <v>4.0377408220732214E-2</v>
      </c>
      <c r="M14" s="245">
        <v>0</v>
      </c>
      <c r="N14" s="245">
        <v>0</v>
      </c>
      <c r="O14" s="245">
        <v>0</v>
      </c>
      <c r="P14" s="245">
        <v>0</v>
      </c>
      <c r="Q14" s="245">
        <v>0</v>
      </c>
    </row>
    <row r="15" spans="1:17">
      <c r="A15" s="262" t="s">
        <v>287</v>
      </c>
      <c r="B15" s="246" t="s">
        <v>363</v>
      </c>
      <c r="C15" s="272">
        <v>-3167131670.2200003</v>
      </c>
      <c r="D15" s="272">
        <v>-3101921516.0699997</v>
      </c>
      <c r="E15" s="272">
        <v>-3678647302.8501062</v>
      </c>
      <c r="F15" s="272">
        <v>-3574854327.1101847</v>
      </c>
      <c r="G15" s="272">
        <v>-3932578407.1392455</v>
      </c>
      <c r="I15" s="273">
        <v>-0.15246446713434914</v>
      </c>
      <c r="J15" s="274">
        <v>-6.9028390977412091E-2</v>
      </c>
      <c r="K15" s="274">
        <v>7.4823344311653495E-2</v>
      </c>
      <c r="M15" s="245">
        <v>0</v>
      </c>
      <c r="N15" s="245">
        <v>0</v>
      </c>
      <c r="O15" s="245">
        <v>0</v>
      </c>
      <c r="P15" s="245">
        <v>0</v>
      </c>
      <c r="Q15" s="245">
        <v>0</v>
      </c>
    </row>
    <row r="16" spans="1:17">
      <c r="A16" s="262" t="s">
        <v>387</v>
      </c>
      <c r="B16" s="242" t="s">
        <v>387</v>
      </c>
      <c r="C16" s="268">
        <v>265017490.34863588</v>
      </c>
      <c r="D16" s="268">
        <v>319748460.59000003</v>
      </c>
      <c r="E16" s="268">
        <v>388963042.35439384</v>
      </c>
      <c r="F16" s="268">
        <v>335688642.11978078</v>
      </c>
      <c r="G16" s="268">
        <v>359802793.86847419</v>
      </c>
      <c r="I16" s="269">
        <v>4.9852254176198096E-2</v>
      </c>
      <c r="J16" s="270">
        <v>-7.4969200953932891E-2</v>
      </c>
      <c r="K16" s="270">
        <v>0.10729498108419433</v>
      </c>
      <c r="M16" s="245">
        <v>0</v>
      </c>
      <c r="N16" s="245"/>
      <c r="O16" s="245"/>
      <c r="P16" s="245"/>
      <c r="Q16" s="245"/>
    </row>
    <row r="17" spans="1:19">
      <c r="A17" s="262" t="s">
        <v>388</v>
      </c>
      <c r="B17" s="275" t="s">
        <v>388</v>
      </c>
      <c r="C17" s="276">
        <v>2588423979.9815059</v>
      </c>
      <c r="D17" s="276">
        <v>2427521969.3999996</v>
      </c>
      <c r="E17" s="276">
        <v>2789956576.8319588</v>
      </c>
      <c r="F17" s="276">
        <v>2689116359.7538815</v>
      </c>
      <c r="G17" s="276">
        <v>2969072413.9936323</v>
      </c>
      <c r="I17" s="277">
        <v>0.10776190438290412</v>
      </c>
      <c r="J17" s="278">
        <v>6.4200223992397332E-2</v>
      </c>
      <c r="K17" s="278">
        <v>4.6795366848831454E-2</v>
      </c>
      <c r="L17" s="225"/>
      <c r="M17" s="245">
        <v>0</v>
      </c>
      <c r="N17" s="245">
        <v>0</v>
      </c>
      <c r="O17" s="245">
        <v>0</v>
      </c>
      <c r="P17" s="245">
        <v>0</v>
      </c>
      <c r="Q17" s="245">
        <v>0</v>
      </c>
      <c r="S17" s="247"/>
    </row>
    <row r="18" spans="1:19">
      <c r="A18" s="262" t="s">
        <v>288</v>
      </c>
      <c r="B18" s="244" t="s">
        <v>288</v>
      </c>
      <c r="C18" s="268">
        <v>2815761997.1915059</v>
      </c>
      <c r="D18" s="268">
        <v>2884606865.0699997</v>
      </c>
      <c r="E18" s="268">
        <v>3060180000.0370846</v>
      </c>
      <c r="F18" s="268">
        <v>3090755257.6978807</v>
      </c>
      <c r="G18" s="268">
        <v>3266057592.0161114</v>
      </c>
      <c r="I18" s="269">
        <v>7.1464987178722073E-2</v>
      </c>
      <c r="J18" s="270">
        <v>6.7276301386366866E-2</v>
      </c>
      <c r="K18" s="270">
        <v>5.0693305444815318E-2</v>
      </c>
      <c r="M18" s="245">
        <v>0</v>
      </c>
      <c r="N18" s="245">
        <v>0</v>
      </c>
      <c r="O18" s="245">
        <v>0</v>
      </c>
      <c r="P18" s="245">
        <v>0</v>
      </c>
      <c r="Q18" s="245">
        <v>0</v>
      </c>
    </row>
    <row r="19" spans="1:19">
      <c r="A19" s="262" t="s">
        <v>289</v>
      </c>
      <c r="B19" s="244" t="s">
        <v>290</v>
      </c>
      <c r="C19" s="268">
        <v>2795443999.79</v>
      </c>
      <c r="D19" s="268">
        <v>2882904089.7900004</v>
      </c>
      <c r="E19" s="268">
        <v>3008243215.8814044</v>
      </c>
      <c r="F19" s="268">
        <v>3021295620.5697484</v>
      </c>
      <c r="G19" s="268">
        <v>3189553145.6555934</v>
      </c>
      <c r="I19" s="269">
        <v>4.8004209113258645E-2</v>
      </c>
      <c r="J19" s="270">
        <v>6.0271034209268937E-2</v>
      </c>
      <c r="K19" s="270">
        <v>4.4943997159964555E-2</v>
      </c>
      <c r="M19" s="245">
        <v>0</v>
      </c>
      <c r="N19" s="245">
        <v>0</v>
      </c>
      <c r="O19" s="245">
        <v>0</v>
      </c>
      <c r="P19" s="245">
        <v>0</v>
      </c>
      <c r="Q19" s="245">
        <v>0</v>
      </c>
    </row>
    <row r="20" spans="1:19">
      <c r="A20" s="262" t="s">
        <v>291</v>
      </c>
      <c r="B20" s="244" t="s">
        <v>292</v>
      </c>
      <c r="C20" s="268">
        <v>20317997.40150547</v>
      </c>
      <c r="D20" s="268">
        <v>1702775.2799987793</v>
      </c>
      <c r="E20" s="268">
        <v>51936784.15568018</v>
      </c>
      <c r="F20" s="268">
        <v>69459637.12813282</v>
      </c>
      <c r="G20" s="268">
        <v>76504446.360518456</v>
      </c>
      <c r="I20" s="269">
        <v>39.792016388787729</v>
      </c>
      <c r="J20" s="270">
        <v>0.4730301000384789</v>
      </c>
      <c r="K20" s="270">
        <v>0.55573369754893265</v>
      </c>
      <c r="M20" s="245">
        <v>1.8253922462463379E-7</v>
      </c>
      <c r="N20" s="245">
        <v>1.039355993270874E-6</v>
      </c>
      <c r="O20" s="245">
        <v>2.7567148208618164E-7</v>
      </c>
      <c r="P20" s="245">
        <v>-8.3446502685546875E-7</v>
      </c>
      <c r="Q20" s="245">
        <v>-3.1292438507080078E-7</v>
      </c>
    </row>
    <row r="21" spans="1:19">
      <c r="A21" s="262" t="s">
        <v>293</v>
      </c>
      <c r="B21" s="244" t="s">
        <v>293</v>
      </c>
      <c r="C21" s="268">
        <v>33603749.609999999</v>
      </c>
      <c r="D21" s="268">
        <v>41579845.839999996</v>
      </c>
      <c r="E21" s="268">
        <v>35319561.117716901</v>
      </c>
      <c r="F21" s="268">
        <v>169242532.72285721</v>
      </c>
      <c r="G21" s="268">
        <v>-7487848.5794503493</v>
      </c>
      <c r="I21" s="269">
        <v>3.0703020731270998</v>
      </c>
      <c r="J21" s="270">
        <v>-1.2120028772298168</v>
      </c>
      <c r="K21" s="270">
        <v>-1.6062565416995651</v>
      </c>
      <c r="M21" s="245">
        <v>0</v>
      </c>
      <c r="N21" s="245">
        <v>0</v>
      </c>
      <c r="O21" s="245">
        <v>0</v>
      </c>
      <c r="P21" s="245">
        <v>0</v>
      </c>
      <c r="Q21" s="245">
        <v>0</v>
      </c>
    </row>
    <row r="22" spans="1:19">
      <c r="A22" s="262" t="s">
        <v>294</v>
      </c>
      <c r="B22" s="235" t="s">
        <v>295</v>
      </c>
      <c r="C22" s="279">
        <v>53921747.01150547</v>
      </c>
      <c r="D22" s="279">
        <v>43282621.119998775</v>
      </c>
      <c r="E22" s="279">
        <v>87256345.273397088</v>
      </c>
      <c r="F22" s="279">
        <v>238702169.85099003</v>
      </c>
      <c r="G22" s="279">
        <v>69016597.781068102</v>
      </c>
      <c r="I22" s="280">
        <v>4.5149656761590498</v>
      </c>
      <c r="J22" s="281">
        <v>-0.20903634498074675</v>
      </c>
      <c r="K22" s="281">
        <v>8.5750065065189007E-2</v>
      </c>
      <c r="M22" s="245">
        <v>2.0116567611694336E-7</v>
      </c>
      <c r="N22" s="245">
        <v>1.0430812835693359E-6</v>
      </c>
      <c r="O22" s="245">
        <v>2.6822090148925781E-7</v>
      </c>
      <c r="P22" s="245">
        <v>-9.5367431640625E-7</v>
      </c>
      <c r="Q22" s="245">
        <v>-2.9802322387695313E-7</v>
      </c>
    </row>
    <row r="23" spans="1:19" ht="13">
      <c r="B23" s="239" t="s">
        <v>296</v>
      </c>
      <c r="C23" s="282"/>
      <c r="D23" s="282"/>
      <c r="E23" s="282"/>
      <c r="F23" s="282"/>
      <c r="G23" s="282"/>
      <c r="I23" s="283"/>
      <c r="J23" s="243"/>
      <c r="K23" s="243"/>
      <c r="M23" s="238"/>
      <c r="N23" s="238"/>
      <c r="O23" s="238"/>
      <c r="P23" s="238"/>
      <c r="Q23" s="238"/>
    </row>
    <row r="24" spans="1:19">
      <c r="A24" s="262" t="s">
        <v>297</v>
      </c>
      <c r="B24" s="244" t="s">
        <v>298</v>
      </c>
      <c r="C24" s="284">
        <v>917</v>
      </c>
      <c r="D24" s="284">
        <v>958</v>
      </c>
      <c r="E24" s="284">
        <v>59</v>
      </c>
      <c r="F24" s="284">
        <v>1010</v>
      </c>
      <c r="G24" s="284">
        <v>1010</v>
      </c>
      <c r="I24" s="269">
        <v>5.4279749478079342E-2</v>
      </c>
      <c r="J24" s="270">
        <v>16.118644067796609</v>
      </c>
      <c r="K24" s="270">
        <v>3.2723388335743842E-2</v>
      </c>
      <c r="M24" s="169">
        <v>0</v>
      </c>
      <c r="N24" s="169">
        <v>0</v>
      </c>
      <c r="O24" s="169">
        <v>0</v>
      </c>
      <c r="P24" s="169">
        <v>0</v>
      </c>
      <c r="Q24" s="169">
        <v>0</v>
      </c>
    </row>
    <row r="25" spans="1:19">
      <c r="A25" s="262" t="s">
        <v>299</v>
      </c>
      <c r="B25" s="244" t="s">
        <v>299</v>
      </c>
      <c r="C25" s="284">
        <v>47164</v>
      </c>
      <c r="D25" s="284">
        <v>44154</v>
      </c>
      <c r="E25" s="284">
        <v>3690</v>
      </c>
      <c r="F25" s="284">
        <v>44225.228571428561</v>
      </c>
      <c r="G25" s="284">
        <v>48025.934667031637</v>
      </c>
      <c r="I25" s="269">
        <v>1.6131850212566246E-3</v>
      </c>
      <c r="J25" s="270">
        <v>12.015158446350037</v>
      </c>
      <c r="K25" s="270">
        <v>6.055018239873311E-3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</row>
    <row r="26" spans="1:19">
      <c r="A26" s="262" t="s">
        <v>300</v>
      </c>
      <c r="B26" s="244" t="s">
        <v>300</v>
      </c>
      <c r="C26" s="284">
        <v>1736873.69</v>
      </c>
      <c r="D26" s="284">
        <v>1374512</v>
      </c>
      <c r="E26" s="284">
        <v>258936</v>
      </c>
      <c r="F26" s="284">
        <v>1298850.8571428566</v>
      </c>
      <c r="G26" s="284">
        <v>1437006.8027559046</v>
      </c>
      <c r="I26" s="269">
        <v>-5.5045821976922316E-2</v>
      </c>
      <c r="J26" s="270">
        <v>4.5496601583244685</v>
      </c>
      <c r="K26" s="270">
        <v>-6.1220647485469182E-2</v>
      </c>
      <c r="M26" s="169">
        <v>0</v>
      </c>
      <c r="N26" s="169">
        <v>0</v>
      </c>
      <c r="O26" s="169">
        <v>0</v>
      </c>
      <c r="P26" s="169">
        <v>0</v>
      </c>
      <c r="Q26" s="169">
        <v>0</v>
      </c>
    </row>
    <row r="27" spans="1:19">
      <c r="A27" s="262" t="s">
        <v>301</v>
      </c>
      <c r="B27" s="244" t="s">
        <v>301</v>
      </c>
      <c r="C27" s="284">
        <v>1620775.9999999993</v>
      </c>
      <c r="D27" s="284">
        <v>1362088</v>
      </c>
      <c r="E27" s="284">
        <v>99936</v>
      </c>
      <c r="F27" s="284">
        <v>1220701.9999999998</v>
      </c>
      <c r="G27" s="284">
        <v>1240746</v>
      </c>
      <c r="I27" s="269">
        <v>-0.10380092916169903</v>
      </c>
      <c r="J27" s="270">
        <v>11.415405859750241</v>
      </c>
      <c r="K27" s="270">
        <v>-8.5213046411320992E-2</v>
      </c>
      <c r="M27" s="169">
        <v>0</v>
      </c>
      <c r="N27" s="169">
        <v>0</v>
      </c>
      <c r="O27" s="169">
        <v>0</v>
      </c>
      <c r="P27" s="169">
        <v>0</v>
      </c>
      <c r="Q27" s="169">
        <v>0</v>
      </c>
    </row>
    <row r="28" spans="1:19">
      <c r="A28" s="262" t="s">
        <v>160</v>
      </c>
      <c r="B28" s="235" t="s">
        <v>302</v>
      </c>
      <c r="C28" s="284">
        <v>173654.70424574174</v>
      </c>
      <c r="D28" s="284">
        <v>151077.68828874445</v>
      </c>
      <c r="E28" s="284">
        <v>195040.61299518618</v>
      </c>
      <c r="F28" s="284">
        <v>675368.53953864158</v>
      </c>
      <c r="G28" s="284">
        <v>773875.42510658933</v>
      </c>
      <c r="I28" s="269">
        <v>3.470339380940592</v>
      </c>
      <c r="J28" s="270">
        <v>2.9677655500687412</v>
      </c>
      <c r="K28" s="270">
        <v>0.64561473580021045</v>
      </c>
      <c r="M28" s="169"/>
      <c r="N28" s="169"/>
      <c r="O28" s="169"/>
      <c r="P28" s="169"/>
      <c r="Q28" s="169"/>
    </row>
    <row r="29" spans="1:19" ht="13">
      <c r="B29" s="239" t="s">
        <v>303</v>
      </c>
      <c r="C29" s="285"/>
      <c r="D29" s="286"/>
      <c r="E29" s="286"/>
      <c r="F29" s="286"/>
      <c r="G29" s="286"/>
      <c r="I29" s="287"/>
      <c r="J29" s="249"/>
      <c r="K29" s="249"/>
      <c r="M29" s="238"/>
      <c r="N29" s="238"/>
      <c r="O29" s="238"/>
      <c r="P29" s="238"/>
      <c r="Q29" s="238"/>
    </row>
    <row r="30" spans="1:19">
      <c r="A30" s="262" t="s">
        <v>304</v>
      </c>
      <c r="B30" s="244" t="s">
        <v>305</v>
      </c>
      <c r="C30" s="268">
        <v>67848.876378762856</v>
      </c>
      <c r="D30" s="268">
        <v>74067.113026091742</v>
      </c>
      <c r="E30" s="268">
        <v>5311.6351868006413</v>
      </c>
      <c r="F30" s="268">
        <v>18918.693322107276</v>
      </c>
      <c r="G30" s="268">
        <v>18563.513053430368</v>
      </c>
      <c r="I30" s="269">
        <v>-0.74457363667674259</v>
      </c>
      <c r="J30" s="270">
        <v>2.4948772648318367</v>
      </c>
      <c r="K30" s="270">
        <v>-0.35080898170728902</v>
      </c>
      <c r="M30" s="169"/>
      <c r="N30" s="169"/>
      <c r="O30" s="169"/>
      <c r="P30" s="169"/>
      <c r="Q30" s="169"/>
    </row>
    <row r="31" spans="1:19">
      <c r="A31" s="262" t="s">
        <v>306</v>
      </c>
      <c r="B31" s="244" t="s">
        <v>306</v>
      </c>
      <c r="C31" s="270">
        <v>0.57612566135136623</v>
      </c>
      <c r="D31" s="270">
        <v>0.58363666120899482</v>
      </c>
      <c r="E31" s="270">
        <v>0.57422043426436675</v>
      </c>
      <c r="F31" s="270">
        <v>0.57320020966343854</v>
      </c>
      <c r="G31" s="270">
        <v>0.57028251753284209</v>
      </c>
      <c r="I31" s="269">
        <v>-1.7881761443733324E-2</v>
      </c>
      <c r="J31" s="270">
        <v>-6.8578484786413485E-3</v>
      </c>
      <c r="K31" s="270">
        <v>-3.392205472589449E-3</v>
      </c>
      <c r="M31" s="169"/>
      <c r="N31" s="169"/>
      <c r="O31" s="169"/>
      <c r="P31" s="169"/>
      <c r="Q31" s="169"/>
    </row>
    <row r="32" spans="1:19">
      <c r="A32" s="262" t="s">
        <v>307</v>
      </c>
      <c r="B32" s="244" t="s">
        <v>308</v>
      </c>
      <c r="C32" s="284">
        <v>13613.51429246531</v>
      </c>
      <c r="D32" s="284">
        <v>13115.370736710058</v>
      </c>
      <c r="E32" s="284">
        <v>10380.709054910001</v>
      </c>
      <c r="F32" s="284">
        <v>13715.811179030045</v>
      </c>
      <c r="G32" s="284">
        <v>14281.002014918238</v>
      </c>
      <c r="I32" s="269">
        <v>4.5781431144706231E-2</v>
      </c>
      <c r="J32" s="270">
        <v>0.375725101183086</v>
      </c>
      <c r="K32" s="270">
        <v>1.6083680788117949E-2</v>
      </c>
      <c r="M32" s="169">
        <v>0</v>
      </c>
      <c r="N32" s="169">
        <v>0</v>
      </c>
      <c r="O32" s="169">
        <v>0</v>
      </c>
      <c r="P32" s="169">
        <v>0</v>
      </c>
      <c r="Q32" s="169">
        <v>0</v>
      </c>
    </row>
    <row r="33" spans="1:17">
      <c r="A33" s="262" t="s">
        <v>309</v>
      </c>
      <c r="B33" s="235" t="s">
        <v>309</v>
      </c>
      <c r="C33" s="288">
        <v>1134.5735318818995</v>
      </c>
      <c r="D33" s="289">
        <v>1119.801743328668</v>
      </c>
      <c r="E33" s="289">
        <v>888.60834932000023</v>
      </c>
      <c r="F33" s="289">
        <v>1135.9868696750964</v>
      </c>
      <c r="G33" s="289">
        <v>1157.3596294375345</v>
      </c>
      <c r="I33" s="280">
        <v>1.4453564162453691E-2</v>
      </c>
      <c r="J33" s="281">
        <v>0.30244064252062652</v>
      </c>
      <c r="K33" s="281">
        <v>6.6501452261815697E-3</v>
      </c>
      <c r="M33" s="169">
        <v>0</v>
      </c>
      <c r="N33" s="169">
        <v>0</v>
      </c>
      <c r="O33" s="169">
        <v>0</v>
      </c>
      <c r="P33" s="169">
        <v>0</v>
      </c>
      <c r="Q33" s="169">
        <v>0</v>
      </c>
    </row>
    <row r="34" spans="1:17" ht="13" outlineLevel="1">
      <c r="B34" s="231"/>
      <c r="C34" s="250" t="s">
        <v>390</v>
      </c>
      <c r="D34" s="250" t="s">
        <v>390</v>
      </c>
      <c r="E34" s="250" t="s">
        <v>391</v>
      </c>
      <c r="F34" s="250" t="s">
        <v>421</v>
      </c>
      <c r="G34" s="251" t="s">
        <v>391</v>
      </c>
      <c r="I34" s="234" t="s">
        <v>277</v>
      </c>
      <c r="J34" s="234" t="s">
        <v>277</v>
      </c>
      <c r="K34" s="264" t="s">
        <v>278</v>
      </c>
      <c r="M34" s="238"/>
      <c r="N34" s="238"/>
      <c r="O34" s="238"/>
      <c r="P34" s="238"/>
      <c r="Q34" s="238"/>
    </row>
    <row r="35" spans="1:17" ht="13" outlineLevel="1">
      <c r="B35" s="235"/>
      <c r="C35" s="236" t="s">
        <v>383</v>
      </c>
      <c r="D35" s="236" t="s">
        <v>393</v>
      </c>
      <c r="E35" s="236" t="s">
        <v>394</v>
      </c>
      <c r="F35" s="236" t="s">
        <v>394</v>
      </c>
      <c r="G35" s="252" t="s">
        <v>399</v>
      </c>
      <c r="I35" s="237" t="s">
        <v>422</v>
      </c>
      <c r="J35" s="237" t="s">
        <v>423</v>
      </c>
      <c r="K35" s="265" t="s">
        <v>424</v>
      </c>
      <c r="M35" s="238"/>
      <c r="N35" s="238"/>
      <c r="O35" s="238"/>
      <c r="P35" s="238"/>
      <c r="Q35" s="238"/>
    </row>
    <row r="36" spans="1:17" ht="13">
      <c r="B36" s="239" t="s">
        <v>310</v>
      </c>
      <c r="C36" s="282"/>
      <c r="D36" s="282"/>
      <c r="E36" s="282"/>
      <c r="F36" s="282"/>
      <c r="G36" s="282"/>
      <c r="I36" s="283"/>
      <c r="J36" s="243"/>
      <c r="K36" s="243"/>
      <c r="M36" s="238"/>
      <c r="N36" s="238"/>
      <c r="O36" s="238"/>
      <c r="P36" s="238"/>
      <c r="Q36" s="238"/>
    </row>
    <row r="37" spans="1:17" hidden="1">
      <c r="A37" s="262" t="s">
        <v>311</v>
      </c>
      <c r="B37" s="244" t="s">
        <v>311</v>
      </c>
      <c r="C37" s="268">
        <v>45031466.556717128</v>
      </c>
      <c r="D37" s="268">
        <v>40736466.690000005</v>
      </c>
      <c r="E37" s="268">
        <v>53340304.724196009</v>
      </c>
      <c r="F37" s="268">
        <v>37172985.201428562</v>
      </c>
      <c r="G37" s="268">
        <v>50709441.784559995</v>
      </c>
      <c r="I37" s="269">
        <v>-8.7476449926036537E-2</v>
      </c>
      <c r="J37" s="270">
        <v>-0.30309762207701996</v>
      </c>
      <c r="K37" s="270">
        <v>4.0377408220732214E-2</v>
      </c>
      <c r="M37" s="245">
        <v>0</v>
      </c>
      <c r="N37" s="245">
        <v>0</v>
      </c>
      <c r="O37" s="245">
        <v>0</v>
      </c>
      <c r="P37" s="245">
        <v>0</v>
      </c>
      <c r="Q37" s="245">
        <v>0</v>
      </c>
    </row>
    <row r="38" spans="1:17">
      <c r="A38" s="262" t="s">
        <v>196</v>
      </c>
      <c r="B38" s="244" t="s">
        <v>312</v>
      </c>
      <c r="C38" s="290">
        <v>8.0116851087625139E-3</v>
      </c>
      <c r="D38" s="290">
        <v>7.6400882726707911E-3</v>
      </c>
      <c r="E38" s="290">
        <v>8.5667450660024801E-3</v>
      </c>
      <c r="F38" s="290">
        <v>6.1529501696909036E-3</v>
      </c>
      <c r="G38" s="290">
        <v>7.586205764226848E-3</v>
      </c>
      <c r="I38" s="269">
        <v>-0.19464933517842975</v>
      </c>
      <c r="J38" s="270">
        <v>-0.11445879318470065</v>
      </c>
      <c r="K38" s="270">
        <v>-1.8025412388399609E-2</v>
      </c>
      <c r="M38" s="238"/>
      <c r="N38" s="238"/>
      <c r="O38" s="238"/>
      <c r="P38" s="238"/>
      <c r="Q38" s="238"/>
    </row>
    <row r="39" spans="1:17" hidden="1">
      <c r="A39" s="262" t="s">
        <v>313</v>
      </c>
      <c r="B39" s="244" t="s">
        <v>314</v>
      </c>
      <c r="C39" s="268">
        <v>85153847.540413484</v>
      </c>
      <c r="D39" s="268">
        <v>81505161.00999999</v>
      </c>
      <c r="E39" s="268">
        <v>93456590.509995997</v>
      </c>
      <c r="F39" s="268">
        <v>76034690.634285718</v>
      </c>
      <c r="G39" s="268">
        <v>91869945.731034681</v>
      </c>
      <c r="I39" s="269">
        <v>-6.7118085627032809E-2</v>
      </c>
      <c r="J39" s="270">
        <v>-1.6977344993038379E-2</v>
      </c>
      <c r="K39" s="270">
        <v>2.5627667808484356E-2</v>
      </c>
      <c r="M39" s="245">
        <v>0</v>
      </c>
      <c r="N39" s="245">
        <v>0</v>
      </c>
      <c r="O39" s="245">
        <v>0</v>
      </c>
      <c r="P39" s="245">
        <v>0</v>
      </c>
      <c r="Q39" s="245">
        <v>0</v>
      </c>
    </row>
    <row r="40" spans="1:17">
      <c r="A40" s="262" t="s">
        <v>194</v>
      </c>
      <c r="B40" s="253" t="s">
        <v>315</v>
      </c>
      <c r="C40" s="291">
        <v>1.5149979879826938E-2</v>
      </c>
      <c r="D40" s="291">
        <v>1.4527406015320776E-2</v>
      </c>
      <c r="E40" s="291">
        <v>1.4954320831485301E-2</v>
      </c>
      <c r="F40" s="291">
        <v>1.2585420674519694E-2</v>
      </c>
      <c r="G40" s="291">
        <v>1.3743876181211903E-2</v>
      </c>
      <c r="I40" s="292">
        <v>-0.13367736392533125</v>
      </c>
      <c r="J40" s="293">
        <v>-8.094280334850712E-2</v>
      </c>
      <c r="K40" s="281">
        <v>-3.1947169153706767E-2</v>
      </c>
      <c r="M40" s="238"/>
      <c r="N40" s="238"/>
      <c r="O40" s="238"/>
      <c r="P40" s="238"/>
      <c r="Q40" s="238"/>
    </row>
    <row r="41" spans="1:17" ht="13">
      <c r="B41" s="254" t="s">
        <v>316</v>
      </c>
      <c r="C41" s="294"/>
      <c r="D41" s="294"/>
      <c r="E41" s="294"/>
      <c r="F41" s="294"/>
      <c r="G41" s="294"/>
      <c r="I41" s="295"/>
      <c r="J41" s="296"/>
      <c r="K41" s="296"/>
      <c r="M41" s="238"/>
      <c r="N41" s="238"/>
      <c r="O41" s="238"/>
      <c r="P41" s="238"/>
      <c r="Q41" s="238"/>
    </row>
    <row r="42" spans="1:17">
      <c r="A42" s="262" t="s">
        <v>317</v>
      </c>
      <c r="B42" s="244" t="s">
        <v>318</v>
      </c>
      <c r="C42" s="290">
        <v>0.4627916218890854</v>
      </c>
      <c r="D42" s="290">
        <v>0.4588852662544452</v>
      </c>
      <c r="E42" s="290">
        <v>0.4539933190165904</v>
      </c>
      <c r="F42" s="290">
        <v>0.45516657343467171</v>
      </c>
      <c r="G42" s="290">
        <v>0.45844022308522803</v>
      </c>
      <c r="I42" s="269">
        <v>-8.1037529274508024E-3</v>
      </c>
      <c r="J42" s="270">
        <v>9.7950870252236921E-3</v>
      </c>
      <c r="K42" s="270">
        <v>-3.1440417224705142E-3</v>
      </c>
      <c r="M42" s="169"/>
      <c r="N42" s="169"/>
      <c r="O42" s="169"/>
      <c r="P42" s="169"/>
      <c r="Q42" s="169"/>
    </row>
    <row r="43" spans="1:17">
      <c r="A43" s="262" t="s">
        <v>319</v>
      </c>
      <c r="B43" s="244" t="s">
        <v>320</v>
      </c>
      <c r="C43" s="290">
        <v>0.16214764469390205</v>
      </c>
      <c r="D43" s="290">
        <v>0.16452422207629036</v>
      </c>
      <c r="E43" s="290">
        <v>0.15822257131802417</v>
      </c>
      <c r="F43" s="290">
        <v>0.16177342064451494</v>
      </c>
      <c r="G43" s="290">
        <v>0.16365388951825666</v>
      </c>
      <c r="I43" s="269">
        <v>-1.6719735228408306E-2</v>
      </c>
      <c r="J43" s="270">
        <v>3.4327075808391783E-2</v>
      </c>
      <c r="K43" s="270">
        <v>3.0869083162556876E-3</v>
      </c>
      <c r="M43" s="169"/>
      <c r="N43" s="169"/>
      <c r="O43" s="169"/>
      <c r="P43" s="169"/>
      <c r="Q43" s="169"/>
    </row>
    <row r="44" spans="1:17">
      <c r="A44" s="262" t="s">
        <v>321</v>
      </c>
      <c r="B44" s="235" t="s">
        <v>322</v>
      </c>
      <c r="C44" s="297">
        <v>0.37506073341701279</v>
      </c>
      <c r="D44" s="297">
        <v>0.37659051166926399</v>
      </c>
      <c r="E44" s="297">
        <v>0.38778410966538529</v>
      </c>
      <c r="F44" s="297">
        <v>0.38306000592081346</v>
      </c>
      <c r="G44" s="297">
        <v>0.37790588739651526</v>
      </c>
      <c r="I44" s="280">
        <v>1.717912175448344E-2</v>
      </c>
      <c r="J44" s="281">
        <v>-2.547350967370432E-2</v>
      </c>
      <c r="K44" s="281">
        <v>2.5222491461591723E-3</v>
      </c>
      <c r="M44" s="169"/>
      <c r="N44" s="169"/>
      <c r="O44" s="169"/>
      <c r="P44" s="169"/>
      <c r="Q44" s="169"/>
    </row>
    <row r="45" spans="1:17" ht="13">
      <c r="B45" s="254" t="s">
        <v>323</v>
      </c>
      <c r="C45" s="294"/>
      <c r="D45" s="294"/>
      <c r="E45" s="294"/>
      <c r="F45" s="294"/>
      <c r="G45" s="294"/>
      <c r="I45" s="295"/>
      <c r="J45" s="296"/>
      <c r="K45" s="296"/>
      <c r="M45" s="238"/>
      <c r="N45" s="238"/>
      <c r="O45" s="238"/>
      <c r="P45" s="238"/>
      <c r="Q45" s="238"/>
    </row>
    <row r="46" spans="1:17">
      <c r="A46" s="262" t="s">
        <v>324</v>
      </c>
      <c r="B46" s="244" t="s">
        <v>364</v>
      </c>
      <c r="C46" s="290">
        <v>0.34964054913107367</v>
      </c>
      <c r="D46" s="290">
        <v>0.34931914695609034</v>
      </c>
      <c r="E46" s="290">
        <v>0.33860151824328122</v>
      </c>
      <c r="F46" s="290">
        <v>0.33187768384583582</v>
      </c>
      <c r="G46" s="290">
        <v>0.33693682649059165</v>
      </c>
      <c r="I46" s="269">
        <v>-4.9929880060215925E-2</v>
      </c>
      <c r="J46" s="270">
        <v>-4.9163741536843997E-3</v>
      </c>
      <c r="K46" s="270">
        <v>-1.2260937922597415E-2</v>
      </c>
      <c r="M46" s="238"/>
      <c r="N46" s="238"/>
      <c r="O46" s="238"/>
      <c r="P46" s="238"/>
      <c r="Q46" s="238"/>
    </row>
    <row r="47" spans="1:17">
      <c r="A47" s="262" t="s">
        <v>325</v>
      </c>
      <c r="B47" s="244" t="s">
        <v>365</v>
      </c>
      <c r="C47" s="290">
        <v>0.10635245242075415</v>
      </c>
      <c r="D47" s="290">
        <v>0.11900164150002654</v>
      </c>
      <c r="E47" s="290">
        <v>0.10651549789292528</v>
      </c>
      <c r="F47" s="290">
        <v>0.11270138246909753</v>
      </c>
      <c r="G47" s="290">
        <v>0.11566097132349035</v>
      </c>
      <c r="I47" s="269">
        <v>-5.2942622904303405E-2</v>
      </c>
      <c r="J47" s="270">
        <v>8.5860495528627734E-2</v>
      </c>
      <c r="K47" s="270">
        <v>2.8362998928076921E-2</v>
      </c>
      <c r="M47" s="238"/>
      <c r="N47" s="238"/>
      <c r="O47" s="238"/>
      <c r="P47" s="238"/>
      <c r="Q47" s="238"/>
    </row>
    <row r="48" spans="1:17">
      <c r="A48" s="262" t="s">
        <v>326</v>
      </c>
      <c r="B48" s="235" t="s">
        <v>366</v>
      </c>
      <c r="C48" s="297">
        <v>0.54400699844817235</v>
      </c>
      <c r="D48" s="297">
        <v>0.53167921154388331</v>
      </c>
      <c r="E48" s="297">
        <v>0.5548829838637932</v>
      </c>
      <c r="F48" s="297">
        <v>0.55542093368506673</v>
      </c>
      <c r="G48" s="297">
        <v>0.54740220218591806</v>
      </c>
      <c r="I48" s="280">
        <v>4.4654223121198378E-2</v>
      </c>
      <c r="J48" s="281">
        <v>-1.3481728392145897E-2</v>
      </c>
      <c r="K48" s="281">
        <v>2.0760546979359251E-3</v>
      </c>
      <c r="M48" s="238"/>
      <c r="N48" s="238"/>
      <c r="O48" s="238"/>
      <c r="P48" s="238"/>
      <c r="Q48" s="238"/>
    </row>
    <row r="49" spans="1:17" ht="13">
      <c r="B49" s="239" t="s">
        <v>327</v>
      </c>
      <c r="C49" s="282"/>
      <c r="D49" s="282"/>
      <c r="E49" s="282"/>
      <c r="F49" s="282"/>
      <c r="G49" s="282"/>
      <c r="I49" s="283"/>
      <c r="J49" s="243"/>
      <c r="K49" s="243"/>
      <c r="M49" s="238"/>
      <c r="N49" s="238"/>
      <c r="O49" s="238"/>
      <c r="P49" s="238"/>
      <c r="Q49" s="238"/>
    </row>
    <row r="50" spans="1:17">
      <c r="A50" s="262" t="s">
        <v>328</v>
      </c>
      <c r="B50" s="244" t="s">
        <v>358</v>
      </c>
      <c r="C50" s="268">
        <v>163804454.29999998</v>
      </c>
      <c r="D50" s="268">
        <v>88057166.090000004</v>
      </c>
      <c r="E50" s="268">
        <v>213818776.99999997</v>
      </c>
      <c r="F50" s="268">
        <v>316374636.00000006</v>
      </c>
      <c r="G50" s="268">
        <v>113624069.53999999</v>
      </c>
      <c r="I50" s="269">
        <v>2.5928323616120594</v>
      </c>
      <c r="J50" s="270">
        <v>-0.46859639207458381</v>
      </c>
      <c r="K50" s="270">
        <v>-0.11478612838388347</v>
      </c>
      <c r="M50" s="245">
        <v>0</v>
      </c>
      <c r="N50" s="245">
        <v>0</v>
      </c>
      <c r="O50" s="245">
        <v>0</v>
      </c>
      <c r="P50" s="245">
        <v>0</v>
      </c>
      <c r="Q50" s="245">
        <v>0</v>
      </c>
    </row>
    <row r="51" spans="1:17">
      <c r="A51" s="262" t="s">
        <v>367</v>
      </c>
      <c r="B51" s="244" t="s">
        <v>359</v>
      </c>
      <c r="C51" s="268"/>
      <c r="D51" s="268"/>
      <c r="E51" s="268"/>
      <c r="F51" s="268"/>
      <c r="G51" s="268">
        <v>40208321.000000007</v>
      </c>
      <c r="I51" s="269"/>
      <c r="J51" s="270"/>
      <c r="K51" s="270"/>
      <c r="M51" s="245">
        <v>0</v>
      </c>
      <c r="N51" s="245">
        <v>0</v>
      </c>
      <c r="O51" s="245">
        <v>0</v>
      </c>
      <c r="P51" s="245">
        <v>0</v>
      </c>
      <c r="Q51" s="245">
        <v>0</v>
      </c>
    </row>
    <row r="52" spans="1:17" hidden="1">
      <c r="A52" s="262" t="s">
        <v>329</v>
      </c>
      <c r="B52" s="244" t="s">
        <v>330</v>
      </c>
      <c r="C52" s="298">
        <v>60833782.480000012</v>
      </c>
      <c r="D52" s="298">
        <v>37755042.429999992</v>
      </c>
      <c r="E52" s="298">
        <v>74785801.999999985</v>
      </c>
      <c r="F52" s="298">
        <v>107520273.99999999</v>
      </c>
      <c r="G52" s="298">
        <v>78599328.540000007</v>
      </c>
      <c r="I52" s="269">
        <v>1.8478387807230972</v>
      </c>
      <c r="J52" s="270">
        <v>0.43770971393741287</v>
      </c>
      <c r="K52" s="270">
        <v>8.915913530348174E-2</v>
      </c>
      <c r="M52" s="245">
        <v>0</v>
      </c>
      <c r="N52" s="245">
        <v>0</v>
      </c>
      <c r="O52" s="245">
        <v>0</v>
      </c>
      <c r="P52" s="245">
        <v>0</v>
      </c>
      <c r="Q52" s="245">
        <v>0</v>
      </c>
    </row>
    <row r="53" spans="1:17" hidden="1">
      <c r="A53" s="262" t="s">
        <v>331</v>
      </c>
      <c r="B53" s="244" t="s">
        <v>331</v>
      </c>
      <c r="C53" s="268">
        <v>1019180389.87</v>
      </c>
      <c r="D53" s="268">
        <v>1040631614.64</v>
      </c>
      <c r="E53" s="268">
        <v>932128455</v>
      </c>
      <c r="F53" s="268">
        <v>1190479456.8100002</v>
      </c>
      <c r="G53" s="268">
        <v>1205673850.9810002</v>
      </c>
      <c r="I53" s="269">
        <v>0.1439970111054516</v>
      </c>
      <c r="J53" s="270">
        <v>0.27716244518036959</v>
      </c>
      <c r="K53" s="270">
        <v>5.7611735119216689E-2</v>
      </c>
      <c r="M53" s="245">
        <v>0</v>
      </c>
      <c r="N53" s="245">
        <v>0</v>
      </c>
      <c r="O53" s="245">
        <v>0</v>
      </c>
      <c r="P53" s="245">
        <v>0</v>
      </c>
      <c r="Q53" s="245">
        <v>0</v>
      </c>
    </row>
    <row r="54" spans="1:17" hidden="1">
      <c r="A54" s="262" t="s">
        <v>332</v>
      </c>
      <c r="B54" s="255" t="s">
        <v>333</v>
      </c>
      <c r="C54" s="299">
        <v>1092218916.2299995</v>
      </c>
      <c r="D54" s="299">
        <v>1092001686.6599998</v>
      </c>
      <c r="E54" s="299">
        <v>1132817468.76</v>
      </c>
      <c r="F54" s="299">
        <v>1064073413.874</v>
      </c>
      <c r="G54" s="300">
        <v>1098102620.2800007</v>
      </c>
      <c r="I54" s="269">
        <v>-2.5575301876521239E-2</v>
      </c>
      <c r="J54" s="270">
        <v>-6.0684140898046302E-2</v>
      </c>
      <c r="K54" s="270">
        <v>1.7924277630458896E-3</v>
      </c>
      <c r="M54" s="245">
        <v>0</v>
      </c>
      <c r="N54" s="245">
        <v>0</v>
      </c>
      <c r="O54" s="245">
        <v>0</v>
      </c>
      <c r="P54" s="245">
        <v>0</v>
      </c>
      <c r="Q54" s="245">
        <v>0</v>
      </c>
    </row>
    <row r="55" spans="1:17" hidden="1">
      <c r="A55" s="262" t="s">
        <v>334</v>
      </c>
      <c r="B55" s="256" t="s">
        <v>335</v>
      </c>
      <c r="C55" s="301">
        <v>1795084025.0315051</v>
      </c>
      <c r="D55" s="301">
        <v>1827132164.0699999</v>
      </c>
      <c r="E55" s="301">
        <v>1918013645.1333971</v>
      </c>
      <c r="F55" s="301">
        <v>2085002368.170989</v>
      </c>
      <c r="G55" s="302">
        <v>2205505606.3560677</v>
      </c>
      <c r="I55" s="292">
        <v>0.1411338540100866</v>
      </c>
      <c r="J55" s="293">
        <v>8.7063365509048696E-2</v>
      </c>
      <c r="K55" s="303">
        <v>7.1045188836743378E-2</v>
      </c>
      <c r="M55" s="245">
        <v>0</v>
      </c>
      <c r="N55" s="245">
        <v>0</v>
      </c>
      <c r="O55" s="245">
        <v>0</v>
      </c>
      <c r="P55" s="245">
        <v>0</v>
      </c>
      <c r="Q55" s="245">
        <v>0</v>
      </c>
    </row>
    <row r="56" spans="1:17" ht="13">
      <c r="B56" s="239" t="s">
        <v>336</v>
      </c>
      <c r="C56" s="282"/>
      <c r="D56" s="282"/>
      <c r="E56" s="282"/>
      <c r="F56" s="282"/>
      <c r="G56" s="282"/>
      <c r="I56" s="283"/>
      <c r="J56" s="243"/>
      <c r="K56" s="243"/>
      <c r="M56" s="238"/>
      <c r="N56" s="238"/>
      <c r="O56" s="238"/>
      <c r="P56" s="238"/>
      <c r="Q56" s="238"/>
    </row>
    <row r="57" spans="1:17" hidden="1">
      <c r="A57" s="262" t="s">
        <v>337</v>
      </c>
      <c r="B57" s="244" t="s">
        <v>337</v>
      </c>
      <c r="C57" s="290">
        <v>4.6944560599267368E-2</v>
      </c>
      <c r="D57" s="290">
        <v>5.097747480760112E-2</v>
      </c>
      <c r="E57" s="290">
        <v>4.8721817772861567E-2</v>
      </c>
      <c r="F57" s="290">
        <v>4.6859566754365395E-2</v>
      </c>
      <c r="G57" s="290">
        <v>4.7401171229214334E-2</v>
      </c>
      <c r="I57" s="269">
        <v>-8.0778972845899299E-2</v>
      </c>
      <c r="J57" s="270">
        <v>-3.822211698212663E-2</v>
      </c>
      <c r="K57" s="270">
        <v>3.2317422254919403E-3</v>
      </c>
      <c r="M57" s="238"/>
      <c r="N57" s="238"/>
      <c r="O57" s="238"/>
      <c r="P57" s="238"/>
      <c r="Q57" s="238"/>
    </row>
    <row r="58" spans="1:17">
      <c r="A58" s="262" t="s">
        <v>338</v>
      </c>
      <c r="B58" s="235" t="s">
        <v>338</v>
      </c>
      <c r="C58" s="289">
        <v>154.73360326425407</v>
      </c>
      <c r="D58" s="289">
        <v>197.72599054519196</v>
      </c>
      <c r="E58" s="289">
        <v>165.22317070700646</v>
      </c>
      <c r="F58" s="289">
        <v>198.80486204055484</v>
      </c>
      <c r="G58" s="289">
        <v>175.97280245284878</v>
      </c>
      <c r="I58" s="280">
        <v>5.4563969682897007E-3</v>
      </c>
      <c r="J58" s="281">
        <v>6.5061284684488019E-2</v>
      </c>
      <c r="K58" s="281">
        <v>4.38072374683669E-2</v>
      </c>
      <c r="M58" s="238"/>
      <c r="N58" s="238"/>
      <c r="O58" s="238"/>
      <c r="P58" s="238"/>
      <c r="Q58" s="238"/>
    </row>
    <row r="59" spans="1:17" ht="13" hidden="1" outlineLevel="1">
      <c r="B59" s="239" t="s">
        <v>371</v>
      </c>
      <c r="C59" s="282"/>
      <c r="D59" s="282"/>
      <c r="E59" s="282"/>
      <c r="F59" s="282"/>
      <c r="G59" s="282"/>
      <c r="I59" s="248"/>
      <c r="J59" s="243"/>
      <c r="K59" s="243"/>
      <c r="M59" s="238"/>
      <c r="N59" s="238"/>
      <c r="O59" s="238"/>
      <c r="P59" s="238"/>
      <c r="Q59" s="238"/>
    </row>
    <row r="60" spans="1:17" hidden="1" outlineLevel="1">
      <c r="A60" s="262" t="s">
        <v>372</v>
      </c>
      <c r="B60" s="231" t="s">
        <v>372</v>
      </c>
      <c r="C60" s="304"/>
      <c r="D60" s="304"/>
      <c r="E60" s="304"/>
      <c r="F60" s="304"/>
      <c r="G60" s="305">
        <v>5.0999999999999983E-2</v>
      </c>
      <c r="I60" s="306"/>
      <c r="J60" s="270"/>
      <c r="K60" s="270"/>
      <c r="M60" s="238"/>
      <c r="N60" s="238"/>
      <c r="O60" s="238"/>
      <c r="P60" s="238"/>
      <c r="Q60" s="238"/>
    </row>
    <row r="61" spans="1:17" hidden="1" outlineLevel="1">
      <c r="A61" s="262" t="s">
        <v>373</v>
      </c>
      <c r="B61" s="244" t="s">
        <v>374</v>
      </c>
      <c r="C61" s="307"/>
      <c r="D61" s="307"/>
      <c r="E61" s="307"/>
      <c r="F61" s="307"/>
      <c r="G61" s="308">
        <v>5.1000000000000011E-2</v>
      </c>
      <c r="I61" s="309"/>
      <c r="J61" s="281"/>
      <c r="K61" s="281"/>
      <c r="M61" s="238"/>
      <c r="N61" s="238"/>
      <c r="O61" s="238"/>
      <c r="P61" s="238"/>
      <c r="Q61" s="238"/>
    </row>
    <row r="62" spans="1:17" hidden="1" outlineLevel="1">
      <c r="A62" s="262" t="s">
        <v>375</v>
      </c>
      <c r="B62" s="257" t="s">
        <v>375</v>
      </c>
      <c r="C62" s="195"/>
      <c r="D62" s="195"/>
      <c r="E62" s="196">
        <v>0</v>
      </c>
      <c r="F62" s="195"/>
      <c r="G62" s="195"/>
      <c r="I62" s="310"/>
      <c r="J62" s="310"/>
      <c r="K62" s="310"/>
      <c r="M62" s="238"/>
      <c r="N62" s="238"/>
      <c r="O62" s="238"/>
      <c r="P62" s="238"/>
      <c r="Q62" s="238"/>
    </row>
    <row r="63" spans="1:17" hidden="1" outlineLevel="1">
      <c r="A63" s="262" t="s">
        <v>376</v>
      </c>
      <c r="B63" s="235" t="s">
        <v>377</v>
      </c>
      <c r="C63" s="311"/>
      <c r="D63" s="311"/>
      <c r="E63" s="312">
        <v>0</v>
      </c>
      <c r="F63" s="311"/>
      <c r="G63" s="311"/>
      <c r="I63" s="310"/>
      <c r="J63" s="310"/>
      <c r="K63" s="310"/>
      <c r="M63" s="238"/>
      <c r="N63" s="238"/>
      <c r="O63" s="238"/>
      <c r="P63" s="238"/>
      <c r="Q63" s="238"/>
    </row>
    <row r="64" spans="1:17" hidden="1" outlineLevel="1" collapsed="1">
      <c r="B64" s="163" t="s">
        <v>339</v>
      </c>
    </row>
    <row r="65" spans="2:9" ht="25" hidden="1" customHeight="1" outlineLevel="1">
      <c r="C65" s="228">
        <v>25884239.799815062</v>
      </c>
      <c r="D65" s="228">
        <v>24275219.693999998</v>
      </c>
      <c r="E65" s="228">
        <v>27899565.768319584</v>
      </c>
      <c r="F65" s="228">
        <v>26891163.597538814</v>
      </c>
      <c r="G65" s="228">
        <v>29690724.13993632</v>
      </c>
    </row>
    <row r="66" spans="2:9" ht="25" hidden="1" customHeight="1" outlineLevel="1">
      <c r="C66" s="228"/>
      <c r="D66" s="228"/>
      <c r="E66" s="228"/>
      <c r="F66" s="228"/>
      <c r="G66" s="228"/>
      <c r="I66" s="226"/>
    </row>
    <row r="67" spans="2:9" ht="25" hidden="1" customHeight="1" outlineLevel="1">
      <c r="C67" s="225">
        <v>7.2158078068284975E-3</v>
      </c>
      <c r="D67" s="225">
        <v>5.9029717380827858E-4</v>
      </c>
      <c r="E67" s="225">
        <v>1.6971806937843784E-2</v>
      </c>
      <c r="F67" s="225">
        <v>2.2473354030583825E-2</v>
      </c>
      <c r="G67" s="225">
        <v>2.3424095933744043E-2</v>
      </c>
    </row>
    <row r="68" spans="2:9" hidden="1" outlineLevel="1">
      <c r="C68" s="227">
        <v>7.8495631158735594E-3</v>
      </c>
      <c r="D68" s="227">
        <v>7.0144587833314111E-4</v>
      </c>
      <c r="E68" s="227">
        <v>1.8615624553789741E-2</v>
      </c>
      <c r="F68" s="227">
        <v>2.5829911329865264E-2</v>
      </c>
      <c r="G68" s="227">
        <v>2.576712039758372E-2</v>
      </c>
    </row>
    <row r="69" spans="2:9" ht="14.25" hidden="1" customHeight="1" outlineLevel="1">
      <c r="C69" s="227">
        <v>2.0831883581873916E-2</v>
      </c>
      <c r="D69" s="227">
        <v>1.7829960620581637E-2</v>
      </c>
      <c r="E69" s="227">
        <v>3.1275162487467131E-2</v>
      </c>
      <c r="F69" s="227">
        <v>8.8766024937960292E-2</v>
      </c>
      <c r="G69" s="227">
        <v>2.3245171608406626E-2</v>
      </c>
      <c r="I69" s="258">
        <v>3.6389640647257915E-2</v>
      </c>
    </row>
    <row r="70" spans="2:9" ht="14.25" hidden="1" customHeight="1" outlineLevel="1">
      <c r="C70" s="227">
        <v>1.2982320466000357E-2</v>
      </c>
      <c r="D70" s="227">
        <v>1.7128514742248496E-2</v>
      </c>
      <c r="E70" s="227">
        <v>1.2659537933677391E-2</v>
      </c>
      <c r="F70" s="227">
        <v>6.2936113608095035E-2</v>
      </c>
      <c r="G70" s="227">
        <v>-2.5219487891770948E-3</v>
      </c>
    </row>
    <row r="71" spans="2:9" ht="13" hidden="1" outlineLevel="1">
      <c r="B71" s="259" t="s">
        <v>382</v>
      </c>
      <c r="C71" s="238"/>
      <c r="D71" s="238"/>
      <c r="E71" s="238"/>
      <c r="F71" s="238"/>
      <c r="G71" s="238"/>
    </row>
    <row r="72" spans="2:9" hidden="1" outlineLevel="1">
      <c r="B72" s="262" t="s">
        <v>281</v>
      </c>
      <c r="C72" s="247">
        <v>2.5700000524520874</v>
      </c>
      <c r="D72" s="247">
        <v>-2.700000137090683</v>
      </c>
      <c r="E72" s="247">
        <v>-0.40207712352275848</v>
      </c>
      <c r="F72" s="247">
        <v>0.98505716025829315</v>
      </c>
      <c r="G72" s="247">
        <v>1.8683053553104401</v>
      </c>
    </row>
    <row r="73" spans="2:9" hidden="1" outlineLevel="1">
      <c r="B73" s="197" t="s">
        <v>340</v>
      </c>
      <c r="C73" s="247">
        <v>4.76837158203125E-7</v>
      </c>
      <c r="D73" s="247">
        <v>4.76837158203125E-7</v>
      </c>
      <c r="E73" s="247">
        <v>0</v>
      </c>
      <c r="F73" s="247">
        <v>-4.76837158203125E-7</v>
      </c>
      <c r="G73" s="247">
        <v>-4.76837158203125E-7</v>
      </c>
    </row>
    <row r="74" spans="2:9" ht="13" hidden="1" outlineLevel="1">
      <c r="B74" s="259" t="s">
        <v>341</v>
      </c>
      <c r="C74" s="245"/>
      <c r="D74" s="245"/>
      <c r="E74" s="245"/>
      <c r="F74" s="245"/>
      <c r="G74" s="245"/>
    </row>
    <row r="75" spans="2:9" hidden="1" outlineLevel="1">
      <c r="B75" s="260" t="s">
        <v>342</v>
      </c>
      <c r="C75" s="258">
        <v>1.0000000000000002</v>
      </c>
      <c r="D75" s="258">
        <v>0.99999999999999956</v>
      </c>
      <c r="E75" s="258">
        <v>0.99999999999999978</v>
      </c>
      <c r="F75" s="258">
        <v>1</v>
      </c>
      <c r="G75" s="258">
        <v>1</v>
      </c>
    </row>
    <row r="76" spans="2:9" hidden="1" outlineLevel="1">
      <c r="B76" s="260" t="s">
        <v>342</v>
      </c>
      <c r="C76" s="258">
        <v>1.0000000000000002</v>
      </c>
      <c r="D76" s="258">
        <v>1.0000000000000002</v>
      </c>
      <c r="E76" s="258">
        <v>0.99999999999999967</v>
      </c>
      <c r="F76" s="258">
        <v>1</v>
      </c>
      <c r="G76" s="258">
        <v>1</v>
      </c>
    </row>
    <row r="77" spans="2:9" hidden="1" outlineLevel="1"/>
    <row r="78" spans="2:9" hidden="1" outlineLevel="1"/>
    <row r="79" spans="2:9" hidden="1" outlineLevel="1">
      <c r="C79" s="262" t="s">
        <v>390</v>
      </c>
      <c r="D79" s="262" t="s">
        <v>390</v>
      </c>
      <c r="E79" s="262" t="s">
        <v>391</v>
      </c>
      <c r="F79" s="262" t="s">
        <v>421</v>
      </c>
      <c r="G79" s="262" t="s">
        <v>391</v>
      </c>
    </row>
    <row r="80" spans="2:9" hidden="1" outlineLevel="1">
      <c r="C80" s="262" t="s">
        <v>383</v>
      </c>
      <c r="D80" s="262" t="s">
        <v>393</v>
      </c>
      <c r="E80" s="262" t="s">
        <v>394</v>
      </c>
      <c r="F80" s="262" t="s">
        <v>394</v>
      </c>
      <c r="G80" s="262" t="s">
        <v>399</v>
      </c>
    </row>
    <row r="81" hidden="1" outlineLevel="1"/>
    <row r="82" hidden="1" outlineLevel="1"/>
    <row r="83" hidden="1" outlineLevel="1"/>
    <row r="84" hidden="1" outlineLevel="1"/>
    <row r="85" hidden="1" outlineLevel="1"/>
    <row r="86" collapsed="1"/>
  </sheetData>
  <pageMargins left="0.7" right="0.7" top="0.75" bottom="0.75" header="0.3" footer="0.3"/>
  <pageSetup scale="78" orientation="landscape" r:id="rId1"/>
  <headerFooter>
    <oddFooter>&amp;L&amp;F&amp;CGreen Mountain Care Board&amp;R&amp;D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Y42"/>
  <sheetViews>
    <sheetView view="pageBreakPreview" topLeftCell="B16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64.179687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11.54296875" style="78" customWidth="1"/>
    <col min="25" max="25" width="10.269531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Overhead Expense w/ fringe, as a % of Total Operating Exp</v>
      </c>
    </row>
    <row r="3" spans="1:25">
      <c r="A3" s="80" t="s">
        <v>101</v>
      </c>
    </row>
    <row r="4" spans="1:25">
      <c r="A4" s="83" t="s">
        <v>76</v>
      </c>
      <c r="B4" s="329" t="str">
        <f>MID(A4,FIND("]",A4)+2,LEN(A4)-FIND("]",A4)+2)</f>
        <v>Overhead Expense w/ fringe, as a % of Total Operating Exp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247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40'!$A8,'INTERIM REPORT'!$B:$B,'PAGE 40'!$A$4)</f>
        <v>0.21866877382100244</v>
      </c>
      <c r="E8" s="208">
        <f>RANK(D8,D$8:D$15,1)</f>
        <v>2</v>
      </c>
      <c r="F8" s="208">
        <f>RANK(D8,D$8:D$17,1)</f>
        <v>3</v>
      </c>
      <c r="G8" s="208">
        <f>RANK(D8,D$8:D$25,1)</f>
        <v>3</v>
      </c>
      <c r="H8" s="143">
        <f>SUMIFS('INTERIM REPORT'!D:D,'INTERIM REPORT'!$A:$A,'PAGE 40'!$A8,'INTERIM REPORT'!$B:$B,'PAGE 40'!$A$4)</f>
        <v>0.23702435764940602</v>
      </c>
      <c r="I8" s="208">
        <f>RANK(H8,H$8:H$15,1)</f>
        <v>2</v>
      </c>
      <c r="J8" s="208">
        <f>RANK(H8,H$8:H$17,1)</f>
        <v>3</v>
      </c>
      <c r="K8" s="208">
        <f>RANK(H8,H$8:H$25,1)</f>
        <v>3</v>
      </c>
      <c r="L8" s="143">
        <f>SUMIFS('INTERIM REPORT'!E:E,'INTERIM REPORT'!$A:$A,'PAGE 40'!$A8,'INTERIM REPORT'!$B:$B,'PAGE 40'!$A$4)</f>
        <v>0.22574064808504404</v>
      </c>
      <c r="M8" s="208">
        <f>RANK(L8,L$8:L$15,1)</f>
        <v>7</v>
      </c>
      <c r="N8" s="208">
        <f>RANK(L8,L$8:L$17,1)</f>
        <v>9</v>
      </c>
      <c r="O8" s="208">
        <f>RANK(L8,L$8:L$25,1)</f>
        <v>13</v>
      </c>
      <c r="P8" s="143">
        <f>SUMIFS('INTERIM REPORT'!F:F,'INTERIM REPORT'!$A:$A,'PAGE 40'!$A8,'INTERIM REPORT'!$B:$B,'PAGE 40'!$A$4)</f>
        <v>0.21367378566228692</v>
      </c>
      <c r="Q8" s="208">
        <f>RANK(P8,P$8:P$15,1)</f>
        <v>5</v>
      </c>
      <c r="R8" s="208">
        <f>RANK(P8,P$8:P$17,1)</f>
        <v>5</v>
      </c>
      <c r="S8" s="208">
        <f>RANK(P8,P$8:P$25,1)</f>
        <v>8</v>
      </c>
      <c r="T8" s="143">
        <f>SUMIFS('INTERIM REPORT'!G:G,'INTERIM REPORT'!$A:$A,'PAGE 40'!$A8,'INTERIM REPORT'!$B:$B,'PAGE 40'!$A$4)</f>
        <v>0.23770575807631331</v>
      </c>
      <c r="U8" s="208">
        <f>RANK(T8,T$8:T$15,1)</f>
        <v>5</v>
      </c>
      <c r="V8" s="208">
        <f>RANK(T8,T$8:T$17,1)</f>
        <v>6</v>
      </c>
      <c r="W8" s="208">
        <f>RANK(T8,T$8:T$25,1)</f>
        <v>9</v>
      </c>
      <c r="X8" s="143">
        <f t="shared" ref="X8:X17" si="0">IF(H8&gt;0,((P8/H8)-1),IF(AND(H8=0,L8&gt;0),100%,IF(AND(H8=0,L8&lt;0),-100%,IF(AND(H8=0,L8=0),0%,((P8/(H8))-1)*-1))))</f>
        <v>-9.8515495279426268E-2</v>
      </c>
      <c r="Y8" s="93">
        <f t="shared" ref="Y8:Y17" si="1">IF(L8&gt;0,((T8/L8)-1),IF(AND(L8=0,T8&gt;0),100%,IF(AND(L8=0,T8&lt;0),-100%,IF(AND(L8=0,T8=0),0%,((T8/(L8))-1)*-1))))</f>
        <v>5.3003790379664295E-2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40'!$A9,'INTERIM REPORT'!$B:$B,'PAGE 40'!$A$4)</f>
        <v>0.25404194886149029</v>
      </c>
      <c r="E9" s="208">
        <f t="shared" ref="E9:E15" si="3">RANK(D9,D$8:D$15,1)</f>
        <v>5</v>
      </c>
      <c r="F9" s="208">
        <f t="shared" ref="F9:F17" si="4">RANK(D9,D$8:D$17,1)</f>
        <v>6</v>
      </c>
      <c r="G9" s="208">
        <f t="shared" ref="G9:G17" si="5">RANK(D9,D$8:D$25,1)</f>
        <v>6</v>
      </c>
      <c r="H9" s="143">
        <f>SUMIFS('INTERIM REPORT'!D:D,'INTERIM REPORT'!$A:$A,'PAGE 40'!$A9,'INTERIM REPORT'!$B:$B,'PAGE 40'!$A$4)</f>
        <v>0.25550689581884467</v>
      </c>
      <c r="I9" s="208">
        <f t="shared" ref="I9:I15" si="6">RANK(H9,H$8:H$15,1)</f>
        <v>5</v>
      </c>
      <c r="J9" s="208">
        <f t="shared" ref="J9:J17" si="7">RANK(H9,H$8:H$17,1)</f>
        <v>6</v>
      </c>
      <c r="K9" s="208">
        <f t="shared" ref="K9:K17" si="8">RANK(H9,H$8:H$25,1)</f>
        <v>6</v>
      </c>
      <c r="L9" s="143">
        <f>SUMIFS('INTERIM REPORT'!E:E,'INTERIM REPORT'!$A:$A,'PAGE 40'!$A9,'INTERIM REPORT'!$B:$B,'PAGE 40'!$A$4)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43">
        <f>SUMIFS('INTERIM REPORT'!F:F,'INTERIM REPORT'!$A:$A,'PAGE 40'!$A9,'INTERIM REPORT'!$B:$B,'PAGE 40'!$A$4)</f>
        <v>0</v>
      </c>
      <c r="Q9" s="208">
        <f t="shared" ref="Q9:Q15" si="12">RANK(P9,P$8:P$15,1)</f>
        <v>1</v>
      </c>
      <c r="R9" s="208">
        <f t="shared" ref="R9:R17" si="13">RANK(P9,P$8:P$17,1)</f>
        <v>1</v>
      </c>
      <c r="S9" s="208">
        <f t="shared" ref="S9:S17" si="14">RANK(P9,P$8:P$25,1)</f>
        <v>1</v>
      </c>
      <c r="T9" s="143">
        <f>SUMIFS('INTERIM REPORT'!G:G,'INTERIM REPORT'!$A:$A,'PAGE 40'!$A9,'INTERIM REPORT'!$B:$B,'PAGE 40'!$A$4)</f>
        <v>0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40'!$A10,'INTERIM REPORT'!$B:$B,'PAGE 40'!$A$4)</f>
        <v>0.33163325897370471</v>
      </c>
      <c r="E10" s="208">
        <f t="shared" si="3"/>
        <v>6</v>
      </c>
      <c r="F10" s="208">
        <f t="shared" si="4"/>
        <v>8</v>
      </c>
      <c r="G10" s="208">
        <f t="shared" si="5"/>
        <v>11</v>
      </c>
      <c r="H10" s="143">
        <f>SUMIFS('INTERIM REPORT'!D:D,'INTERIM REPORT'!$A:$A,'PAGE 40'!$A10,'INTERIM REPORT'!$B:$B,'PAGE 40'!$A$4)</f>
        <v>0.33935430551946238</v>
      </c>
      <c r="I10" s="208">
        <f t="shared" si="6"/>
        <v>6</v>
      </c>
      <c r="J10" s="208">
        <f t="shared" si="7"/>
        <v>8</v>
      </c>
      <c r="K10" s="208">
        <f t="shared" si="8"/>
        <v>11</v>
      </c>
      <c r="L10" s="143">
        <f>SUMIFS('INTERIM REPORT'!E:E,'INTERIM REPORT'!$A:$A,'PAGE 40'!$A10,'INTERIM REPORT'!$B:$B,'PAGE 40'!$A$4)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43">
        <f>SUMIFS('INTERIM REPORT'!F:F,'INTERIM REPORT'!$A:$A,'PAGE 40'!$A10,'INTERIM REPORT'!$B:$B,'PAGE 40'!$A$4)</f>
        <v>0.33866866551039621</v>
      </c>
      <c r="Q10" s="208">
        <f t="shared" si="12"/>
        <v>7</v>
      </c>
      <c r="R10" s="208">
        <f t="shared" si="13"/>
        <v>9</v>
      </c>
      <c r="S10" s="208">
        <f t="shared" si="14"/>
        <v>13</v>
      </c>
      <c r="T10" s="143">
        <f>SUMIFS('INTERIM REPORT'!G:G,'INTERIM REPORT'!$A:$A,'PAGE 40'!$A10,'INTERIM REPORT'!$B:$B,'PAGE 40'!$A$4)</f>
        <v>0.34261599557744754</v>
      </c>
      <c r="U10" s="208">
        <f t="shared" si="15"/>
        <v>7</v>
      </c>
      <c r="V10" s="208">
        <f t="shared" si="16"/>
        <v>9</v>
      </c>
      <c r="W10" s="208">
        <f t="shared" si="17"/>
        <v>13</v>
      </c>
      <c r="X10" s="143">
        <f t="shared" si="0"/>
        <v>-2.0204252544155921E-3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40'!$A11,'INTERIM REPORT'!$B:$B,'PAGE 40'!$A$4)</f>
        <v>0.37867665868110173</v>
      </c>
      <c r="E11" s="208">
        <f t="shared" si="3"/>
        <v>8</v>
      </c>
      <c r="F11" s="208">
        <f t="shared" si="4"/>
        <v>10</v>
      </c>
      <c r="G11" s="208">
        <f t="shared" si="5"/>
        <v>14</v>
      </c>
      <c r="H11" s="143">
        <f>SUMIFS('INTERIM REPORT'!D:D,'INTERIM REPORT'!$A:$A,'PAGE 40'!$A11,'INTERIM REPORT'!$B:$B,'PAGE 40'!$A$4)</f>
        <v>0.38037527306543767</v>
      </c>
      <c r="I11" s="208">
        <f t="shared" si="6"/>
        <v>8</v>
      </c>
      <c r="J11" s="208">
        <f t="shared" si="7"/>
        <v>10</v>
      </c>
      <c r="K11" s="208">
        <f t="shared" si="8"/>
        <v>13</v>
      </c>
      <c r="L11" s="143">
        <f>SUMIFS('INTERIM REPORT'!E:E,'INTERIM REPORT'!$A:$A,'PAGE 40'!$A11,'INTERIM REPORT'!$B:$B,'PAGE 40'!$A$4)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43">
        <f>SUMIFS('INTERIM REPORT'!F:F,'INTERIM REPORT'!$A:$A,'PAGE 40'!$A11,'INTERIM REPORT'!$B:$B,'PAGE 40'!$A$4)</f>
        <v>0.40100341800232425</v>
      </c>
      <c r="Q11" s="208">
        <f t="shared" si="12"/>
        <v>8</v>
      </c>
      <c r="R11" s="208">
        <f t="shared" si="13"/>
        <v>10</v>
      </c>
      <c r="S11" s="208">
        <f t="shared" si="14"/>
        <v>14</v>
      </c>
      <c r="T11" s="143">
        <f>SUMIFS('INTERIM REPORT'!G:G,'INTERIM REPORT'!$A:$A,'PAGE 40'!$A11,'INTERIM REPORT'!$B:$B,'PAGE 40'!$A$4)</f>
        <v>0.39971969899401028</v>
      </c>
      <c r="U11" s="208">
        <f t="shared" si="15"/>
        <v>8</v>
      </c>
      <c r="V11" s="208">
        <f t="shared" si="16"/>
        <v>10</v>
      </c>
      <c r="W11" s="208">
        <f t="shared" si="17"/>
        <v>14</v>
      </c>
      <c r="X11" s="143">
        <f t="shared" si="0"/>
        <v>5.4231035499875402E-2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40'!$A12,'INTERIM REPORT'!$B:$B,'PAGE 40'!$A$4)</f>
        <v>0.25321967330555689</v>
      </c>
      <c r="E12" s="208">
        <f t="shared" si="3"/>
        <v>4</v>
      </c>
      <c r="F12" s="208">
        <f t="shared" si="4"/>
        <v>5</v>
      </c>
      <c r="G12" s="208">
        <f t="shared" si="5"/>
        <v>5</v>
      </c>
      <c r="H12" s="143">
        <f>SUMIFS('INTERIM REPORT'!D:D,'INTERIM REPORT'!$A:$A,'PAGE 40'!$A12,'INTERIM REPORT'!$B:$B,'PAGE 40'!$A$4)</f>
        <v>0.24918272782377132</v>
      </c>
      <c r="I12" s="208">
        <f t="shared" si="6"/>
        <v>4</v>
      </c>
      <c r="J12" s="208">
        <f t="shared" si="7"/>
        <v>5</v>
      </c>
      <c r="K12" s="208">
        <f t="shared" si="8"/>
        <v>5</v>
      </c>
      <c r="L12" s="143">
        <f>SUMIFS('INTERIM REPORT'!E:E,'INTERIM REPORT'!$A:$A,'PAGE 40'!$A12,'INTERIM REPORT'!$B:$B,'PAGE 40'!$A$4)</f>
        <v>0.25485452718810936</v>
      </c>
      <c r="M12" s="208">
        <f t="shared" si="9"/>
        <v>8</v>
      </c>
      <c r="N12" s="208">
        <f t="shared" si="10"/>
        <v>10</v>
      </c>
      <c r="O12" s="208">
        <f t="shared" si="11"/>
        <v>14</v>
      </c>
      <c r="P12" s="143">
        <f>SUMIFS('INTERIM REPORT'!F:F,'INTERIM REPORT'!$A:$A,'PAGE 40'!$A12,'INTERIM REPORT'!$B:$B,'PAGE 40'!$A$4)</f>
        <v>0.27726015482027799</v>
      </c>
      <c r="Q12" s="208">
        <f t="shared" si="12"/>
        <v>6</v>
      </c>
      <c r="R12" s="208">
        <f t="shared" si="13"/>
        <v>8</v>
      </c>
      <c r="S12" s="208">
        <f t="shared" si="14"/>
        <v>12</v>
      </c>
      <c r="T12" s="143">
        <f>SUMIFS('INTERIM REPORT'!G:G,'INTERIM REPORT'!$A:$A,'PAGE 40'!$A12,'INTERIM REPORT'!$B:$B,'PAGE 40'!$A$4)</f>
        <v>0.26662202264430895</v>
      </c>
      <c r="U12" s="208">
        <f t="shared" si="15"/>
        <v>6</v>
      </c>
      <c r="V12" s="208">
        <f t="shared" si="16"/>
        <v>8</v>
      </c>
      <c r="W12" s="208">
        <f t="shared" si="17"/>
        <v>11</v>
      </c>
      <c r="X12" s="143">
        <f t="shared" si="0"/>
        <v>0.11267806256765822</v>
      </c>
      <c r="Y12" s="93">
        <f t="shared" si="1"/>
        <v>4.6173382070289648E-2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40'!$A13,'INTERIM REPORT'!$B:$B,'PAGE 40'!$A$4)</f>
        <v>0.20871612231025655</v>
      </c>
      <c r="E13" s="208">
        <f t="shared" si="3"/>
        <v>1</v>
      </c>
      <c r="F13" s="208">
        <f t="shared" si="4"/>
        <v>1</v>
      </c>
      <c r="G13" s="208">
        <f t="shared" si="5"/>
        <v>1</v>
      </c>
      <c r="H13" s="143">
        <f>SUMIFS('INTERIM REPORT'!D:D,'INTERIM REPORT'!$A:$A,'PAGE 40'!$A13,'INTERIM REPORT'!$B:$B,'PAGE 40'!$A$4)</f>
        <v>0.22185510622483837</v>
      </c>
      <c r="I13" s="208">
        <f t="shared" si="6"/>
        <v>1</v>
      </c>
      <c r="J13" s="208">
        <f t="shared" si="7"/>
        <v>2</v>
      </c>
      <c r="K13" s="208">
        <f t="shared" si="8"/>
        <v>2</v>
      </c>
      <c r="L13" s="143">
        <f>SUMIFS('INTERIM REPORT'!E:E,'INTERIM REPORT'!$A:$A,'PAGE 40'!$A13,'INTERIM REPORT'!$B:$B,'PAGE 40'!$A$4)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43">
        <f>SUMIFS('INTERIM REPORT'!F:F,'INTERIM REPORT'!$A:$A,'PAGE 40'!$A13,'INTERIM REPORT'!$B:$B,'PAGE 40'!$A$4)</f>
        <v>0</v>
      </c>
      <c r="Q13" s="208">
        <f t="shared" si="12"/>
        <v>1</v>
      </c>
      <c r="R13" s="208">
        <f t="shared" si="13"/>
        <v>1</v>
      </c>
      <c r="S13" s="208">
        <f t="shared" si="14"/>
        <v>1</v>
      </c>
      <c r="T13" s="143">
        <f>SUMIFS('INTERIM REPORT'!G:G,'INTERIM REPORT'!$A:$A,'PAGE 40'!$A13,'INTERIM REPORT'!$B:$B,'PAGE 40'!$A$4)</f>
        <v>0</v>
      </c>
      <c r="U13" s="208">
        <f t="shared" si="15"/>
        <v>1</v>
      </c>
      <c r="V13" s="208">
        <f t="shared" si="16"/>
        <v>1</v>
      </c>
      <c r="W13" s="208">
        <f t="shared" si="17"/>
        <v>1</v>
      </c>
      <c r="X13" s="143">
        <f t="shared" si="0"/>
        <v>-1</v>
      </c>
      <c r="Y13" s="93">
        <f t="shared" si="1"/>
        <v>0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40'!$A14,'INTERIM REPORT'!$B:$B,'PAGE 40'!$A$4)</f>
        <v>0.37508190758223503</v>
      </c>
      <c r="E14" s="208">
        <f t="shared" si="3"/>
        <v>7</v>
      </c>
      <c r="F14" s="208">
        <f t="shared" si="4"/>
        <v>9</v>
      </c>
      <c r="G14" s="208">
        <f t="shared" si="5"/>
        <v>13</v>
      </c>
      <c r="H14" s="143">
        <f>SUMIFS('INTERIM REPORT'!D:D,'INTERIM REPORT'!$A:$A,'PAGE 40'!$A14,'INTERIM REPORT'!$B:$B,'PAGE 40'!$A$4)</f>
        <v>0.37979928257098283</v>
      </c>
      <c r="I14" s="208">
        <f t="shared" si="6"/>
        <v>7</v>
      </c>
      <c r="J14" s="208">
        <f t="shared" si="7"/>
        <v>9</v>
      </c>
      <c r="K14" s="208">
        <f t="shared" si="8"/>
        <v>12</v>
      </c>
      <c r="L14" s="143">
        <f>SUMIFS('INTERIM REPORT'!E:E,'INTERIM REPORT'!$A:$A,'PAGE 40'!$A14,'INTERIM REPORT'!$B:$B,'PAGE 40'!$A$4)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43">
        <f>SUMIFS('INTERIM REPORT'!F:F,'INTERIM REPORT'!$A:$A,'PAGE 40'!$A14,'INTERIM REPORT'!$B:$B,'PAGE 40'!$A$4)</f>
        <v>0</v>
      </c>
      <c r="Q14" s="208">
        <f t="shared" si="12"/>
        <v>1</v>
      </c>
      <c r="R14" s="208">
        <f t="shared" si="13"/>
        <v>1</v>
      </c>
      <c r="S14" s="208">
        <f t="shared" si="14"/>
        <v>1</v>
      </c>
      <c r="T14" s="143">
        <f>SUMIFS('INTERIM REPORT'!G:G,'INTERIM REPORT'!$A:$A,'PAGE 40'!$A14,'INTERIM REPORT'!$B:$B,'PAGE 40'!$A$4)</f>
        <v>0</v>
      </c>
      <c r="U14" s="208">
        <f t="shared" si="15"/>
        <v>1</v>
      </c>
      <c r="V14" s="208">
        <f t="shared" si="16"/>
        <v>1</v>
      </c>
      <c r="W14" s="20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40'!$A15,'INTERIM REPORT'!$B:$B,'PAGE 40'!$A$4)</f>
        <v>0.23071773321693995</v>
      </c>
      <c r="E15" s="209">
        <f t="shared" si="3"/>
        <v>3</v>
      </c>
      <c r="F15" s="209">
        <f t="shared" si="4"/>
        <v>4</v>
      </c>
      <c r="G15" s="209">
        <f t="shared" si="5"/>
        <v>4</v>
      </c>
      <c r="H15" s="144">
        <f>SUMIFS('INTERIM REPORT'!D:D,'INTERIM REPORT'!$A:$A,'PAGE 40'!$A15,'INTERIM REPORT'!$B:$B,'PAGE 40'!$A$4)</f>
        <v>0.24237751297780796</v>
      </c>
      <c r="I15" s="209">
        <f t="shared" si="6"/>
        <v>3</v>
      </c>
      <c r="J15" s="209">
        <f t="shared" si="7"/>
        <v>4</v>
      </c>
      <c r="K15" s="209">
        <f t="shared" si="8"/>
        <v>4</v>
      </c>
      <c r="L15" s="144">
        <f>SUMIFS('INTERIM REPORT'!E:E,'INTERIM REPORT'!$A:$A,'PAGE 40'!$A15,'INTERIM REPORT'!$B:$B,'PAGE 40'!$A$4)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44">
        <f>SUMIFS('INTERIM REPORT'!F:F,'INTERIM REPORT'!$A:$A,'PAGE 40'!$A15,'INTERIM REPORT'!$B:$B,'PAGE 40'!$A$4)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44">
        <f>SUMIFS('INTERIM REPORT'!G:G,'INTERIM REPORT'!$A:$A,'PAGE 40'!$A15,'INTERIM REPORT'!$B:$B,'PAGE 40'!$A$4)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-1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40'!$A16,'INTERIM REPORT'!$B:$B,'PAGE 40'!$A$4)</f>
        <v>0.21597850573684663</v>
      </c>
      <c r="E16" s="210"/>
      <c r="F16" s="211">
        <f t="shared" si="4"/>
        <v>2</v>
      </c>
      <c r="G16" s="211">
        <f t="shared" si="5"/>
        <v>2</v>
      </c>
      <c r="H16" s="145">
        <f>SUMIFS('INTERIM REPORT'!D:D,'INTERIM REPORT'!$A:$A,'PAGE 40'!$A16,'INTERIM REPORT'!$B:$B,'PAGE 40'!$A$4)</f>
        <v>0.22103822394591449</v>
      </c>
      <c r="I16" s="210"/>
      <c r="J16" s="211">
        <f t="shared" si="7"/>
        <v>1</v>
      </c>
      <c r="K16" s="211">
        <f t="shared" si="8"/>
        <v>1</v>
      </c>
      <c r="L16" s="145">
        <f>SUMIFS('INTERIM REPORT'!E:E,'INTERIM REPORT'!$A:$A,'PAGE 40'!$A16,'INTERIM REPORT'!$B:$B,'PAGE 40'!$A$4)</f>
        <v>0</v>
      </c>
      <c r="M16" s="210"/>
      <c r="N16" s="211">
        <f t="shared" si="10"/>
        <v>1</v>
      </c>
      <c r="O16" s="211">
        <f t="shared" si="11"/>
        <v>1</v>
      </c>
      <c r="P16" s="145">
        <f>SUMIFS('INTERIM REPORT'!F:F,'INTERIM REPORT'!$A:$A,'PAGE 40'!$A16,'INTERIM REPORT'!$B:$B,'PAGE 40'!$A$4)</f>
        <v>0.21900273950384039</v>
      </c>
      <c r="Q16" s="210"/>
      <c r="R16" s="211">
        <f t="shared" si="13"/>
        <v>6</v>
      </c>
      <c r="S16" s="211">
        <f t="shared" si="14"/>
        <v>9</v>
      </c>
      <c r="T16" s="145">
        <f>SUMIFS('INTERIM REPORT'!G:G,'INTERIM REPORT'!$A:$A,'PAGE 40'!$A16,'INTERIM REPORT'!$B:$B,'PAGE 40'!$A$4)</f>
        <v>0.22533377170862054</v>
      </c>
      <c r="U16" s="210"/>
      <c r="V16" s="211">
        <f t="shared" si="16"/>
        <v>5</v>
      </c>
      <c r="W16" s="211">
        <f t="shared" si="17"/>
        <v>8</v>
      </c>
      <c r="X16" s="145">
        <f t="shared" si="0"/>
        <v>-9.2087441065041853E-3</v>
      </c>
      <c r="Y16" s="97">
        <f t="shared" si="1"/>
        <v>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40'!$A17,'INTERIM REPORT'!$B:$B,'PAGE 40'!$A$4)</f>
        <v>0.25417747603071128</v>
      </c>
      <c r="E17" s="212"/>
      <c r="F17" s="208">
        <f t="shared" si="4"/>
        <v>7</v>
      </c>
      <c r="G17" s="208">
        <f t="shared" si="5"/>
        <v>7</v>
      </c>
      <c r="H17" s="143">
        <f>SUMIFS('INTERIM REPORT'!D:D,'INTERIM REPORT'!$A:$A,'PAGE 40'!$A17,'INTERIM REPORT'!$B:$B,'PAGE 40'!$A$4)</f>
        <v>0.26024383134629653</v>
      </c>
      <c r="I17" s="212"/>
      <c r="J17" s="208">
        <f t="shared" si="7"/>
        <v>7</v>
      </c>
      <c r="K17" s="208">
        <f t="shared" si="8"/>
        <v>7</v>
      </c>
      <c r="L17" s="143">
        <f>SUMIFS('INTERIM REPORT'!E:E,'INTERIM REPORT'!$A:$A,'PAGE 40'!$A17,'INTERIM REPORT'!$B:$B,'PAGE 40'!$A$4)</f>
        <v>0</v>
      </c>
      <c r="M17" s="212"/>
      <c r="N17" s="208">
        <f t="shared" si="10"/>
        <v>1</v>
      </c>
      <c r="O17" s="208">
        <f t="shared" si="11"/>
        <v>1</v>
      </c>
      <c r="P17" s="143">
        <f>SUMIFS('INTERIM REPORT'!F:F,'INTERIM REPORT'!$A:$A,'PAGE 40'!$A17,'INTERIM REPORT'!$B:$B,'PAGE 40'!$A$4)</f>
        <v>0.27564368840783782</v>
      </c>
      <c r="Q17" s="212"/>
      <c r="R17" s="208">
        <f t="shared" si="13"/>
        <v>7</v>
      </c>
      <c r="S17" s="208">
        <f t="shared" si="14"/>
        <v>11</v>
      </c>
      <c r="T17" s="143">
        <f>SUMIFS('INTERIM REPORT'!G:G,'INTERIM REPORT'!$A:$A,'PAGE 40'!$A17,'INTERIM REPORT'!$B:$B,'PAGE 40'!$A$4)</f>
        <v>0.26372825989718968</v>
      </c>
      <c r="U17" s="212"/>
      <c r="V17" s="208">
        <f t="shared" si="16"/>
        <v>7</v>
      </c>
      <c r="W17" s="208">
        <f t="shared" si="17"/>
        <v>10</v>
      </c>
      <c r="X17" s="143">
        <f t="shared" si="0"/>
        <v>5.9174724649089905E-2</v>
      </c>
      <c r="Y17" s="93">
        <f t="shared" si="1"/>
        <v>1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40'!$A20,'INTERIM REPORT'!$B:$B,'PAGE 40'!$A$4)</f>
        <v>0.25430928490684424</v>
      </c>
      <c r="E20" s="210"/>
      <c r="F20" s="211">
        <f>RANK(D20,D$20:D$22,1)</f>
        <v>1</v>
      </c>
      <c r="G20" s="211">
        <f t="shared" ref="G20:G22" si="19">RANK(D20,D$8:D$25,1)</f>
        <v>8</v>
      </c>
      <c r="H20" s="145">
        <f>SUMIFS('INTERIM REPORT'!D:D,'INTERIM REPORT'!$A:$A,'PAGE 40'!$A20,'INTERIM REPORT'!$B:$B,'PAGE 40'!$A$4)</f>
        <v>0.32259470036285237</v>
      </c>
      <c r="I20" s="210"/>
      <c r="J20" s="211">
        <f>RANK(H20,H$20:H$22,1)</f>
        <v>3</v>
      </c>
      <c r="K20" s="211">
        <f t="shared" ref="K20:K22" si="20">RANK(H20,H$8:H$25,1)</f>
        <v>10</v>
      </c>
      <c r="L20" s="145">
        <f>SUMIFS('INTERIM REPORT'!E:E,'INTERIM REPORT'!$A:$A,'PAGE 40'!$A20,'INTERIM REPORT'!$B:$B,'PAGE 40'!$A$4)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45">
        <f>SUMIFS('INTERIM REPORT'!F:F,'INTERIM REPORT'!$A:$A,'PAGE 40'!$A20,'INTERIM REPORT'!$B:$B,'PAGE 40'!$A$4)</f>
        <v>0</v>
      </c>
      <c r="Q20" s="210"/>
      <c r="R20" s="211">
        <f>RANK(P20,P$20:P$22,1)</f>
        <v>1</v>
      </c>
      <c r="S20" s="211">
        <f t="shared" ref="S20:S22" si="22">RANK(P20,P$8:P$25,1)</f>
        <v>1</v>
      </c>
      <c r="T20" s="145">
        <f>SUMIFS('INTERIM REPORT'!G:G,'INTERIM REPORT'!$A:$A,'PAGE 40'!$A20,'INTERIM REPORT'!$B:$B,'PAGE 40'!$A$4)</f>
        <v>0</v>
      </c>
      <c r="U20" s="210"/>
      <c r="V20" s="211">
        <f>RANK(T20,T$20:T$22,1)</f>
        <v>1</v>
      </c>
      <c r="W20" s="21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40'!$A21,'INTERIM REPORT'!$B:$B,'PAGE 40'!$A$4)</f>
        <v>0.28257904629065744</v>
      </c>
      <c r="E21" s="212"/>
      <c r="F21" s="208">
        <f t="shared" ref="F21:F22" si="24">RANK(D21,D$20:D$22,1)</f>
        <v>3</v>
      </c>
      <c r="G21" s="208">
        <f t="shared" si="19"/>
        <v>10</v>
      </c>
      <c r="H21" s="143">
        <f>SUMIFS('INTERIM REPORT'!D:D,'INTERIM REPORT'!$A:$A,'PAGE 40'!$A21,'INTERIM REPORT'!$B:$B,'PAGE 40'!$A$4)</f>
        <v>0.29456360630832656</v>
      </c>
      <c r="I21" s="212"/>
      <c r="J21" s="208">
        <f t="shared" ref="J21:J22" si="25">RANK(H21,H$20:H$22,1)</f>
        <v>2</v>
      </c>
      <c r="K21" s="208">
        <f t="shared" si="20"/>
        <v>9</v>
      </c>
      <c r="L21" s="143">
        <f>SUMIFS('INTERIM REPORT'!E:E,'INTERIM REPORT'!$A:$A,'PAGE 40'!$A21,'INTERIM REPORT'!$B:$B,'PAGE 40'!$A$4)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43">
        <f>SUMIFS('INTERIM REPORT'!F:F,'INTERIM REPORT'!$A:$A,'PAGE 40'!$A21,'INTERIM REPORT'!$B:$B,'PAGE 40'!$A$4)</f>
        <v>0.25610036480841597</v>
      </c>
      <c r="Q21" s="212"/>
      <c r="R21" s="208">
        <f t="shared" ref="R21:R22" si="27">RANK(P21,P$20:P$22,1)</f>
        <v>3</v>
      </c>
      <c r="S21" s="208">
        <f t="shared" si="22"/>
        <v>10</v>
      </c>
      <c r="T21" s="143">
        <f>SUMIFS('INTERIM REPORT'!G:G,'INTERIM REPORT'!$A:$A,'PAGE 40'!$A21,'INTERIM REPORT'!$B:$B,'PAGE 40'!$A$4)</f>
        <v>0.26715992932450938</v>
      </c>
      <c r="U21" s="212"/>
      <c r="V21" s="208">
        <f t="shared" ref="V21:V22" si="28">RANK(T21,T$20:T$22,1)</f>
        <v>3</v>
      </c>
      <c r="W21" s="208">
        <f t="shared" si="23"/>
        <v>12</v>
      </c>
      <c r="X21" s="143">
        <f>IF(H21&gt;0,((P21/H21)-1),IF(AND(H21=0,L21&gt;0),100%,IF(AND(H21=0,L21&lt;0),-100%,IF(AND(H21=0,L21=0),0%,((P21/(H21))-1)*-1))))</f>
        <v>-0.13057703217976702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40'!$A22,'INTERIM REPORT'!$B:$B,'PAGE 40'!$A$4)</f>
        <v>0.26237163729511992</v>
      </c>
      <c r="E22" s="212"/>
      <c r="F22" s="208">
        <f t="shared" si="24"/>
        <v>2</v>
      </c>
      <c r="G22" s="208">
        <f t="shared" si="19"/>
        <v>9</v>
      </c>
      <c r="H22" s="143">
        <f>SUMIFS('INTERIM REPORT'!D:D,'INTERIM REPORT'!$A:$A,'PAGE 40'!$A22,'INTERIM REPORT'!$B:$B,'PAGE 40'!$A$4)</f>
        <v>0.26694964211022748</v>
      </c>
      <c r="I22" s="212"/>
      <c r="J22" s="208">
        <f t="shared" si="25"/>
        <v>1</v>
      </c>
      <c r="K22" s="208">
        <f t="shared" si="20"/>
        <v>8</v>
      </c>
      <c r="L22" s="143">
        <f>SUMIFS('INTERIM REPORT'!E:E,'INTERIM REPORT'!$A:$A,'PAGE 40'!$A22,'INTERIM REPORT'!$B:$B,'PAGE 40'!$A$4)</f>
        <v>0</v>
      </c>
      <c r="M22" s="212"/>
      <c r="N22" s="208">
        <f t="shared" si="26"/>
        <v>1</v>
      </c>
      <c r="O22" s="208">
        <f t="shared" si="21"/>
        <v>1</v>
      </c>
      <c r="P22" s="143">
        <f>SUMIFS('INTERIM REPORT'!F:F,'INTERIM REPORT'!$A:$A,'PAGE 40'!$A22,'INTERIM REPORT'!$B:$B,'PAGE 40'!$A$4)</f>
        <v>0</v>
      </c>
      <c r="Q22" s="212"/>
      <c r="R22" s="208">
        <f t="shared" si="27"/>
        <v>1</v>
      </c>
      <c r="S22" s="208">
        <f t="shared" si="22"/>
        <v>1</v>
      </c>
      <c r="T22" s="143">
        <f>SUMIFS('INTERIM REPORT'!G:G,'INTERIM REPORT'!$A:$A,'PAGE 40'!$A22,'INTERIM REPORT'!$B:$B,'PAGE 40'!$A$4)</f>
        <v>0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40'!$A25,'INTERIM REPORT'!$B:$B,'PAGE 40'!$A$4)</f>
        <v>0.36528072368807774</v>
      </c>
      <c r="E25" s="210"/>
      <c r="F25" s="210"/>
      <c r="G25" s="211">
        <f>RANK(D25,D$8:D$25,1)</f>
        <v>12</v>
      </c>
      <c r="H25" s="145">
        <f>SUMIFS('INTERIM REPORT'!D:D,'INTERIM REPORT'!$A:$A,'PAGE 40'!$A25,'INTERIM REPORT'!$B:$B,'PAGE 40'!$A$4)</f>
        <v>0.40692389380555283</v>
      </c>
      <c r="I25" s="210"/>
      <c r="J25" s="210"/>
      <c r="K25" s="211">
        <f>RANK(H25,H$8:H$25,1)</f>
        <v>14</v>
      </c>
      <c r="L25" s="145">
        <f>SUMIFS('INTERIM REPORT'!E:E,'INTERIM REPORT'!$A:$A,'PAGE 40'!$A25,'INTERIM REPORT'!$B:$B,'PAGE 40'!$A$4)</f>
        <v>0</v>
      </c>
      <c r="M25" s="210"/>
      <c r="N25" s="210"/>
      <c r="O25" s="211">
        <f>RANK(L25,L$8:L$25,1)</f>
        <v>1</v>
      </c>
      <c r="P25" s="145">
        <f>SUMIFS('INTERIM REPORT'!F:F,'INTERIM REPORT'!$A:$A,'PAGE 40'!$A25,'INTERIM REPORT'!$B:$B,'PAGE 40'!$A$4)</f>
        <v>0</v>
      </c>
      <c r="Q25" s="210"/>
      <c r="R25" s="210"/>
      <c r="S25" s="211">
        <f>RANK(P25,P$8:P$25,1)</f>
        <v>1</v>
      </c>
      <c r="T25" s="145">
        <f>SUMIFS('INTERIM REPORT'!G:G,'INTERIM REPORT'!$A:$A,'PAGE 40'!$A25,'INTERIM REPORT'!$B:$B,'PAGE 40'!$A$4)</f>
        <v>0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40'!$A28,'INTERIM REPORT'!$B:$B,'PAGE 40'!$A$4)</f>
        <v>0.30534374250892604</v>
      </c>
      <c r="E28" s="216"/>
      <c r="F28" s="216"/>
      <c r="G28" s="216"/>
      <c r="H28" s="145">
        <f>SUMIFS('INTERIM REPORT'!D:D,'INTERIM REPORT'!$A:$A,'PAGE 40'!$A28,'INTERIM REPORT'!$B:$B,'PAGE 40'!$A$4)</f>
        <v>0.33489683093492312</v>
      </c>
      <c r="I28" s="216"/>
      <c r="J28" s="216"/>
      <c r="K28" s="216"/>
      <c r="L28" s="145">
        <f>SUMIFS('INTERIM REPORT'!E:E,'INTERIM REPORT'!$A:$A,'PAGE 40'!$A28,'INTERIM REPORT'!$B:$B,'PAGE 40'!$A$4)</f>
        <v>1.3298053316107953E-2</v>
      </c>
      <c r="M28" s="216"/>
      <c r="N28" s="216"/>
      <c r="O28" s="216"/>
      <c r="P28" s="145">
        <f>SUMIFS('INTERIM REPORT'!F:F,'INTERIM REPORT'!$A:$A,'PAGE 40'!$A28,'INTERIM REPORT'!$B:$B,'PAGE 40'!$A$4)</f>
        <v>6.7809877864469861E-2</v>
      </c>
      <c r="Q28" s="216"/>
      <c r="R28" s="216"/>
      <c r="S28" s="216"/>
      <c r="T28" s="145">
        <f>SUMIFS('INTERIM REPORT'!G:G,'INTERIM REPORT'!$A:$A,'PAGE 40'!$A28,'INTERIM REPORT'!$B:$B,'PAGE 40'!$A$4)</f>
        <v>6.5955401990101831E-2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-0.79752009693502712</v>
      </c>
      <c r="Y28" s="101">
        <f>IF(L28&gt;0,((T28/L28)-1),IF(AND(L28=0,T28&gt;0),100%,IF(AND(L28=0,T28&lt;0),-100%,IF(AND(L28=0,T28=0),0%,((T28/(L28))-1)*-1))))</f>
        <v>3.9597787301852634</v>
      </c>
    </row>
    <row r="29" spans="1:25" ht="28.4" customHeight="1">
      <c r="C29" s="92" t="s">
        <v>28</v>
      </c>
      <c r="D29" s="143">
        <f>MEDIAN(D25,D20:D22,D8:D17)</f>
        <v>0.25424338046877776</v>
      </c>
      <c r="E29" s="217"/>
      <c r="F29" s="217"/>
      <c r="G29" s="217"/>
      <c r="H29" s="143">
        <f>MEDIAN(H25,H20:H22,H8:H17)</f>
        <v>0.263596736728262</v>
      </c>
      <c r="I29" s="217"/>
      <c r="J29" s="217"/>
      <c r="K29" s="217"/>
      <c r="L29" s="143">
        <f>MEDIAN(L25,L20:L22,L8:L17)</f>
        <v>0</v>
      </c>
      <c r="M29" s="217"/>
      <c r="N29" s="217"/>
      <c r="O29" s="217"/>
      <c r="P29" s="143">
        <f>MEDIAN(P25,P20:P22,P8:P17)</f>
        <v>0.10683689283114346</v>
      </c>
      <c r="Q29" s="217"/>
      <c r="R29" s="217"/>
      <c r="S29" s="217"/>
      <c r="T29" s="143">
        <f>MEDIAN(T25,T20:T22,T8:T17)</f>
        <v>0.11266688585431027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-0.59469569252945631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43">
        <f>MEDIAN(D8:D15)</f>
        <v>0.25363081108352359</v>
      </c>
      <c r="E30" s="217"/>
      <c r="F30" s="217"/>
      <c r="G30" s="217"/>
      <c r="H30" s="143">
        <f>MEDIAN(H8:H15)</f>
        <v>0.25234481182130797</v>
      </c>
      <c r="I30" s="217"/>
      <c r="J30" s="217"/>
      <c r="K30" s="217"/>
      <c r="L30" s="143">
        <f>MEDIAN(L8:L15)</f>
        <v>0</v>
      </c>
      <c r="M30" s="217"/>
      <c r="N30" s="217"/>
      <c r="O30" s="217"/>
      <c r="P30" s="143">
        <f>MEDIAN(P8:P15)</f>
        <v>0.10683689283114346</v>
      </c>
      <c r="Q30" s="217"/>
      <c r="R30" s="217"/>
      <c r="S30" s="217"/>
      <c r="T30" s="143">
        <f>MEDIAN(T8:T15)</f>
        <v>0.11885287903815665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40'!$A33,'INTERIM REPORT'!$B:$B,'PAGE 40'!$A$5)=0,"",SUMIFS('INTERIM REPORT'!C:C,'INTERIM REPORT'!$A:$A,'PAGE 40'!$A33,'INTERIM REPORT'!$B:$B,'PAGE 40'!$A$5))</f>
        <v/>
      </c>
      <c r="E33" s="118"/>
      <c r="F33" s="118"/>
      <c r="G33" s="119"/>
      <c r="H33" s="145" t="str">
        <f>IF(SUMIFS('INTERIM REPORT'!D:D,'INTERIM REPORT'!$A:$A,'PAGE 40'!$A33,'INTERIM REPORT'!$B:$B,'PAGE 40'!$A$5)=0,"",SUMIFS('INTERIM REPORT'!D:D,'INTERIM REPORT'!$A:$A,'PAGE 40'!$A33,'INTERIM REPORT'!$B:$B,'PAGE 40'!$A$5))</f>
        <v/>
      </c>
      <c r="I33" s="118"/>
      <c r="J33" s="118"/>
      <c r="K33" s="119"/>
      <c r="L33" s="145" t="str">
        <f>IF(SUMIFS('INTERIM REPORT'!E:E,'INTERIM REPORT'!$A:$A,'PAGE 40'!$A33,'INTERIM REPORT'!$B:$B,'PAGE 40'!$A$5)=0,"",SUMIFS('INTERIM REPORT'!E:E,'INTERIM REPORT'!$A:$A,'PAGE 40'!$A33,'INTERIM REPORT'!$B:$B,'PAGE 40'!$A$5))</f>
        <v/>
      </c>
      <c r="M33" s="118"/>
      <c r="N33" s="118"/>
      <c r="O33" s="119"/>
      <c r="P33" s="145" t="str">
        <f>IF(SUMIFS('INTERIM REPORT'!F:F,'INTERIM REPORT'!$A:$A,'PAGE 40'!$A33,'INTERIM REPORT'!$B:$B,'PAGE 40'!$A$5)=0,"",SUMIFS('INTERIM REPORT'!F:F,'INTERIM REPORT'!$A:$A,'PAGE 40'!$A33,'INTERIM REPORT'!$B:$B,'PAGE 40'!$A$5))</f>
        <v/>
      </c>
      <c r="Q33" s="118"/>
      <c r="R33" s="118"/>
      <c r="S33" s="119"/>
      <c r="T33" s="145" t="str">
        <f>IF(SUMIFS('INTERIM REPORT'!G:G,'INTERIM REPORT'!$A:$A,'PAGE 40'!$A33,'INTERIM REPORT'!$B:$B,'PAGE 40'!$A$5)=0,"",SUMIFS('INTERIM REPORT'!G:G,'INTERIM REPORT'!$A:$A,'PAGE 40'!$A33,'INTERIM REPORT'!$B:$B,'PAGE 40'!$A$5))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40'!$A34,'INTERIM REPORT'!$B:$B,'PAGE 40'!$A$5)=0,"",SUMIFS('INTERIM REPORT'!C:C,'INTERIM REPORT'!$A:$A,'PAGE 40'!$A34,'INTERIM REPORT'!$B:$B,'PAGE 40'!$A$5))</f>
        <v/>
      </c>
      <c r="E34" s="122"/>
      <c r="F34" s="122"/>
      <c r="G34" s="123"/>
      <c r="H34" s="145" t="str">
        <f>IF(SUMIFS('INTERIM REPORT'!D:D,'INTERIM REPORT'!$A:$A,'PAGE 40'!$A34,'INTERIM REPORT'!$B:$B,'PAGE 40'!$A$5)=0,"",SUMIFS('INTERIM REPORT'!D:D,'INTERIM REPORT'!$A:$A,'PAGE 40'!$A34,'INTERIM REPORT'!$B:$B,'PAGE 40'!$A$5))</f>
        <v/>
      </c>
      <c r="I34" s="122"/>
      <c r="J34" s="122"/>
      <c r="K34" s="123"/>
      <c r="L34" s="145" t="str">
        <f>IF(SUMIFS('INTERIM REPORT'!E:E,'INTERIM REPORT'!$A:$A,'PAGE 40'!$A34,'INTERIM REPORT'!$B:$B,'PAGE 40'!$A$5)=0,"",SUMIFS('INTERIM REPORT'!E:E,'INTERIM REPORT'!$A:$A,'PAGE 40'!$A34,'INTERIM REPORT'!$B:$B,'PAGE 40'!$A$5))</f>
        <v/>
      </c>
      <c r="M34" s="122"/>
      <c r="N34" s="122"/>
      <c r="O34" s="123"/>
      <c r="P34" s="145" t="str">
        <f>IF(SUMIFS('INTERIM REPORT'!F:F,'INTERIM REPORT'!$A:$A,'PAGE 40'!$A34,'INTERIM REPORT'!$B:$B,'PAGE 40'!$A$5)=0,"",SUMIFS('INTERIM REPORT'!F:F,'INTERIM REPORT'!$A:$A,'PAGE 40'!$A34,'INTERIM REPORT'!$B:$B,'PAGE 40'!$A$5))</f>
        <v/>
      </c>
      <c r="Q34" s="122"/>
      <c r="R34" s="122"/>
      <c r="S34" s="123"/>
      <c r="T34" s="145" t="str">
        <f>IF(SUMIFS('INTERIM REPORT'!G:G,'INTERIM REPORT'!$A:$A,'PAGE 40'!$A34,'INTERIM REPORT'!$B:$B,'PAGE 40'!$A$5)=0,"",SUMIFS('INTERIM REPORT'!G:G,'INTERIM REPORT'!$A:$A,'PAGE 40'!$A34,'INTERIM REPORT'!$B:$B,'PAGE 40'!$A$5))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40'!$A35,'INTERIM REPORT'!$B:$B,'PAGE 40'!$A$5)=0,"",SUMIFS('INTERIM REPORT'!C:C,'INTERIM REPORT'!$A:$A,'PAGE 40'!$A35,'INTERIM REPORT'!$B:$B,'PAGE 40'!$A$5))</f>
        <v/>
      </c>
      <c r="E35" s="122"/>
      <c r="F35" s="122"/>
      <c r="G35" s="123"/>
      <c r="H35" s="145" t="str">
        <f>IF(SUMIFS('INTERIM REPORT'!D:D,'INTERIM REPORT'!$A:$A,'PAGE 40'!$A35,'INTERIM REPORT'!$B:$B,'PAGE 40'!$A$5)=0,"",SUMIFS('INTERIM REPORT'!D:D,'INTERIM REPORT'!$A:$A,'PAGE 40'!$A35,'INTERIM REPORT'!$B:$B,'PAGE 40'!$A$5))</f>
        <v/>
      </c>
      <c r="I35" s="122"/>
      <c r="J35" s="122"/>
      <c r="K35" s="123"/>
      <c r="L35" s="145" t="str">
        <f>IF(SUMIFS('INTERIM REPORT'!E:E,'INTERIM REPORT'!$A:$A,'PAGE 40'!$A35,'INTERIM REPORT'!$B:$B,'PAGE 40'!$A$5)=0,"",SUMIFS('INTERIM REPORT'!E:E,'INTERIM REPORT'!$A:$A,'PAGE 40'!$A35,'INTERIM REPORT'!$B:$B,'PAGE 40'!$A$5))</f>
        <v/>
      </c>
      <c r="M35" s="122"/>
      <c r="N35" s="122"/>
      <c r="O35" s="123"/>
      <c r="P35" s="145" t="str">
        <f>IF(SUMIFS('INTERIM REPORT'!F:F,'INTERIM REPORT'!$A:$A,'PAGE 40'!$A35,'INTERIM REPORT'!$B:$B,'PAGE 40'!$A$5)=0,"",SUMIFS('INTERIM REPORT'!F:F,'INTERIM REPORT'!$A:$A,'PAGE 40'!$A35,'INTERIM REPORT'!$B:$B,'PAGE 40'!$A$5))</f>
        <v/>
      </c>
      <c r="Q35" s="122"/>
      <c r="R35" s="122"/>
      <c r="S35" s="123"/>
      <c r="T35" s="145" t="str">
        <f>IF(SUMIFS('INTERIM REPORT'!G:G,'INTERIM REPORT'!$A:$A,'PAGE 40'!$A35,'INTERIM REPORT'!$B:$B,'PAGE 40'!$A$5)=0,"",SUMIFS('INTERIM REPORT'!G:G,'INTERIM REPORT'!$A:$A,'PAGE 40'!$A35,'INTERIM REPORT'!$B:$B,'PAGE 40'!$A$5))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40'!$A36,'INTERIM REPORT'!$B:$B,'PAGE 40'!$A$5)=0,"",SUMIFS('INTERIM REPORT'!C:C,'INTERIM REPORT'!$A:$A,'PAGE 40'!$A36,'INTERIM REPORT'!$B:$B,'PAGE 40'!$A$5))</f>
        <v/>
      </c>
      <c r="E36" s="122"/>
      <c r="F36" s="122"/>
      <c r="G36" s="123"/>
      <c r="H36" s="145" t="str">
        <f>IF(SUMIFS('INTERIM REPORT'!D:D,'INTERIM REPORT'!$A:$A,'PAGE 40'!$A36,'INTERIM REPORT'!$B:$B,'PAGE 40'!$A$5)=0,"",SUMIFS('INTERIM REPORT'!D:D,'INTERIM REPORT'!$A:$A,'PAGE 40'!$A36,'INTERIM REPORT'!$B:$B,'PAGE 40'!$A$5))</f>
        <v/>
      </c>
      <c r="I36" s="122"/>
      <c r="J36" s="122"/>
      <c r="K36" s="123"/>
      <c r="L36" s="145" t="str">
        <f>IF(SUMIFS('INTERIM REPORT'!E:E,'INTERIM REPORT'!$A:$A,'PAGE 40'!$A36,'INTERIM REPORT'!$B:$B,'PAGE 40'!$A$5)=0,"",SUMIFS('INTERIM REPORT'!E:E,'INTERIM REPORT'!$A:$A,'PAGE 40'!$A36,'INTERIM REPORT'!$B:$B,'PAGE 40'!$A$5))</f>
        <v/>
      </c>
      <c r="M36" s="122"/>
      <c r="N36" s="122"/>
      <c r="O36" s="123"/>
      <c r="P36" s="145" t="str">
        <f>IF(SUMIFS('INTERIM REPORT'!F:F,'INTERIM REPORT'!$A:$A,'PAGE 40'!$A36,'INTERIM REPORT'!$B:$B,'PAGE 40'!$A$5)=0,"",SUMIFS('INTERIM REPORT'!F:F,'INTERIM REPORT'!$A:$A,'PAGE 40'!$A36,'INTERIM REPORT'!$B:$B,'PAGE 40'!$A$5))</f>
        <v/>
      </c>
      <c r="Q36" s="122"/>
      <c r="R36" s="122"/>
      <c r="S36" s="123"/>
      <c r="T36" s="145" t="str">
        <f>IF(SUMIFS('INTERIM REPORT'!G:G,'INTERIM REPORT'!$A:$A,'PAGE 40'!$A36,'INTERIM REPORT'!$B:$B,'PAGE 40'!$A$5)=0,"",SUMIFS('INTERIM REPORT'!G:G,'INTERIM REPORT'!$A:$A,'PAGE 40'!$A36,'INTERIM REPORT'!$B:$B,'PAGE 40'!$A$5))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40'!$A37,'INTERIM REPORT'!$B:$B,'PAGE 40'!$A$5)=0,"",SUMIFS('INTERIM REPORT'!C:C,'INTERIM REPORT'!$A:$A,'PAGE 40'!$A37,'INTERIM REPORT'!$B:$B,'PAGE 40'!$A$5))</f>
        <v/>
      </c>
      <c r="E37" s="122"/>
      <c r="F37" s="122"/>
      <c r="G37" s="123"/>
      <c r="H37" s="145" t="str">
        <f>IF(SUMIFS('INTERIM REPORT'!D:D,'INTERIM REPORT'!$A:$A,'PAGE 40'!$A37,'INTERIM REPORT'!$B:$B,'PAGE 40'!$A$5)=0,"",SUMIFS('INTERIM REPORT'!D:D,'INTERIM REPORT'!$A:$A,'PAGE 40'!$A37,'INTERIM REPORT'!$B:$B,'PAGE 40'!$A$5))</f>
        <v/>
      </c>
      <c r="I37" s="122"/>
      <c r="J37" s="122"/>
      <c r="K37" s="123"/>
      <c r="L37" s="145" t="str">
        <f>IF(SUMIFS('INTERIM REPORT'!E:E,'INTERIM REPORT'!$A:$A,'PAGE 40'!$A37,'INTERIM REPORT'!$B:$B,'PAGE 40'!$A$5)=0,"",SUMIFS('INTERIM REPORT'!E:E,'INTERIM REPORT'!$A:$A,'PAGE 40'!$A37,'INTERIM REPORT'!$B:$B,'PAGE 40'!$A$5))</f>
        <v/>
      </c>
      <c r="M37" s="122"/>
      <c r="N37" s="122"/>
      <c r="O37" s="123"/>
      <c r="P37" s="145" t="str">
        <f>IF(SUMIFS('INTERIM REPORT'!F:F,'INTERIM REPORT'!$A:$A,'PAGE 40'!$A37,'INTERIM REPORT'!$B:$B,'PAGE 40'!$A$5)=0,"",SUMIFS('INTERIM REPORT'!F:F,'INTERIM REPORT'!$A:$A,'PAGE 40'!$A37,'INTERIM REPORT'!$B:$B,'PAGE 40'!$A$5))</f>
        <v/>
      </c>
      <c r="Q37" s="122"/>
      <c r="R37" s="122"/>
      <c r="S37" s="123"/>
      <c r="T37" s="145" t="str">
        <f>IF(SUMIFS('INTERIM REPORT'!G:G,'INTERIM REPORT'!$A:$A,'PAGE 40'!$A37,'INTERIM REPORT'!$B:$B,'PAGE 40'!$A$5)=0,"",SUMIFS('INTERIM REPORT'!G:G,'INTERIM REPORT'!$A:$A,'PAGE 40'!$A37,'INTERIM REPORT'!$B:$B,'PAGE 40'!$A$5))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40'!$A38,'INTERIM REPORT'!$B:$B,'PAGE 40'!$A$5)=0,"",SUMIFS('INTERIM REPORT'!C:C,'INTERIM REPORT'!$A:$A,'PAGE 40'!$A38,'INTERIM REPORT'!$B:$B,'PAGE 40'!$A$5))</f>
        <v/>
      </c>
      <c r="E38" s="122"/>
      <c r="F38" s="122"/>
      <c r="G38" s="123"/>
      <c r="H38" s="145" t="str">
        <f>IF(SUMIFS('INTERIM REPORT'!D:D,'INTERIM REPORT'!$A:$A,'PAGE 40'!$A38,'INTERIM REPORT'!$B:$B,'PAGE 40'!$A$5)=0,"",SUMIFS('INTERIM REPORT'!D:D,'INTERIM REPORT'!$A:$A,'PAGE 40'!$A38,'INTERIM REPORT'!$B:$B,'PAGE 40'!$A$5))</f>
        <v/>
      </c>
      <c r="I38" s="122"/>
      <c r="J38" s="122"/>
      <c r="K38" s="123"/>
      <c r="L38" s="145" t="str">
        <f>IF(SUMIFS('INTERIM REPORT'!E:E,'INTERIM REPORT'!$A:$A,'PAGE 40'!$A38,'INTERIM REPORT'!$B:$B,'PAGE 40'!$A$5)=0,"",SUMIFS('INTERIM REPORT'!E:E,'INTERIM REPORT'!$A:$A,'PAGE 40'!$A38,'INTERIM REPORT'!$B:$B,'PAGE 40'!$A$5))</f>
        <v/>
      </c>
      <c r="M38" s="122"/>
      <c r="N38" s="122"/>
      <c r="O38" s="123"/>
      <c r="P38" s="145" t="str">
        <f>IF(SUMIFS('INTERIM REPORT'!F:F,'INTERIM REPORT'!$A:$A,'PAGE 40'!$A38,'INTERIM REPORT'!$B:$B,'PAGE 40'!$A$5)=0,"",SUMIFS('INTERIM REPORT'!F:F,'INTERIM REPORT'!$A:$A,'PAGE 40'!$A38,'INTERIM REPORT'!$B:$B,'PAGE 40'!$A$5))</f>
        <v/>
      </c>
      <c r="Q38" s="122"/>
      <c r="R38" s="122"/>
      <c r="S38" s="123"/>
      <c r="T38" s="145" t="str">
        <f>IF(SUMIFS('INTERIM REPORT'!G:G,'INTERIM REPORT'!$A:$A,'PAGE 40'!$A38,'INTERIM REPORT'!$B:$B,'PAGE 40'!$A$5)=0,"",SUMIFS('INTERIM REPORT'!G:G,'INTERIM REPORT'!$A:$A,'PAGE 40'!$A38,'INTERIM REPORT'!$B:$B,'PAGE 40'!$A$5))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47" priority="1" operator="notEqual">
      <formula>""" """</formula>
    </cfRule>
    <cfRule type="cellIs" dxfId="4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Y43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.1796875" style="98" bestFit="1" customWidth="1"/>
    <col min="5" max="7" width="7.7265625" style="82" customWidth="1"/>
    <col min="8" max="8" width="10.1796875" style="98" bestFit="1" customWidth="1"/>
    <col min="9" max="11" width="7.7265625" style="82" customWidth="1"/>
    <col min="12" max="12" width="10.1796875" style="98" bestFit="1" customWidth="1"/>
    <col min="13" max="15" width="7.7265625" style="82" customWidth="1"/>
    <col min="16" max="16" width="10.1796875" style="98" bestFit="1" customWidth="1"/>
    <col min="17" max="19" width="7.7265625" style="82" customWidth="1"/>
    <col min="20" max="20" width="10.1796875" style="98" bestFit="1" customWidth="1"/>
    <col min="21" max="23" width="7.7265625" style="81" customWidth="1"/>
    <col min="24" max="24" width="11.453125" style="78" customWidth="1"/>
    <col min="25" max="25" width="16.816406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Return On Assets</v>
      </c>
    </row>
    <row r="3" spans="1:25">
      <c r="A3" s="80" t="s">
        <v>101</v>
      </c>
    </row>
    <row r="4" spans="1:25">
      <c r="A4" s="83" t="s">
        <v>75</v>
      </c>
      <c r="B4" s="329" t="str">
        <f>MID(A4,FIND("]",A4)+2,LEN(A4)-FIND("]",A4)+2)</f>
        <v>Return On Assets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246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41'!$A8,'INTERIM REPORT'!$B:$B,'PAGE 41'!$A$4)</f>
        <v>-3.5540120019110576E-2</v>
      </c>
      <c r="E8" s="208">
        <f>RANK(D8,D$8:D$15,1)</f>
        <v>3</v>
      </c>
      <c r="F8" s="208">
        <f>RANK(D8,D$8:D$17,1)</f>
        <v>4</v>
      </c>
      <c r="G8" s="208">
        <f>RANK(D8,D$8:D$25,1)</f>
        <v>5</v>
      </c>
      <c r="H8" s="143">
        <f>SUMIFS('INTERIM REPORT'!D:D,'INTERIM REPORT'!$A:$A,'PAGE 41'!$A8,'INTERIM REPORT'!$B:$B,'PAGE 41'!$A$4)</f>
        <v>-3.0162749093577287E-2</v>
      </c>
      <c r="I8" s="208">
        <f>RANK(H8,H$8:H$15,1)</f>
        <v>2</v>
      </c>
      <c r="J8" s="208">
        <f>RANK(H8,H$8:H$17,1)</f>
        <v>2</v>
      </c>
      <c r="K8" s="208">
        <f>RANK(H8,H$8:H$25,1)</f>
        <v>2</v>
      </c>
      <c r="L8" s="143">
        <f>SUMIFS('INTERIM REPORT'!E:E,'INTERIM REPORT'!$A:$A,'PAGE 41'!$A8,'INTERIM REPORT'!$B:$B,'PAGE 41'!$A$4)</f>
        <v>1.3704942538092377E-2</v>
      </c>
      <c r="M8" s="208">
        <f>RANK(L8,L$8:L$15,1)</f>
        <v>2</v>
      </c>
      <c r="N8" s="208">
        <f>RANK(L8,L$8:L$17,1)</f>
        <v>4</v>
      </c>
      <c r="O8" s="208">
        <f>RANK(L8,L$8:L$25,1)</f>
        <v>5</v>
      </c>
      <c r="P8" s="143">
        <f>SUMIFS('INTERIM REPORT'!F:F,'INTERIM REPORT'!$A:$A,'PAGE 41'!$A8,'INTERIM REPORT'!$B:$B,'PAGE 41'!$A$4)</f>
        <v>1.2982879894489768E-2</v>
      </c>
      <c r="Q8" s="208">
        <f>RANK(P8,P$8:P$15,1)</f>
        <v>1</v>
      </c>
      <c r="R8" s="208">
        <f>RANK(P8,P$8:P$17,1)</f>
        <v>2</v>
      </c>
      <c r="S8" s="208">
        <f>RANK(P8,P$8:P$25,1)</f>
        <v>2</v>
      </c>
      <c r="T8" s="143">
        <f>SUMIFS('INTERIM REPORT'!G:G,'INTERIM REPORT'!$A:$A,'PAGE 41'!$A8,'INTERIM REPORT'!$B:$B,'PAGE 41'!$A$4)</f>
        <v>2.4912752709215523E-2</v>
      </c>
      <c r="U8" s="208">
        <f>RANK(T8,T$8:T$15,1)</f>
        <v>4</v>
      </c>
      <c r="V8" s="208">
        <f>RANK(T8,T$8:T$17,1)</f>
        <v>6</v>
      </c>
      <c r="W8" s="208">
        <f>RANK(T8,T$8:T$25,1)</f>
        <v>8</v>
      </c>
      <c r="X8" s="143">
        <f t="shared" ref="X8:X17" si="0">IF(H8&gt;0,((P8/H8)-1),IF(AND(H8=0,L8&gt;0),100%,IF(AND(H8=0,L8&lt;0),-100%,IF(AND(H8=0,L8=0),0%,((P8/(H8))-1)*-1))))</f>
        <v>1.4304276063899719</v>
      </c>
      <c r="Y8" s="93">
        <f t="shared" ref="Y8:Y17" si="1">IF(L8&gt;0,((T8/L8)-1),IF(AND(L8=0,T8&gt;0),100%,IF(AND(L8=0,T8&lt;0),-100%,IF(AND(L8=0,T8=0),0%,((T8/(L8))-1)*-1))))</f>
        <v>0.81779329902124398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41'!$A9,'INTERIM REPORT'!$B:$B,'PAGE 41'!$A$4)</f>
        <v>3.1456232123329882E-2</v>
      </c>
      <c r="E9" s="208">
        <f t="shared" ref="E9:E15" si="3">RANK(D9,D$8:D$15,1)</f>
        <v>7</v>
      </c>
      <c r="F9" s="208">
        <f t="shared" ref="F9:F17" si="4">RANK(D9,D$8:D$17,1)</f>
        <v>9</v>
      </c>
      <c r="G9" s="208">
        <f t="shared" ref="G9:G17" si="5">RANK(D9,D$8:D$25,1)</f>
        <v>11</v>
      </c>
      <c r="H9" s="143">
        <f>SUMIFS('INTERIM REPORT'!D:D,'INTERIM REPORT'!$A:$A,'PAGE 41'!$A9,'INTERIM REPORT'!$B:$B,'PAGE 41'!$A$4)</f>
        <v>3.3694774821348604E-2</v>
      </c>
      <c r="I9" s="208">
        <f t="shared" ref="I9:I15" si="6">RANK(H9,H$8:H$15,1)</f>
        <v>3</v>
      </c>
      <c r="J9" s="208">
        <f t="shared" ref="J9:J17" si="7">RANK(H9,H$8:H$17,1)</f>
        <v>4</v>
      </c>
      <c r="K9" s="208">
        <f t="shared" ref="K9:K17" si="8">RANK(H9,H$8:H$25,1)</f>
        <v>5</v>
      </c>
      <c r="L9" s="143">
        <f>SUMIFS('INTERIM REPORT'!E:E,'INTERIM REPORT'!$A:$A,'PAGE 41'!$A9,'INTERIM REPORT'!$B:$B,'PAGE 41'!$A$4)</f>
        <v>2.2347064220414253E-2</v>
      </c>
      <c r="M9" s="208">
        <f t="shared" ref="M9:M15" si="9">RANK(L9,L$8:L$15,1)</f>
        <v>4</v>
      </c>
      <c r="N9" s="208">
        <f t="shared" ref="N9:N17" si="10">RANK(L9,L$8:L$17,1)</f>
        <v>6</v>
      </c>
      <c r="O9" s="208">
        <f t="shared" ref="O9:O17" si="11">RANK(L9,L$8:L$25,1)</f>
        <v>7</v>
      </c>
      <c r="P9" s="143">
        <f>SUMIFS('INTERIM REPORT'!F:F,'INTERIM REPORT'!$A:$A,'PAGE 41'!$A9,'INTERIM REPORT'!$B:$B,'PAGE 41'!$A$4)</f>
        <v>9.2616566504174061E-2</v>
      </c>
      <c r="Q9" s="208">
        <f t="shared" ref="Q9:Q15" si="12">RANK(P9,P$8:P$15,1)</f>
        <v>5</v>
      </c>
      <c r="R9" s="208">
        <f t="shared" ref="R9:R17" si="13">RANK(P9,P$8:P$17,1)</f>
        <v>7</v>
      </c>
      <c r="S9" s="208">
        <f t="shared" ref="S9:S17" si="14">RANK(P9,P$8:P$25,1)</f>
        <v>11</v>
      </c>
      <c r="T9" s="143">
        <f>SUMIFS('INTERIM REPORT'!G:G,'INTERIM REPORT'!$A:$A,'PAGE 41'!$A9,'INTERIM REPORT'!$B:$B,'PAGE 41'!$A$4)</f>
        <v>4.5188571441241672E-2</v>
      </c>
      <c r="U9" s="208">
        <f t="shared" ref="U9:U15" si="15">RANK(T9,T$8:T$15,1)</f>
        <v>6</v>
      </c>
      <c r="V9" s="208">
        <f t="shared" ref="V9:V17" si="16">RANK(T9,T$8:T$17,1)</f>
        <v>8</v>
      </c>
      <c r="W9" s="208">
        <f t="shared" ref="W9:W17" si="17">RANK(T9,T$8:T$25,1)</f>
        <v>11</v>
      </c>
      <c r="X9" s="143">
        <f t="shared" si="0"/>
        <v>1.7486922525890667</v>
      </c>
      <c r="Y9" s="93">
        <f t="shared" si="1"/>
        <v>1.0221256356332251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41'!$A10,'INTERIM REPORT'!$B:$B,'PAGE 41'!$A$4)</f>
        <v>-5.4461415896238131E-3</v>
      </c>
      <c r="E10" s="208">
        <f t="shared" si="3"/>
        <v>4</v>
      </c>
      <c r="F10" s="208">
        <f t="shared" si="4"/>
        <v>5</v>
      </c>
      <c r="G10" s="208">
        <f t="shared" si="5"/>
        <v>6</v>
      </c>
      <c r="H10" s="143">
        <f>SUMIFS('INTERIM REPORT'!D:D,'INTERIM REPORT'!$A:$A,'PAGE 41'!$A10,'INTERIM REPORT'!$B:$B,'PAGE 41'!$A$4)</f>
        <v>6.4398003035266022E-2</v>
      </c>
      <c r="I10" s="208">
        <f t="shared" si="6"/>
        <v>6</v>
      </c>
      <c r="J10" s="208">
        <f t="shared" si="7"/>
        <v>7</v>
      </c>
      <c r="K10" s="208">
        <f t="shared" si="8"/>
        <v>10</v>
      </c>
      <c r="L10" s="143">
        <f>SUMIFS('INTERIM REPORT'!E:E,'INTERIM REPORT'!$A:$A,'PAGE 41'!$A10,'INTERIM REPORT'!$B:$B,'PAGE 41'!$A$4)</f>
        <v>5.1849514476951464E-2</v>
      </c>
      <c r="M10" s="208">
        <f t="shared" si="9"/>
        <v>7</v>
      </c>
      <c r="N10" s="208">
        <f t="shared" si="10"/>
        <v>9</v>
      </c>
      <c r="O10" s="208">
        <f t="shared" si="11"/>
        <v>13</v>
      </c>
      <c r="P10" s="143">
        <f>SUMIFS('INTERIM REPORT'!F:F,'INTERIM REPORT'!$A:$A,'PAGE 41'!$A10,'INTERIM REPORT'!$B:$B,'PAGE 41'!$A$4)</f>
        <v>0.19671059046044326</v>
      </c>
      <c r="Q10" s="208">
        <f t="shared" si="12"/>
        <v>7</v>
      </c>
      <c r="R10" s="208">
        <f t="shared" si="13"/>
        <v>9</v>
      </c>
      <c r="S10" s="208">
        <f t="shared" si="14"/>
        <v>13</v>
      </c>
      <c r="T10" s="143">
        <f>SUMIFS('INTERIM REPORT'!G:G,'INTERIM REPORT'!$A:$A,'PAGE 41'!$A10,'INTERIM REPORT'!$B:$B,'PAGE 41'!$A$4)</f>
        <v>2.6932830773525201E-3</v>
      </c>
      <c r="U10" s="208">
        <f t="shared" si="15"/>
        <v>1</v>
      </c>
      <c r="V10" s="208">
        <f t="shared" si="16"/>
        <v>1</v>
      </c>
      <c r="W10" s="208">
        <f t="shared" si="17"/>
        <v>2</v>
      </c>
      <c r="X10" s="143">
        <f t="shared" si="0"/>
        <v>2.0546069938336351</v>
      </c>
      <c r="Y10" s="93">
        <f t="shared" si="1"/>
        <v>-0.94805577054053691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41'!$A11,'INTERIM REPORT'!$B:$B,'PAGE 41'!$A$4)</f>
        <v>-3.6929257168885295E-2</v>
      </c>
      <c r="E11" s="208">
        <f t="shared" si="3"/>
        <v>2</v>
      </c>
      <c r="F11" s="208">
        <f t="shared" si="4"/>
        <v>3</v>
      </c>
      <c r="G11" s="208">
        <f t="shared" si="5"/>
        <v>4</v>
      </c>
      <c r="H11" s="143">
        <f>SUMIFS('INTERIM REPORT'!D:D,'INTERIM REPORT'!$A:$A,'PAGE 41'!$A11,'INTERIM REPORT'!$B:$B,'PAGE 41'!$A$4)</f>
        <v>9.1668201724059206E-2</v>
      </c>
      <c r="I11" s="208">
        <f t="shared" si="6"/>
        <v>8</v>
      </c>
      <c r="J11" s="208">
        <f t="shared" si="7"/>
        <v>9</v>
      </c>
      <c r="K11" s="208">
        <f t="shared" si="8"/>
        <v>13</v>
      </c>
      <c r="L11" s="143">
        <f>SUMIFS('INTERIM REPORT'!E:E,'INTERIM REPORT'!$A:$A,'PAGE 41'!$A11,'INTERIM REPORT'!$B:$B,'PAGE 41'!$A$4)</f>
        <v>1.9097210015740638E-2</v>
      </c>
      <c r="M11" s="208">
        <f t="shared" si="9"/>
        <v>3</v>
      </c>
      <c r="N11" s="208">
        <f t="shared" si="10"/>
        <v>5</v>
      </c>
      <c r="O11" s="208">
        <f t="shared" si="11"/>
        <v>6</v>
      </c>
      <c r="P11" s="143">
        <f>SUMIFS('INTERIM REPORT'!F:F,'INTERIM REPORT'!$A:$A,'PAGE 41'!$A11,'INTERIM REPORT'!$B:$B,'PAGE 41'!$A$4)</f>
        <v>9.097357041269663E-2</v>
      </c>
      <c r="Q11" s="208">
        <f t="shared" si="12"/>
        <v>4</v>
      </c>
      <c r="R11" s="208">
        <f t="shared" si="13"/>
        <v>6</v>
      </c>
      <c r="S11" s="208">
        <f t="shared" si="14"/>
        <v>10</v>
      </c>
      <c r="T11" s="143">
        <f>SUMIFS('INTERIM REPORT'!G:G,'INTERIM REPORT'!$A:$A,'PAGE 41'!$A11,'INTERIM REPORT'!$B:$B,'PAGE 41'!$A$4)</f>
        <v>3.0115762556760007E-2</v>
      </c>
      <c r="U11" s="208">
        <f t="shared" si="15"/>
        <v>5</v>
      </c>
      <c r="V11" s="208">
        <f t="shared" si="16"/>
        <v>7</v>
      </c>
      <c r="W11" s="208">
        <f t="shared" si="17"/>
        <v>9</v>
      </c>
      <c r="X11" s="143">
        <f t="shared" si="0"/>
        <v>-7.5776692276954272E-3</v>
      </c>
      <c r="Y11" s="93">
        <f t="shared" si="1"/>
        <v>0.57697184729798034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41'!$A12,'INTERIM REPORT'!$B:$B,'PAGE 41'!$A$4)</f>
        <v>3.0249414634051366E-2</v>
      </c>
      <c r="E12" s="208">
        <f t="shared" si="3"/>
        <v>6</v>
      </c>
      <c r="F12" s="208">
        <f t="shared" si="4"/>
        <v>8</v>
      </c>
      <c r="G12" s="208">
        <f t="shared" si="5"/>
        <v>10</v>
      </c>
      <c r="H12" s="143">
        <f>SUMIFS('INTERIM REPORT'!D:D,'INTERIM REPORT'!$A:$A,'PAGE 41'!$A12,'INTERIM REPORT'!$B:$B,'PAGE 41'!$A$4)</f>
        <v>6.6294287709716015E-2</v>
      </c>
      <c r="I12" s="208">
        <f t="shared" si="6"/>
        <v>7</v>
      </c>
      <c r="J12" s="208">
        <f t="shared" si="7"/>
        <v>8</v>
      </c>
      <c r="K12" s="208">
        <f t="shared" si="8"/>
        <v>11</v>
      </c>
      <c r="L12" s="143">
        <f>SUMIFS('INTERIM REPORT'!E:E,'INTERIM REPORT'!$A:$A,'PAGE 41'!$A12,'INTERIM REPORT'!$B:$B,'PAGE 41'!$A$4)</f>
        <v>2.4946101504721655E-2</v>
      </c>
      <c r="M12" s="208">
        <f t="shared" si="9"/>
        <v>5</v>
      </c>
      <c r="N12" s="208">
        <f t="shared" si="10"/>
        <v>7</v>
      </c>
      <c r="O12" s="208">
        <f t="shared" si="11"/>
        <v>8</v>
      </c>
      <c r="P12" s="143">
        <f>SUMIFS('INTERIM REPORT'!F:F,'INTERIM REPORT'!$A:$A,'PAGE 41'!$A12,'INTERIM REPORT'!$B:$B,'PAGE 41'!$A$4)</f>
        <v>0.15516890292145957</v>
      </c>
      <c r="Q12" s="208">
        <f t="shared" si="12"/>
        <v>6</v>
      </c>
      <c r="R12" s="208">
        <f t="shared" si="13"/>
        <v>8</v>
      </c>
      <c r="S12" s="208">
        <f t="shared" si="14"/>
        <v>12</v>
      </c>
      <c r="T12" s="143">
        <f>SUMIFS('INTERIM REPORT'!G:G,'INTERIM REPORT'!$A:$A,'PAGE 41'!$A12,'INTERIM REPORT'!$B:$B,'PAGE 41'!$A$4)</f>
        <v>2.4488607819478713E-2</v>
      </c>
      <c r="U12" s="208">
        <f t="shared" si="15"/>
        <v>2</v>
      </c>
      <c r="V12" s="208">
        <f t="shared" si="16"/>
        <v>4</v>
      </c>
      <c r="W12" s="208">
        <f t="shared" si="17"/>
        <v>6</v>
      </c>
      <c r="X12" s="143">
        <f t="shared" si="0"/>
        <v>1.3406074381687367</v>
      </c>
      <c r="Y12" s="93">
        <f t="shared" si="1"/>
        <v>-1.8339285806094785E-2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41'!$A13,'INTERIM REPORT'!$B:$B,'PAGE 41'!$A$4)</f>
        <v>2.3148748239827006E-2</v>
      </c>
      <c r="E13" s="208">
        <f t="shared" si="3"/>
        <v>5</v>
      </c>
      <c r="F13" s="208">
        <f t="shared" si="4"/>
        <v>7</v>
      </c>
      <c r="G13" s="208">
        <f t="shared" si="5"/>
        <v>9</v>
      </c>
      <c r="H13" s="143">
        <f>SUMIFS('INTERIM REPORT'!D:D,'INTERIM REPORT'!$A:$A,'PAGE 41'!$A13,'INTERIM REPORT'!$B:$B,'PAGE 41'!$A$4)</f>
        <v>3.9271976349772184E-2</v>
      </c>
      <c r="I13" s="208">
        <f t="shared" si="6"/>
        <v>4</v>
      </c>
      <c r="J13" s="208">
        <f t="shared" si="7"/>
        <v>5</v>
      </c>
      <c r="K13" s="208">
        <f t="shared" si="8"/>
        <v>6</v>
      </c>
      <c r="L13" s="143">
        <f>SUMIFS('INTERIM REPORT'!E:E,'INTERIM REPORT'!$A:$A,'PAGE 41'!$A13,'INTERIM REPORT'!$B:$B,'PAGE 41'!$A$4)</f>
        <v>2.7794002975431203E-2</v>
      </c>
      <c r="M13" s="208">
        <f t="shared" si="9"/>
        <v>6</v>
      </c>
      <c r="N13" s="208">
        <f t="shared" si="10"/>
        <v>8</v>
      </c>
      <c r="O13" s="208">
        <f t="shared" si="11"/>
        <v>9</v>
      </c>
      <c r="P13" s="143">
        <f>SUMIFS('INTERIM REPORT'!F:F,'INTERIM REPORT'!$A:$A,'PAGE 41'!$A13,'INTERIM REPORT'!$B:$B,'PAGE 41'!$A$4)</f>
        <v>5.7977966174551296E-2</v>
      </c>
      <c r="Q13" s="208">
        <f t="shared" si="12"/>
        <v>3</v>
      </c>
      <c r="R13" s="208">
        <f t="shared" si="13"/>
        <v>5</v>
      </c>
      <c r="S13" s="208">
        <f t="shared" si="14"/>
        <v>5</v>
      </c>
      <c r="T13" s="143">
        <f>SUMIFS('INTERIM REPORT'!G:G,'INTERIM REPORT'!$A:$A,'PAGE 41'!$A13,'INTERIM REPORT'!$B:$B,'PAGE 41'!$A$4)</f>
        <v>2.4626357356882563E-2</v>
      </c>
      <c r="U13" s="208">
        <f t="shared" si="15"/>
        <v>3</v>
      </c>
      <c r="V13" s="208">
        <f t="shared" si="16"/>
        <v>5</v>
      </c>
      <c r="W13" s="208">
        <f t="shared" si="17"/>
        <v>7</v>
      </c>
      <c r="X13" s="143">
        <f t="shared" si="0"/>
        <v>0.47631903365840222</v>
      </c>
      <c r="Y13" s="93">
        <f t="shared" si="1"/>
        <v>-0.11396867235528152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41'!$A14,'INTERIM REPORT'!$B:$B,'PAGE 41'!$A$4)</f>
        <v>7.6068994726397152E-2</v>
      </c>
      <c r="E14" s="208">
        <f t="shared" si="3"/>
        <v>8</v>
      </c>
      <c r="F14" s="208">
        <f t="shared" si="4"/>
        <v>10</v>
      </c>
      <c r="G14" s="208">
        <f t="shared" si="5"/>
        <v>14</v>
      </c>
      <c r="H14" s="143">
        <f>SUMIFS('INTERIM REPORT'!D:D,'INTERIM REPORT'!$A:$A,'PAGE 41'!$A14,'INTERIM REPORT'!$B:$B,'PAGE 41'!$A$4)</f>
        <v>4.7766336338491693E-2</v>
      </c>
      <c r="I14" s="208">
        <f t="shared" si="6"/>
        <v>5</v>
      </c>
      <c r="J14" s="208">
        <f t="shared" si="7"/>
        <v>6</v>
      </c>
      <c r="K14" s="208">
        <f t="shared" si="8"/>
        <v>8</v>
      </c>
      <c r="L14" s="143">
        <f>SUMIFS('INTERIM REPORT'!E:E,'INTERIM REPORT'!$A:$A,'PAGE 41'!$A14,'INTERIM REPORT'!$B:$B,'PAGE 41'!$A$4)</f>
        <v>6.8763773063697589E-2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43">
        <f>SUMIFS('INTERIM REPORT'!F:F,'INTERIM REPORT'!$A:$A,'PAGE 41'!$A14,'INTERIM REPORT'!$B:$B,'PAGE 41'!$A$4)</f>
        <v>3.5933239931230439E-2</v>
      </c>
      <c r="Q14" s="208">
        <f t="shared" si="12"/>
        <v>2</v>
      </c>
      <c r="R14" s="208">
        <f t="shared" si="13"/>
        <v>3</v>
      </c>
      <c r="S14" s="208">
        <f t="shared" si="14"/>
        <v>3</v>
      </c>
      <c r="T14" s="143">
        <f>SUMIFS('INTERIM REPORT'!G:G,'INTERIM REPORT'!$A:$A,'PAGE 41'!$A14,'INTERIM REPORT'!$B:$B,'PAGE 41'!$A$4)</f>
        <v>7.5778723834022454E-2</v>
      </c>
      <c r="U14" s="208">
        <f t="shared" si="15"/>
        <v>8</v>
      </c>
      <c r="V14" s="208">
        <f t="shared" si="16"/>
        <v>10</v>
      </c>
      <c r="W14" s="208">
        <f t="shared" si="17"/>
        <v>14</v>
      </c>
      <c r="X14" s="143">
        <f t="shared" si="0"/>
        <v>-0.24772878379047369</v>
      </c>
      <c r="Y14" s="93">
        <f t="shared" si="1"/>
        <v>0.10201521030305805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41'!$A15,'INTERIM REPORT'!$B:$B,'PAGE 41'!$A$4)</f>
        <v>-0.68401486051060434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44">
        <f>SUMIFS('INTERIM REPORT'!D:D,'INTERIM REPORT'!$A:$A,'PAGE 41'!$A15,'INTERIM REPORT'!$B:$B,'PAGE 41'!$A$4)</f>
        <v>-0.19219275559013874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41'!$A15,'INTERIM REPORT'!$B:$B,'PAGE 41'!$A$4)</f>
        <v>7.4034775913539626E-3</v>
      </c>
      <c r="M15" s="209">
        <f t="shared" si="9"/>
        <v>1</v>
      </c>
      <c r="N15" s="209">
        <f t="shared" si="10"/>
        <v>2</v>
      </c>
      <c r="O15" s="209">
        <f t="shared" si="11"/>
        <v>2</v>
      </c>
      <c r="P15" s="144">
        <f>SUMIFS('INTERIM REPORT'!F:F,'INTERIM REPORT'!$A:$A,'PAGE 41'!$A15,'INTERIM REPORT'!$B:$B,'PAGE 41'!$A$4)</f>
        <v>0.59190248039046522</v>
      </c>
      <c r="Q15" s="209">
        <f t="shared" si="12"/>
        <v>8</v>
      </c>
      <c r="R15" s="209">
        <f t="shared" si="13"/>
        <v>10</v>
      </c>
      <c r="S15" s="209">
        <f t="shared" si="14"/>
        <v>14</v>
      </c>
      <c r="T15" s="144">
        <f>SUMIFS('INTERIM REPORT'!G:G,'INTERIM REPORT'!$A:$A,'PAGE 41'!$A15,'INTERIM REPORT'!$B:$B,'PAGE 41'!$A$4)</f>
        <v>5.3873816619915194E-2</v>
      </c>
      <c r="U15" s="209">
        <f t="shared" si="15"/>
        <v>7</v>
      </c>
      <c r="V15" s="209">
        <f t="shared" si="16"/>
        <v>9</v>
      </c>
      <c r="W15" s="209">
        <f t="shared" si="17"/>
        <v>12</v>
      </c>
      <c r="X15" s="144">
        <f t="shared" si="0"/>
        <v>4.079733565258457</v>
      </c>
      <c r="Y15" s="95">
        <f t="shared" si="1"/>
        <v>6.2768257829038205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41'!$A16,'INTERIM REPORT'!$B:$B,'PAGE 41'!$A$4)</f>
        <v>1.8302184345480976E-2</v>
      </c>
      <c r="E16" s="210"/>
      <c r="F16" s="211">
        <f t="shared" si="4"/>
        <v>6</v>
      </c>
      <c r="G16" s="211">
        <f t="shared" si="5"/>
        <v>7</v>
      </c>
      <c r="H16" s="145">
        <f>SUMIFS('INTERIM REPORT'!D:D,'INTERIM REPORT'!$A:$A,'PAGE 41'!$A16,'INTERIM REPORT'!$B:$B,'PAGE 41'!$A$4)</f>
        <v>9.615665883478236E-2</v>
      </c>
      <c r="I16" s="210"/>
      <c r="J16" s="211">
        <f t="shared" si="7"/>
        <v>10</v>
      </c>
      <c r="K16" s="211">
        <f t="shared" si="8"/>
        <v>14</v>
      </c>
      <c r="L16" s="145">
        <f>SUMIFS('INTERIM REPORT'!E:E,'INTERIM REPORT'!$A:$A,'PAGE 41'!$A16,'INTERIM REPORT'!$B:$B,'PAGE 41'!$A$4)</f>
        <v>1.1489663388047121E-2</v>
      </c>
      <c r="M16" s="210"/>
      <c r="N16" s="211">
        <f t="shared" si="10"/>
        <v>3</v>
      </c>
      <c r="O16" s="211">
        <f t="shared" si="11"/>
        <v>4</v>
      </c>
      <c r="P16" s="145">
        <f>SUMIFS('INTERIM REPORT'!F:F,'INTERIM REPORT'!$A:$A,'PAGE 41'!$A16,'INTERIM REPORT'!$B:$B,'PAGE 41'!$A$4)</f>
        <v>5.3572340757274545E-3</v>
      </c>
      <c r="Q16" s="210"/>
      <c r="R16" s="211">
        <f t="shared" si="13"/>
        <v>1</v>
      </c>
      <c r="S16" s="211">
        <f t="shared" si="14"/>
        <v>1</v>
      </c>
      <c r="T16" s="145">
        <f>SUMIFS('INTERIM REPORT'!G:G,'INTERIM REPORT'!$A:$A,'PAGE 41'!$A16,'INTERIM REPORT'!$B:$B,'PAGE 41'!$A$4)</f>
        <v>1.1159250255695998E-2</v>
      </c>
      <c r="U16" s="210"/>
      <c r="V16" s="211">
        <f t="shared" si="16"/>
        <v>2</v>
      </c>
      <c r="W16" s="211">
        <f t="shared" si="17"/>
        <v>3</v>
      </c>
      <c r="X16" s="145">
        <f t="shared" si="0"/>
        <v>-0.94428639534020908</v>
      </c>
      <c r="Y16" s="97">
        <f t="shared" si="1"/>
        <v>-2.8757424929859776E-2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41'!$A17,'INTERIM REPORT'!$B:$B,'PAGE 41'!$A$4)</f>
        <v>-5.131986103785529E-2</v>
      </c>
      <c r="E17" s="212"/>
      <c r="F17" s="208">
        <f t="shared" si="4"/>
        <v>2</v>
      </c>
      <c r="G17" s="208">
        <f t="shared" si="5"/>
        <v>3</v>
      </c>
      <c r="H17" s="143">
        <f>SUMIFS('INTERIM REPORT'!D:D,'INTERIM REPORT'!$A:$A,'PAGE 41'!$A17,'INTERIM REPORT'!$B:$B,'PAGE 41'!$A$4)</f>
        <v>-7.3208138348757482E-3</v>
      </c>
      <c r="I17" s="212"/>
      <c r="J17" s="208">
        <f t="shared" si="7"/>
        <v>3</v>
      </c>
      <c r="K17" s="208">
        <f t="shared" si="8"/>
        <v>4</v>
      </c>
      <c r="L17" s="143">
        <f>SUMIFS('INTERIM REPORT'!E:E,'INTERIM REPORT'!$A:$A,'PAGE 41'!$A17,'INTERIM REPORT'!$B:$B,'PAGE 41'!$A$4)</f>
        <v>-1.2287114077751816E-3</v>
      </c>
      <c r="M17" s="212"/>
      <c r="N17" s="208">
        <f t="shared" si="10"/>
        <v>1</v>
      </c>
      <c r="O17" s="208">
        <f t="shared" si="11"/>
        <v>1</v>
      </c>
      <c r="P17" s="143">
        <f>SUMIFS('INTERIM REPORT'!F:F,'INTERIM REPORT'!$A:$A,'PAGE 41'!$A17,'INTERIM REPORT'!$B:$B,'PAGE 41'!$A$4)</f>
        <v>3.7243508677581666E-2</v>
      </c>
      <c r="Q17" s="212"/>
      <c r="R17" s="208">
        <f t="shared" si="13"/>
        <v>4</v>
      </c>
      <c r="S17" s="208">
        <f t="shared" si="14"/>
        <v>4</v>
      </c>
      <c r="T17" s="143">
        <f>SUMIFS('INTERIM REPORT'!G:G,'INTERIM REPORT'!$A:$A,'PAGE 41'!$A17,'INTERIM REPORT'!$B:$B,'PAGE 41'!$A$4)</f>
        <v>2.0523062424934607E-2</v>
      </c>
      <c r="U17" s="212"/>
      <c r="V17" s="208">
        <f t="shared" si="16"/>
        <v>3</v>
      </c>
      <c r="W17" s="208">
        <f t="shared" si="17"/>
        <v>5</v>
      </c>
      <c r="X17" s="143">
        <f t="shared" si="0"/>
        <v>6.0873454123579389</v>
      </c>
      <c r="Y17" s="93">
        <f t="shared" si="1"/>
        <v>17.702915180136205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41'!$A20,'INTERIM REPORT'!$B:$B,'PAGE 41'!$A$4)</f>
        <v>-5.4002005397936252E-2</v>
      </c>
      <c r="E20" s="210"/>
      <c r="F20" s="211">
        <f>RANK(D20,D$20:D$22,1)</f>
        <v>1</v>
      </c>
      <c r="G20" s="211">
        <f t="shared" ref="G20:G22" si="19">RANK(D20,D$8:D$25,1)</f>
        <v>2</v>
      </c>
      <c r="H20" s="145">
        <f>SUMIFS('INTERIM REPORT'!D:D,'INTERIM REPORT'!$A:$A,'PAGE 41'!$A20,'INTERIM REPORT'!$B:$B,'PAGE 41'!$A$4)</f>
        <v>5.5282675245849691E-2</v>
      </c>
      <c r="I20" s="210"/>
      <c r="J20" s="211">
        <f>RANK(H20,H$20:H$22,1)</f>
        <v>2</v>
      </c>
      <c r="K20" s="211">
        <f t="shared" ref="K20:K22" si="20">RANK(H20,H$8:H$25,1)</f>
        <v>9</v>
      </c>
      <c r="L20" s="145">
        <f>SUMIFS('INTERIM REPORT'!E:E,'INTERIM REPORT'!$A:$A,'PAGE 41'!$A20,'INTERIM REPORT'!$B:$B,'PAGE 41'!$A$4)</f>
        <v>4.1466147031378853E-2</v>
      </c>
      <c r="M20" s="210"/>
      <c r="N20" s="211">
        <f>RANK(L20,L$20:L$22,1)</f>
        <v>3</v>
      </c>
      <c r="O20" s="211">
        <f t="shared" ref="O20:O22" si="21">RANK(L20,L$8:L$25,1)</f>
        <v>12</v>
      </c>
      <c r="P20" s="145">
        <f>SUMIFS('INTERIM REPORT'!F:F,'INTERIM REPORT'!$A:$A,'PAGE 41'!$A20,'INTERIM REPORT'!$B:$B,'PAGE 41'!$A$4)</f>
        <v>6.2617291156454147E-2</v>
      </c>
      <c r="Q20" s="210"/>
      <c r="R20" s="211">
        <f>RANK(P20,P$20:P$22,1)</f>
        <v>2</v>
      </c>
      <c r="S20" s="211">
        <f t="shared" ref="S20:S22" si="22">RANK(P20,P$8:P$25,1)</f>
        <v>7</v>
      </c>
      <c r="T20" s="145">
        <f>SUMIFS('INTERIM REPORT'!G:G,'INTERIM REPORT'!$A:$A,'PAGE 41'!$A20,'INTERIM REPORT'!$B:$B,'PAGE 41'!$A$4)</f>
        <v>5.4148328512751177E-2</v>
      </c>
      <c r="U20" s="210"/>
      <c r="V20" s="211">
        <f>RANK(T20,T$20:T$22,1)</f>
        <v>3</v>
      </c>
      <c r="W20" s="211">
        <f t="shared" ref="W20:W22" si="23">RANK(T20,T$8:T$25,1)</f>
        <v>13</v>
      </c>
      <c r="X20" s="145">
        <f>IF(H20&gt;0,((P20/H20)-1),IF(AND(H20=0,L20&gt;0),100%,IF(AND(H20=0,L20&lt;0),-100%,IF(AND(H20=0,L20=0),0%,((P20/(H20))-1)*-1))))</f>
        <v>0.13267476434500325</v>
      </c>
      <c r="Y20" s="97">
        <f>IF(L20&gt;0,((T20/L20)-1),IF(AND(L20=0,T20&gt;0),100%,IF(AND(L20=0,T20&lt;0),-100%,IF(AND(L20=0,T20=0),0%,((T20/(L20))-1)*-1))))</f>
        <v>0.30584422207771755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41'!$A21,'INTERIM REPORT'!$B:$B,'PAGE 41'!$A$4)</f>
        <v>2.0724406298034688E-2</v>
      </c>
      <c r="E21" s="212"/>
      <c r="F21" s="208">
        <f t="shared" ref="F21:F22" si="24">RANK(D21,D$20:D$22,1)</f>
        <v>2</v>
      </c>
      <c r="G21" s="208">
        <f t="shared" si="19"/>
        <v>8</v>
      </c>
      <c r="H21" s="143">
        <f>SUMIFS('INTERIM REPORT'!D:D,'INTERIM REPORT'!$A:$A,'PAGE 41'!$A21,'INTERIM REPORT'!$B:$B,'PAGE 41'!$A$4)</f>
        <v>4.3545089137240409E-2</v>
      </c>
      <c r="I21" s="212"/>
      <c r="J21" s="208">
        <f t="shared" ref="J21:J22" si="25">RANK(H21,H$20:H$22,1)</f>
        <v>1</v>
      </c>
      <c r="K21" s="208">
        <f t="shared" si="20"/>
        <v>7</v>
      </c>
      <c r="L21" s="143">
        <f>SUMIFS('INTERIM REPORT'!E:E,'INTERIM REPORT'!$A:$A,'PAGE 41'!$A21,'INTERIM REPORT'!$B:$B,'PAGE 41'!$A$4)</f>
        <v>3.325714062896501E-2</v>
      </c>
      <c r="M21" s="212"/>
      <c r="N21" s="208">
        <f t="shared" ref="N21:N22" si="26">RANK(L21,L$20:L$22,1)</f>
        <v>2</v>
      </c>
      <c r="O21" s="208">
        <f t="shared" si="21"/>
        <v>11</v>
      </c>
      <c r="P21" s="143">
        <f>SUMIFS('INTERIM REPORT'!F:F,'INTERIM REPORT'!$A:$A,'PAGE 41'!$A21,'INTERIM REPORT'!$B:$B,'PAGE 41'!$A$4)</f>
        <v>6.2458235304799152E-2</v>
      </c>
      <c r="Q21" s="212"/>
      <c r="R21" s="208">
        <f t="shared" ref="R21:R22" si="27">RANK(P21,P$20:P$22,1)</f>
        <v>1</v>
      </c>
      <c r="S21" s="208">
        <f t="shared" si="22"/>
        <v>6</v>
      </c>
      <c r="T21" s="143">
        <f>SUMIFS('INTERIM REPORT'!G:G,'INTERIM REPORT'!$A:$A,'PAGE 41'!$A21,'INTERIM REPORT'!$B:$B,'PAGE 41'!$A$4)</f>
        <v>1.821190765232937E-2</v>
      </c>
      <c r="U21" s="212"/>
      <c r="V21" s="208">
        <f t="shared" ref="V21:V22" si="28">RANK(T21,T$20:T$22,1)</f>
        <v>2</v>
      </c>
      <c r="W21" s="208">
        <f t="shared" si="23"/>
        <v>4</v>
      </c>
      <c r="X21" s="143">
        <f>IF(H21&gt;0,((P21/H21)-1),IF(AND(H21=0,L21&gt;0),100%,IF(AND(H21=0,L21&lt;0),-100%,IF(AND(H21=0,L21=0),0%,((P21/(H21))-1)*-1))))</f>
        <v>0.43433476753143085</v>
      </c>
      <c r="Y21" s="93">
        <f>IF(L21&gt;0,((T21/L21)-1),IF(AND(L21=0,T21&gt;0),100%,IF(AND(L21=0,T21&lt;0),-100%,IF(AND(L21=0,T21=0),0%,((T21/(L21))-1)*-1))))</f>
        <v>-0.45239105623927656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41'!$A22,'INTERIM REPORT'!$B:$B,'PAGE 41'!$A$4)</f>
        <v>6.9991359218264923E-2</v>
      </c>
      <c r="E22" s="212"/>
      <c r="F22" s="208">
        <f t="shared" si="24"/>
        <v>3</v>
      </c>
      <c r="G22" s="208">
        <f t="shared" si="19"/>
        <v>13</v>
      </c>
      <c r="H22" s="143">
        <f>SUMIFS('INTERIM REPORT'!D:D,'INTERIM REPORT'!$A:$A,'PAGE 41'!$A22,'INTERIM REPORT'!$B:$B,'PAGE 41'!$A$4)</f>
        <v>8.3446195821583996E-2</v>
      </c>
      <c r="I22" s="212"/>
      <c r="J22" s="208">
        <f t="shared" si="25"/>
        <v>3</v>
      </c>
      <c r="K22" s="208">
        <f t="shared" si="20"/>
        <v>12</v>
      </c>
      <c r="L22" s="143">
        <f>SUMIFS('INTERIM REPORT'!E:E,'INTERIM REPORT'!$A:$A,'PAGE 41'!$A22,'INTERIM REPORT'!$B:$B,'PAGE 41'!$A$4)</f>
        <v>7.9108282926701589E-3</v>
      </c>
      <c r="M22" s="212"/>
      <c r="N22" s="208">
        <f t="shared" si="26"/>
        <v>1</v>
      </c>
      <c r="O22" s="208">
        <f t="shared" si="21"/>
        <v>3</v>
      </c>
      <c r="P22" s="143">
        <f>SUMIFS('INTERIM REPORT'!F:F,'INTERIM REPORT'!$A:$A,'PAGE 41'!$A22,'INTERIM REPORT'!$B:$B,'PAGE 41'!$A$4)</f>
        <v>7.1583926068395184E-2</v>
      </c>
      <c r="Q22" s="212"/>
      <c r="R22" s="208">
        <f t="shared" si="27"/>
        <v>3</v>
      </c>
      <c r="S22" s="208">
        <f t="shared" si="22"/>
        <v>9</v>
      </c>
      <c r="T22" s="143">
        <f>SUMIFS('INTERIM REPORT'!G:G,'INTERIM REPORT'!$A:$A,'PAGE 41'!$A22,'INTERIM REPORT'!$B:$B,'PAGE 41'!$A$4)</f>
        <v>-0.48089057695945187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-0.14215470982705414</v>
      </c>
      <c r="Y22" s="93">
        <f>IF(L22&gt;0,((T22/L22)-1),IF(AND(L22=0,T22&gt;0),100%,IF(AND(L22=0,T22&lt;0),-100%,IF(AND(L22=0,T22=0),0%,((T22/(L22))-1)*-1))))</f>
        <v>-61.78890340788017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41'!$A25,'INTERIM REPORT'!$B:$B,'PAGE 41'!$A$4)</f>
        <v>3.8832833985164593E-2</v>
      </c>
      <c r="E25" s="210"/>
      <c r="F25" s="210"/>
      <c r="G25" s="211">
        <f>RANK(D25,D$8:D$25,1)</f>
        <v>12</v>
      </c>
      <c r="H25" s="145">
        <f>SUMIFS('INTERIM REPORT'!D:D,'INTERIM REPORT'!$A:$A,'PAGE 41'!$A25,'INTERIM REPORT'!$B:$B,'PAGE 41'!$A$4)</f>
        <v>-9.7118559708959593E-3</v>
      </c>
      <c r="I25" s="210"/>
      <c r="J25" s="210"/>
      <c r="K25" s="211">
        <f>RANK(H25,H$8:H$25,1)</f>
        <v>3</v>
      </c>
      <c r="L25" s="145">
        <f>SUMIFS('INTERIM REPORT'!E:E,'INTERIM REPORT'!$A:$A,'PAGE 41'!$A25,'INTERIM REPORT'!$B:$B,'PAGE 41'!$A$4)</f>
        <v>2.9487108678399834E-2</v>
      </c>
      <c r="M25" s="210"/>
      <c r="N25" s="210"/>
      <c r="O25" s="211">
        <f>RANK(L25,L$8:L$25,1)</f>
        <v>10</v>
      </c>
      <c r="P25" s="145">
        <f>SUMIFS('INTERIM REPORT'!F:F,'INTERIM REPORT'!$A:$A,'PAGE 41'!$A25,'INTERIM REPORT'!$B:$B,'PAGE 41'!$A$4)</f>
        <v>6.6191110874026474E-2</v>
      </c>
      <c r="Q25" s="210"/>
      <c r="R25" s="210"/>
      <c r="S25" s="211">
        <f>RANK(P25,P$8:P$25,1)</f>
        <v>8</v>
      </c>
      <c r="T25" s="145">
        <f>SUMIFS('INTERIM REPORT'!G:G,'INTERIM REPORT'!$A:$A,'PAGE 41'!$A25,'INTERIM REPORT'!$B:$B,'PAGE 41'!$A$4)</f>
        <v>3.8342900352779596E-2</v>
      </c>
      <c r="U25" s="210"/>
      <c r="V25" s="210"/>
      <c r="W25" s="211">
        <f>RANK(T25,T$8:T$25,1)</f>
        <v>10</v>
      </c>
      <c r="X25" s="145">
        <f>IF(H25&gt;0,((P25/H25)-1),IF(AND(H25=0,L25&gt;0),100%,IF(AND(H25=0,L25&lt;0),-100%,IF(AND(H25=0,L25=0),0%,((P25/(H25))-1)*-1))))</f>
        <v>7.8154955213900346</v>
      </c>
      <c r="Y25" s="97">
        <f>IF(L25&gt;0,((T25/L25)-1),IF(AND(L25=0,T25&gt;0),100%,IF(AND(L25=0,T25&lt;0),-100%,IF(AND(L25=0,T25=0),0%,((T25/(L25))-1)*-1))))</f>
        <v>0.30032756927663407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41'!$A28,'INTERIM REPORT'!$B:$B,'PAGE 41'!$A$4)</f>
        <v>1.8408407748348926E-2</v>
      </c>
      <c r="E28" s="216"/>
      <c r="F28" s="216"/>
      <c r="G28" s="216"/>
      <c r="H28" s="145">
        <f>SUMIFS('INTERIM REPORT'!D:D,'INTERIM REPORT'!$A:$A,'PAGE 41'!$A28,'INTERIM REPORT'!$B:$B,'PAGE 41'!$A$4)</f>
        <v>1.293412785508596E-2</v>
      </c>
      <c r="I28" s="216"/>
      <c r="J28" s="216"/>
      <c r="K28" s="216"/>
      <c r="L28" s="145">
        <f>SUMIFS('INTERIM REPORT'!E:E,'INTERIM REPORT'!$A:$A,'PAGE 41'!$A28,'INTERIM REPORT'!$B:$B,'PAGE 41'!$A$4)</f>
        <v>2.7870850499292599E-2</v>
      </c>
      <c r="M28" s="216"/>
      <c r="N28" s="216"/>
      <c r="O28" s="216"/>
      <c r="P28" s="145">
        <f>SUMIFS('INTERIM REPORT'!F:F,'INTERIM REPORT'!$A:$A,'PAGE 41'!$A28,'INTERIM REPORT'!$B:$B,'PAGE 41'!$A$4)</f>
        <v>6.9153507578826393E-2</v>
      </c>
      <c r="Q28" s="216"/>
      <c r="R28" s="216"/>
      <c r="S28" s="216"/>
      <c r="T28" s="145">
        <f>SUMIFS('INTERIM REPORT'!G:G,'INTERIM REPORT'!$A:$A,'PAGE 41'!$A28,'INTERIM REPORT'!$B:$B,'PAGE 41'!$A$4)</f>
        <v>2.046319439757718E-2</v>
      </c>
      <c r="U28" s="216"/>
      <c r="V28" s="216"/>
      <c r="W28" s="216"/>
      <c r="X28" s="143">
        <f>IF(H28&gt;0,((P28/H28)-1),IF(AND(H28=0,L28&gt;0),100%,IF(AND(H28=0,L28&lt;0),-100%,IF(AND(H28=0,L28=0),0%,((P28/(H28))-1)*-1))))</f>
        <v>4.3465922367261767</v>
      </c>
      <c r="Y28" s="101">
        <f>IF(L28&gt;0,((T28/L28)-1),IF(AND(L28=0,T28&gt;0),100%,IF(AND(L28=0,T28&lt;0),-100%,IF(AND(L28=0,T28=0),0%,((T28/(L28))-1)*-1))))</f>
        <v>-0.26578507541072116</v>
      </c>
    </row>
    <row r="29" spans="1:25" ht="28.4" customHeight="1">
      <c r="C29" s="92" t="s">
        <v>28</v>
      </c>
      <c r="D29" s="143">
        <f>MEDIAN(D25,D20:D22,D8:D17)</f>
        <v>1.9513295321757832E-2</v>
      </c>
      <c r="E29" s="217"/>
      <c r="F29" s="217"/>
      <c r="G29" s="217"/>
      <c r="H29" s="143">
        <f>MEDIAN(H25,H20:H22,H8:H17)</f>
        <v>4.5655712737866047E-2</v>
      </c>
      <c r="I29" s="217"/>
      <c r="J29" s="217"/>
      <c r="K29" s="217"/>
      <c r="L29" s="143">
        <f>MEDIAN(L25,L20:L22,L8:L17)</f>
        <v>2.3646582862567954E-2</v>
      </c>
      <c r="M29" s="217"/>
      <c r="N29" s="217"/>
      <c r="O29" s="217"/>
      <c r="P29" s="143">
        <f>MEDIAN(P25,P20:P22,P8:P17)</f>
        <v>6.4404201015240303E-2</v>
      </c>
      <c r="Q29" s="217"/>
      <c r="R29" s="217"/>
      <c r="S29" s="217"/>
      <c r="T29" s="143">
        <f>MEDIAN(T25,T20:T22,T8:T17)</f>
        <v>2.4769555033049041E-2</v>
      </c>
      <c r="U29" s="217"/>
      <c r="V29" s="217"/>
      <c r="W29" s="217"/>
      <c r="X29" s="188">
        <f>IF(H29&gt;0,((P29/H29)-1),IF(AND(H29=0,L29&gt;0),100%,IF(AND(H29=0,L29&lt;0),-100%,IF(AND(H29=0,L29=0),0%,((P29/(H29))-1)*-1))))</f>
        <v>0.41064933943796667</v>
      </c>
      <c r="Y29" s="102">
        <f>IF(L29&gt;0,((T29/L29)-1),IF(AND(L29=0,T29&gt;0),100%,IF(AND(L29=0,T29&lt;0),-100%,IF(AND(L29=0,T29=0),0%,((T29/(L29))-1)*-1))))</f>
        <v>4.7489828742178553E-2</v>
      </c>
    </row>
    <row r="30" spans="1:25" ht="28.4" customHeight="1">
      <c r="C30" s="92" t="s">
        <v>29</v>
      </c>
      <c r="D30" s="143">
        <f>MEDIAN(D8:D15)</f>
        <v>8.8513033251015963E-3</v>
      </c>
      <c r="E30" s="217"/>
      <c r="F30" s="217"/>
      <c r="G30" s="217"/>
      <c r="H30" s="143">
        <f>MEDIAN(H8:H15)</f>
        <v>4.3519156344131935E-2</v>
      </c>
      <c r="I30" s="217"/>
      <c r="J30" s="217"/>
      <c r="K30" s="217"/>
      <c r="L30" s="143">
        <f>MEDIAN(L8:L15)</f>
        <v>2.3646582862567954E-2</v>
      </c>
      <c r="M30" s="217"/>
      <c r="N30" s="217"/>
      <c r="O30" s="217"/>
      <c r="P30" s="143">
        <f>MEDIAN(P8:P15)</f>
        <v>9.1795068458435353E-2</v>
      </c>
      <c r="Q30" s="217"/>
      <c r="R30" s="217"/>
      <c r="S30" s="217"/>
      <c r="T30" s="143">
        <f>MEDIAN(T8:T15)</f>
        <v>2.7514257632987767E-2</v>
      </c>
      <c r="U30" s="217"/>
      <c r="V30" s="217"/>
      <c r="W30" s="217"/>
      <c r="X30" s="188">
        <f>IF(H30&gt;0,((L30/H30)-1),IF(AND(H30=0,L30&gt;0),100%,IF(AND(H30=0,L30&lt;0),-100%,IF(AND(H30=0,L30=0),0%,((L30/(H30))-1)*-1))))</f>
        <v>-0.4566396766614611</v>
      </c>
      <c r="Y30" s="102">
        <f>IF(L30&gt;0,((T30/L30)-1),IF(AND(L30=0,T30&gt;0),100%,IF(AND(L30=0,T30&lt;0),-100%,IF(AND(L30=0,T30=0),0%,((T30/(L30))-1)*-1))))</f>
        <v>0.16356167793454257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41'!$A33,'INTERIM REPORT'!$B:$B,'PAGE 41'!$A$5)=0,"",SUMIFS('INTERIM REPORT'!C:C,'INTERIM REPORT'!$A:$A,'PAGE 41'!$A33,'INTERIM REPORT'!$B:$B,'PAGE 41'!$A$5))</f>
        <v/>
      </c>
      <c r="E33" s="118"/>
      <c r="F33" s="118"/>
      <c r="G33" s="119"/>
      <c r="H33" s="145" t="str">
        <f>IF(SUMIFS('INTERIM REPORT'!D:D,'INTERIM REPORT'!$A:$A,'PAGE 41'!$A33,'INTERIM REPORT'!$B:$B,'PAGE 41'!$A$5)=0,"",SUMIFS('INTERIM REPORT'!D:D,'INTERIM REPORT'!$A:$A,'PAGE 41'!$A33,'INTERIM REPORT'!$B:$B,'PAGE 41'!$A$5))</f>
        <v/>
      </c>
      <c r="I33" s="118"/>
      <c r="J33" s="118"/>
      <c r="K33" s="119"/>
      <c r="L33" s="145" t="str">
        <f>IF(SUMIFS('INTERIM REPORT'!E:E,'INTERIM REPORT'!$A:$A,'PAGE 41'!$A33,'INTERIM REPORT'!$B:$B,'PAGE 41'!$A$5)=0,"",SUMIFS('INTERIM REPORT'!E:E,'INTERIM REPORT'!$A:$A,'PAGE 41'!$A33,'INTERIM REPORT'!$B:$B,'PAGE 41'!$A$5))</f>
        <v/>
      </c>
      <c r="M33" s="118"/>
      <c r="N33" s="118"/>
      <c r="O33" s="119"/>
      <c r="P33" s="145" t="str">
        <f>IF(SUMIFS('INTERIM REPORT'!F:F,'INTERIM REPORT'!$A:$A,'PAGE 41'!$A33,'INTERIM REPORT'!$B:$B,'PAGE 41'!$A$5)=0,"",SUMIFS('INTERIM REPORT'!F:F,'INTERIM REPORT'!$A:$A,'PAGE 41'!$A33,'INTERIM REPORT'!$B:$B,'PAGE 41'!$A$5))</f>
        <v/>
      </c>
      <c r="Q33" s="118"/>
      <c r="R33" s="118"/>
      <c r="S33" s="119"/>
      <c r="T33" s="145" t="str">
        <f>IF(SUMIFS('INTERIM REPORT'!G:G,'INTERIM REPORT'!$A:$A,'PAGE 41'!$A33,'INTERIM REPORT'!$B:$B,'PAGE 41'!$A$5)=0,"",SUMIFS('INTERIM REPORT'!G:G,'INTERIM REPORT'!$A:$A,'PAGE 41'!$A33,'INTERIM REPORT'!$B:$B,'PAGE 41'!$A$5))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41'!$A34,'INTERIM REPORT'!$B:$B,'PAGE 41'!$A$5)=0,"",SUMIFS('INTERIM REPORT'!C:C,'INTERIM REPORT'!$A:$A,'PAGE 41'!$A34,'INTERIM REPORT'!$B:$B,'PAGE 41'!$A$5))</f>
        <v/>
      </c>
      <c r="E34" s="122"/>
      <c r="F34" s="122"/>
      <c r="G34" s="123"/>
      <c r="H34" s="145" t="str">
        <f>IF(SUMIFS('INTERIM REPORT'!D:D,'INTERIM REPORT'!$A:$A,'PAGE 41'!$A34,'INTERIM REPORT'!$B:$B,'PAGE 41'!$A$5)=0,"",SUMIFS('INTERIM REPORT'!D:D,'INTERIM REPORT'!$A:$A,'PAGE 41'!$A34,'INTERIM REPORT'!$B:$B,'PAGE 41'!$A$5))</f>
        <v/>
      </c>
      <c r="I34" s="122"/>
      <c r="J34" s="122"/>
      <c r="K34" s="123"/>
      <c r="L34" s="145" t="str">
        <f>IF(SUMIFS('INTERIM REPORT'!E:E,'INTERIM REPORT'!$A:$A,'PAGE 41'!$A34,'INTERIM REPORT'!$B:$B,'PAGE 41'!$A$5)=0,"",SUMIFS('INTERIM REPORT'!E:E,'INTERIM REPORT'!$A:$A,'PAGE 41'!$A34,'INTERIM REPORT'!$B:$B,'PAGE 41'!$A$5))</f>
        <v/>
      </c>
      <c r="M34" s="122"/>
      <c r="N34" s="122"/>
      <c r="O34" s="123"/>
      <c r="P34" s="145" t="str">
        <f>IF(SUMIFS('INTERIM REPORT'!F:F,'INTERIM REPORT'!$A:$A,'PAGE 41'!$A34,'INTERIM REPORT'!$B:$B,'PAGE 41'!$A$5)=0,"",SUMIFS('INTERIM REPORT'!F:F,'INTERIM REPORT'!$A:$A,'PAGE 41'!$A34,'INTERIM REPORT'!$B:$B,'PAGE 41'!$A$5))</f>
        <v/>
      </c>
      <c r="Q34" s="122"/>
      <c r="R34" s="122"/>
      <c r="S34" s="123"/>
      <c r="T34" s="145" t="str">
        <f>IF(SUMIFS('INTERIM REPORT'!G:G,'INTERIM REPORT'!$A:$A,'PAGE 41'!$A34,'INTERIM REPORT'!$B:$B,'PAGE 41'!$A$5)=0,"",SUMIFS('INTERIM REPORT'!G:G,'INTERIM REPORT'!$A:$A,'PAGE 41'!$A34,'INTERIM REPORT'!$B:$B,'PAGE 41'!$A$5))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41'!$A35,'INTERIM REPORT'!$B:$B,'PAGE 41'!$A$5)=0,"",SUMIFS('INTERIM REPORT'!C:C,'INTERIM REPORT'!$A:$A,'PAGE 41'!$A35,'INTERIM REPORT'!$B:$B,'PAGE 41'!$A$5))</f>
        <v/>
      </c>
      <c r="E35" s="122"/>
      <c r="F35" s="122"/>
      <c r="G35" s="123"/>
      <c r="H35" s="145" t="str">
        <f>IF(SUMIFS('INTERIM REPORT'!D:D,'INTERIM REPORT'!$A:$A,'PAGE 41'!$A35,'INTERIM REPORT'!$B:$B,'PAGE 41'!$A$5)=0,"",SUMIFS('INTERIM REPORT'!D:D,'INTERIM REPORT'!$A:$A,'PAGE 41'!$A35,'INTERIM REPORT'!$B:$B,'PAGE 41'!$A$5))</f>
        <v/>
      </c>
      <c r="I35" s="122"/>
      <c r="J35" s="122"/>
      <c r="K35" s="123"/>
      <c r="L35" s="145" t="str">
        <f>IF(SUMIFS('INTERIM REPORT'!E:E,'INTERIM REPORT'!$A:$A,'PAGE 41'!$A35,'INTERIM REPORT'!$B:$B,'PAGE 41'!$A$5)=0,"",SUMIFS('INTERIM REPORT'!E:E,'INTERIM REPORT'!$A:$A,'PAGE 41'!$A35,'INTERIM REPORT'!$B:$B,'PAGE 41'!$A$5))</f>
        <v/>
      </c>
      <c r="M35" s="122"/>
      <c r="N35" s="122"/>
      <c r="O35" s="123"/>
      <c r="P35" s="145" t="str">
        <f>IF(SUMIFS('INTERIM REPORT'!F:F,'INTERIM REPORT'!$A:$A,'PAGE 41'!$A35,'INTERIM REPORT'!$B:$B,'PAGE 41'!$A$5)=0,"",SUMIFS('INTERIM REPORT'!F:F,'INTERIM REPORT'!$A:$A,'PAGE 41'!$A35,'INTERIM REPORT'!$B:$B,'PAGE 41'!$A$5))</f>
        <v/>
      </c>
      <c r="Q35" s="122"/>
      <c r="R35" s="122"/>
      <c r="S35" s="123"/>
      <c r="T35" s="145" t="str">
        <f>IF(SUMIFS('INTERIM REPORT'!G:G,'INTERIM REPORT'!$A:$A,'PAGE 41'!$A35,'INTERIM REPORT'!$B:$B,'PAGE 41'!$A$5)=0,"",SUMIFS('INTERIM REPORT'!G:G,'INTERIM REPORT'!$A:$A,'PAGE 41'!$A35,'INTERIM REPORT'!$B:$B,'PAGE 41'!$A$5))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41'!$A36,'INTERIM REPORT'!$B:$B,'PAGE 41'!$A$5)=0,"",SUMIFS('INTERIM REPORT'!C:C,'INTERIM REPORT'!$A:$A,'PAGE 41'!$A36,'INTERIM REPORT'!$B:$B,'PAGE 41'!$A$5))</f>
        <v/>
      </c>
      <c r="E36" s="122"/>
      <c r="F36" s="122"/>
      <c r="G36" s="123"/>
      <c r="H36" s="145" t="str">
        <f>IF(SUMIFS('INTERIM REPORT'!D:D,'INTERIM REPORT'!$A:$A,'PAGE 41'!$A36,'INTERIM REPORT'!$B:$B,'PAGE 41'!$A$5)=0,"",SUMIFS('INTERIM REPORT'!D:D,'INTERIM REPORT'!$A:$A,'PAGE 41'!$A36,'INTERIM REPORT'!$B:$B,'PAGE 41'!$A$5))</f>
        <v/>
      </c>
      <c r="I36" s="122"/>
      <c r="J36" s="122"/>
      <c r="K36" s="123"/>
      <c r="L36" s="145" t="str">
        <f>IF(SUMIFS('INTERIM REPORT'!E:E,'INTERIM REPORT'!$A:$A,'PAGE 41'!$A36,'INTERIM REPORT'!$B:$B,'PAGE 41'!$A$5)=0,"",SUMIFS('INTERIM REPORT'!E:E,'INTERIM REPORT'!$A:$A,'PAGE 41'!$A36,'INTERIM REPORT'!$B:$B,'PAGE 41'!$A$5))</f>
        <v/>
      </c>
      <c r="M36" s="122"/>
      <c r="N36" s="122"/>
      <c r="O36" s="123"/>
      <c r="P36" s="145" t="str">
        <f>IF(SUMIFS('INTERIM REPORT'!F:F,'INTERIM REPORT'!$A:$A,'PAGE 41'!$A36,'INTERIM REPORT'!$B:$B,'PAGE 41'!$A$5)=0,"",SUMIFS('INTERIM REPORT'!F:F,'INTERIM REPORT'!$A:$A,'PAGE 41'!$A36,'INTERIM REPORT'!$B:$B,'PAGE 41'!$A$5))</f>
        <v/>
      </c>
      <c r="Q36" s="122"/>
      <c r="R36" s="122"/>
      <c r="S36" s="123"/>
      <c r="T36" s="145" t="str">
        <f>IF(SUMIFS('INTERIM REPORT'!G:G,'INTERIM REPORT'!$A:$A,'PAGE 41'!$A36,'INTERIM REPORT'!$B:$B,'PAGE 41'!$A$5)=0,"",SUMIFS('INTERIM REPORT'!G:G,'INTERIM REPORT'!$A:$A,'PAGE 41'!$A36,'INTERIM REPORT'!$B:$B,'PAGE 41'!$A$5))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41'!$A37,'INTERIM REPORT'!$B:$B,'PAGE 41'!$A$5)=0,"",SUMIFS('INTERIM REPORT'!C:C,'INTERIM REPORT'!$A:$A,'PAGE 41'!$A37,'INTERIM REPORT'!$B:$B,'PAGE 41'!$A$5))</f>
        <v/>
      </c>
      <c r="E37" s="122"/>
      <c r="F37" s="122"/>
      <c r="G37" s="123"/>
      <c r="H37" s="145" t="str">
        <f>IF(SUMIFS('INTERIM REPORT'!D:D,'INTERIM REPORT'!$A:$A,'PAGE 41'!$A37,'INTERIM REPORT'!$B:$B,'PAGE 41'!$A$5)=0,"",SUMIFS('INTERIM REPORT'!D:D,'INTERIM REPORT'!$A:$A,'PAGE 41'!$A37,'INTERIM REPORT'!$B:$B,'PAGE 41'!$A$5))</f>
        <v/>
      </c>
      <c r="I37" s="122"/>
      <c r="J37" s="122"/>
      <c r="K37" s="123"/>
      <c r="L37" s="145" t="str">
        <f>IF(SUMIFS('INTERIM REPORT'!E:E,'INTERIM REPORT'!$A:$A,'PAGE 41'!$A37,'INTERIM REPORT'!$B:$B,'PAGE 41'!$A$5)=0,"",SUMIFS('INTERIM REPORT'!E:E,'INTERIM REPORT'!$A:$A,'PAGE 41'!$A37,'INTERIM REPORT'!$B:$B,'PAGE 41'!$A$5))</f>
        <v/>
      </c>
      <c r="M37" s="122"/>
      <c r="N37" s="122"/>
      <c r="O37" s="123"/>
      <c r="P37" s="145" t="str">
        <f>IF(SUMIFS('INTERIM REPORT'!F:F,'INTERIM REPORT'!$A:$A,'PAGE 41'!$A37,'INTERIM REPORT'!$B:$B,'PAGE 41'!$A$5)=0,"",SUMIFS('INTERIM REPORT'!F:F,'INTERIM REPORT'!$A:$A,'PAGE 41'!$A37,'INTERIM REPORT'!$B:$B,'PAGE 41'!$A$5))</f>
        <v/>
      </c>
      <c r="Q37" s="122"/>
      <c r="R37" s="122"/>
      <c r="S37" s="123"/>
      <c r="T37" s="145" t="str">
        <f>IF(SUMIFS('INTERIM REPORT'!G:G,'INTERIM REPORT'!$A:$A,'PAGE 41'!$A37,'INTERIM REPORT'!$B:$B,'PAGE 41'!$A$5)=0,"",SUMIFS('INTERIM REPORT'!G:G,'INTERIM REPORT'!$A:$A,'PAGE 41'!$A37,'INTERIM REPORT'!$B:$B,'PAGE 41'!$A$5))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41'!$A38,'INTERIM REPORT'!$B:$B,'PAGE 41'!$A$5)=0,"",SUMIFS('INTERIM REPORT'!C:C,'INTERIM REPORT'!$A:$A,'PAGE 41'!$A38,'INTERIM REPORT'!$B:$B,'PAGE 41'!$A$5))</f>
        <v/>
      </c>
      <c r="E38" s="122"/>
      <c r="F38" s="122"/>
      <c r="G38" s="123"/>
      <c r="H38" s="145" t="str">
        <f>IF(SUMIFS('INTERIM REPORT'!D:D,'INTERIM REPORT'!$A:$A,'PAGE 41'!$A38,'INTERIM REPORT'!$B:$B,'PAGE 41'!$A$5)=0,"",SUMIFS('INTERIM REPORT'!D:D,'INTERIM REPORT'!$A:$A,'PAGE 41'!$A38,'INTERIM REPORT'!$B:$B,'PAGE 41'!$A$5))</f>
        <v/>
      </c>
      <c r="I38" s="122"/>
      <c r="J38" s="122"/>
      <c r="K38" s="123"/>
      <c r="L38" s="145" t="str">
        <f>IF(SUMIFS('INTERIM REPORT'!E:E,'INTERIM REPORT'!$A:$A,'PAGE 41'!$A38,'INTERIM REPORT'!$B:$B,'PAGE 41'!$A$5)=0,"",SUMIFS('INTERIM REPORT'!E:E,'INTERIM REPORT'!$A:$A,'PAGE 41'!$A38,'INTERIM REPORT'!$B:$B,'PAGE 41'!$A$5))</f>
        <v/>
      </c>
      <c r="M38" s="122"/>
      <c r="N38" s="122"/>
      <c r="O38" s="123"/>
      <c r="P38" s="145" t="str">
        <f>IF(SUMIFS('INTERIM REPORT'!F:F,'INTERIM REPORT'!$A:$A,'PAGE 41'!$A38,'INTERIM REPORT'!$B:$B,'PAGE 41'!$A$5)=0,"",SUMIFS('INTERIM REPORT'!F:F,'INTERIM REPORT'!$A:$A,'PAGE 41'!$A38,'INTERIM REPORT'!$B:$B,'PAGE 41'!$A$5))</f>
        <v/>
      </c>
      <c r="Q38" s="122"/>
      <c r="R38" s="122"/>
      <c r="S38" s="123"/>
      <c r="T38" s="145" t="str">
        <f>IF(SUMIFS('INTERIM REPORT'!G:G,'INTERIM REPORT'!$A:$A,'PAGE 41'!$A38,'INTERIM REPORT'!$B:$B,'PAGE 41'!$A$5)=0,"",SUMIFS('INTERIM REPORT'!G:G,'INTERIM REPORT'!$A:$A,'PAGE 41'!$A38,'INTERIM REPORT'!$B:$B,'PAGE 41'!$A$5))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  <row r="43" spans="1:25">
      <c r="M43" s="194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45" priority="1" operator="notEqual">
      <formula>""" """</formula>
    </cfRule>
    <cfRule type="cellIs" dxfId="4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05" bestFit="1" customWidth="1"/>
    <col min="5" max="7" width="7.7265625" style="82" customWidth="1"/>
    <col min="8" max="8" width="13.1796875" style="105" bestFit="1" customWidth="1"/>
    <col min="9" max="11" width="7.7265625" style="82" customWidth="1"/>
    <col min="12" max="12" width="13.1796875" style="105" bestFit="1" customWidth="1"/>
    <col min="13" max="15" width="7.7265625" style="82" customWidth="1"/>
    <col min="16" max="16" width="13.1796875" style="105" bestFit="1" customWidth="1"/>
    <col min="17" max="19" width="7.7265625" style="82" customWidth="1"/>
    <col min="20" max="20" width="13.1796875" style="105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Cost per Adjusted Admission</v>
      </c>
    </row>
    <row r="3" spans="1:25">
      <c r="A3" s="80" t="s">
        <v>101</v>
      </c>
    </row>
    <row r="4" spans="1:25">
      <c r="A4" s="83" t="s">
        <v>77</v>
      </c>
      <c r="B4" s="329" t="str">
        <f>MID(A4,FIND("]",A4)+2,LEN(A4)-FIND("]",A4)+2)</f>
        <v>Cost per Adjusted Admission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248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42'!$A8,'INTERIM REPORT'!$B:$B,'PAGE 42'!$A$4)</f>
        <v>14950.629388909612</v>
      </c>
      <c r="E8" s="208">
        <f>RANK(D8,D$8:D$15,1)</f>
        <v>7</v>
      </c>
      <c r="F8" s="208">
        <f>RANK(D8,D$8:D$17,1)</f>
        <v>9</v>
      </c>
      <c r="G8" s="208">
        <f>RANK(D8,D$8:D$25,1)</f>
        <v>12</v>
      </c>
      <c r="H8" s="133">
        <f>SUMIFS('INTERIM REPORT'!D:D,'INTERIM REPORT'!$A:$A,'PAGE 42'!$A8,'INTERIM REPORT'!$B:$B,'PAGE 42'!$A$4)</f>
        <v>15223.937300851434</v>
      </c>
      <c r="I8" s="208">
        <f>RANK(H8,H$8:H$15,1)</f>
        <v>8</v>
      </c>
      <c r="J8" s="208">
        <f>RANK(H8,H$8:H$17,1)</f>
        <v>10</v>
      </c>
      <c r="K8" s="208">
        <f>RANK(H8,H$8:H$25,1)</f>
        <v>12</v>
      </c>
      <c r="L8" s="133">
        <f>SUMIFS('INTERIM REPORT'!E:E,'INTERIM REPORT'!$A:$A,'PAGE 42'!$A8,'INTERIM REPORT'!$B:$B,'PAGE 42'!$A$4)</f>
        <v>14504.130289858744</v>
      </c>
      <c r="M8" s="208">
        <f>RANK(L8,L$8:L$15,1)</f>
        <v>8</v>
      </c>
      <c r="N8" s="208">
        <f>RANK(L8,L$8:L$17,1)</f>
        <v>10</v>
      </c>
      <c r="O8" s="208">
        <f>RANK(L8,L$8:L$25,1)</f>
        <v>14</v>
      </c>
      <c r="P8" s="133">
        <f>SUMIFS('INTERIM REPORT'!F:F,'INTERIM REPORT'!$A:$A,'PAGE 42'!$A8,'INTERIM REPORT'!$B:$B,'PAGE 42'!$A$4)</f>
        <v>13404.811166707959</v>
      </c>
      <c r="Q8" s="208">
        <f>RANK(P8,P$8:P$15,1)</f>
        <v>8</v>
      </c>
      <c r="R8" s="208">
        <f>RANK(P8,P$8:P$17,1)</f>
        <v>10</v>
      </c>
      <c r="S8" s="208">
        <f>RANK(P8,P$8:P$25,1)</f>
        <v>13</v>
      </c>
      <c r="T8" s="133">
        <f>SUMIFS('INTERIM REPORT'!G:G,'INTERIM REPORT'!$A:$A,'PAGE 42'!$A8,'INTERIM REPORT'!$B:$B,'PAGE 42'!$A$4)</f>
        <v>12792.0452080103</v>
      </c>
      <c r="U8" s="208">
        <f>RANK(T8,T$8:T$15,1)</f>
        <v>8</v>
      </c>
      <c r="V8" s="208">
        <f>RANK(T8,T$8:T$17,1)</f>
        <v>10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-0.11949117355086158</v>
      </c>
      <c r="Y8" s="93">
        <f t="shared" ref="Y8:Y17" si="1">IF(L8&gt;0,((T8/L8)-1),IF(AND(L8=0,T8&gt;0),100%,IF(AND(L8=0,T8&lt;0),-100%,IF(AND(L8=0,T8=0),0%,((T8/(L8))-1)*-1))))</f>
        <v>-0.11804120947848418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42'!$A9,'INTERIM REPORT'!$B:$B,'PAGE 42'!$A$4)</f>
        <v>9628.5793314530838</v>
      </c>
      <c r="E9" s="208">
        <f t="shared" ref="E9:E15" si="3">RANK(D9,D$8:D$15,1)</f>
        <v>5</v>
      </c>
      <c r="F9" s="208">
        <f t="shared" ref="F9:F17" si="4">RANK(D9,D$8:D$17,1)</f>
        <v>5</v>
      </c>
      <c r="G9" s="208">
        <f t="shared" ref="G9:G17" si="5">RANK(D9,D$8:D$25,1)</f>
        <v>6</v>
      </c>
      <c r="H9" s="133">
        <f>SUMIFS('INTERIM REPORT'!D:D,'INTERIM REPORT'!$A:$A,'PAGE 42'!$A9,'INTERIM REPORT'!$B:$B,'PAGE 42'!$A$4)</f>
        <v>9117.9781942942118</v>
      </c>
      <c r="I9" s="208">
        <f t="shared" ref="I9:I15" si="6">RANK(H9,H$8:H$15,1)</f>
        <v>4</v>
      </c>
      <c r="J9" s="208">
        <f t="shared" ref="J9:J17" si="7">RANK(H9,H$8:H$17,1)</f>
        <v>4</v>
      </c>
      <c r="K9" s="208">
        <f t="shared" ref="K9:K17" si="8">RANK(H9,H$8:H$25,1)</f>
        <v>4</v>
      </c>
      <c r="L9" s="133">
        <f>SUMIFS('INTERIM REPORT'!E:E,'INTERIM REPORT'!$A:$A,'PAGE 42'!$A9,'INTERIM REPORT'!$B:$B,'PAGE 42'!$A$4)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33">
        <f>SUMIFS('INTERIM REPORT'!F:F,'INTERIM REPORT'!$A:$A,'PAGE 42'!$A9,'INTERIM REPORT'!$B:$B,'PAGE 42'!$A$4)</f>
        <v>0</v>
      </c>
      <c r="Q9" s="208">
        <f t="shared" ref="Q9:Q15" si="12">RANK(P9,P$8:P$15,1)</f>
        <v>1</v>
      </c>
      <c r="R9" s="208">
        <f t="shared" ref="R9:R17" si="13">RANK(P9,P$8:P$17,1)</f>
        <v>1</v>
      </c>
      <c r="S9" s="208">
        <f t="shared" ref="S9:S17" si="14">RANK(P9,P$8:P$25,1)</f>
        <v>1</v>
      </c>
      <c r="T9" s="133">
        <f>SUMIFS('INTERIM REPORT'!G:G,'INTERIM REPORT'!$A:$A,'PAGE 42'!$A9,'INTERIM REPORT'!$B:$B,'PAGE 42'!$A$4)</f>
        <v>0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42'!$A10,'INTERIM REPORT'!$B:$B,'PAGE 42'!$A$4)</f>
        <v>7574.0478966602104</v>
      </c>
      <c r="E10" s="208">
        <f t="shared" si="3"/>
        <v>4</v>
      </c>
      <c r="F10" s="208">
        <f t="shared" si="4"/>
        <v>4</v>
      </c>
      <c r="G10" s="208">
        <f t="shared" si="5"/>
        <v>4</v>
      </c>
      <c r="H10" s="133">
        <f>SUMIFS('INTERIM REPORT'!D:D,'INTERIM REPORT'!$A:$A,'PAGE 42'!$A10,'INTERIM REPORT'!$B:$B,'PAGE 42'!$A$4)</f>
        <v>9705.2112619538984</v>
      </c>
      <c r="I10" s="208">
        <f t="shared" si="6"/>
        <v>5</v>
      </c>
      <c r="J10" s="208">
        <f t="shared" si="7"/>
        <v>5</v>
      </c>
      <c r="K10" s="208">
        <f t="shared" si="8"/>
        <v>5</v>
      </c>
      <c r="L10" s="133">
        <f>SUMIFS('INTERIM REPORT'!E:E,'INTERIM REPORT'!$A:$A,'PAGE 42'!$A10,'INTERIM REPORT'!$B:$B,'PAGE 42'!$A$4)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33">
        <f>SUMIFS('INTERIM REPORT'!F:F,'INTERIM REPORT'!$A:$A,'PAGE 42'!$A10,'INTERIM REPORT'!$B:$B,'PAGE 42'!$A$4)</f>
        <v>11615.114337670229</v>
      </c>
      <c r="Q10" s="208">
        <f t="shared" si="12"/>
        <v>6</v>
      </c>
      <c r="R10" s="208">
        <f t="shared" si="13"/>
        <v>7</v>
      </c>
      <c r="S10" s="208">
        <f t="shared" si="14"/>
        <v>10</v>
      </c>
      <c r="T10" s="133">
        <f>SUMIFS('INTERIM REPORT'!G:G,'INTERIM REPORT'!$A:$A,'PAGE 42'!$A10,'INTERIM REPORT'!$B:$B,'PAGE 42'!$A$4)</f>
        <v>12310.619776830885</v>
      </c>
      <c r="U10" s="208">
        <f t="shared" si="15"/>
        <v>6</v>
      </c>
      <c r="V10" s="208">
        <f t="shared" si="16"/>
        <v>8</v>
      </c>
      <c r="W10" s="208">
        <f t="shared" si="17"/>
        <v>11</v>
      </c>
      <c r="X10" s="143">
        <f t="shared" si="0"/>
        <v>0.19679149934669438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42'!$A11,'INTERIM REPORT'!$B:$B,'PAGE 42'!$A$4)</f>
        <v>7236.3934705807078</v>
      </c>
      <c r="E11" s="208">
        <f t="shared" si="3"/>
        <v>2</v>
      </c>
      <c r="F11" s="208">
        <f t="shared" si="4"/>
        <v>2</v>
      </c>
      <c r="G11" s="208">
        <f t="shared" si="5"/>
        <v>2</v>
      </c>
      <c r="H11" s="133">
        <f>SUMIFS('INTERIM REPORT'!D:D,'INTERIM REPORT'!$A:$A,'PAGE 42'!$A11,'INTERIM REPORT'!$B:$B,'PAGE 42'!$A$4)</f>
        <v>8846.6527541689447</v>
      </c>
      <c r="I11" s="208">
        <f t="shared" si="6"/>
        <v>3</v>
      </c>
      <c r="J11" s="208">
        <f t="shared" si="7"/>
        <v>3</v>
      </c>
      <c r="K11" s="208">
        <f t="shared" si="8"/>
        <v>3</v>
      </c>
      <c r="L11" s="133">
        <f>SUMIFS('INTERIM REPORT'!E:E,'INTERIM REPORT'!$A:$A,'PAGE 42'!$A11,'INTERIM REPORT'!$B:$B,'PAGE 42'!$A$4)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33">
        <f>SUMIFS('INTERIM REPORT'!F:F,'INTERIM REPORT'!$A:$A,'PAGE 42'!$A11,'INTERIM REPORT'!$B:$B,'PAGE 42'!$A$4)</f>
        <v>9210.2803226697197</v>
      </c>
      <c r="Q11" s="208">
        <f t="shared" si="12"/>
        <v>5</v>
      </c>
      <c r="R11" s="208">
        <f t="shared" si="13"/>
        <v>5</v>
      </c>
      <c r="S11" s="208">
        <f t="shared" si="14"/>
        <v>8</v>
      </c>
      <c r="T11" s="133">
        <f>SUMIFS('INTERIM REPORT'!G:G,'INTERIM REPORT'!$A:$A,'PAGE 42'!$A11,'INTERIM REPORT'!$B:$B,'PAGE 42'!$A$4)</f>
        <v>9573.9019303627647</v>
      </c>
      <c r="U11" s="208">
        <f t="shared" si="15"/>
        <v>5</v>
      </c>
      <c r="V11" s="208">
        <f t="shared" si="16"/>
        <v>6</v>
      </c>
      <c r="W11" s="208">
        <f t="shared" si="17"/>
        <v>9</v>
      </c>
      <c r="X11" s="143">
        <f t="shared" si="0"/>
        <v>4.1103406972701206E-2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42'!$A12,'INTERIM REPORT'!$B:$B,'PAGE 42'!$A$4)</f>
        <v>7424.8040990099316</v>
      </c>
      <c r="E12" s="208">
        <f t="shared" si="3"/>
        <v>3</v>
      </c>
      <c r="F12" s="208">
        <f t="shared" si="4"/>
        <v>3</v>
      </c>
      <c r="G12" s="208">
        <f t="shared" si="5"/>
        <v>3</v>
      </c>
      <c r="H12" s="133">
        <f>SUMIFS('INTERIM REPORT'!D:D,'INTERIM REPORT'!$A:$A,'PAGE 42'!$A12,'INTERIM REPORT'!$B:$B,'PAGE 42'!$A$4)</f>
        <v>7611.7551181265062</v>
      </c>
      <c r="I12" s="208">
        <f t="shared" si="6"/>
        <v>2</v>
      </c>
      <c r="J12" s="208">
        <f t="shared" si="7"/>
        <v>2</v>
      </c>
      <c r="K12" s="208">
        <f t="shared" si="8"/>
        <v>2</v>
      </c>
      <c r="L12" s="133">
        <f>SUMIFS('INTERIM REPORT'!E:E,'INTERIM REPORT'!$A:$A,'PAGE 42'!$A12,'INTERIM REPORT'!$B:$B,'PAGE 42'!$A$4)</f>
        <v>0</v>
      </c>
      <c r="M12" s="208">
        <f t="shared" si="9"/>
        <v>1</v>
      </c>
      <c r="N12" s="208">
        <f t="shared" si="10"/>
        <v>1</v>
      </c>
      <c r="O12" s="208">
        <f t="shared" si="11"/>
        <v>1</v>
      </c>
      <c r="P12" s="133">
        <f>SUMIFS('INTERIM REPORT'!F:F,'INTERIM REPORT'!$A:$A,'PAGE 42'!$A12,'INTERIM REPORT'!$B:$B,'PAGE 42'!$A$4)</f>
        <v>8833.9466155102546</v>
      </c>
      <c r="Q12" s="208">
        <f t="shared" si="12"/>
        <v>4</v>
      </c>
      <c r="R12" s="208">
        <f t="shared" si="13"/>
        <v>4</v>
      </c>
      <c r="S12" s="208">
        <f t="shared" si="14"/>
        <v>7</v>
      </c>
      <c r="T12" s="133">
        <f>SUMIFS('INTERIM REPORT'!G:G,'INTERIM REPORT'!$A:$A,'PAGE 42'!$A12,'INTERIM REPORT'!$B:$B,'PAGE 42'!$A$4)</f>
        <v>9134.2280385281301</v>
      </c>
      <c r="U12" s="208">
        <f t="shared" si="15"/>
        <v>4</v>
      </c>
      <c r="V12" s="208">
        <f t="shared" si="16"/>
        <v>4</v>
      </c>
      <c r="W12" s="208">
        <f t="shared" si="17"/>
        <v>7</v>
      </c>
      <c r="X12" s="143">
        <f t="shared" si="0"/>
        <v>0.16056631859756521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42'!$A13,'INTERIM REPORT'!$B:$B,'PAGE 42'!$A$4)</f>
        <v>15071.22214601813</v>
      </c>
      <c r="E13" s="208">
        <f t="shared" si="3"/>
        <v>8</v>
      </c>
      <c r="F13" s="208">
        <f t="shared" si="4"/>
        <v>10</v>
      </c>
      <c r="G13" s="208">
        <f t="shared" si="5"/>
        <v>13</v>
      </c>
      <c r="H13" s="133">
        <f>SUMIFS('INTERIM REPORT'!D:D,'INTERIM REPORT'!$A:$A,'PAGE 42'!$A13,'INTERIM REPORT'!$B:$B,'PAGE 42'!$A$4)</f>
        <v>14767.720491139196</v>
      </c>
      <c r="I13" s="208">
        <f t="shared" si="6"/>
        <v>7</v>
      </c>
      <c r="J13" s="208">
        <f t="shared" si="7"/>
        <v>9</v>
      </c>
      <c r="K13" s="208">
        <f t="shared" si="8"/>
        <v>11</v>
      </c>
      <c r="L13" s="133">
        <f>SUMIFS('INTERIM REPORT'!E:E,'INTERIM REPORT'!$A:$A,'PAGE 42'!$A13,'INTERIM REPORT'!$B:$B,'PAGE 42'!$A$4)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33">
        <f>SUMIFS('INTERIM REPORT'!F:F,'INTERIM REPORT'!$A:$A,'PAGE 42'!$A13,'INTERIM REPORT'!$B:$B,'PAGE 42'!$A$4)</f>
        <v>12657.160132192603</v>
      </c>
      <c r="Q13" s="208">
        <f t="shared" si="12"/>
        <v>7</v>
      </c>
      <c r="R13" s="208">
        <f t="shared" si="13"/>
        <v>8</v>
      </c>
      <c r="S13" s="208">
        <f t="shared" si="14"/>
        <v>11</v>
      </c>
      <c r="T13" s="133">
        <f>SUMIFS('INTERIM REPORT'!G:G,'INTERIM REPORT'!$A:$A,'PAGE 42'!$A13,'INTERIM REPORT'!$B:$B,'PAGE 42'!$A$4)</f>
        <v>12324.866596593118</v>
      </c>
      <c r="U13" s="208">
        <f t="shared" si="15"/>
        <v>7</v>
      </c>
      <c r="V13" s="208">
        <f t="shared" si="16"/>
        <v>9</v>
      </c>
      <c r="W13" s="208">
        <f t="shared" si="17"/>
        <v>12</v>
      </c>
      <c r="X13" s="143">
        <f t="shared" si="0"/>
        <v>-0.14291713878339951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42'!$A14,'INTERIM REPORT'!$B:$B,'PAGE 42'!$A$4)</f>
        <v>12369.479574963707</v>
      </c>
      <c r="E14" s="208">
        <f t="shared" si="3"/>
        <v>6</v>
      </c>
      <c r="F14" s="208">
        <f t="shared" si="4"/>
        <v>8</v>
      </c>
      <c r="G14" s="208">
        <f t="shared" si="5"/>
        <v>9</v>
      </c>
      <c r="H14" s="133">
        <f>SUMIFS('INTERIM REPORT'!D:D,'INTERIM REPORT'!$A:$A,'PAGE 42'!$A14,'INTERIM REPORT'!$B:$B,'PAGE 42'!$A$4)</f>
        <v>13044.984968173207</v>
      </c>
      <c r="I14" s="208">
        <f t="shared" si="6"/>
        <v>6</v>
      </c>
      <c r="J14" s="208">
        <f t="shared" si="7"/>
        <v>8</v>
      </c>
      <c r="K14" s="208">
        <f t="shared" si="8"/>
        <v>9</v>
      </c>
      <c r="L14" s="133">
        <f>SUMIFS('INTERIM REPORT'!E:E,'INTERIM REPORT'!$A:$A,'PAGE 42'!$A14,'INTERIM REPORT'!$B:$B,'PAGE 42'!$A$4)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33">
        <f>SUMIFS('INTERIM REPORT'!F:F,'INTERIM REPORT'!$A:$A,'PAGE 42'!$A14,'INTERIM REPORT'!$B:$B,'PAGE 42'!$A$4)</f>
        <v>0</v>
      </c>
      <c r="Q14" s="208">
        <f t="shared" si="12"/>
        <v>1</v>
      </c>
      <c r="R14" s="208">
        <f t="shared" si="13"/>
        <v>1</v>
      </c>
      <c r="S14" s="208">
        <f t="shared" si="14"/>
        <v>1</v>
      </c>
      <c r="T14" s="133">
        <f>SUMIFS('INTERIM REPORT'!G:G,'INTERIM REPORT'!$A:$A,'PAGE 42'!$A14,'INTERIM REPORT'!$B:$B,'PAGE 42'!$A$4)</f>
        <v>0</v>
      </c>
      <c r="U14" s="208">
        <f t="shared" si="15"/>
        <v>1</v>
      </c>
      <c r="V14" s="208">
        <f t="shared" si="16"/>
        <v>1</v>
      </c>
      <c r="W14" s="20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42'!$A15,'INTERIM REPORT'!$B:$B,'PAGE 42'!$A$4)</f>
        <v>0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34">
        <f>SUMIFS('INTERIM REPORT'!D:D,'INTERIM REPORT'!$A:$A,'PAGE 42'!$A15,'INTERIM REPORT'!$B:$B,'PAGE 42'!$A$4)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34">
        <f>SUMIFS('INTERIM REPORT'!E:E,'INTERIM REPORT'!$A:$A,'PAGE 42'!$A15,'INTERIM REPORT'!$B:$B,'PAGE 42'!$A$4)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34">
        <f>SUMIFS('INTERIM REPORT'!F:F,'INTERIM REPORT'!$A:$A,'PAGE 42'!$A15,'INTERIM REPORT'!$B:$B,'PAGE 42'!$A$4)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34">
        <f>SUMIFS('INTERIM REPORT'!G:G,'INTERIM REPORT'!$A:$A,'PAGE 42'!$A15,'INTERIM REPORT'!$B:$B,'PAGE 42'!$A$4)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42'!$A16,'INTERIM REPORT'!$B:$B,'PAGE 42'!$A$4)</f>
        <v>10581.585101982169</v>
      </c>
      <c r="E16" s="210"/>
      <c r="F16" s="211">
        <f t="shared" si="4"/>
        <v>7</v>
      </c>
      <c r="G16" s="211">
        <f t="shared" si="5"/>
        <v>8</v>
      </c>
      <c r="H16" s="135">
        <f>SUMIFS('INTERIM REPORT'!D:D,'INTERIM REPORT'!$A:$A,'PAGE 42'!$A16,'INTERIM REPORT'!$B:$B,'PAGE 42'!$A$4)</f>
        <v>12705.561486232427</v>
      </c>
      <c r="I16" s="210"/>
      <c r="J16" s="211">
        <f t="shared" si="7"/>
        <v>7</v>
      </c>
      <c r="K16" s="211">
        <f t="shared" si="8"/>
        <v>8</v>
      </c>
      <c r="L16" s="135">
        <f>SUMIFS('INTERIM REPORT'!E:E,'INTERIM REPORT'!$A:$A,'PAGE 42'!$A16,'INTERIM REPORT'!$B:$B,'PAGE 42'!$A$4)</f>
        <v>10890.658060817243</v>
      </c>
      <c r="M16" s="210"/>
      <c r="N16" s="211">
        <f t="shared" si="10"/>
        <v>9</v>
      </c>
      <c r="O16" s="211">
        <f t="shared" si="11"/>
        <v>13</v>
      </c>
      <c r="P16" s="135">
        <f>SUMIFS('INTERIM REPORT'!F:F,'INTERIM REPORT'!$A:$A,'PAGE 42'!$A16,'INTERIM REPORT'!$B:$B,'PAGE 42'!$A$4)</f>
        <v>12769.156794196901</v>
      </c>
      <c r="Q16" s="210"/>
      <c r="R16" s="211">
        <f t="shared" si="13"/>
        <v>9</v>
      </c>
      <c r="S16" s="211">
        <f t="shared" si="14"/>
        <v>12</v>
      </c>
      <c r="T16" s="135">
        <f>SUMIFS('INTERIM REPORT'!G:G,'INTERIM REPORT'!$A:$A,'PAGE 42'!$A16,'INTERIM REPORT'!$B:$B,'PAGE 42'!$A$4)</f>
        <v>11269.121926029584</v>
      </c>
      <c r="U16" s="210"/>
      <c r="V16" s="211">
        <f t="shared" si="16"/>
        <v>7</v>
      </c>
      <c r="W16" s="211">
        <f t="shared" si="17"/>
        <v>10</v>
      </c>
      <c r="X16" s="145">
        <f t="shared" si="0"/>
        <v>5.0053126761366862E-3</v>
      </c>
      <c r="Y16" s="97">
        <f t="shared" si="1"/>
        <v>3.4751239374045673E-2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42'!$A17,'INTERIM REPORT'!$B:$B,'PAGE 42'!$A$4)</f>
        <v>10107.048118904422</v>
      </c>
      <c r="E17" s="212"/>
      <c r="F17" s="208">
        <f t="shared" si="4"/>
        <v>6</v>
      </c>
      <c r="G17" s="208">
        <f t="shared" si="5"/>
        <v>7</v>
      </c>
      <c r="H17" s="133">
        <f>SUMIFS('INTERIM REPORT'!D:D,'INTERIM REPORT'!$A:$A,'PAGE 42'!$A17,'INTERIM REPORT'!$B:$B,'PAGE 42'!$A$4)</f>
        <v>11883.481838385107</v>
      </c>
      <c r="I17" s="212"/>
      <c r="J17" s="208">
        <f t="shared" si="7"/>
        <v>6</v>
      </c>
      <c r="K17" s="208">
        <f t="shared" si="8"/>
        <v>7</v>
      </c>
      <c r="L17" s="133">
        <f>SUMIFS('INTERIM REPORT'!E:E,'INTERIM REPORT'!$A:$A,'PAGE 42'!$A17,'INTERIM REPORT'!$B:$B,'PAGE 42'!$A$4)</f>
        <v>0</v>
      </c>
      <c r="M17" s="212"/>
      <c r="N17" s="208">
        <f t="shared" si="10"/>
        <v>1</v>
      </c>
      <c r="O17" s="208">
        <f t="shared" si="11"/>
        <v>1</v>
      </c>
      <c r="P17" s="133">
        <f>SUMIFS('INTERIM REPORT'!F:F,'INTERIM REPORT'!$A:$A,'PAGE 42'!$A17,'INTERIM REPORT'!$B:$B,'PAGE 42'!$A$4)</f>
        <v>11065.723659998661</v>
      </c>
      <c r="Q17" s="212"/>
      <c r="R17" s="208">
        <f t="shared" si="13"/>
        <v>6</v>
      </c>
      <c r="S17" s="208">
        <f t="shared" si="14"/>
        <v>9</v>
      </c>
      <c r="T17" s="133">
        <f>SUMIFS('INTERIM REPORT'!G:G,'INTERIM REPORT'!$A:$A,'PAGE 42'!$A17,'INTERIM REPORT'!$B:$B,'PAGE 42'!$A$4)</f>
        <v>9560.4569662817848</v>
      </c>
      <c r="U17" s="212"/>
      <c r="V17" s="208">
        <f t="shared" si="16"/>
        <v>5</v>
      </c>
      <c r="W17" s="208">
        <f t="shared" si="17"/>
        <v>8</v>
      </c>
      <c r="X17" s="143">
        <f t="shared" si="0"/>
        <v>-6.8814695011775617E-2</v>
      </c>
      <c r="Y17" s="93">
        <f t="shared" si="1"/>
        <v>1</v>
      </c>
    </row>
    <row r="18" spans="1:25" ht="28.4" customHeight="1">
      <c r="D18" s="136"/>
      <c r="E18" s="213"/>
      <c r="F18" s="213"/>
      <c r="G18" s="213"/>
      <c r="H18" s="136"/>
      <c r="I18" s="213"/>
      <c r="J18" s="213"/>
      <c r="K18" s="213"/>
      <c r="L18" s="136"/>
      <c r="M18" s="213"/>
      <c r="N18" s="213"/>
      <c r="O18" s="213"/>
      <c r="P18" s="136"/>
      <c r="Q18" s="213"/>
      <c r="R18" s="213"/>
      <c r="S18" s="213"/>
      <c r="T18" s="13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25"/>
      <c r="F19" s="125"/>
      <c r="G19" s="125"/>
      <c r="H19" s="137"/>
      <c r="I19" s="125"/>
      <c r="J19" s="125"/>
      <c r="K19" s="125"/>
      <c r="L19" s="137"/>
      <c r="M19" s="125"/>
      <c r="N19" s="125"/>
      <c r="O19" s="125"/>
      <c r="P19" s="137"/>
      <c r="Q19" s="125"/>
      <c r="R19" s="125"/>
      <c r="S19" s="125"/>
      <c r="T19" s="13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42'!$A20,'INTERIM REPORT'!$B:$B,'PAGE 42'!$A$4)</f>
        <v>12956.571689363043</v>
      </c>
      <c r="E20" s="210"/>
      <c r="F20" s="211">
        <f>RANK(D20,D$20:D$22,1)</f>
        <v>2</v>
      </c>
      <c r="G20" s="211">
        <f t="shared" ref="G20:G22" si="19">RANK(D20,D$8:D$25,1)</f>
        <v>10</v>
      </c>
      <c r="H20" s="135">
        <f>SUMIFS('INTERIM REPORT'!D:D,'INTERIM REPORT'!$A:$A,'PAGE 42'!$A20,'INTERIM REPORT'!$B:$B,'PAGE 42'!$A$4)</f>
        <v>14589.337637143197</v>
      </c>
      <c r="I20" s="210"/>
      <c r="J20" s="211">
        <f>RANK(H20,H$20:H$22,1)</f>
        <v>2</v>
      </c>
      <c r="K20" s="211">
        <f t="shared" ref="K20:K22" si="20">RANK(H20,H$8:H$25,1)</f>
        <v>10</v>
      </c>
      <c r="L20" s="135">
        <f>SUMIFS('INTERIM REPORT'!E:E,'INTERIM REPORT'!$A:$A,'PAGE 42'!$A20,'INTERIM REPORT'!$B:$B,'PAGE 42'!$A$4)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35">
        <f>SUMIFS('INTERIM REPORT'!F:F,'INTERIM REPORT'!$A:$A,'PAGE 42'!$A20,'INTERIM REPORT'!$B:$B,'PAGE 42'!$A$4)</f>
        <v>0</v>
      </c>
      <c r="Q20" s="210"/>
      <c r="R20" s="211">
        <f>RANK(P20,P$20:P$22,1)</f>
        <v>1</v>
      </c>
      <c r="S20" s="211">
        <f t="shared" ref="S20:S22" si="22">RANK(P20,P$8:P$25,1)</f>
        <v>1</v>
      </c>
      <c r="T20" s="135">
        <f>SUMIFS('INTERIM REPORT'!G:G,'INTERIM REPORT'!$A:$A,'PAGE 42'!$A20,'INTERIM REPORT'!$B:$B,'PAGE 42'!$A$4)</f>
        <v>0</v>
      </c>
      <c r="U20" s="210"/>
      <c r="V20" s="211">
        <f>RANK(T20,T$20:T$22,1)</f>
        <v>1</v>
      </c>
      <c r="W20" s="21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42'!$A21,'INTERIM REPORT'!$B:$B,'PAGE 42'!$A$4)</f>
        <v>14210.683638532208</v>
      </c>
      <c r="E21" s="212"/>
      <c r="F21" s="208">
        <f t="shared" ref="F21:F22" si="24">RANK(D21,D$20:D$22,1)</f>
        <v>3</v>
      </c>
      <c r="G21" s="208">
        <f t="shared" si="19"/>
        <v>11</v>
      </c>
      <c r="H21" s="133">
        <f>SUMIFS('INTERIM REPORT'!D:D,'INTERIM REPORT'!$A:$A,'PAGE 42'!$A21,'INTERIM REPORT'!$B:$B,'PAGE 42'!$A$4)</f>
        <v>16099.546590057325</v>
      </c>
      <c r="I21" s="212"/>
      <c r="J21" s="208">
        <f t="shared" ref="J21:J22" si="25">RANK(H21,H$20:H$22,1)</f>
        <v>3</v>
      </c>
      <c r="K21" s="208">
        <f t="shared" si="20"/>
        <v>13</v>
      </c>
      <c r="L21" s="133">
        <f>SUMIFS('INTERIM REPORT'!E:E,'INTERIM REPORT'!$A:$A,'PAGE 42'!$A21,'INTERIM REPORT'!$B:$B,'PAGE 42'!$A$4)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33">
        <f>SUMIFS('INTERIM REPORT'!F:F,'INTERIM REPORT'!$A:$A,'PAGE 42'!$A21,'INTERIM REPORT'!$B:$B,'PAGE 42'!$A$4)</f>
        <v>15621.592335906391</v>
      </c>
      <c r="Q21" s="212"/>
      <c r="R21" s="208">
        <f t="shared" ref="R21:R22" si="27">RANK(P21,P$20:P$22,1)</f>
        <v>3</v>
      </c>
      <c r="S21" s="208">
        <f t="shared" si="22"/>
        <v>14</v>
      </c>
      <c r="T21" s="133">
        <f>SUMIFS('INTERIM REPORT'!G:G,'INTERIM REPORT'!$A:$A,'PAGE 42'!$A21,'INTERIM REPORT'!$B:$B,'PAGE 42'!$A$4)</f>
        <v>14585.637239123402</v>
      </c>
      <c r="U21" s="212"/>
      <c r="V21" s="208">
        <f t="shared" ref="V21:V22" si="28">RANK(T21,T$20:T$22,1)</f>
        <v>3</v>
      </c>
      <c r="W21" s="208">
        <f t="shared" si="23"/>
        <v>14</v>
      </c>
      <c r="X21" s="143">
        <f>IF(H21&gt;0,((P21/H21)-1),IF(AND(H21=0,L21&gt;0),100%,IF(AND(H21=0,L21&lt;0),-100%,IF(AND(H21=0,L21=0),0%,((P21/(H21))-1)*-1))))</f>
        <v>-2.9687435697481557E-2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42'!$A22,'INTERIM REPORT'!$B:$B,'PAGE 42'!$A$4)</f>
        <v>9055.8233845171708</v>
      </c>
      <c r="E22" s="212"/>
      <c r="F22" s="208">
        <f t="shared" si="24"/>
        <v>1</v>
      </c>
      <c r="G22" s="208">
        <f t="shared" si="19"/>
        <v>5</v>
      </c>
      <c r="H22" s="133">
        <f>SUMIFS('INTERIM REPORT'!D:D,'INTERIM REPORT'!$A:$A,'PAGE 42'!$A22,'INTERIM REPORT'!$B:$B,'PAGE 42'!$A$4)</f>
        <v>10197.301957434989</v>
      </c>
      <c r="I22" s="212"/>
      <c r="J22" s="208">
        <f t="shared" si="25"/>
        <v>1</v>
      </c>
      <c r="K22" s="208">
        <f t="shared" si="20"/>
        <v>6</v>
      </c>
      <c r="L22" s="133">
        <f>SUMIFS('INTERIM REPORT'!E:E,'INTERIM REPORT'!$A:$A,'PAGE 42'!$A22,'INTERIM REPORT'!$B:$B,'PAGE 42'!$A$4)</f>
        <v>0</v>
      </c>
      <c r="M22" s="212"/>
      <c r="N22" s="208">
        <f t="shared" si="26"/>
        <v>1</v>
      </c>
      <c r="O22" s="208">
        <f t="shared" si="21"/>
        <v>1</v>
      </c>
      <c r="P22" s="133">
        <f>SUMIFS('INTERIM REPORT'!F:F,'INTERIM REPORT'!$A:$A,'PAGE 42'!$A22,'INTERIM REPORT'!$B:$B,'PAGE 42'!$A$4)</f>
        <v>0</v>
      </c>
      <c r="Q22" s="212"/>
      <c r="R22" s="208">
        <f t="shared" si="27"/>
        <v>1</v>
      </c>
      <c r="S22" s="208">
        <f t="shared" si="22"/>
        <v>1</v>
      </c>
      <c r="T22" s="133">
        <f>SUMIFS('INTERIM REPORT'!G:G,'INTERIM REPORT'!$A:$A,'PAGE 42'!$A22,'INTERIM REPORT'!$B:$B,'PAGE 42'!$A$4)</f>
        <v>0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36"/>
      <c r="E23" s="214"/>
      <c r="F23" s="214"/>
      <c r="G23" s="214"/>
      <c r="H23" s="138"/>
      <c r="I23" s="214"/>
      <c r="J23" s="214"/>
      <c r="K23" s="214"/>
      <c r="L23" s="138"/>
      <c r="M23" s="214"/>
      <c r="N23" s="214"/>
      <c r="O23" s="214"/>
      <c r="P23" s="138"/>
      <c r="Q23" s="214"/>
      <c r="R23" s="214"/>
      <c r="S23" s="214"/>
      <c r="T23" s="13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25"/>
      <c r="F24" s="125"/>
      <c r="G24" s="125"/>
      <c r="H24" s="137"/>
      <c r="I24" s="125"/>
      <c r="J24" s="125"/>
      <c r="K24" s="125"/>
      <c r="L24" s="137"/>
      <c r="M24" s="125"/>
      <c r="N24" s="125"/>
      <c r="O24" s="125"/>
      <c r="P24" s="137"/>
      <c r="Q24" s="125"/>
      <c r="R24" s="125"/>
      <c r="S24" s="125"/>
      <c r="T24" s="13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42'!$A25,'INTERIM REPORT'!$B:$B,'PAGE 42'!$A$4)</f>
        <v>20828.043825242556</v>
      </c>
      <c r="E25" s="210"/>
      <c r="F25" s="210"/>
      <c r="G25" s="211">
        <f>RANK(D25,D$8:D$25,1)</f>
        <v>14</v>
      </c>
      <c r="H25" s="135">
        <f>SUMIFS('INTERIM REPORT'!D:D,'INTERIM REPORT'!$A:$A,'PAGE 42'!$A25,'INTERIM REPORT'!$B:$B,'PAGE 42'!$A$4)</f>
        <v>25811.675391369081</v>
      </c>
      <c r="I25" s="210"/>
      <c r="J25" s="210"/>
      <c r="K25" s="211">
        <f>RANK(H25,H$8:H$25,1)</f>
        <v>14</v>
      </c>
      <c r="L25" s="135">
        <f>SUMIFS('INTERIM REPORT'!E:E,'INTERIM REPORT'!$A:$A,'PAGE 42'!$A25,'INTERIM REPORT'!$B:$B,'PAGE 42'!$A$4)</f>
        <v>0</v>
      </c>
      <c r="M25" s="210"/>
      <c r="N25" s="210"/>
      <c r="O25" s="211">
        <f>RANK(L25,L$8:L$25,1)</f>
        <v>1</v>
      </c>
      <c r="P25" s="135">
        <f>SUMIFS('INTERIM REPORT'!F:F,'INTERIM REPORT'!$A:$A,'PAGE 42'!$A25,'INTERIM REPORT'!$B:$B,'PAGE 42'!$A$4)</f>
        <v>0</v>
      </c>
      <c r="Q25" s="210"/>
      <c r="R25" s="210"/>
      <c r="S25" s="211">
        <f>RANK(P25,P$8:P$25,1)</f>
        <v>1</v>
      </c>
      <c r="T25" s="135">
        <f>SUMIFS('INTERIM REPORT'!G:G,'INTERIM REPORT'!$A:$A,'PAGE 42'!$A25,'INTERIM REPORT'!$B:$B,'PAGE 42'!$A$4)</f>
        <v>0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36"/>
      <c r="E26" s="215"/>
      <c r="F26" s="215"/>
      <c r="G26" s="215"/>
      <c r="H26" s="136"/>
      <c r="I26" s="215"/>
      <c r="J26" s="215"/>
      <c r="K26" s="215"/>
      <c r="L26" s="136"/>
      <c r="M26" s="215"/>
      <c r="N26" s="215"/>
      <c r="O26" s="215"/>
      <c r="P26" s="136"/>
      <c r="Q26" s="215"/>
      <c r="R26" s="215"/>
      <c r="S26" s="215"/>
      <c r="T26" s="13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25"/>
      <c r="F27" s="125"/>
      <c r="G27" s="125"/>
      <c r="H27" s="137"/>
      <c r="I27" s="125"/>
      <c r="J27" s="125"/>
      <c r="K27" s="125"/>
      <c r="L27" s="137"/>
      <c r="M27" s="125"/>
      <c r="N27" s="125"/>
      <c r="O27" s="125"/>
      <c r="P27" s="137"/>
      <c r="Q27" s="125"/>
      <c r="R27" s="125"/>
      <c r="S27" s="125"/>
      <c r="T27" s="13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42'!$A28,'INTERIM REPORT'!$B:$B,'PAGE 42'!$A$4)</f>
        <v>16097.715359522419</v>
      </c>
      <c r="E28" s="216"/>
      <c r="F28" s="216"/>
      <c r="G28" s="216"/>
      <c r="H28" s="135">
        <f>SUMIFS('INTERIM REPORT'!D:D,'INTERIM REPORT'!$A:$A,'PAGE 42'!$A28,'INTERIM REPORT'!$B:$B,'PAGE 42'!$A$4)</f>
        <v>19082.262393902289</v>
      </c>
      <c r="I28" s="216"/>
      <c r="J28" s="216"/>
      <c r="K28" s="216"/>
      <c r="L28" s="135">
        <f>SUMIFS('INTERIM REPORT'!E:E,'INTERIM REPORT'!$A:$A,'PAGE 42'!$A28,'INTERIM REPORT'!$B:$B,'PAGE 42'!$A$4)</f>
        <v>15423.675970274207</v>
      </c>
      <c r="M28" s="216"/>
      <c r="N28" s="216"/>
      <c r="O28" s="216"/>
      <c r="P28" s="135">
        <f>SUMIFS('INTERIM REPORT'!F:F,'INTERIM REPORT'!$A:$A,'PAGE 42'!$A28,'INTERIM REPORT'!$B:$B,'PAGE 42'!$A$4)</f>
        <v>4473.5510224294112</v>
      </c>
      <c r="Q28" s="216"/>
      <c r="R28" s="216"/>
      <c r="S28" s="216"/>
      <c r="T28" s="135">
        <f>SUMIFS('INTERIM REPORT'!G:G,'INTERIM REPORT'!$A:$A,'PAGE 42'!$A28,'INTERIM REPORT'!$B:$B,'PAGE 42'!$A$4)</f>
        <v>4121.5330558097021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-0.765564956078849</v>
      </c>
      <c r="Y28" s="101">
        <f>IF(L28&gt;0,((T28/L28)-1),IF(AND(L28=0,T28&gt;0),100%,IF(AND(L28=0,T28&lt;0),-100%,IF(AND(L28=0,T28=0),0%,((T28/(L28))-1)*-1))))</f>
        <v>-0.73277880942564777</v>
      </c>
    </row>
    <row r="29" spans="1:25" ht="28.4" customHeight="1">
      <c r="C29" s="92" t="s">
        <v>28</v>
      </c>
      <c r="D29" s="133">
        <f>MEDIAN(D25,D20:D22,D8:D17)</f>
        <v>10344.316610443297</v>
      </c>
      <c r="E29" s="217"/>
      <c r="F29" s="217"/>
      <c r="G29" s="217"/>
      <c r="H29" s="133">
        <f>MEDIAN(H25,H20:H22,H8:H17)</f>
        <v>12294.521662308767</v>
      </c>
      <c r="I29" s="217"/>
      <c r="J29" s="217"/>
      <c r="K29" s="217"/>
      <c r="L29" s="133">
        <f>MEDIAN(L25,L20:L22,L8:L17)</f>
        <v>0</v>
      </c>
      <c r="M29" s="217"/>
      <c r="N29" s="217"/>
      <c r="O29" s="217"/>
      <c r="P29" s="133">
        <f>MEDIAN(P25,P20:P22,P8:P17)</f>
        <v>9022.1134690899871</v>
      </c>
      <c r="Q29" s="217"/>
      <c r="R29" s="217"/>
      <c r="S29" s="217"/>
      <c r="T29" s="133">
        <f>MEDIAN(T25,T20:T22,T8:T17)</f>
        <v>9347.3425024049575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-0.26616799604745744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33">
        <f>MEDIAN(D8:D15)</f>
        <v>8601.3136140566476</v>
      </c>
      <c r="E30" s="217"/>
      <c r="F30" s="217"/>
      <c r="G30" s="217"/>
      <c r="H30" s="133">
        <f>MEDIAN(H8:H15)</f>
        <v>9411.5947281240551</v>
      </c>
      <c r="I30" s="217"/>
      <c r="J30" s="217"/>
      <c r="K30" s="217"/>
      <c r="L30" s="133">
        <f>MEDIAN(L8:L15)</f>
        <v>0</v>
      </c>
      <c r="M30" s="217"/>
      <c r="N30" s="217"/>
      <c r="O30" s="217"/>
      <c r="P30" s="133">
        <f>MEDIAN(P8:P15)</f>
        <v>9022.1134690899871</v>
      </c>
      <c r="Q30" s="217"/>
      <c r="R30" s="217"/>
      <c r="S30" s="217"/>
      <c r="T30" s="133">
        <f>MEDIAN(T8:T15)</f>
        <v>9354.0649844454474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42'!$A33,'INTERIM REPORT'!$B:$B,'PAGE 42'!$A$5)=0,"",SUMIFS('INTERIM REPORT'!C:C,'INTERIM REPORT'!$A:$A,'PAGE 42'!$A33,'INTERIM REPORT'!$B:$B,'PAGE 42'!$A$5))</f>
        <v/>
      </c>
      <c r="E33" s="118"/>
      <c r="F33" s="118"/>
      <c r="G33" s="119"/>
      <c r="H33" s="135" t="str">
        <f>IF(SUMIFS('INTERIM REPORT'!D:D,'INTERIM REPORT'!$A:$A,'PAGE 42'!$A33,'INTERIM REPORT'!$B:$B,'PAGE 42'!$A$5)=0,"",SUMIFS('INTERIM REPORT'!D:D,'INTERIM REPORT'!$A:$A,'PAGE 42'!$A33,'INTERIM REPORT'!$B:$B,'PAGE 42'!$A$5))</f>
        <v/>
      </c>
      <c r="I33" s="118"/>
      <c r="J33" s="118"/>
      <c r="K33" s="119"/>
      <c r="L33" s="135" t="str">
        <f>IF(SUMIFS('INTERIM REPORT'!E:E,'INTERIM REPORT'!$A:$A,'PAGE 42'!$A33,'INTERIM REPORT'!$B:$B,'PAGE 42'!$A$5)=0,"",SUMIFS('INTERIM REPORT'!E:E,'INTERIM REPORT'!$A:$A,'PAGE 42'!$A33,'INTERIM REPORT'!$B:$B,'PAGE 42'!$A$5))</f>
        <v/>
      </c>
      <c r="M33" s="118"/>
      <c r="N33" s="118"/>
      <c r="O33" s="119"/>
      <c r="P33" s="135" t="str">
        <f>IF(SUMIFS('INTERIM REPORT'!F:F,'INTERIM REPORT'!$A:$A,'PAGE 42'!$A33,'INTERIM REPORT'!$B:$B,'PAGE 42'!$A$5)=0,"",SUMIFS('INTERIM REPORT'!F:F,'INTERIM REPORT'!$A:$A,'PAGE 42'!$A33,'INTERIM REPORT'!$B:$B,'PAGE 42'!$A$5))</f>
        <v/>
      </c>
      <c r="Q33" s="118"/>
      <c r="R33" s="118"/>
      <c r="S33" s="119"/>
      <c r="T33" s="135" t="str">
        <f>IF(SUMIFS('INTERIM REPORT'!G:G,'INTERIM REPORT'!$A:$A,'PAGE 42'!$A33,'INTERIM REPORT'!$B:$B,'PAGE 42'!$A$5)=0,"",SUMIFS('INTERIM REPORT'!G:G,'INTERIM REPORT'!$A:$A,'PAGE 42'!$A33,'INTERIM REPORT'!$B:$B,'PAGE 42'!$A$5))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42'!$A34,'INTERIM REPORT'!$B:$B,'PAGE 42'!$A$5)=0,"",SUMIFS('INTERIM REPORT'!C:C,'INTERIM REPORT'!$A:$A,'PAGE 42'!$A34,'INTERIM REPORT'!$B:$B,'PAGE 42'!$A$5))</f>
        <v/>
      </c>
      <c r="E34" s="122"/>
      <c r="F34" s="122"/>
      <c r="G34" s="123"/>
      <c r="H34" s="135" t="str">
        <f>IF(SUMIFS('INTERIM REPORT'!D:D,'INTERIM REPORT'!$A:$A,'PAGE 42'!$A34,'INTERIM REPORT'!$B:$B,'PAGE 42'!$A$5)=0,"",SUMIFS('INTERIM REPORT'!D:D,'INTERIM REPORT'!$A:$A,'PAGE 42'!$A34,'INTERIM REPORT'!$B:$B,'PAGE 42'!$A$5))</f>
        <v/>
      </c>
      <c r="I34" s="122"/>
      <c r="J34" s="122"/>
      <c r="K34" s="123"/>
      <c r="L34" s="135" t="str">
        <f>IF(SUMIFS('INTERIM REPORT'!E:E,'INTERIM REPORT'!$A:$A,'PAGE 42'!$A34,'INTERIM REPORT'!$B:$B,'PAGE 42'!$A$5)=0,"",SUMIFS('INTERIM REPORT'!E:E,'INTERIM REPORT'!$A:$A,'PAGE 42'!$A34,'INTERIM REPORT'!$B:$B,'PAGE 42'!$A$5))</f>
        <v/>
      </c>
      <c r="M34" s="122"/>
      <c r="N34" s="122"/>
      <c r="O34" s="123"/>
      <c r="P34" s="135" t="str">
        <f>IF(SUMIFS('INTERIM REPORT'!F:F,'INTERIM REPORT'!$A:$A,'PAGE 42'!$A34,'INTERIM REPORT'!$B:$B,'PAGE 42'!$A$5)=0,"",SUMIFS('INTERIM REPORT'!F:F,'INTERIM REPORT'!$A:$A,'PAGE 42'!$A34,'INTERIM REPORT'!$B:$B,'PAGE 42'!$A$5))</f>
        <v/>
      </c>
      <c r="Q34" s="122"/>
      <c r="R34" s="122"/>
      <c r="S34" s="123"/>
      <c r="T34" s="135" t="str">
        <f>IF(SUMIFS('INTERIM REPORT'!G:G,'INTERIM REPORT'!$A:$A,'PAGE 42'!$A34,'INTERIM REPORT'!$B:$B,'PAGE 42'!$A$5)=0,"",SUMIFS('INTERIM REPORT'!G:G,'INTERIM REPORT'!$A:$A,'PAGE 42'!$A34,'INTERIM REPORT'!$B:$B,'PAGE 42'!$A$5))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42'!$A35,'INTERIM REPORT'!$B:$B,'PAGE 42'!$A$5)=0,"",SUMIFS('INTERIM REPORT'!C:C,'INTERIM REPORT'!$A:$A,'PAGE 42'!$A35,'INTERIM REPORT'!$B:$B,'PAGE 42'!$A$5))</f>
        <v/>
      </c>
      <c r="E35" s="122"/>
      <c r="F35" s="122"/>
      <c r="G35" s="123"/>
      <c r="H35" s="135" t="str">
        <f>IF(SUMIFS('INTERIM REPORT'!D:D,'INTERIM REPORT'!$A:$A,'PAGE 42'!$A35,'INTERIM REPORT'!$B:$B,'PAGE 42'!$A$5)=0,"",SUMIFS('INTERIM REPORT'!D:D,'INTERIM REPORT'!$A:$A,'PAGE 42'!$A35,'INTERIM REPORT'!$B:$B,'PAGE 42'!$A$5))</f>
        <v/>
      </c>
      <c r="I35" s="122"/>
      <c r="J35" s="122"/>
      <c r="K35" s="123"/>
      <c r="L35" s="135" t="str">
        <f>IF(SUMIFS('INTERIM REPORT'!E:E,'INTERIM REPORT'!$A:$A,'PAGE 42'!$A35,'INTERIM REPORT'!$B:$B,'PAGE 42'!$A$5)=0,"",SUMIFS('INTERIM REPORT'!E:E,'INTERIM REPORT'!$A:$A,'PAGE 42'!$A35,'INTERIM REPORT'!$B:$B,'PAGE 42'!$A$5))</f>
        <v/>
      </c>
      <c r="M35" s="122"/>
      <c r="N35" s="122"/>
      <c r="O35" s="123"/>
      <c r="P35" s="135" t="str">
        <f>IF(SUMIFS('INTERIM REPORT'!F:F,'INTERIM REPORT'!$A:$A,'PAGE 42'!$A35,'INTERIM REPORT'!$B:$B,'PAGE 42'!$A$5)=0,"",SUMIFS('INTERIM REPORT'!F:F,'INTERIM REPORT'!$A:$A,'PAGE 42'!$A35,'INTERIM REPORT'!$B:$B,'PAGE 42'!$A$5))</f>
        <v/>
      </c>
      <c r="Q35" s="122"/>
      <c r="R35" s="122"/>
      <c r="S35" s="123"/>
      <c r="T35" s="135" t="str">
        <f>IF(SUMIFS('INTERIM REPORT'!G:G,'INTERIM REPORT'!$A:$A,'PAGE 42'!$A35,'INTERIM REPORT'!$B:$B,'PAGE 42'!$A$5)=0,"",SUMIFS('INTERIM REPORT'!G:G,'INTERIM REPORT'!$A:$A,'PAGE 42'!$A35,'INTERIM REPORT'!$B:$B,'PAGE 42'!$A$5))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42'!$A36,'INTERIM REPORT'!$B:$B,'PAGE 42'!$A$5)=0,"",SUMIFS('INTERIM REPORT'!C:C,'INTERIM REPORT'!$A:$A,'PAGE 42'!$A36,'INTERIM REPORT'!$B:$B,'PAGE 42'!$A$5))</f>
        <v/>
      </c>
      <c r="E36" s="122"/>
      <c r="F36" s="122"/>
      <c r="G36" s="123"/>
      <c r="H36" s="135" t="str">
        <f>IF(SUMIFS('INTERIM REPORT'!D:D,'INTERIM REPORT'!$A:$A,'PAGE 42'!$A36,'INTERIM REPORT'!$B:$B,'PAGE 42'!$A$5)=0,"",SUMIFS('INTERIM REPORT'!D:D,'INTERIM REPORT'!$A:$A,'PAGE 42'!$A36,'INTERIM REPORT'!$B:$B,'PAGE 42'!$A$5))</f>
        <v/>
      </c>
      <c r="I36" s="122"/>
      <c r="J36" s="122"/>
      <c r="K36" s="123"/>
      <c r="L36" s="135" t="str">
        <f>IF(SUMIFS('INTERIM REPORT'!E:E,'INTERIM REPORT'!$A:$A,'PAGE 42'!$A36,'INTERIM REPORT'!$B:$B,'PAGE 42'!$A$5)=0,"",SUMIFS('INTERIM REPORT'!E:E,'INTERIM REPORT'!$A:$A,'PAGE 42'!$A36,'INTERIM REPORT'!$B:$B,'PAGE 42'!$A$5))</f>
        <v/>
      </c>
      <c r="M36" s="122"/>
      <c r="N36" s="122"/>
      <c r="O36" s="123"/>
      <c r="P36" s="135" t="str">
        <f>IF(SUMIFS('INTERIM REPORT'!F:F,'INTERIM REPORT'!$A:$A,'PAGE 42'!$A36,'INTERIM REPORT'!$B:$B,'PAGE 42'!$A$5)=0,"",SUMIFS('INTERIM REPORT'!F:F,'INTERIM REPORT'!$A:$A,'PAGE 42'!$A36,'INTERIM REPORT'!$B:$B,'PAGE 42'!$A$5))</f>
        <v/>
      </c>
      <c r="Q36" s="122"/>
      <c r="R36" s="122"/>
      <c r="S36" s="123"/>
      <c r="T36" s="135" t="str">
        <f>IF(SUMIFS('INTERIM REPORT'!G:G,'INTERIM REPORT'!$A:$A,'PAGE 42'!$A36,'INTERIM REPORT'!$B:$B,'PAGE 42'!$A$5)=0,"",SUMIFS('INTERIM REPORT'!G:G,'INTERIM REPORT'!$A:$A,'PAGE 42'!$A36,'INTERIM REPORT'!$B:$B,'PAGE 42'!$A$5))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42'!$A37,'INTERIM REPORT'!$B:$B,'PAGE 42'!$A$5)=0,"",SUMIFS('INTERIM REPORT'!C:C,'INTERIM REPORT'!$A:$A,'PAGE 42'!$A37,'INTERIM REPORT'!$B:$B,'PAGE 42'!$A$5))</f>
        <v/>
      </c>
      <c r="E37" s="122"/>
      <c r="F37" s="122"/>
      <c r="G37" s="123"/>
      <c r="H37" s="135" t="str">
        <f>IF(SUMIFS('INTERIM REPORT'!D:D,'INTERIM REPORT'!$A:$A,'PAGE 42'!$A37,'INTERIM REPORT'!$B:$B,'PAGE 42'!$A$5)=0,"",SUMIFS('INTERIM REPORT'!D:D,'INTERIM REPORT'!$A:$A,'PAGE 42'!$A37,'INTERIM REPORT'!$B:$B,'PAGE 42'!$A$5))</f>
        <v/>
      </c>
      <c r="I37" s="122"/>
      <c r="J37" s="122"/>
      <c r="K37" s="123"/>
      <c r="L37" s="135" t="str">
        <f>IF(SUMIFS('INTERIM REPORT'!E:E,'INTERIM REPORT'!$A:$A,'PAGE 42'!$A37,'INTERIM REPORT'!$B:$B,'PAGE 42'!$A$5)=0,"",SUMIFS('INTERIM REPORT'!E:E,'INTERIM REPORT'!$A:$A,'PAGE 42'!$A37,'INTERIM REPORT'!$B:$B,'PAGE 42'!$A$5))</f>
        <v/>
      </c>
      <c r="M37" s="122"/>
      <c r="N37" s="122"/>
      <c r="O37" s="123"/>
      <c r="P37" s="135" t="str">
        <f>IF(SUMIFS('INTERIM REPORT'!F:F,'INTERIM REPORT'!$A:$A,'PAGE 42'!$A37,'INTERIM REPORT'!$B:$B,'PAGE 42'!$A$5)=0,"",SUMIFS('INTERIM REPORT'!F:F,'INTERIM REPORT'!$A:$A,'PAGE 42'!$A37,'INTERIM REPORT'!$B:$B,'PAGE 42'!$A$5))</f>
        <v/>
      </c>
      <c r="Q37" s="122"/>
      <c r="R37" s="122"/>
      <c r="S37" s="123"/>
      <c r="T37" s="135" t="str">
        <f>IF(SUMIFS('INTERIM REPORT'!G:G,'INTERIM REPORT'!$A:$A,'PAGE 42'!$A37,'INTERIM REPORT'!$B:$B,'PAGE 42'!$A$5)=0,"",SUMIFS('INTERIM REPORT'!G:G,'INTERIM REPORT'!$A:$A,'PAGE 42'!$A37,'INTERIM REPORT'!$B:$B,'PAGE 42'!$A$5))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42'!$A38,'INTERIM REPORT'!$B:$B,'PAGE 42'!$A$5)=0,"",SUMIFS('INTERIM REPORT'!C:C,'INTERIM REPORT'!$A:$A,'PAGE 42'!$A38,'INTERIM REPORT'!$B:$B,'PAGE 42'!$A$5))</f>
        <v/>
      </c>
      <c r="E38" s="122"/>
      <c r="F38" s="122"/>
      <c r="G38" s="123"/>
      <c r="H38" s="135" t="str">
        <f>IF(SUMIFS('INTERIM REPORT'!D:D,'INTERIM REPORT'!$A:$A,'PAGE 42'!$A38,'INTERIM REPORT'!$B:$B,'PAGE 42'!$A$5)=0,"",SUMIFS('INTERIM REPORT'!D:D,'INTERIM REPORT'!$A:$A,'PAGE 42'!$A38,'INTERIM REPORT'!$B:$B,'PAGE 42'!$A$5))</f>
        <v/>
      </c>
      <c r="I38" s="122"/>
      <c r="J38" s="122"/>
      <c r="K38" s="123"/>
      <c r="L38" s="135" t="str">
        <f>IF(SUMIFS('INTERIM REPORT'!E:E,'INTERIM REPORT'!$A:$A,'PAGE 42'!$A38,'INTERIM REPORT'!$B:$B,'PAGE 42'!$A$5)=0,"",SUMIFS('INTERIM REPORT'!E:E,'INTERIM REPORT'!$A:$A,'PAGE 42'!$A38,'INTERIM REPORT'!$B:$B,'PAGE 42'!$A$5))</f>
        <v/>
      </c>
      <c r="M38" s="122"/>
      <c r="N38" s="122"/>
      <c r="O38" s="123"/>
      <c r="P38" s="135" t="str">
        <f>IF(SUMIFS('INTERIM REPORT'!F:F,'INTERIM REPORT'!$A:$A,'PAGE 42'!$A38,'INTERIM REPORT'!$B:$B,'PAGE 42'!$A$5)=0,"",SUMIFS('INTERIM REPORT'!F:F,'INTERIM REPORT'!$A:$A,'PAGE 42'!$A38,'INTERIM REPORT'!$B:$B,'PAGE 42'!$A$5))</f>
        <v/>
      </c>
      <c r="Q38" s="122"/>
      <c r="R38" s="122"/>
      <c r="S38" s="123"/>
      <c r="T38" s="135" t="str">
        <f>IF(SUMIFS('INTERIM REPORT'!G:G,'INTERIM REPORT'!$A:$A,'PAGE 42'!$A38,'INTERIM REPORT'!$B:$B,'PAGE 42'!$A$5)=0,"",SUMIFS('INTERIM REPORT'!G:G,'INTERIM REPORT'!$A:$A,'PAGE 42'!$A38,'INTERIM REPORT'!$B:$B,'PAGE 42'!$A$5))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43" priority="1" operator="notEqual">
      <formula>""" """</formula>
    </cfRule>
    <cfRule type="cellIs" dxfId="4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05" bestFit="1" customWidth="1"/>
    <col min="5" max="7" width="7.7265625" style="82" customWidth="1"/>
    <col min="8" max="8" width="13.1796875" style="105" bestFit="1" customWidth="1"/>
    <col min="9" max="11" width="7.7265625" style="82" customWidth="1"/>
    <col min="12" max="12" width="13.1796875" style="105" bestFit="1" customWidth="1"/>
    <col min="13" max="15" width="7.7265625" style="82" customWidth="1"/>
    <col min="16" max="16" width="13.1796875" style="105" bestFit="1" customWidth="1"/>
    <col min="17" max="19" width="7.7265625" style="82" customWidth="1"/>
    <col min="20" max="20" width="13.1796875" style="105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Salary per FTE - Non-MD</v>
      </c>
    </row>
    <row r="3" spans="1:25">
      <c r="A3" s="80" t="s">
        <v>101</v>
      </c>
    </row>
    <row r="4" spans="1:25">
      <c r="A4" s="83" t="s">
        <v>78</v>
      </c>
      <c r="B4" s="329" t="str">
        <f>MID(A4,FIND("]",A4)+2,LEN(A4)-FIND("]",A4)+2)</f>
        <v>Salary per FTE - Non-MD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249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43'!$A8,'INTERIM REPORT'!$B:$B,'PAGE 43'!$A$4)</f>
        <v>69723.00231615518</v>
      </c>
      <c r="E8" s="208">
        <f>RANK(D8,D$8:D$15,1)</f>
        <v>7</v>
      </c>
      <c r="F8" s="208">
        <f>RANK(D8,D$8:D$17,1)</f>
        <v>9</v>
      </c>
      <c r="G8" s="208">
        <f>RANK(D8,D$8:D$25,1)</f>
        <v>12</v>
      </c>
      <c r="H8" s="133">
        <f>SUMIFS('INTERIM REPORT'!D:D,'INTERIM REPORT'!$A:$A,'PAGE 43'!$A8,'INTERIM REPORT'!$B:$B,'PAGE 43'!$A$4)</f>
        <v>70697.48241500587</v>
      </c>
      <c r="I8" s="208">
        <f>RANK(H8,H$8:H$15,1)</f>
        <v>5</v>
      </c>
      <c r="J8" s="208">
        <f>RANK(H8,H$8:H$17,1)</f>
        <v>7</v>
      </c>
      <c r="K8" s="208">
        <f>RANK(H8,H$8:H$25,1)</f>
        <v>8</v>
      </c>
      <c r="L8" s="133">
        <f>SUMIFS('INTERIM REPORT'!E:E,'INTERIM REPORT'!$A:$A,'PAGE 43'!$A8,'INTERIM REPORT'!$B:$B,'PAGE 43'!$A$4)</f>
        <v>73147.245651027901</v>
      </c>
      <c r="M8" s="208">
        <f>RANK(L8,L$8:L$15,1)</f>
        <v>8</v>
      </c>
      <c r="N8" s="208">
        <f>RANK(L8,L$8:L$17,1)</f>
        <v>10</v>
      </c>
      <c r="O8" s="208">
        <f>RANK(L8,L$8:L$25,1)</f>
        <v>14</v>
      </c>
      <c r="P8" s="133">
        <f>SUMIFS('INTERIM REPORT'!F:F,'INTERIM REPORT'!$A:$A,'PAGE 43'!$A8,'INTERIM REPORT'!$B:$B,'PAGE 43'!$A$4)</f>
        <v>74434.29317931793</v>
      </c>
      <c r="Q8" s="208">
        <f>RANK(P8,P$8:P$15,1)</f>
        <v>7</v>
      </c>
      <c r="R8" s="208">
        <f>RANK(P8,P$8:P$17,1)</f>
        <v>9</v>
      </c>
      <c r="S8" s="208">
        <f>RANK(P8,P$8:P$25,1)</f>
        <v>12</v>
      </c>
      <c r="T8" s="133">
        <f>SUMIFS('INTERIM REPORT'!G:G,'INTERIM REPORT'!$A:$A,'PAGE 43'!$A8,'INTERIM REPORT'!$B:$B,'PAGE 43'!$A$4)</f>
        <v>74496.96589769308</v>
      </c>
      <c r="U8" s="208">
        <f>RANK(T8,T$8:T$15,1)</f>
        <v>7</v>
      </c>
      <c r="V8" s="208">
        <f>RANK(T8,T$8:T$17,1)</f>
        <v>9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5.2856348439345613E-2</v>
      </c>
      <c r="Y8" s="93">
        <f t="shared" ref="Y8:Y17" si="1">IF(L8&gt;0,((T8/L8)-1),IF(AND(L8=0,T8&gt;0),100%,IF(AND(L8=0,T8&lt;0),-100%,IF(AND(L8=0,T8=0),0%,((T8/(L8))-1)*-1))))</f>
        <v>1.8452099387370691E-2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43'!$A9,'INTERIM REPORT'!$B:$B,'PAGE 43'!$A$4)</f>
        <v>58451.915163821606</v>
      </c>
      <c r="E9" s="208">
        <f t="shared" ref="E9:E15" si="3">RANK(D9,D$8:D$15,1)</f>
        <v>2</v>
      </c>
      <c r="F9" s="208">
        <f t="shared" ref="F9:F17" si="4">RANK(D9,D$8:D$17,1)</f>
        <v>2</v>
      </c>
      <c r="G9" s="208">
        <f t="shared" ref="G9:G17" si="5">RANK(D9,D$8:D$25,1)</f>
        <v>2</v>
      </c>
      <c r="H9" s="133">
        <f>SUMIFS('INTERIM REPORT'!D:D,'INTERIM REPORT'!$A:$A,'PAGE 43'!$A9,'INTERIM REPORT'!$B:$B,'PAGE 43'!$A$4)</f>
        <v>63798.44614447745</v>
      </c>
      <c r="I9" s="208">
        <f t="shared" ref="I9:I15" si="6">RANK(H9,H$8:H$15,1)</f>
        <v>2</v>
      </c>
      <c r="J9" s="208">
        <f t="shared" ref="J9:J17" si="7">RANK(H9,H$8:H$17,1)</f>
        <v>3</v>
      </c>
      <c r="K9" s="208">
        <f t="shared" ref="K9:K17" si="8">RANK(H9,H$8:H$25,1)</f>
        <v>3</v>
      </c>
      <c r="L9" s="133">
        <f>SUMIFS('INTERIM REPORT'!E:E,'INTERIM REPORT'!$A:$A,'PAGE 43'!$A9,'INTERIM REPORT'!$B:$B,'PAGE 43'!$A$4)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33">
        <f>SUMIFS('INTERIM REPORT'!F:F,'INTERIM REPORT'!$A:$A,'PAGE 43'!$A9,'INTERIM REPORT'!$B:$B,'PAGE 43'!$A$4)</f>
        <v>0</v>
      </c>
      <c r="Q9" s="208">
        <f t="shared" ref="Q9:Q15" si="12">RANK(P9,P$8:P$15,1)</f>
        <v>1</v>
      </c>
      <c r="R9" s="208">
        <f t="shared" ref="R9:R17" si="13">RANK(P9,P$8:P$17,1)</f>
        <v>1</v>
      </c>
      <c r="S9" s="208">
        <f t="shared" ref="S9:S17" si="14">RANK(P9,P$8:P$25,1)</f>
        <v>1</v>
      </c>
      <c r="T9" s="133">
        <f>SUMIFS('INTERIM REPORT'!G:G,'INTERIM REPORT'!$A:$A,'PAGE 43'!$A9,'INTERIM REPORT'!$B:$B,'PAGE 43'!$A$4)</f>
        <v>0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43'!$A10,'INTERIM REPORT'!$B:$B,'PAGE 43'!$A$4)</f>
        <v>70362.987197724069</v>
      </c>
      <c r="E10" s="208">
        <f t="shared" si="3"/>
        <v>8</v>
      </c>
      <c r="F10" s="208">
        <f t="shared" si="4"/>
        <v>10</v>
      </c>
      <c r="G10" s="208">
        <f t="shared" si="5"/>
        <v>13</v>
      </c>
      <c r="H10" s="133">
        <f>SUMIFS('INTERIM REPORT'!D:D,'INTERIM REPORT'!$A:$A,'PAGE 43'!$A10,'INTERIM REPORT'!$B:$B,'PAGE 43'!$A$4)</f>
        <v>79161.163870046425</v>
      </c>
      <c r="I10" s="208">
        <f t="shared" si="6"/>
        <v>8</v>
      </c>
      <c r="J10" s="208">
        <f t="shared" si="7"/>
        <v>10</v>
      </c>
      <c r="K10" s="208">
        <f t="shared" si="8"/>
        <v>14</v>
      </c>
      <c r="L10" s="133">
        <f>SUMIFS('INTERIM REPORT'!E:E,'INTERIM REPORT'!$A:$A,'PAGE 43'!$A10,'INTERIM REPORT'!$B:$B,'PAGE 43'!$A$4)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33">
        <f>SUMIFS('INTERIM REPORT'!F:F,'INTERIM REPORT'!$A:$A,'PAGE 43'!$A10,'INTERIM REPORT'!$B:$B,'PAGE 43'!$A$4)</f>
        <v>76518.392278617714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33">
        <f>SUMIFS('INTERIM REPORT'!G:G,'INTERIM REPORT'!$A:$A,'PAGE 43'!$A10,'INTERIM REPORT'!$B:$B,'PAGE 43'!$A$4)</f>
        <v>80499.776094830464</v>
      </c>
      <c r="U10" s="208">
        <f t="shared" si="15"/>
        <v>8</v>
      </c>
      <c r="V10" s="208">
        <f t="shared" si="16"/>
        <v>10</v>
      </c>
      <c r="W10" s="208">
        <f t="shared" si="17"/>
        <v>14</v>
      </c>
      <c r="X10" s="143">
        <f t="shared" si="0"/>
        <v>-3.3384698534336454E-2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43'!$A11,'INTERIM REPORT'!$B:$B,'PAGE 43'!$A$4)</f>
        <v>68757.932730195753</v>
      </c>
      <c r="E11" s="208">
        <f t="shared" si="3"/>
        <v>6</v>
      </c>
      <c r="F11" s="208">
        <f t="shared" si="4"/>
        <v>8</v>
      </c>
      <c r="G11" s="208">
        <f t="shared" si="5"/>
        <v>10</v>
      </c>
      <c r="H11" s="133">
        <f>SUMIFS('INTERIM REPORT'!D:D,'INTERIM REPORT'!$A:$A,'PAGE 43'!$A11,'INTERIM REPORT'!$B:$B,'PAGE 43'!$A$4)</f>
        <v>71491.88270444551</v>
      </c>
      <c r="I11" s="208">
        <f t="shared" si="6"/>
        <v>7</v>
      </c>
      <c r="J11" s="208">
        <f t="shared" si="7"/>
        <v>9</v>
      </c>
      <c r="K11" s="208">
        <f t="shared" si="8"/>
        <v>11</v>
      </c>
      <c r="L11" s="133">
        <f>SUMIFS('INTERIM REPORT'!E:E,'INTERIM REPORT'!$A:$A,'PAGE 43'!$A11,'INTERIM REPORT'!$B:$B,'PAGE 43'!$A$4)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33">
        <f>SUMIFS('INTERIM REPORT'!F:F,'INTERIM REPORT'!$A:$A,'PAGE 43'!$A11,'INTERIM REPORT'!$B:$B,'PAGE 43'!$A$4)</f>
        <v>72283.297749540856</v>
      </c>
      <c r="Q11" s="208">
        <f t="shared" si="12"/>
        <v>6</v>
      </c>
      <c r="R11" s="208">
        <f t="shared" si="13"/>
        <v>8</v>
      </c>
      <c r="S11" s="208">
        <f t="shared" si="14"/>
        <v>11</v>
      </c>
      <c r="T11" s="133">
        <f>SUMIFS('INTERIM REPORT'!G:G,'INTERIM REPORT'!$A:$A,'PAGE 43'!$A11,'INTERIM REPORT'!$B:$B,'PAGE 43'!$A$4)</f>
        <v>70145.607400511959</v>
      </c>
      <c r="U11" s="208">
        <f t="shared" si="15"/>
        <v>6</v>
      </c>
      <c r="V11" s="208">
        <f t="shared" si="16"/>
        <v>8</v>
      </c>
      <c r="W11" s="208">
        <f t="shared" si="17"/>
        <v>11</v>
      </c>
      <c r="X11" s="143">
        <f t="shared" si="0"/>
        <v>1.1069998650995672E-2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43'!$A12,'INTERIM REPORT'!$B:$B,'PAGE 43'!$A$4)</f>
        <v>61036.129340395666</v>
      </c>
      <c r="E12" s="208">
        <f t="shared" si="3"/>
        <v>3</v>
      </c>
      <c r="F12" s="208">
        <f t="shared" si="4"/>
        <v>4</v>
      </c>
      <c r="G12" s="208">
        <f t="shared" si="5"/>
        <v>4</v>
      </c>
      <c r="H12" s="133">
        <f>SUMIFS('INTERIM REPORT'!D:D,'INTERIM REPORT'!$A:$A,'PAGE 43'!$A12,'INTERIM REPORT'!$B:$B,'PAGE 43'!$A$4)</f>
        <v>63801.640047852212</v>
      </c>
      <c r="I12" s="208">
        <f t="shared" si="6"/>
        <v>3</v>
      </c>
      <c r="J12" s="208">
        <f t="shared" si="7"/>
        <v>4</v>
      </c>
      <c r="K12" s="208">
        <f t="shared" si="8"/>
        <v>4</v>
      </c>
      <c r="L12" s="133">
        <f>SUMIFS('INTERIM REPORT'!E:E,'INTERIM REPORT'!$A:$A,'PAGE 43'!$A12,'INTERIM REPORT'!$B:$B,'PAGE 43'!$A$4)</f>
        <v>64008.027111672061</v>
      </c>
      <c r="M12" s="208">
        <f t="shared" si="9"/>
        <v>7</v>
      </c>
      <c r="N12" s="208">
        <f t="shared" si="10"/>
        <v>9</v>
      </c>
      <c r="O12" s="208">
        <f t="shared" si="11"/>
        <v>13</v>
      </c>
      <c r="P12" s="133">
        <f>SUMIFS('INTERIM REPORT'!F:F,'INTERIM REPORT'!$A:$A,'PAGE 43'!$A12,'INTERIM REPORT'!$B:$B,'PAGE 43'!$A$4)</f>
        <v>61286.574364568572</v>
      </c>
      <c r="Q12" s="208">
        <f t="shared" si="12"/>
        <v>5</v>
      </c>
      <c r="R12" s="208">
        <f t="shared" si="13"/>
        <v>5</v>
      </c>
      <c r="S12" s="208">
        <f t="shared" si="14"/>
        <v>8</v>
      </c>
      <c r="T12" s="133">
        <f>SUMIFS('INTERIM REPORT'!G:G,'INTERIM REPORT'!$A:$A,'PAGE 43'!$A12,'INTERIM REPORT'!$B:$B,'PAGE 43'!$A$4)</f>
        <v>64669.587419559495</v>
      </c>
      <c r="U12" s="208">
        <f t="shared" si="15"/>
        <v>5</v>
      </c>
      <c r="V12" s="208">
        <f t="shared" si="16"/>
        <v>6</v>
      </c>
      <c r="W12" s="208">
        <f t="shared" si="17"/>
        <v>9</v>
      </c>
      <c r="X12" s="143">
        <f t="shared" si="0"/>
        <v>-3.9420078878807829E-2</v>
      </c>
      <c r="Y12" s="93">
        <f t="shared" si="1"/>
        <v>1.0335583484446964E-2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43'!$A13,'INTERIM REPORT'!$B:$B,'PAGE 43'!$A$4)</f>
        <v>65354.7186147186</v>
      </c>
      <c r="E13" s="208">
        <f t="shared" si="3"/>
        <v>4</v>
      </c>
      <c r="F13" s="208">
        <f t="shared" si="4"/>
        <v>6</v>
      </c>
      <c r="G13" s="208">
        <f t="shared" si="5"/>
        <v>7</v>
      </c>
      <c r="H13" s="133">
        <f>SUMIFS('INTERIM REPORT'!D:D,'INTERIM REPORT'!$A:$A,'PAGE 43'!$A13,'INTERIM REPORT'!$B:$B,'PAGE 43'!$A$4)</f>
        <v>70700.952053223227</v>
      </c>
      <c r="I13" s="208">
        <f t="shared" si="6"/>
        <v>6</v>
      </c>
      <c r="J13" s="208">
        <f t="shared" si="7"/>
        <v>8</v>
      </c>
      <c r="K13" s="208">
        <f t="shared" si="8"/>
        <v>9</v>
      </c>
      <c r="L13" s="133">
        <f>SUMIFS('INTERIM REPORT'!E:E,'INTERIM REPORT'!$A:$A,'PAGE 43'!$A13,'INTERIM REPORT'!$B:$B,'PAGE 43'!$A$4)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33">
        <f>SUMIFS('INTERIM REPORT'!F:F,'INTERIM REPORT'!$A:$A,'PAGE 43'!$A13,'INTERIM REPORT'!$B:$B,'PAGE 43'!$A$4)</f>
        <v>0</v>
      </c>
      <c r="Q13" s="208">
        <f t="shared" si="12"/>
        <v>1</v>
      </c>
      <c r="R13" s="208">
        <f t="shared" si="13"/>
        <v>1</v>
      </c>
      <c r="S13" s="208">
        <f t="shared" si="14"/>
        <v>1</v>
      </c>
      <c r="T13" s="133">
        <f>SUMIFS('INTERIM REPORT'!G:G,'INTERIM REPORT'!$A:$A,'PAGE 43'!$A13,'INTERIM REPORT'!$B:$B,'PAGE 43'!$A$4)</f>
        <v>0</v>
      </c>
      <c r="U13" s="208">
        <f t="shared" si="15"/>
        <v>1</v>
      </c>
      <c r="V13" s="208">
        <f t="shared" si="16"/>
        <v>1</v>
      </c>
      <c r="W13" s="208">
        <f t="shared" si="17"/>
        <v>1</v>
      </c>
      <c r="X13" s="143">
        <f t="shared" si="0"/>
        <v>-1</v>
      </c>
      <c r="Y13" s="93">
        <f t="shared" si="1"/>
        <v>0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43'!$A14,'INTERIM REPORT'!$B:$B,'PAGE 43'!$A$4)</f>
        <v>65419.929865762402</v>
      </c>
      <c r="E14" s="208">
        <f t="shared" si="3"/>
        <v>5</v>
      </c>
      <c r="F14" s="208">
        <f t="shared" si="4"/>
        <v>7</v>
      </c>
      <c r="G14" s="208">
        <f t="shared" si="5"/>
        <v>8</v>
      </c>
      <c r="H14" s="133">
        <f>SUMIFS('INTERIM REPORT'!D:D,'INTERIM REPORT'!$A:$A,'PAGE 43'!$A14,'INTERIM REPORT'!$B:$B,'PAGE 43'!$A$4)</f>
        <v>67747.494187512551</v>
      </c>
      <c r="I14" s="208">
        <f t="shared" si="6"/>
        <v>4</v>
      </c>
      <c r="J14" s="208">
        <f t="shared" si="7"/>
        <v>6</v>
      </c>
      <c r="K14" s="208">
        <f t="shared" si="8"/>
        <v>6</v>
      </c>
      <c r="L14" s="133">
        <f>SUMIFS('INTERIM REPORT'!E:E,'INTERIM REPORT'!$A:$A,'PAGE 43'!$A14,'INTERIM REPORT'!$B:$B,'PAGE 43'!$A$4)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33">
        <f>SUMIFS('INTERIM REPORT'!F:F,'INTERIM REPORT'!$A:$A,'PAGE 43'!$A14,'INTERIM REPORT'!$B:$B,'PAGE 43'!$A$4)</f>
        <v>0</v>
      </c>
      <c r="Q14" s="208">
        <f t="shared" si="12"/>
        <v>1</v>
      </c>
      <c r="R14" s="208">
        <f t="shared" si="13"/>
        <v>1</v>
      </c>
      <c r="S14" s="208">
        <f t="shared" si="14"/>
        <v>1</v>
      </c>
      <c r="T14" s="133">
        <f>SUMIFS('INTERIM REPORT'!G:G,'INTERIM REPORT'!$A:$A,'PAGE 43'!$A14,'INTERIM REPORT'!$B:$B,'PAGE 43'!$A$4)</f>
        <v>0</v>
      </c>
      <c r="U14" s="208">
        <f t="shared" si="15"/>
        <v>1</v>
      </c>
      <c r="V14" s="208">
        <f t="shared" si="16"/>
        <v>1</v>
      </c>
      <c r="W14" s="20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43'!$A15,'INTERIM REPORT'!$B:$B,'PAGE 43'!$A$4)</f>
        <v>56543.971786833856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34">
        <f>SUMIFS('INTERIM REPORT'!D:D,'INTERIM REPORT'!$A:$A,'PAGE 43'!$A15,'INTERIM REPORT'!$B:$B,'PAGE 43'!$A$4)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34">
        <f>SUMIFS('INTERIM REPORT'!E:E,'INTERIM REPORT'!$A:$A,'PAGE 43'!$A15,'INTERIM REPORT'!$B:$B,'PAGE 43'!$A$4)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34">
        <f>SUMIFS('INTERIM REPORT'!F:F,'INTERIM REPORT'!$A:$A,'PAGE 43'!$A15,'INTERIM REPORT'!$B:$B,'PAGE 43'!$A$4)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34">
        <f>SUMIFS('INTERIM REPORT'!G:G,'INTERIM REPORT'!$A:$A,'PAGE 43'!$A15,'INTERIM REPORT'!$B:$B,'PAGE 43'!$A$4)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43'!$A16,'INTERIM REPORT'!$B:$B,'PAGE 43'!$A$4)</f>
        <v>58827.928732248009</v>
      </c>
      <c r="E16" s="210"/>
      <c r="F16" s="211">
        <f t="shared" si="4"/>
        <v>3</v>
      </c>
      <c r="G16" s="211">
        <f t="shared" si="5"/>
        <v>3</v>
      </c>
      <c r="H16" s="135">
        <f>SUMIFS('INTERIM REPORT'!D:D,'INTERIM REPORT'!$A:$A,'PAGE 43'!$A16,'INTERIM REPORT'!$B:$B,'PAGE 43'!$A$4)</f>
        <v>63721.54967028294</v>
      </c>
      <c r="I16" s="210"/>
      <c r="J16" s="211">
        <f t="shared" si="7"/>
        <v>2</v>
      </c>
      <c r="K16" s="211">
        <f t="shared" si="8"/>
        <v>2</v>
      </c>
      <c r="L16" s="135">
        <f>SUMIFS('INTERIM REPORT'!E:E,'INTERIM REPORT'!$A:$A,'PAGE 43'!$A16,'INTERIM REPORT'!$B:$B,'PAGE 43'!$A$4)</f>
        <v>0</v>
      </c>
      <c r="M16" s="210"/>
      <c r="N16" s="211">
        <f t="shared" si="10"/>
        <v>1</v>
      </c>
      <c r="O16" s="211">
        <f t="shared" si="11"/>
        <v>1</v>
      </c>
      <c r="P16" s="135">
        <f>SUMIFS('INTERIM REPORT'!F:F,'INTERIM REPORT'!$A:$A,'PAGE 43'!$A16,'INTERIM REPORT'!$B:$B,'PAGE 43'!$A$4)</f>
        <v>62627.678536374675</v>
      </c>
      <c r="Q16" s="210"/>
      <c r="R16" s="211">
        <f t="shared" si="13"/>
        <v>6</v>
      </c>
      <c r="S16" s="211">
        <f t="shared" si="14"/>
        <v>9</v>
      </c>
      <c r="T16" s="135">
        <f>SUMIFS('INTERIM REPORT'!G:G,'INTERIM REPORT'!$A:$A,'PAGE 43'!$A16,'INTERIM REPORT'!$B:$B,'PAGE 43'!$A$4)</f>
        <v>64634.574994292649</v>
      </c>
      <c r="U16" s="210"/>
      <c r="V16" s="211">
        <f t="shared" si="16"/>
        <v>5</v>
      </c>
      <c r="W16" s="211">
        <f t="shared" si="17"/>
        <v>8</v>
      </c>
      <c r="X16" s="145">
        <f t="shared" si="0"/>
        <v>-1.7166423911036843E-2</v>
      </c>
      <c r="Y16" s="97">
        <f t="shared" si="1"/>
        <v>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43'!$A17,'INTERIM REPORT'!$B:$B,'PAGE 43'!$A$4)</f>
        <v>64095.524452641606</v>
      </c>
      <c r="E17" s="212"/>
      <c r="F17" s="208">
        <f t="shared" si="4"/>
        <v>5</v>
      </c>
      <c r="G17" s="208">
        <f t="shared" si="5"/>
        <v>6</v>
      </c>
      <c r="H17" s="133">
        <f>SUMIFS('INTERIM REPORT'!D:D,'INTERIM REPORT'!$A:$A,'PAGE 43'!$A17,'INTERIM REPORT'!$B:$B,'PAGE 43'!$A$4)</f>
        <v>67377.527090675518</v>
      </c>
      <c r="I17" s="212"/>
      <c r="J17" s="208">
        <f t="shared" si="7"/>
        <v>5</v>
      </c>
      <c r="K17" s="208">
        <f t="shared" si="8"/>
        <v>5</v>
      </c>
      <c r="L17" s="133">
        <f>SUMIFS('INTERIM REPORT'!E:E,'INTERIM REPORT'!$A:$A,'PAGE 43'!$A17,'INTERIM REPORT'!$B:$B,'PAGE 43'!$A$4)</f>
        <v>0</v>
      </c>
      <c r="M17" s="212"/>
      <c r="N17" s="208">
        <f t="shared" si="10"/>
        <v>1</v>
      </c>
      <c r="O17" s="208">
        <f t="shared" si="11"/>
        <v>1</v>
      </c>
      <c r="P17" s="133">
        <f>SUMIFS('INTERIM REPORT'!F:F,'INTERIM REPORT'!$A:$A,'PAGE 43'!$A17,'INTERIM REPORT'!$B:$B,'PAGE 43'!$A$4)</f>
        <v>68498.266712668599</v>
      </c>
      <c r="Q17" s="212"/>
      <c r="R17" s="208">
        <f t="shared" si="13"/>
        <v>7</v>
      </c>
      <c r="S17" s="208">
        <f t="shared" si="14"/>
        <v>10</v>
      </c>
      <c r="T17" s="133">
        <f>SUMIFS('INTERIM REPORT'!G:G,'INTERIM REPORT'!$A:$A,'PAGE 43'!$A17,'INTERIM REPORT'!$B:$B,'PAGE 43'!$A$4)</f>
        <v>68629.124632815772</v>
      </c>
      <c r="U17" s="212"/>
      <c r="V17" s="208">
        <f t="shared" si="16"/>
        <v>7</v>
      </c>
      <c r="W17" s="208">
        <f t="shared" si="17"/>
        <v>10</v>
      </c>
      <c r="X17" s="143">
        <f t="shared" si="0"/>
        <v>1.6633730420007931E-2</v>
      </c>
      <c r="Y17" s="93">
        <f t="shared" si="1"/>
        <v>1</v>
      </c>
    </row>
    <row r="18" spans="1:25" ht="28.4" customHeight="1">
      <c r="D18" s="136"/>
      <c r="E18" s="213"/>
      <c r="F18" s="213"/>
      <c r="G18" s="213"/>
      <c r="H18" s="136"/>
      <c r="I18" s="213"/>
      <c r="J18" s="213"/>
      <c r="K18" s="213"/>
      <c r="L18" s="136"/>
      <c r="M18" s="213"/>
      <c r="N18" s="213"/>
      <c r="O18" s="213"/>
      <c r="P18" s="136"/>
      <c r="Q18" s="213"/>
      <c r="R18" s="213"/>
      <c r="S18" s="213"/>
      <c r="T18" s="13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25"/>
      <c r="F19" s="125"/>
      <c r="G19" s="125"/>
      <c r="H19" s="137"/>
      <c r="I19" s="125"/>
      <c r="J19" s="125"/>
      <c r="K19" s="125"/>
      <c r="L19" s="137"/>
      <c r="M19" s="125"/>
      <c r="N19" s="125"/>
      <c r="O19" s="125"/>
      <c r="P19" s="137"/>
      <c r="Q19" s="125"/>
      <c r="R19" s="125"/>
      <c r="S19" s="125"/>
      <c r="T19" s="13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43'!$A20,'INTERIM REPORT'!$B:$B,'PAGE 43'!$A$4)</f>
        <v>67745.362425626139</v>
      </c>
      <c r="E20" s="210"/>
      <c r="F20" s="211">
        <f>RANK(D20,D$20:D$22,1)</f>
        <v>2</v>
      </c>
      <c r="G20" s="211">
        <f t="shared" ref="G20:G22" si="19">RANK(D20,D$8:D$25,1)</f>
        <v>9</v>
      </c>
      <c r="H20" s="135">
        <f>SUMIFS('INTERIM REPORT'!D:D,'INTERIM REPORT'!$A:$A,'PAGE 43'!$A20,'INTERIM REPORT'!$B:$B,'PAGE 43'!$A$4)</f>
        <v>70956.511077510862</v>
      </c>
      <c r="I20" s="210"/>
      <c r="J20" s="211">
        <f>RANK(H20,H$20:H$22,1)</f>
        <v>2</v>
      </c>
      <c r="K20" s="211">
        <f t="shared" ref="K20:K22" si="20">RANK(H20,H$8:H$25,1)</f>
        <v>10</v>
      </c>
      <c r="L20" s="135">
        <f>SUMIFS('INTERIM REPORT'!E:E,'INTERIM REPORT'!$A:$A,'PAGE 43'!$A20,'INTERIM REPORT'!$B:$B,'PAGE 43'!$A$4)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35">
        <f>SUMIFS('INTERIM REPORT'!F:F,'INTERIM REPORT'!$A:$A,'PAGE 43'!$A20,'INTERIM REPORT'!$B:$B,'PAGE 43'!$A$4)</f>
        <v>0</v>
      </c>
      <c r="Q20" s="210"/>
      <c r="R20" s="211">
        <f>RANK(P20,P$20:P$22,1)</f>
        <v>1</v>
      </c>
      <c r="S20" s="211">
        <f t="shared" ref="S20:S22" si="22">RANK(P20,P$8:P$25,1)</f>
        <v>1</v>
      </c>
      <c r="T20" s="135">
        <f>SUMIFS('INTERIM REPORT'!G:G,'INTERIM REPORT'!$A:$A,'PAGE 43'!$A20,'INTERIM REPORT'!$B:$B,'PAGE 43'!$A$4)</f>
        <v>0</v>
      </c>
      <c r="U20" s="210"/>
      <c r="V20" s="211">
        <f>RANK(T20,T$20:T$22,1)</f>
        <v>1</v>
      </c>
      <c r="W20" s="21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43'!$A21,'INTERIM REPORT'!$B:$B,'PAGE 43'!$A$4)</f>
        <v>69381.071334805616</v>
      </c>
      <c r="E21" s="212"/>
      <c r="F21" s="208">
        <f t="shared" ref="F21:F22" si="24">RANK(D21,D$20:D$22,1)</f>
        <v>3</v>
      </c>
      <c r="G21" s="208">
        <f t="shared" si="19"/>
        <v>11</v>
      </c>
      <c r="H21" s="133">
        <f>SUMIFS('INTERIM REPORT'!D:D,'INTERIM REPORT'!$A:$A,'PAGE 43'!$A21,'INTERIM REPORT'!$B:$B,'PAGE 43'!$A$4)</f>
        <v>73888.083098691248</v>
      </c>
      <c r="I21" s="212"/>
      <c r="J21" s="208">
        <f t="shared" ref="J21:J22" si="25">RANK(H21,H$20:H$22,1)</f>
        <v>3</v>
      </c>
      <c r="K21" s="208">
        <f t="shared" si="20"/>
        <v>12</v>
      </c>
      <c r="L21" s="133">
        <f>SUMIFS('INTERIM REPORT'!E:E,'INTERIM REPORT'!$A:$A,'PAGE 43'!$A21,'INTERIM REPORT'!$B:$B,'PAGE 43'!$A$4)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33">
        <f>SUMIFS('INTERIM REPORT'!F:F,'INTERIM REPORT'!$A:$A,'PAGE 43'!$A21,'INTERIM REPORT'!$B:$B,'PAGE 43'!$A$4)</f>
        <v>74860.610850699173</v>
      </c>
      <c r="Q21" s="212"/>
      <c r="R21" s="208">
        <f t="shared" ref="R21:R22" si="27">RANK(P21,P$20:P$22,1)</f>
        <v>3</v>
      </c>
      <c r="S21" s="208">
        <f t="shared" si="22"/>
        <v>13</v>
      </c>
      <c r="T21" s="133">
        <f>SUMIFS('INTERIM REPORT'!G:G,'INTERIM REPORT'!$A:$A,'PAGE 43'!$A21,'INTERIM REPORT'!$B:$B,'PAGE 43'!$A$4)</f>
        <v>74279.581773850397</v>
      </c>
      <c r="U21" s="212"/>
      <c r="V21" s="208">
        <f t="shared" ref="V21:V22" si="28">RANK(T21,T$20:T$22,1)</f>
        <v>3</v>
      </c>
      <c r="W21" s="208">
        <f t="shared" si="23"/>
        <v>12</v>
      </c>
      <c r="X21" s="143">
        <f>IF(H21&gt;0,((P21/H21)-1),IF(AND(H21=0,L21&gt;0),100%,IF(AND(H21=0,L21&lt;0),-100%,IF(AND(H21=0,L21=0),0%,((P21/(H21))-1)*-1))))</f>
        <v>1.3162173265598653E-2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43'!$A22,'INTERIM REPORT'!$B:$B,'PAGE 43'!$A$4)</f>
        <v>63351.801980705422</v>
      </c>
      <c r="E22" s="212"/>
      <c r="F22" s="208">
        <f t="shared" si="24"/>
        <v>1</v>
      </c>
      <c r="G22" s="208">
        <f t="shared" si="19"/>
        <v>5</v>
      </c>
      <c r="H22" s="133">
        <f>SUMIFS('INTERIM REPORT'!D:D,'INTERIM REPORT'!$A:$A,'PAGE 43'!$A22,'INTERIM REPORT'!$B:$B,'PAGE 43'!$A$4)</f>
        <v>68319.281790164809</v>
      </c>
      <c r="I22" s="212"/>
      <c r="J22" s="208">
        <f t="shared" si="25"/>
        <v>1</v>
      </c>
      <c r="K22" s="208">
        <f t="shared" si="20"/>
        <v>7</v>
      </c>
      <c r="L22" s="133">
        <f>SUMIFS('INTERIM REPORT'!E:E,'INTERIM REPORT'!$A:$A,'PAGE 43'!$A22,'INTERIM REPORT'!$B:$B,'PAGE 43'!$A$4)</f>
        <v>0</v>
      </c>
      <c r="M22" s="212"/>
      <c r="N22" s="208">
        <f t="shared" si="26"/>
        <v>1</v>
      </c>
      <c r="O22" s="208">
        <f t="shared" si="21"/>
        <v>1</v>
      </c>
      <c r="P22" s="133">
        <f>SUMIFS('INTERIM REPORT'!F:F,'INTERIM REPORT'!$A:$A,'PAGE 43'!$A22,'INTERIM REPORT'!$B:$B,'PAGE 43'!$A$4)</f>
        <v>0</v>
      </c>
      <c r="Q22" s="212"/>
      <c r="R22" s="208">
        <f t="shared" si="27"/>
        <v>1</v>
      </c>
      <c r="S22" s="208">
        <f t="shared" si="22"/>
        <v>1</v>
      </c>
      <c r="T22" s="133">
        <f>SUMIFS('INTERIM REPORT'!G:G,'INTERIM REPORT'!$A:$A,'PAGE 43'!$A22,'INTERIM REPORT'!$B:$B,'PAGE 43'!$A$4)</f>
        <v>0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36"/>
      <c r="E23" s="214"/>
      <c r="F23" s="214"/>
      <c r="G23" s="214"/>
      <c r="H23" s="138"/>
      <c r="I23" s="214"/>
      <c r="J23" s="214"/>
      <c r="K23" s="214"/>
      <c r="L23" s="138"/>
      <c r="M23" s="214"/>
      <c r="N23" s="214"/>
      <c r="O23" s="214"/>
      <c r="P23" s="138"/>
      <c r="Q23" s="214"/>
      <c r="R23" s="214"/>
      <c r="S23" s="214"/>
      <c r="T23" s="13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25"/>
      <c r="F24" s="125"/>
      <c r="G24" s="125"/>
      <c r="H24" s="137"/>
      <c r="I24" s="125"/>
      <c r="J24" s="125"/>
      <c r="K24" s="125"/>
      <c r="L24" s="137"/>
      <c r="M24" s="125"/>
      <c r="N24" s="125"/>
      <c r="O24" s="125"/>
      <c r="P24" s="137"/>
      <c r="Q24" s="125"/>
      <c r="R24" s="125"/>
      <c r="S24" s="125"/>
      <c r="T24" s="13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43'!$A25,'INTERIM REPORT'!$B:$B,'PAGE 43'!$A$4)</f>
        <v>70726.12896797093</v>
      </c>
      <c r="E25" s="210"/>
      <c r="F25" s="210"/>
      <c r="G25" s="211">
        <f>RANK(D25,D$8:D$25,1)</f>
        <v>14</v>
      </c>
      <c r="H25" s="135">
        <f>SUMIFS('INTERIM REPORT'!D:D,'INTERIM REPORT'!$A:$A,'PAGE 43'!$A25,'INTERIM REPORT'!$B:$B,'PAGE 43'!$A$4)</f>
        <v>76127.420370684369</v>
      </c>
      <c r="I25" s="210"/>
      <c r="J25" s="210"/>
      <c r="K25" s="211">
        <f>RANK(H25,H$8:H$25,1)</f>
        <v>13</v>
      </c>
      <c r="L25" s="135">
        <f>SUMIFS('INTERIM REPORT'!E:E,'INTERIM REPORT'!$A:$A,'PAGE 43'!$A25,'INTERIM REPORT'!$B:$B,'PAGE 43'!$A$4)</f>
        <v>0</v>
      </c>
      <c r="M25" s="210"/>
      <c r="N25" s="210"/>
      <c r="O25" s="211">
        <f>RANK(L25,L$8:L$25,1)</f>
        <v>1</v>
      </c>
      <c r="P25" s="135">
        <f>SUMIFS('INTERIM REPORT'!F:F,'INTERIM REPORT'!$A:$A,'PAGE 43'!$A25,'INTERIM REPORT'!$B:$B,'PAGE 43'!$A$4)</f>
        <v>0</v>
      </c>
      <c r="Q25" s="210"/>
      <c r="R25" s="210"/>
      <c r="S25" s="211">
        <f>RANK(P25,P$8:P$25,1)</f>
        <v>1</v>
      </c>
      <c r="T25" s="135">
        <f>SUMIFS('INTERIM REPORT'!G:G,'INTERIM REPORT'!$A:$A,'PAGE 43'!$A25,'INTERIM REPORT'!$B:$B,'PAGE 43'!$A$4)</f>
        <v>0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36"/>
      <c r="E26" s="215"/>
      <c r="F26" s="215"/>
      <c r="G26" s="215"/>
      <c r="H26" s="136"/>
      <c r="I26" s="215"/>
      <c r="J26" s="215"/>
      <c r="K26" s="215"/>
      <c r="L26" s="136"/>
      <c r="M26" s="215"/>
      <c r="N26" s="215"/>
      <c r="O26" s="215"/>
      <c r="P26" s="136"/>
      <c r="Q26" s="215"/>
      <c r="R26" s="215"/>
      <c r="S26" s="215"/>
      <c r="T26" s="13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25"/>
      <c r="F27" s="125"/>
      <c r="G27" s="125"/>
      <c r="H27" s="137"/>
      <c r="I27" s="125"/>
      <c r="J27" s="125"/>
      <c r="K27" s="125"/>
      <c r="L27" s="137"/>
      <c r="M27" s="125"/>
      <c r="N27" s="125"/>
      <c r="O27" s="125"/>
      <c r="P27" s="137"/>
      <c r="Q27" s="125"/>
      <c r="R27" s="125"/>
      <c r="S27" s="125"/>
      <c r="T27" s="13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43'!$A28,'INTERIM REPORT'!$B:$B,'PAGE 43'!$A$4)</f>
        <v>67848.876378762856</v>
      </c>
      <c r="E28" s="216"/>
      <c r="F28" s="216"/>
      <c r="G28" s="216"/>
      <c r="H28" s="135">
        <f>SUMIFS('INTERIM REPORT'!D:D,'INTERIM REPORT'!$A:$A,'PAGE 43'!$A28,'INTERIM REPORT'!$B:$B,'PAGE 43'!$A$4)</f>
        <v>74067.113026091742</v>
      </c>
      <c r="I28" s="216"/>
      <c r="J28" s="216"/>
      <c r="K28" s="216"/>
      <c r="L28" s="135">
        <f>SUMIFS('INTERIM REPORT'!E:E,'INTERIM REPORT'!$A:$A,'PAGE 43'!$A28,'INTERIM REPORT'!$B:$B,'PAGE 43'!$A$4)</f>
        <v>5311.6351868006413</v>
      </c>
      <c r="M28" s="216"/>
      <c r="N28" s="216"/>
      <c r="O28" s="216"/>
      <c r="P28" s="135">
        <f>SUMIFS('INTERIM REPORT'!F:F,'INTERIM REPORT'!$A:$A,'PAGE 43'!$A28,'INTERIM REPORT'!$B:$B,'PAGE 43'!$A$4)</f>
        <v>18918.693322107276</v>
      </c>
      <c r="Q28" s="216"/>
      <c r="R28" s="216"/>
      <c r="S28" s="216"/>
      <c r="T28" s="135">
        <f>SUMIFS('INTERIM REPORT'!G:G,'INTERIM REPORT'!$A:$A,'PAGE 43'!$A28,'INTERIM REPORT'!$B:$B,'PAGE 43'!$A$4)</f>
        <v>18563.513053430368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-0.74457363667674259</v>
      </c>
      <c r="Y28" s="101">
        <f>IF(L28&gt;0,((T28/L28)-1),IF(AND(L28=0,T28&gt;0),100%,IF(AND(L28=0,T28&lt;0),-100%,IF(AND(L28=0,T28=0),0%,((T28/(L28))-1)*-1))))</f>
        <v>2.4948772648318367</v>
      </c>
    </row>
    <row r="29" spans="1:25" ht="28.4" customHeight="1">
      <c r="C29" s="92" t="s">
        <v>28</v>
      </c>
      <c r="D29" s="133">
        <f>MEDIAN(D25,D20:D22,D8:D17)</f>
        <v>65387.324240240501</v>
      </c>
      <c r="E29" s="217"/>
      <c r="F29" s="217"/>
      <c r="G29" s="217"/>
      <c r="H29" s="133">
        <f>MEDIAN(H25,H20:H22,H8:H17)</f>
        <v>69508.382102585339</v>
      </c>
      <c r="I29" s="217"/>
      <c r="J29" s="217"/>
      <c r="K29" s="217"/>
      <c r="L29" s="133">
        <f>MEDIAN(L25,L20:L22,L8:L17)</f>
        <v>0</v>
      </c>
      <c r="M29" s="217"/>
      <c r="N29" s="217"/>
      <c r="O29" s="217"/>
      <c r="P29" s="133">
        <f>MEDIAN(P25,P20:P22,P8:P17)</f>
        <v>30643.287182284286</v>
      </c>
      <c r="Q29" s="217"/>
      <c r="R29" s="217"/>
      <c r="S29" s="217"/>
      <c r="T29" s="133">
        <f>MEDIAN(T25,T20:T22,T8:T17)</f>
        <v>32317.287497146324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-0.55914256302126586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33">
        <f>MEDIAN(D8:D15)</f>
        <v>65387.324240240501</v>
      </c>
      <c r="E30" s="217"/>
      <c r="F30" s="217"/>
      <c r="G30" s="217"/>
      <c r="H30" s="133">
        <f>MEDIAN(H8:H15)</f>
        <v>69222.488301259204</v>
      </c>
      <c r="I30" s="217"/>
      <c r="J30" s="217"/>
      <c r="K30" s="217"/>
      <c r="L30" s="133">
        <f>MEDIAN(L8:L15)</f>
        <v>0</v>
      </c>
      <c r="M30" s="217"/>
      <c r="N30" s="217"/>
      <c r="O30" s="217"/>
      <c r="P30" s="133">
        <f>MEDIAN(P8:P15)</f>
        <v>30643.287182284286</v>
      </c>
      <c r="Q30" s="217"/>
      <c r="R30" s="217"/>
      <c r="S30" s="217"/>
      <c r="T30" s="133">
        <f>MEDIAN(T8:T15)</f>
        <v>32334.793709779748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43'!$A33,'INTERIM REPORT'!$B:$B,'PAGE 43'!$A$5)=0,"",SUMIFS('INTERIM REPORT'!C:C,'INTERIM REPORT'!$A:$A,'PAGE 43'!$A33,'INTERIM REPORT'!$B:$B,'PAGE 43'!$A$5))</f>
        <v/>
      </c>
      <c r="E33" s="118"/>
      <c r="F33" s="118"/>
      <c r="G33" s="119"/>
      <c r="H33" s="135" t="str">
        <f>IF(SUMIFS('INTERIM REPORT'!D:D,'INTERIM REPORT'!$A:$A,'PAGE 43'!$A33,'INTERIM REPORT'!$B:$B,'PAGE 43'!$A$5)=0,"",SUMIFS('INTERIM REPORT'!D:D,'INTERIM REPORT'!$A:$A,'PAGE 43'!$A33,'INTERIM REPORT'!$B:$B,'PAGE 43'!$A$5))</f>
        <v/>
      </c>
      <c r="I33" s="118"/>
      <c r="J33" s="118"/>
      <c r="K33" s="119"/>
      <c r="L33" s="135" t="str">
        <f>IF(SUMIFS('INTERIM REPORT'!E:E,'INTERIM REPORT'!$A:$A,'PAGE 43'!$A33,'INTERIM REPORT'!$B:$B,'PAGE 43'!$A$5)=0,"",SUMIFS('INTERIM REPORT'!E:E,'INTERIM REPORT'!$A:$A,'PAGE 43'!$A33,'INTERIM REPORT'!$B:$B,'PAGE 43'!$A$5))</f>
        <v/>
      </c>
      <c r="M33" s="118"/>
      <c r="N33" s="118"/>
      <c r="O33" s="119"/>
      <c r="P33" s="135" t="str">
        <f>IF(SUMIFS('INTERIM REPORT'!F:F,'INTERIM REPORT'!$A:$A,'PAGE 43'!$A33,'INTERIM REPORT'!$B:$B,'PAGE 43'!$A$5)=0,"",SUMIFS('INTERIM REPORT'!F:F,'INTERIM REPORT'!$A:$A,'PAGE 43'!$A33,'INTERIM REPORT'!$B:$B,'PAGE 43'!$A$5))</f>
        <v/>
      </c>
      <c r="Q33" s="118"/>
      <c r="R33" s="118"/>
      <c r="S33" s="119"/>
      <c r="T33" s="135" t="str">
        <f>IF(SUMIFS('INTERIM REPORT'!G:G,'INTERIM REPORT'!$A:$A,'PAGE 43'!$A33,'INTERIM REPORT'!$B:$B,'PAGE 43'!$A$5)=0,"",SUMIFS('INTERIM REPORT'!G:G,'INTERIM REPORT'!$A:$A,'PAGE 43'!$A33,'INTERIM REPORT'!$B:$B,'PAGE 43'!$A$5))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43'!$A34,'INTERIM REPORT'!$B:$B,'PAGE 43'!$A$5)=0,"",SUMIFS('INTERIM REPORT'!C:C,'INTERIM REPORT'!$A:$A,'PAGE 43'!$A34,'INTERIM REPORT'!$B:$B,'PAGE 43'!$A$5))</f>
        <v/>
      </c>
      <c r="E34" s="122"/>
      <c r="F34" s="122"/>
      <c r="G34" s="123"/>
      <c r="H34" s="135" t="str">
        <f>IF(SUMIFS('INTERIM REPORT'!D:D,'INTERIM REPORT'!$A:$A,'PAGE 43'!$A34,'INTERIM REPORT'!$B:$B,'PAGE 43'!$A$5)=0,"",SUMIFS('INTERIM REPORT'!D:D,'INTERIM REPORT'!$A:$A,'PAGE 43'!$A34,'INTERIM REPORT'!$B:$B,'PAGE 43'!$A$5))</f>
        <v/>
      </c>
      <c r="I34" s="122"/>
      <c r="J34" s="122"/>
      <c r="K34" s="123"/>
      <c r="L34" s="135" t="str">
        <f>IF(SUMIFS('INTERIM REPORT'!E:E,'INTERIM REPORT'!$A:$A,'PAGE 43'!$A34,'INTERIM REPORT'!$B:$B,'PAGE 43'!$A$5)=0,"",SUMIFS('INTERIM REPORT'!E:E,'INTERIM REPORT'!$A:$A,'PAGE 43'!$A34,'INTERIM REPORT'!$B:$B,'PAGE 43'!$A$5))</f>
        <v/>
      </c>
      <c r="M34" s="122"/>
      <c r="N34" s="122"/>
      <c r="O34" s="123"/>
      <c r="P34" s="135" t="str">
        <f>IF(SUMIFS('INTERIM REPORT'!F:F,'INTERIM REPORT'!$A:$A,'PAGE 43'!$A34,'INTERIM REPORT'!$B:$B,'PAGE 43'!$A$5)=0,"",SUMIFS('INTERIM REPORT'!F:F,'INTERIM REPORT'!$A:$A,'PAGE 43'!$A34,'INTERIM REPORT'!$B:$B,'PAGE 43'!$A$5))</f>
        <v/>
      </c>
      <c r="Q34" s="122"/>
      <c r="R34" s="122"/>
      <c r="S34" s="123"/>
      <c r="T34" s="135" t="str">
        <f>IF(SUMIFS('INTERIM REPORT'!G:G,'INTERIM REPORT'!$A:$A,'PAGE 43'!$A34,'INTERIM REPORT'!$B:$B,'PAGE 43'!$A$5)=0,"",SUMIFS('INTERIM REPORT'!G:G,'INTERIM REPORT'!$A:$A,'PAGE 43'!$A34,'INTERIM REPORT'!$B:$B,'PAGE 43'!$A$5))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43'!$A35,'INTERIM REPORT'!$B:$B,'PAGE 43'!$A$5)=0,"",SUMIFS('INTERIM REPORT'!C:C,'INTERIM REPORT'!$A:$A,'PAGE 43'!$A35,'INTERIM REPORT'!$B:$B,'PAGE 43'!$A$5))</f>
        <v/>
      </c>
      <c r="E35" s="122"/>
      <c r="F35" s="122"/>
      <c r="G35" s="123"/>
      <c r="H35" s="135" t="str">
        <f>IF(SUMIFS('INTERIM REPORT'!D:D,'INTERIM REPORT'!$A:$A,'PAGE 43'!$A35,'INTERIM REPORT'!$B:$B,'PAGE 43'!$A$5)=0,"",SUMIFS('INTERIM REPORT'!D:D,'INTERIM REPORT'!$A:$A,'PAGE 43'!$A35,'INTERIM REPORT'!$B:$B,'PAGE 43'!$A$5))</f>
        <v/>
      </c>
      <c r="I35" s="122"/>
      <c r="J35" s="122"/>
      <c r="K35" s="123"/>
      <c r="L35" s="135" t="str">
        <f>IF(SUMIFS('INTERIM REPORT'!E:E,'INTERIM REPORT'!$A:$A,'PAGE 43'!$A35,'INTERIM REPORT'!$B:$B,'PAGE 43'!$A$5)=0,"",SUMIFS('INTERIM REPORT'!E:E,'INTERIM REPORT'!$A:$A,'PAGE 43'!$A35,'INTERIM REPORT'!$B:$B,'PAGE 43'!$A$5))</f>
        <v/>
      </c>
      <c r="M35" s="122"/>
      <c r="N35" s="122"/>
      <c r="O35" s="123"/>
      <c r="P35" s="135" t="str">
        <f>IF(SUMIFS('INTERIM REPORT'!F:F,'INTERIM REPORT'!$A:$A,'PAGE 43'!$A35,'INTERIM REPORT'!$B:$B,'PAGE 43'!$A$5)=0,"",SUMIFS('INTERIM REPORT'!F:F,'INTERIM REPORT'!$A:$A,'PAGE 43'!$A35,'INTERIM REPORT'!$B:$B,'PAGE 43'!$A$5))</f>
        <v/>
      </c>
      <c r="Q35" s="122"/>
      <c r="R35" s="122"/>
      <c r="S35" s="123"/>
      <c r="T35" s="135" t="str">
        <f>IF(SUMIFS('INTERIM REPORT'!G:G,'INTERIM REPORT'!$A:$A,'PAGE 43'!$A35,'INTERIM REPORT'!$B:$B,'PAGE 43'!$A$5)=0,"",SUMIFS('INTERIM REPORT'!G:G,'INTERIM REPORT'!$A:$A,'PAGE 43'!$A35,'INTERIM REPORT'!$B:$B,'PAGE 43'!$A$5))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43'!$A36,'INTERIM REPORT'!$B:$B,'PAGE 43'!$A$5)=0,"",SUMIFS('INTERIM REPORT'!C:C,'INTERIM REPORT'!$A:$A,'PAGE 43'!$A36,'INTERIM REPORT'!$B:$B,'PAGE 43'!$A$5))</f>
        <v/>
      </c>
      <c r="E36" s="122"/>
      <c r="F36" s="122"/>
      <c r="G36" s="123"/>
      <c r="H36" s="135" t="str">
        <f>IF(SUMIFS('INTERIM REPORT'!D:D,'INTERIM REPORT'!$A:$A,'PAGE 43'!$A36,'INTERIM REPORT'!$B:$B,'PAGE 43'!$A$5)=0,"",SUMIFS('INTERIM REPORT'!D:D,'INTERIM REPORT'!$A:$A,'PAGE 43'!$A36,'INTERIM REPORT'!$B:$B,'PAGE 43'!$A$5))</f>
        <v/>
      </c>
      <c r="I36" s="122"/>
      <c r="J36" s="122"/>
      <c r="K36" s="123"/>
      <c r="L36" s="135" t="str">
        <f>IF(SUMIFS('INTERIM REPORT'!E:E,'INTERIM REPORT'!$A:$A,'PAGE 43'!$A36,'INTERIM REPORT'!$B:$B,'PAGE 43'!$A$5)=0,"",SUMIFS('INTERIM REPORT'!E:E,'INTERIM REPORT'!$A:$A,'PAGE 43'!$A36,'INTERIM REPORT'!$B:$B,'PAGE 43'!$A$5))</f>
        <v/>
      </c>
      <c r="M36" s="122"/>
      <c r="N36" s="122"/>
      <c r="O36" s="123"/>
      <c r="P36" s="135" t="str">
        <f>IF(SUMIFS('INTERIM REPORT'!F:F,'INTERIM REPORT'!$A:$A,'PAGE 43'!$A36,'INTERIM REPORT'!$B:$B,'PAGE 43'!$A$5)=0,"",SUMIFS('INTERIM REPORT'!F:F,'INTERIM REPORT'!$A:$A,'PAGE 43'!$A36,'INTERIM REPORT'!$B:$B,'PAGE 43'!$A$5))</f>
        <v/>
      </c>
      <c r="Q36" s="122"/>
      <c r="R36" s="122"/>
      <c r="S36" s="123"/>
      <c r="T36" s="135" t="str">
        <f>IF(SUMIFS('INTERIM REPORT'!G:G,'INTERIM REPORT'!$A:$A,'PAGE 43'!$A36,'INTERIM REPORT'!$B:$B,'PAGE 43'!$A$5)=0,"",SUMIFS('INTERIM REPORT'!G:G,'INTERIM REPORT'!$A:$A,'PAGE 43'!$A36,'INTERIM REPORT'!$B:$B,'PAGE 43'!$A$5))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43'!$A37,'INTERIM REPORT'!$B:$B,'PAGE 43'!$A$5)=0,"",SUMIFS('INTERIM REPORT'!C:C,'INTERIM REPORT'!$A:$A,'PAGE 43'!$A37,'INTERIM REPORT'!$B:$B,'PAGE 43'!$A$5))</f>
        <v/>
      </c>
      <c r="E37" s="122"/>
      <c r="F37" s="122"/>
      <c r="G37" s="123"/>
      <c r="H37" s="135" t="str">
        <f>IF(SUMIFS('INTERIM REPORT'!D:D,'INTERIM REPORT'!$A:$A,'PAGE 43'!$A37,'INTERIM REPORT'!$B:$B,'PAGE 43'!$A$5)=0,"",SUMIFS('INTERIM REPORT'!D:D,'INTERIM REPORT'!$A:$A,'PAGE 43'!$A37,'INTERIM REPORT'!$B:$B,'PAGE 43'!$A$5))</f>
        <v/>
      </c>
      <c r="I37" s="122"/>
      <c r="J37" s="122"/>
      <c r="K37" s="123"/>
      <c r="L37" s="135" t="str">
        <f>IF(SUMIFS('INTERIM REPORT'!E:E,'INTERIM REPORT'!$A:$A,'PAGE 43'!$A37,'INTERIM REPORT'!$B:$B,'PAGE 43'!$A$5)=0,"",SUMIFS('INTERIM REPORT'!E:E,'INTERIM REPORT'!$A:$A,'PAGE 43'!$A37,'INTERIM REPORT'!$B:$B,'PAGE 43'!$A$5))</f>
        <v/>
      </c>
      <c r="M37" s="122"/>
      <c r="N37" s="122"/>
      <c r="O37" s="123"/>
      <c r="P37" s="135" t="str">
        <f>IF(SUMIFS('INTERIM REPORT'!F:F,'INTERIM REPORT'!$A:$A,'PAGE 43'!$A37,'INTERIM REPORT'!$B:$B,'PAGE 43'!$A$5)=0,"",SUMIFS('INTERIM REPORT'!F:F,'INTERIM REPORT'!$A:$A,'PAGE 43'!$A37,'INTERIM REPORT'!$B:$B,'PAGE 43'!$A$5))</f>
        <v/>
      </c>
      <c r="Q37" s="122"/>
      <c r="R37" s="122"/>
      <c r="S37" s="123"/>
      <c r="T37" s="135" t="str">
        <f>IF(SUMIFS('INTERIM REPORT'!G:G,'INTERIM REPORT'!$A:$A,'PAGE 43'!$A37,'INTERIM REPORT'!$B:$B,'PAGE 43'!$A$5)=0,"",SUMIFS('INTERIM REPORT'!G:G,'INTERIM REPORT'!$A:$A,'PAGE 43'!$A37,'INTERIM REPORT'!$B:$B,'PAGE 43'!$A$5))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43'!$A38,'INTERIM REPORT'!$B:$B,'PAGE 43'!$A$5)=0,"",SUMIFS('INTERIM REPORT'!C:C,'INTERIM REPORT'!$A:$A,'PAGE 43'!$A38,'INTERIM REPORT'!$B:$B,'PAGE 43'!$A$5))</f>
        <v/>
      </c>
      <c r="E38" s="122"/>
      <c r="F38" s="122"/>
      <c r="G38" s="123"/>
      <c r="H38" s="135" t="str">
        <f>IF(SUMIFS('INTERIM REPORT'!D:D,'INTERIM REPORT'!$A:$A,'PAGE 43'!$A38,'INTERIM REPORT'!$B:$B,'PAGE 43'!$A$5)=0,"",SUMIFS('INTERIM REPORT'!D:D,'INTERIM REPORT'!$A:$A,'PAGE 43'!$A38,'INTERIM REPORT'!$B:$B,'PAGE 43'!$A$5))</f>
        <v/>
      </c>
      <c r="I38" s="122"/>
      <c r="J38" s="122"/>
      <c r="K38" s="123"/>
      <c r="L38" s="135" t="str">
        <f>IF(SUMIFS('INTERIM REPORT'!E:E,'INTERIM REPORT'!$A:$A,'PAGE 43'!$A38,'INTERIM REPORT'!$B:$B,'PAGE 43'!$A$5)=0,"",SUMIFS('INTERIM REPORT'!E:E,'INTERIM REPORT'!$A:$A,'PAGE 43'!$A38,'INTERIM REPORT'!$B:$B,'PAGE 43'!$A$5))</f>
        <v/>
      </c>
      <c r="M38" s="122"/>
      <c r="N38" s="122"/>
      <c r="O38" s="123"/>
      <c r="P38" s="135" t="str">
        <f>IF(SUMIFS('INTERIM REPORT'!F:F,'INTERIM REPORT'!$A:$A,'PAGE 43'!$A38,'INTERIM REPORT'!$B:$B,'PAGE 43'!$A$5)=0,"",SUMIFS('INTERIM REPORT'!F:F,'INTERIM REPORT'!$A:$A,'PAGE 43'!$A38,'INTERIM REPORT'!$B:$B,'PAGE 43'!$A$5))</f>
        <v/>
      </c>
      <c r="Q38" s="122"/>
      <c r="R38" s="122"/>
      <c r="S38" s="123"/>
      <c r="T38" s="135" t="str">
        <f>IF(SUMIFS('INTERIM REPORT'!G:G,'INTERIM REPORT'!$A:$A,'PAGE 43'!$A38,'INTERIM REPORT'!$B:$B,'PAGE 43'!$A$5)=0,"",SUMIFS('INTERIM REPORT'!G:G,'INTERIM REPORT'!$A:$A,'PAGE 43'!$A38,'INTERIM REPORT'!$B:$B,'PAGE 43'!$A$5))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41" priority="1" operator="notEqual">
      <formula>""" """</formula>
    </cfRule>
    <cfRule type="cellIs" dxfId="40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05" bestFit="1" customWidth="1"/>
    <col min="5" max="7" width="7.7265625" style="82" customWidth="1"/>
    <col min="8" max="8" width="13.1796875" style="105" bestFit="1" customWidth="1"/>
    <col min="9" max="11" width="7.7265625" style="82" customWidth="1"/>
    <col min="12" max="12" width="13.1796875" style="105" bestFit="1" customWidth="1"/>
    <col min="13" max="15" width="7.7265625" style="82" customWidth="1"/>
    <col min="16" max="16" width="13.1796875" style="105" bestFit="1" customWidth="1"/>
    <col min="17" max="19" width="7.7265625" style="82" customWidth="1"/>
    <col min="20" max="20" width="13.1796875" style="105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Salary &amp; Benefits per FTE - Non-MD</v>
      </c>
    </row>
    <row r="3" spans="1:25">
      <c r="A3" s="80" t="s">
        <v>101</v>
      </c>
    </row>
    <row r="4" spans="1:25">
      <c r="A4" s="83" t="s">
        <v>79</v>
      </c>
      <c r="B4" s="329" t="str">
        <f>MID(A4,FIND("]",A4)+2,LEN(A4)-FIND("]",A4)+2)</f>
        <v>Salary &amp; Benefits per FTE - Non-MD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250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44'!$A8,'INTERIM REPORT'!$B:$B,'PAGE 44'!$A$4)</f>
        <v>86562.374059061942</v>
      </c>
      <c r="E8" s="208">
        <f>RANK(D8,D$8:D$15,1)</f>
        <v>6</v>
      </c>
      <c r="F8" s="208">
        <f>RANK(D8,D$8:D$17,1)</f>
        <v>8</v>
      </c>
      <c r="G8" s="208">
        <f>RANK(D8,D$8:D$25,1)</f>
        <v>9</v>
      </c>
      <c r="H8" s="133">
        <f>SUMIFS('INTERIM REPORT'!D:D,'INTERIM REPORT'!$A:$A,'PAGE 44'!$A8,'INTERIM REPORT'!$B:$B,'PAGE 44'!$A$4)</f>
        <v>89203.490621336459</v>
      </c>
      <c r="I8" s="208">
        <f>RANK(H8,H$8:H$15,1)</f>
        <v>4</v>
      </c>
      <c r="J8" s="208">
        <f>RANK(H8,H$8:H$17,1)</f>
        <v>6</v>
      </c>
      <c r="K8" s="208">
        <f>RANK(H8,H$8:H$25,1)</f>
        <v>7</v>
      </c>
      <c r="L8" s="133">
        <f>SUMIFS('INTERIM REPORT'!E:E,'INTERIM REPORT'!$A:$A,'PAGE 44'!$A8,'INTERIM REPORT'!$B:$B,'PAGE 44'!$A$4)</f>
        <v>90440.334739061655</v>
      </c>
      <c r="M8" s="208">
        <f>RANK(L8,L$8:L$15,1)</f>
        <v>6</v>
      </c>
      <c r="N8" s="208">
        <f>RANK(L8,L$8:L$17,1)</f>
        <v>8</v>
      </c>
      <c r="O8" s="208">
        <f>RANK(L8,L$8:L$25,1)</f>
        <v>10</v>
      </c>
      <c r="P8" s="133">
        <f>SUMIFS('INTERIM REPORT'!F:F,'INTERIM REPORT'!$A:$A,'PAGE 44'!$A8,'INTERIM REPORT'!$B:$B,'PAGE 44'!$A$4)</f>
        <v>93818.699119911995</v>
      </c>
      <c r="Q8" s="208">
        <f>RANK(P8,P$8:P$15,1)</f>
        <v>5</v>
      </c>
      <c r="R8" s="208">
        <f>RANK(P8,P$8:P$17,1)</f>
        <v>7</v>
      </c>
      <c r="S8" s="208">
        <f>RANK(P8,P$8:P$25,1)</f>
        <v>8</v>
      </c>
      <c r="T8" s="133">
        <f>SUMIFS('INTERIM REPORT'!G:G,'INTERIM REPORT'!$A:$A,'PAGE 44'!$A8,'INTERIM REPORT'!$B:$B,'PAGE 44'!$A$4)</f>
        <v>101215.37111334002</v>
      </c>
      <c r="U8" s="208">
        <f>RANK(T8,T$8:T$15,1)</f>
        <v>6</v>
      </c>
      <c r="V8" s="208">
        <f>RANK(T8,T$8:T$17,1)</f>
        <v>8</v>
      </c>
      <c r="W8" s="208">
        <f>RANK(T8,T$8:T$25,1)</f>
        <v>11</v>
      </c>
      <c r="X8" s="143">
        <f t="shared" ref="X8:X17" si="0">IF(H8&gt;0,((P8/H8)-1),IF(AND(H8=0,L8&gt;0),100%,IF(AND(H8=0,L8&lt;0),-100%,IF(AND(H8=0,L8=0),0%,((P8/(H8))-1)*-1))))</f>
        <v>5.1737980951517049E-2</v>
      </c>
      <c r="Y8" s="93">
        <f t="shared" ref="Y8:Y17" si="1">IF(L8&gt;0,((T8/L8)-1),IF(AND(L8=0,T8&gt;0),100%,IF(AND(L8=0,T8&lt;0),-100%,IF(AND(L8=0,T8=0),0%,((T8/(L8))-1)*-1))))</f>
        <v>0.11913972239672144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44'!$A9,'INTERIM REPORT'!$B:$B,'PAGE 44'!$A$4)</f>
        <v>76473.273919328174</v>
      </c>
      <c r="E9" s="208">
        <f t="shared" ref="E9:E15" si="3">RANK(D9,D$8:D$15,1)</f>
        <v>1</v>
      </c>
      <c r="F9" s="208">
        <f t="shared" ref="F9:F17" si="4">RANK(D9,D$8:D$17,1)</f>
        <v>2</v>
      </c>
      <c r="G9" s="208">
        <f t="shared" ref="G9:G17" si="5">RANK(D9,D$8:D$25,1)</f>
        <v>2</v>
      </c>
      <c r="H9" s="133">
        <f>SUMIFS('INTERIM REPORT'!D:D,'INTERIM REPORT'!$A:$A,'PAGE 44'!$A9,'INTERIM REPORT'!$B:$B,'PAGE 44'!$A$4)</f>
        <v>84822.267869376592</v>
      </c>
      <c r="I9" s="208">
        <f t="shared" ref="I9:I15" si="6">RANK(H9,H$8:H$15,1)</f>
        <v>2</v>
      </c>
      <c r="J9" s="208">
        <f t="shared" ref="J9:J17" si="7">RANK(H9,H$8:H$17,1)</f>
        <v>3</v>
      </c>
      <c r="K9" s="208">
        <f t="shared" ref="K9:K17" si="8">RANK(H9,H$8:H$25,1)</f>
        <v>3</v>
      </c>
      <c r="L9" s="133">
        <f>SUMIFS('INTERIM REPORT'!E:E,'INTERIM REPORT'!$A:$A,'PAGE 44'!$A9,'INTERIM REPORT'!$B:$B,'PAGE 44'!$A$4)</f>
        <v>81048.760095887861</v>
      </c>
      <c r="M9" s="208">
        <f t="shared" ref="M9:M15" si="9">RANK(L9,L$8:L$15,1)</f>
        <v>4</v>
      </c>
      <c r="N9" s="208">
        <f t="shared" ref="N9:N17" si="10">RANK(L9,L$8:L$17,1)</f>
        <v>5</v>
      </c>
      <c r="O9" s="208">
        <f t="shared" ref="O9:O17" si="11">RANK(L9,L$8:L$25,1)</f>
        <v>7</v>
      </c>
      <c r="P9" s="133">
        <f>SUMIFS('INTERIM REPORT'!F:F,'INTERIM REPORT'!$A:$A,'PAGE 44'!$A9,'INTERIM REPORT'!$B:$B,'PAGE 44'!$A$4)</f>
        <v>88037.155052982358</v>
      </c>
      <c r="Q9" s="208">
        <f t="shared" ref="Q9:Q15" si="12">RANK(P9,P$8:P$15,1)</f>
        <v>3</v>
      </c>
      <c r="R9" s="208">
        <f t="shared" ref="R9:R17" si="13">RANK(P9,P$8:P$17,1)</f>
        <v>5</v>
      </c>
      <c r="S9" s="208">
        <f t="shared" ref="S9:S17" si="14">RANK(P9,P$8:P$25,1)</f>
        <v>6</v>
      </c>
      <c r="T9" s="133">
        <f>SUMIFS('INTERIM REPORT'!G:G,'INTERIM REPORT'!$A:$A,'PAGE 44'!$A9,'INTERIM REPORT'!$B:$B,'PAGE 44'!$A$4)</f>
        <v>84503.675339208276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3.7901452818457804E-2</v>
      </c>
      <c r="Y9" s="93">
        <f t="shared" si="1"/>
        <v>4.2627613787465046E-2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44'!$A10,'INTERIM REPORT'!$B:$B,'PAGE 44'!$A$4)</f>
        <v>91612.560455192026</v>
      </c>
      <c r="E10" s="208">
        <f t="shared" si="3"/>
        <v>8</v>
      </c>
      <c r="F10" s="208">
        <f t="shared" si="4"/>
        <v>10</v>
      </c>
      <c r="G10" s="208">
        <f t="shared" si="5"/>
        <v>14</v>
      </c>
      <c r="H10" s="133">
        <f>SUMIFS('INTERIM REPORT'!D:D,'INTERIM REPORT'!$A:$A,'PAGE 44'!$A10,'INTERIM REPORT'!$B:$B,'PAGE 44'!$A$4)</f>
        <v>103950.88896822563</v>
      </c>
      <c r="I10" s="208">
        <f t="shared" si="6"/>
        <v>8</v>
      </c>
      <c r="J10" s="208">
        <f t="shared" si="7"/>
        <v>10</v>
      </c>
      <c r="K10" s="208">
        <f t="shared" si="8"/>
        <v>14</v>
      </c>
      <c r="L10" s="133">
        <f>SUMIFS('INTERIM REPORT'!E:E,'INTERIM REPORT'!$A:$A,'PAGE 44'!$A10,'INTERIM REPORT'!$B:$B,'PAGE 44'!$A$4)</f>
        <v>106998.1066760862</v>
      </c>
      <c r="M10" s="208">
        <f t="shared" si="9"/>
        <v>7</v>
      </c>
      <c r="N10" s="208">
        <f t="shared" si="10"/>
        <v>9</v>
      </c>
      <c r="O10" s="208">
        <f t="shared" si="11"/>
        <v>11</v>
      </c>
      <c r="P10" s="133">
        <f>SUMIFS('INTERIM REPORT'!F:F,'INTERIM REPORT'!$A:$A,'PAGE 44'!$A10,'INTERIM REPORT'!$B:$B,'PAGE 44'!$A$4)</f>
        <v>104353.5502159827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33">
        <f>SUMIFS('INTERIM REPORT'!G:G,'INTERIM REPORT'!$A:$A,'PAGE 44'!$A10,'INTERIM REPORT'!$B:$B,'PAGE 44'!$A$4)</f>
        <v>109346.03885413244</v>
      </c>
      <c r="U10" s="208">
        <f t="shared" si="15"/>
        <v>8</v>
      </c>
      <c r="V10" s="208">
        <f t="shared" si="16"/>
        <v>10</v>
      </c>
      <c r="W10" s="208">
        <f t="shared" si="17"/>
        <v>14</v>
      </c>
      <c r="X10" s="143">
        <f t="shared" si="0"/>
        <v>3.8735719506943767E-3</v>
      </c>
      <c r="Y10" s="93">
        <f t="shared" si="1"/>
        <v>2.194367966859545E-2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44'!$A11,'INTERIM REPORT'!$B:$B,'PAGE 44'!$A$4)</f>
        <v>89685.73590139646</v>
      </c>
      <c r="E11" s="208">
        <f t="shared" si="3"/>
        <v>7</v>
      </c>
      <c r="F11" s="208">
        <f t="shared" si="4"/>
        <v>9</v>
      </c>
      <c r="G11" s="208">
        <f t="shared" si="5"/>
        <v>12</v>
      </c>
      <c r="H11" s="133">
        <f>SUMIFS('INTERIM REPORT'!D:D,'INTERIM REPORT'!$A:$A,'PAGE 44'!$A11,'INTERIM REPORT'!$B:$B,'PAGE 44'!$A$4)</f>
        <v>91848.401276753517</v>
      </c>
      <c r="I11" s="208">
        <f t="shared" si="6"/>
        <v>6</v>
      </c>
      <c r="J11" s="208">
        <f t="shared" si="7"/>
        <v>8</v>
      </c>
      <c r="K11" s="208">
        <f t="shared" si="8"/>
        <v>10</v>
      </c>
      <c r="L11" s="133">
        <f>SUMIFS('INTERIM REPORT'!E:E,'INTERIM REPORT'!$A:$A,'PAGE 44'!$A11,'INTERIM REPORT'!$B:$B,'PAGE 44'!$A$4)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33">
        <f>SUMIFS('INTERIM REPORT'!F:F,'INTERIM REPORT'!$A:$A,'PAGE 44'!$A11,'INTERIM REPORT'!$B:$B,'PAGE 44'!$A$4)</f>
        <v>93471.277635814855</v>
      </c>
      <c r="Q11" s="208">
        <f t="shared" si="12"/>
        <v>4</v>
      </c>
      <c r="R11" s="208">
        <f t="shared" si="13"/>
        <v>6</v>
      </c>
      <c r="S11" s="208">
        <f t="shared" si="14"/>
        <v>7</v>
      </c>
      <c r="T11" s="133">
        <f>SUMIFS('INTERIM REPORT'!G:G,'INTERIM REPORT'!$A:$A,'PAGE 44'!$A11,'INTERIM REPORT'!$B:$B,'PAGE 44'!$A$4)</f>
        <v>95035.32697230624</v>
      </c>
      <c r="U11" s="208">
        <f t="shared" si="15"/>
        <v>5</v>
      </c>
      <c r="V11" s="208">
        <f t="shared" si="16"/>
        <v>7</v>
      </c>
      <c r="W11" s="208">
        <f t="shared" si="17"/>
        <v>8</v>
      </c>
      <c r="X11" s="143">
        <f t="shared" si="0"/>
        <v>1.7669075743314888E-2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44'!$A12,'INTERIM REPORT'!$B:$B,'PAGE 44'!$A$4)</f>
        <v>83019.357666711949</v>
      </c>
      <c r="E12" s="208">
        <f t="shared" si="3"/>
        <v>3</v>
      </c>
      <c r="F12" s="208">
        <f t="shared" si="4"/>
        <v>5</v>
      </c>
      <c r="G12" s="208">
        <f t="shared" si="5"/>
        <v>6</v>
      </c>
      <c r="H12" s="133">
        <f>SUMIFS('INTERIM REPORT'!D:D,'INTERIM REPORT'!$A:$A,'PAGE 44'!$A12,'INTERIM REPORT'!$B:$B,'PAGE 44'!$A$4)</f>
        <v>89488.478053352737</v>
      </c>
      <c r="I12" s="208">
        <f t="shared" si="6"/>
        <v>5</v>
      </c>
      <c r="J12" s="208">
        <f t="shared" si="7"/>
        <v>7</v>
      </c>
      <c r="K12" s="208">
        <f t="shared" si="8"/>
        <v>8</v>
      </c>
      <c r="L12" s="133">
        <f>SUMIFS('INTERIM REPORT'!E:E,'INTERIM REPORT'!$A:$A,'PAGE 44'!$A12,'INTERIM REPORT'!$B:$B,'PAGE 44'!$A$4)</f>
        <v>90413.63997569299</v>
      </c>
      <c r="M12" s="208">
        <f t="shared" si="9"/>
        <v>5</v>
      </c>
      <c r="N12" s="208">
        <f t="shared" si="10"/>
        <v>7</v>
      </c>
      <c r="O12" s="208">
        <f t="shared" si="11"/>
        <v>9</v>
      </c>
      <c r="P12" s="133">
        <f>SUMIFS('INTERIM REPORT'!F:F,'INTERIM REPORT'!$A:$A,'PAGE 44'!$A12,'INTERIM REPORT'!$B:$B,'PAGE 44'!$A$4)</f>
        <v>87604.454150758145</v>
      </c>
      <c r="Q12" s="208">
        <f t="shared" si="12"/>
        <v>2</v>
      </c>
      <c r="R12" s="208">
        <f t="shared" si="13"/>
        <v>4</v>
      </c>
      <c r="S12" s="208">
        <f t="shared" si="14"/>
        <v>5</v>
      </c>
      <c r="T12" s="133">
        <f>SUMIFS('INTERIM REPORT'!G:G,'INTERIM REPORT'!$A:$A,'PAGE 44'!$A12,'INTERIM REPORT'!$B:$B,'PAGE 44'!$A$4)</f>
        <v>92784.770325387479</v>
      </c>
      <c r="U12" s="208">
        <f t="shared" si="15"/>
        <v>4</v>
      </c>
      <c r="V12" s="208">
        <f t="shared" si="16"/>
        <v>6</v>
      </c>
      <c r="W12" s="208">
        <f t="shared" si="17"/>
        <v>7</v>
      </c>
      <c r="X12" s="143">
        <f t="shared" si="0"/>
        <v>-2.1053256727322389E-2</v>
      </c>
      <c r="Y12" s="93">
        <f t="shared" si="1"/>
        <v>2.6225361022208071E-2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44'!$A13,'INTERIM REPORT'!$B:$B,'PAGE 44'!$A$4)</f>
        <v>85723.814080656186</v>
      </c>
      <c r="E13" s="208">
        <f t="shared" si="3"/>
        <v>5</v>
      </c>
      <c r="F13" s="208">
        <f t="shared" si="4"/>
        <v>7</v>
      </c>
      <c r="G13" s="208">
        <f t="shared" si="5"/>
        <v>8</v>
      </c>
      <c r="H13" s="133">
        <f>SUMIFS('INTERIM REPORT'!D:D,'INTERIM REPORT'!$A:$A,'PAGE 44'!$A13,'INTERIM REPORT'!$B:$B,'PAGE 44'!$A$4)</f>
        <v>95611.984400091751</v>
      </c>
      <c r="I13" s="208">
        <f t="shared" si="6"/>
        <v>7</v>
      </c>
      <c r="J13" s="208">
        <f t="shared" si="7"/>
        <v>9</v>
      </c>
      <c r="K13" s="208">
        <f t="shared" si="8"/>
        <v>12</v>
      </c>
      <c r="L13" s="133">
        <f>SUMIFS('INTERIM REPORT'!E:E,'INTERIM REPORT'!$A:$A,'PAGE 44'!$A13,'INTERIM REPORT'!$B:$B,'PAGE 44'!$A$4)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33">
        <f>SUMIFS('INTERIM REPORT'!F:F,'INTERIM REPORT'!$A:$A,'PAGE 44'!$A13,'INTERIM REPORT'!$B:$B,'PAGE 44'!$A$4)</f>
        <v>101072.83722925159</v>
      </c>
      <c r="Q13" s="208">
        <f t="shared" si="12"/>
        <v>7</v>
      </c>
      <c r="R13" s="208">
        <f t="shared" si="13"/>
        <v>9</v>
      </c>
      <c r="S13" s="208">
        <f t="shared" si="14"/>
        <v>13</v>
      </c>
      <c r="T13" s="133">
        <f>SUMIFS('INTERIM REPORT'!G:G,'INTERIM REPORT'!$A:$A,'PAGE 44'!$A13,'INTERIM REPORT'!$B:$B,'PAGE 44'!$A$4)</f>
        <v>102760.43879434081</v>
      </c>
      <c r="U13" s="208">
        <f t="shared" si="15"/>
        <v>7</v>
      </c>
      <c r="V13" s="208">
        <f t="shared" si="16"/>
        <v>9</v>
      </c>
      <c r="W13" s="208">
        <f t="shared" si="17"/>
        <v>13</v>
      </c>
      <c r="X13" s="143">
        <f t="shared" si="0"/>
        <v>5.7114731625155901E-2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44'!$A14,'INTERIM REPORT'!$B:$B,'PAGE 44'!$A$4)</f>
        <v>84424.911494713699</v>
      </c>
      <c r="E14" s="208">
        <f t="shared" si="3"/>
        <v>4</v>
      </c>
      <c r="F14" s="208">
        <f t="shared" si="4"/>
        <v>6</v>
      </c>
      <c r="G14" s="208">
        <f t="shared" si="5"/>
        <v>7</v>
      </c>
      <c r="H14" s="133">
        <f>SUMIFS('INTERIM REPORT'!D:D,'INTERIM REPORT'!$A:$A,'PAGE 44'!$A14,'INTERIM REPORT'!$B:$B,'PAGE 44'!$A$4)</f>
        <v>86325.014004004173</v>
      </c>
      <c r="I14" s="208">
        <f t="shared" si="6"/>
        <v>3</v>
      </c>
      <c r="J14" s="208">
        <f t="shared" si="7"/>
        <v>4</v>
      </c>
      <c r="K14" s="208">
        <f t="shared" si="8"/>
        <v>4</v>
      </c>
      <c r="L14" s="133">
        <f>SUMIFS('INTERIM REPORT'!E:E,'INTERIM REPORT'!$A:$A,'PAGE 44'!$A14,'INTERIM REPORT'!$B:$B,'PAGE 44'!$A$4)</f>
        <v>130661.02395902375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33">
        <f>SUMIFS('INTERIM REPORT'!F:F,'INTERIM REPORT'!$A:$A,'PAGE 44'!$A14,'INTERIM REPORT'!$B:$B,'PAGE 44'!$A$4)</f>
        <v>97165.260090989439</v>
      </c>
      <c r="Q14" s="208">
        <f t="shared" si="12"/>
        <v>6</v>
      </c>
      <c r="R14" s="208">
        <f t="shared" si="13"/>
        <v>8</v>
      </c>
      <c r="S14" s="208">
        <f t="shared" si="14"/>
        <v>10</v>
      </c>
      <c r="T14" s="133">
        <f>SUMIFS('INTERIM REPORT'!G:G,'INTERIM REPORT'!$A:$A,'PAGE 44'!$A14,'INTERIM REPORT'!$B:$B,'PAGE 44'!$A$4)</f>
        <v>92377.598639731033</v>
      </c>
      <c r="U14" s="208">
        <f t="shared" si="15"/>
        <v>3</v>
      </c>
      <c r="V14" s="208">
        <f t="shared" si="16"/>
        <v>5</v>
      </c>
      <c r="W14" s="208">
        <f t="shared" si="17"/>
        <v>6</v>
      </c>
      <c r="X14" s="143">
        <f t="shared" si="0"/>
        <v>0.12557479673831784</v>
      </c>
      <c r="Y14" s="93">
        <f t="shared" si="1"/>
        <v>-0.2929980506757599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44'!$A15,'INTERIM REPORT'!$B:$B,'PAGE 44'!$A$4)</f>
        <v>76898.902821316631</v>
      </c>
      <c r="E15" s="209">
        <f t="shared" si="3"/>
        <v>2</v>
      </c>
      <c r="F15" s="209">
        <f t="shared" si="4"/>
        <v>3</v>
      </c>
      <c r="G15" s="209">
        <f t="shared" si="5"/>
        <v>3</v>
      </c>
      <c r="H15" s="134">
        <f>SUMIFS('INTERIM REPORT'!D:D,'INTERIM REPORT'!$A:$A,'PAGE 44'!$A15,'INTERIM REPORT'!$B:$B,'PAGE 44'!$A$4)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34">
        <f>SUMIFS('INTERIM REPORT'!E:E,'INTERIM REPORT'!$A:$A,'PAGE 44'!$A15,'INTERIM REPORT'!$B:$B,'PAGE 44'!$A$4)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34">
        <f>SUMIFS('INTERIM REPORT'!F:F,'INTERIM REPORT'!$A:$A,'PAGE 44'!$A15,'INTERIM REPORT'!$B:$B,'PAGE 44'!$A$4)</f>
        <v>86414.497782918843</v>
      </c>
      <c r="Q15" s="209">
        <f t="shared" si="12"/>
        <v>1</v>
      </c>
      <c r="R15" s="209">
        <f t="shared" si="13"/>
        <v>3</v>
      </c>
      <c r="S15" s="209">
        <f t="shared" si="14"/>
        <v>3</v>
      </c>
      <c r="T15" s="134">
        <f>SUMIFS('INTERIM REPORT'!G:G,'INTERIM REPORT'!$A:$A,'PAGE 44'!$A15,'INTERIM REPORT'!$B:$B,'PAGE 44'!$A$4)</f>
        <v>84851.452024556798</v>
      </c>
      <c r="U15" s="209">
        <f t="shared" si="15"/>
        <v>2</v>
      </c>
      <c r="V15" s="209">
        <f t="shared" si="16"/>
        <v>2</v>
      </c>
      <c r="W15" s="209">
        <f t="shared" si="17"/>
        <v>2</v>
      </c>
      <c r="X15" s="144">
        <f t="shared" si="0"/>
        <v>0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44'!$A16,'INTERIM REPORT'!$B:$B,'PAGE 44'!$A$4)</f>
        <v>74538.089907343281</v>
      </c>
      <c r="E16" s="210"/>
      <c r="F16" s="211">
        <f t="shared" si="4"/>
        <v>1</v>
      </c>
      <c r="G16" s="211">
        <f t="shared" si="5"/>
        <v>1</v>
      </c>
      <c r="H16" s="135">
        <f>SUMIFS('INTERIM REPORT'!D:D,'INTERIM REPORT'!$A:$A,'PAGE 44'!$A16,'INTERIM REPORT'!$B:$B,'PAGE 44'!$A$4)</f>
        <v>81969.239544777723</v>
      </c>
      <c r="I16" s="210"/>
      <c r="J16" s="211">
        <f t="shared" si="7"/>
        <v>2</v>
      </c>
      <c r="K16" s="211">
        <f t="shared" si="8"/>
        <v>2</v>
      </c>
      <c r="L16" s="135">
        <f>SUMIFS('INTERIM REPORT'!E:E,'INTERIM REPORT'!$A:$A,'PAGE 44'!$A16,'INTERIM REPORT'!$B:$B,'PAGE 44'!$A$4)</f>
        <v>0</v>
      </c>
      <c r="M16" s="210"/>
      <c r="N16" s="211">
        <f t="shared" si="10"/>
        <v>1</v>
      </c>
      <c r="O16" s="211">
        <f t="shared" si="11"/>
        <v>1</v>
      </c>
      <c r="P16" s="135">
        <f>SUMIFS('INTERIM REPORT'!F:F,'INTERIM REPORT'!$A:$A,'PAGE 44'!$A16,'INTERIM REPORT'!$B:$B,'PAGE 44'!$A$4)</f>
        <v>80322.829884967214</v>
      </c>
      <c r="Q16" s="210"/>
      <c r="R16" s="211">
        <f t="shared" si="13"/>
        <v>1</v>
      </c>
      <c r="S16" s="211">
        <f t="shared" si="14"/>
        <v>1</v>
      </c>
      <c r="T16" s="135">
        <f>SUMIFS('INTERIM REPORT'!G:G,'INTERIM REPORT'!$A:$A,'PAGE 44'!$A16,'INTERIM REPORT'!$B:$B,'PAGE 44'!$A$4)</f>
        <v>87273.803363518789</v>
      </c>
      <c r="U16" s="210"/>
      <c r="V16" s="211">
        <f t="shared" si="16"/>
        <v>4</v>
      </c>
      <c r="W16" s="211">
        <f t="shared" si="17"/>
        <v>4</v>
      </c>
      <c r="X16" s="145">
        <f t="shared" si="0"/>
        <v>-2.0085701282017143E-2</v>
      </c>
      <c r="Y16" s="97">
        <f t="shared" si="1"/>
        <v>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44'!$A17,'INTERIM REPORT'!$B:$B,'PAGE 44'!$A$4)</f>
        <v>82380.666944312237</v>
      </c>
      <c r="E17" s="212"/>
      <c r="F17" s="208">
        <f t="shared" si="4"/>
        <v>4</v>
      </c>
      <c r="G17" s="208">
        <f t="shared" si="5"/>
        <v>4</v>
      </c>
      <c r="H17" s="133">
        <f>SUMIFS('INTERIM REPORT'!D:D,'INTERIM REPORT'!$A:$A,'PAGE 44'!$A17,'INTERIM REPORT'!$B:$B,'PAGE 44'!$A$4)</f>
        <v>87253.89315239944</v>
      </c>
      <c r="I17" s="212"/>
      <c r="J17" s="208">
        <f t="shared" si="7"/>
        <v>5</v>
      </c>
      <c r="K17" s="208">
        <f t="shared" si="8"/>
        <v>5</v>
      </c>
      <c r="L17" s="133">
        <f>SUMIFS('INTERIM REPORT'!E:E,'INTERIM REPORT'!$A:$A,'PAGE 44'!$A17,'INTERIM REPORT'!$B:$B,'PAGE 44'!$A$4)</f>
        <v>85248.172778925626</v>
      </c>
      <c r="M17" s="212"/>
      <c r="N17" s="208">
        <f t="shared" si="10"/>
        <v>6</v>
      </c>
      <c r="O17" s="208">
        <f t="shared" si="11"/>
        <v>8</v>
      </c>
      <c r="P17" s="133">
        <f>SUMIFS('INTERIM REPORT'!F:F,'INTERIM REPORT'!$A:$A,'PAGE 44'!$A17,'INTERIM REPORT'!$B:$B,'PAGE 44'!$A$4)</f>
        <v>85888.244861747735</v>
      </c>
      <c r="Q17" s="212"/>
      <c r="R17" s="208">
        <f t="shared" si="13"/>
        <v>2</v>
      </c>
      <c r="S17" s="208">
        <f t="shared" si="14"/>
        <v>2</v>
      </c>
      <c r="T17" s="133">
        <f>SUMIFS('INTERIM REPORT'!G:G,'INTERIM REPORT'!$A:$A,'PAGE 44'!$A17,'INTERIM REPORT'!$B:$B,'PAGE 44'!$A$4)</f>
        <v>86541.816198069646</v>
      </c>
      <c r="U17" s="212"/>
      <c r="V17" s="208">
        <f t="shared" si="16"/>
        <v>3</v>
      </c>
      <c r="W17" s="208">
        <f t="shared" si="17"/>
        <v>3</v>
      </c>
      <c r="X17" s="143">
        <f t="shared" si="0"/>
        <v>-1.5651431028601004E-2</v>
      </c>
      <c r="Y17" s="93">
        <f t="shared" si="1"/>
        <v>1.5175028120530287E-2</v>
      </c>
    </row>
    <row r="18" spans="1:25" ht="28.4" customHeight="1">
      <c r="D18" s="136"/>
      <c r="E18" s="213"/>
      <c r="F18" s="213"/>
      <c r="G18" s="213"/>
      <c r="H18" s="136"/>
      <c r="I18" s="213"/>
      <c r="J18" s="213"/>
      <c r="K18" s="213"/>
      <c r="L18" s="136"/>
      <c r="M18" s="213"/>
      <c r="N18" s="213"/>
      <c r="O18" s="213"/>
      <c r="P18" s="136"/>
      <c r="Q18" s="213"/>
      <c r="R18" s="213"/>
      <c r="S18" s="213"/>
      <c r="T18" s="13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25"/>
      <c r="F19" s="125"/>
      <c r="G19" s="125"/>
      <c r="H19" s="137"/>
      <c r="I19" s="125"/>
      <c r="J19" s="125"/>
      <c r="K19" s="125"/>
      <c r="L19" s="137"/>
      <c r="M19" s="125"/>
      <c r="N19" s="125"/>
      <c r="O19" s="125"/>
      <c r="P19" s="137"/>
      <c r="Q19" s="125"/>
      <c r="R19" s="125"/>
      <c r="S19" s="125"/>
      <c r="T19" s="13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44'!$A20,'INTERIM REPORT'!$B:$B,'PAGE 44'!$A$4)</f>
        <v>88491.929383076014</v>
      </c>
      <c r="E20" s="210"/>
      <c r="F20" s="211">
        <f>RANK(D20,D$20:D$22,1)</f>
        <v>2</v>
      </c>
      <c r="G20" s="211">
        <f t="shared" ref="G20:G22" si="19">RANK(D20,D$8:D$25,1)</f>
        <v>10</v>
      </c>
      <c r="H20" s="135">
        <f>SUMIFS('INTERIM REPORT'!D:D,'INTERIM REPORT'!$A:$A,'PAGE 44'!$A20,'INTERIM REPORT'!$B:$B,'PAGE 44'!$A$4)</f>
        <v>91481.744637271244</v>
      </c>
      <c r="I20" s="210"/>
      <c r="J20" s="211">
        <f>RANK(H20,H$20:H$22,1)</f>
        <v>2</v>
      </c>
      <c r="K20" s="211">
        <f t="shared" ref="K20:K22" si="20">RANK(H20,H$8:H$25,1)</f>
        <v>9</v>
      </c>
      <c r="L20" s="135">
        <f>SUMIFS('INTERIM REPORT'!E:E,'INTERIM REPORT'!$A:$A,'PAGE 44'!$A20,'INTERIM REPORT'!$B:$B,'PAGE 44'!$A$4)</f>
        <v>118386.09003526148</v>
      </c>
      <c r="M20" s="210"/>
      <c r="N20" s="211">
        <f>RANK(L20,L$20:L$22,1)</f>
        <v>3</v>
      </c>
      <c r="O20" s="211">
        <f t="shared" ref="O20:O22" si="21">RANK(L20,L$8:L$25,1)</f>
        <v>12</v>
      </c>
      <c r="P20" s="135">
        <f>SUMIFS('INTERIM REPORT'!F:F,'INTERIM REPORT'!$A:$A,'PAGE 44'!$A20,'INTERIM REPORT'!$B:$B,'PAGE 44'!$A$4)</f>
        <v>97736.46946134897</v>
      </c>
      <c r="Q20" s="210"/>
      <c r="R20" s="211">
        <f>RANK(P20,P$20:P$22,1)</f>
        <v>3</v>
      </c>
      <c r="S20" s="211">
        <f t="shared" ref="S20:S22" si="22">RANK(P20,P$8:P$25,1)</f>
        <v>11</v>
      </c>
      <c r="T20" s="135">
        <f>SUMIFS('INTERIM REPORT'!G:G,'INTERIM REPORT'!$A:$A,'PAGE 44'!$A20,'INTERIM REPORT'!$B:$B,'PAGE 44'!$A$4)</f>
        <v>99532.05487741949</v>
      </c>
      <c r="U20" s="210"/>
      <c r="V20" s="211">
        <f>RANK(T20,T$20:T$22,1)</f>
        <v>3</v>
      </c>
      <c r="W20" s="211">
        <f t="shared" ref="W20:W22" si="23">RANK(T20,T$8:T$25,1)</f>
        <v>10</v>
      </c>
      <c r="X20" s="145">
        <f>IF(H20&gt;0,((P20/H20)-1),IF(AND(H20=0,L20&gt;0),100%,IF(AND(H20=0,L20&lt;0),-100%,IF(AND(H20=0,L20=0),0%,((P20/(H20))-1)*-1))))</f>
        <v>6.8371289254243628E-2</v>
      </c>
      <c r="Y20" s="97">
        <f>IF(L20&gt;0,((T20/L20)-1),IF(AND(L20=0,T20&gt;0),100%,IF(AND(L20=0,T20&lt;0),-100%,IF(AND(L20=0,T20=0),0%,((T20/(L20))-1)*-1))))</f>
        <v>-0.15925887198594268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44'!$A21,'INTERIM REPORT'!$B:$B,'PAGE 44'!$A$4)</f>
        <v>89613.897082670519</v>
      </c>
      <c r="E21" s="212"/>
      <c r="F21" s="208">
        <f t="shared" ref="F21:F22" si="24">RANK(D21,D$20:D$22,1)</f>
        <v>3</v>
      </c>
      <c r="G21" s="208">
        <f t="shared" si="19"/>
        <v>11</v>
      </c>
      <c r="H21" s="133">
        <f>SUMIFS('INTERIM REPORT'!D:D,'INTERIM REPORT'!$A:$A,'PAGE 44'!$A21,'INTERIM REPORT'!$B:$B,'PAGE 44'!$A$4)</f>
        <v>97434.849139558282</v>
      </c>
      <c r="I21" s="212"/>
      <c r="J21" s="208">
        <f t="shared" ref="J21:J22" si="25">RANK(H21,H$20:H$22,1)</f>
        <v>3</v>
      </c>
      <c r="K21" s="208">
        <f t="shared" si="20"/>
        <v>13</v>
      </c>
      <c r="L21" s="133">
        <f>SUMIFS('INTERIM REPORT'!E:E,'INTERIM REPORT'!$A:$A,'PAGE 44'!$A21,'INTERIM REPORT'!$B:$B,'PAGE 44'!$A$4)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33">
        <f>SUMIFS('INTERIM REPORT'!F:F,'INTERIM REPORT'!$A:$A,'PAGE 44'!$A21,'INTERIM REPORT'!$B:$B,'PAGE 44'!$A$4)</f>
        <v>97083.503274929782</v>
      </c>
      <c r="Q21" s="212"/>
      <c r="R21" s="208">
        <f t="shared" ref="R21:R22" si="27">RANK(P21,P$20:P$22,1)</f>
        <v>2</v>
      </c>
      <c r="S21" s="208">
        <f t="shared" si="22"/>
        <v>9</v>
      </c>
      <c r="T21" s="133">
        <f>SUMIFS('INTERIM REPORT'!G:G,'INTERIM REPORT'!$A:$A,'PAGE 44'!$A21,'INTERIM REPORT'!$B:$B,'PAGE 44'!$A$4)</f>
        <v>98068.599649019263</v>
      </c>
      <c r="U21" s="212"/>
      <c r="V21" s="208">
        <f t="shared" ref="V21:V22" si="28">RANK(T21,T$20:T$22,1)</f>
        <v>2</v>
      </c>
      <c r="W21" s="208">
        <f t="shared" si="23"/>
        <v>9</v>
      </c>
      <c r="X21" s="143">
        <f>IF(H21&gt;0,((P21/H21)-1),IF(AND(H21=0,L21&gt;0),100%,IF(AND(H21=0,L21&lt;0),-100%,IF(AND(H21=0,L21=0),0%,((P21/(H21))-1)*-1))))</f>
        <v>-3.6059568802252473E-3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44'!$A22,'INTERIM REPORT'!$B:$B,'PAGE 44'!$A$4)</f>
        <v>82719.204899235134</v>
      </c>
      <c r="E22" s="212"/>
      <c r="F22" s="208">
        <f t="shared" si="24"/>
        <v>1</v>
      </c>
      <c r="G22" s="208">
        <f t="shared" si="19"/>
        <v>5</v>
      </c>
      <c r="H22" s="133">
        <f>SUMIFS('INTERIM REPORT'!D:D,'INTERIM REPORT'!$A:$A,'PAGE 44'!$A22,'INTERIM REPORT'!$B:$B,'PAGE 44'!$A$4)</f>
        <v>88946.450489079449</v>
      </c>
      <c r="I22" s="212"/>
      <c r="J22" s="208">
        <f t="shared" si="25"/>
        <v>1</v>
      </c>
      <c r="K22" s="208">
        <f t="shared" si="20"/>
        <v>6</v>
      </c>
      <c r="L22" s="133">
        <f>SUMIFS('INTERIM REPORT'!E:E,'INTERIM REPORT'!$A:$A,'PAGE 44'!$A22,'INTERIM REPORT'!$B:$B,'PAGE 44'!$A$4)</f>
        <v>0</v>
      </c>
      <c r="M22" s="212"/>
      <c r="N22" s="208">
        <f t="shared" si="26"/>
        <v>1</v>
      </c>
      <c r="O22" s="208">
        <f t="shared" si="21"/>
        <v>1</v>
      </c>
      <c r="P22" s="133">
        <f>SUMIFS('INTERIM REPORT'!F:F,'INTERIM REPORT'!$A:$A,'PAGE 44'!$A22,'INTERIM REPORT'!$B:$B,'PAGE 44'!$A$4)</f>
        <v>87010.710051708927</v>
      </c>
      <c r="Q22" s="212"/>
      <c r="R22" s="208">
        <f t="shared" si="27"/>
        <v>1</v>
      </c>
      <c r="S22" s="208">
        <f t="shared" si="22"/>
        <v>4</v>
      </c>
      <c r="T22" s="133">
        <f>SUMIFS('INTERIM REPORT'!G:G,'INTERIM REPORT'!$A:$A,'PAGE 44'!$A22,'INTERIM REPORT'!$B:$B,'PAGE 44'!$A$4)</f>
        <v>89445.226301232105</v>
      </c>
      <c r="U22" s="212"/>
      <c r="V22" s="208">
        <f t="shared" si="28"/>
        <v>1</v>
      </c>
      <c r="W22" s="208">
        <f t="shared" si="23"/>
        <v>5</v>
      </c>
      <c r="X22" s="143">
        <f>IF(H22&gt;0,((P22/H22)-1),IF(AND(H22=0,L22&gt;0),100%,IF(AND(H22=0,L22&lt;0),-100%,IF(AND(H22=0,L22=0),0%,((P22/(H22))-1)*-1))))</f>
        <v>-2.1762986906466608E-2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36"/>
      <c r="E23" s="214"/>
      <c r="F23" s="214"/>
      <c r="G23" s="214"/>
      <c r="H23" s="138"/>
      <c r="I23" s="214"/>
      <c r="J23" s="214"/>
      <c r="K23" s="214"/>
      <c r="L23" s="138"/>
      <c r="M23" s="214"/>
      <c r="N23" s="214"/>
      <c r="O23" s="214"/>
      <c r="P23" s="138"/>
      <c r="Q23" s="214"/>
      <c r="R23" s="214"/>
      <c r="S23" s="214"/>
      <c r="T23" s="13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25"/>
      <c r="F24" s="125"/>
      <c r="G24" s="125"/>
      <c r="H24" s="137"/>
      <c r="I24" s="125"/>
      <c r="J24" s="125"/>
      <c r="K24" s="125"/>
      <c r="L24" s="137"/>
      <c r="M24" s="125"/>
      <c r="N24" s="125"/>
      <c r="O24" s="125"/>
      <c r="P24" s="137"/>
      <c r="Q24" s="125"/>
      <c r="R24" s="125"/>
      <c r="S24" s="125"/>
      <c r="T24" s="13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44'!$A25,'INTERIM REPORT'!$B:$B,'PAGE 44'!$A$4)</f>
        <v>90143.939743531053</v>
      </c>
      <c r="E25" s="210"/>
      <c r="F25" s="210"/>
      <c r="G25" s="211">
        <f>RANK(D25,D$8:D$25,1)</f>
        <v>13</v>
      </c>
      <c r="H25" s="135">
        <f>SUMIFS('INTERIM REPORT'!D:D,'INTERIM REPORT'!$A:$A,'PAGE 44'!$A25,'INTERIM REPORT'!$B:$B,'PAGE 44'!$A$4)</f>
        <v>94825.276531609139</v>
      </c>
      <c r="I25" s="210"/>
      <c r="J25" s="210"/>
      <c r="K25" s="211">
        <f>RANK(H25,H$8:H$25,1)</f>
        <v>11</v>
      </c>
      <c r="L25" s="135">
        <f>SUMIFS('INTERIM REPORT'!E:E,'INTERIM REPORT'!$A:$A,'PAGE 44'!$A25,'INTERIM REPORT'!$B:$B,'PAGE 44'!$A$4)</f>
        <v>130137.0775031003</v>
      </c>
      <c r="M25" s="210"/>
      <c r="N25" s="210"/>
      <c r="O25" s="211">
        <f>RANK(L25,L$8:L$25,1)</f>
        <v>13</v>
      </c>
      <c r="P25" s="135">
        <f>SUMIFS('INTERIM REPORT'!F:F,'INTERIM REPORT'!$A:$A,'PAGE 44'!$A25,'INTERIM REPORT'!$B:$B,'PAGE 44'!$A$4)</f>
        <v>99417.944480478254</v>
      </c>
      <c r="Q25" s="210"/>
      <c r="R25" s="210"/>
      <c r="S25" s="211">
        <f>RANK(P25,P$8:P$25,1)</f>
        <v>12</v>
      </c>
      <c r="T25" s="135">
        <f>SUMIFS('INTERIM REPORT'!G:G,'INTERIM REPORT'!$A:$A,'PAGE 44'!$A25,'INTERIM REPORT'!$B:$B,'PAGE 44'!$A$4)</f>
        <v>101446.25268278767</v>
      </c>
      <c r="U25" s="210"/>
      <c r="V25" s="210"/>
      <c r="W25" s="211">
        <f>RANK(T25,T$8:T$25,1)</f>
        <v>12</v>
      </c>
      <c r="X25" s="145">
        <f>IF(H25&gt;0,((P25/H25)-1),IF(AND(H25=0,L25&gt;0),100%,IF(AND(H25=0,L25&lt;0),-100%,IF(AND(H25=0,L25=0),0%,((P25/(H25))-1)*-1))))</f>
        <v>4.8432950757999471E-2</v>
      </c>
      <c r="Y25" s="97">
        <f>IF(L25&gt;0,((T25/L25)-1),IF(AND(L25=0,T25&gt;0),100%,IF(AND(L25=0,T25&lt;0),-100%,IF(AND(L25=0,T25=0),0%,((T25/(L25))-1)*-1))))</f>
        <v>-0.22046618358729564</v>
      </c>
    </row>
    <row r="26" spans="1:25" ht="28.4" customHeight="1">
      <c r="D26" s="136"/>
      <c r="E26" s="215"/>
      <c r="F26" s="215"/>
      <c r="G26" s="215"/>
      <c r="H26" s="136"/>
      <c r="I26" s="215"/>
      <c r="J26" s="215"/>
      <c r="K26" s="215"/>
      <c r="L26" s="136"/>
      <c r="M26" s="215"/>
      <c r="N26" s="215"/>
      <c r="O26" s="215"/>
      <c r="P26" s="136"/>
      <c r="Q26" s="215"/>
      <c r="R26" s="215"/>
      <c r="S26" s="215"/>
      <c r="T26" s="13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25"/>
      <c r="F27" s="125"/>
      <c r="G27" s="125"/>
      <c r="H27" s="137"/>
      <c r="I27" s="125"/>
      <c r="J27" s="125"/>
      <c r="K27" s="125"/>
      <c r="L27" s="137"/>
      <c r="M27" s="125"/>
      <c r="N27" s="125"/>
      <c r="O27" s="125"/>
      <c r="P27" s="137"/>
      <c r="Q27" s="125"/>
      <c r="R27" s="125"/>
      <c r="S27" s="125"/>
      <c r="T27" s="13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44'!$A28,'INTERIM REPORT'!$B:$B,'PAGE 44'!$A$4)</f>
        <v>87362.446740783824</v>
      </c>
      <c r="E28" s="216"/>
      <c r="F28" s="216"/>
      <c r="G28" s="216"/>
      <c r="H28" s="135">
        <f>SUMIFS('INTERIM REPORT'!D:D,'INTERIM REPORT'!$A:$A,'PAGE 44'!$A28,'INTERIM REPORT'!$B:$B,'PAGE 44'!$A$4)</f>
        <v>94452.44140611637</v>
      </c>
      <c r="I28" s="216"/>
      <c r="J28" s="216"/>
      <c r="K28" s="216"/>
      <c r="L28" s="135">
        <f>SUMIFS('INTERIM REPORT'!E:E,'INTERIM REPORT'!$A:$A,'PAGE 44'!$A28,'INTERIM REPORT'!$B:$B,'PAGE 44'!$A$4)</f>
        <v>153078.5645424489</v>
      </c>
      <c r="M28" s="216"/>
      <c r="N28" s="216"/>
      <c r="O28" s="216"/>
      <c r="P28" s="135">
        <f>SUMIFS('INTERIM REPORT'!F:F,'INTERIM REPORT'!$A:$A,'PAGE 44'!$A28,'INTERIM REPORT'!$B:$B,'PAGE 44'!$A$4)</f>
        <v>95908.158936395237</v>
      </c>
      <c r="Q28" s="216"/>
      <c r="R28" s="216"/>
      <c r="S28" s="216"/>
      <c r="T28" s="135">
        <f>SUMIFS('INTERIM REPORT'!G:G,'INTERIM REPORT'!$A:$A,'PAGE 44'!$A28,'INTERIM REPORT'!$B:$B,'PAGE 44'!$A$4)</f>
        <v>97894.971829370203</v>
      </c>
      <c r="U28" s="216"/>
      <c r="V28" s="216"/>
      <c r="W28" s="216"/>
      <c r="X28" s="143">
        <f>IF(H28&gt;0,((P28/H28)-1),IF(AND(H28=0,L28&gt;0),100%,IF(AND(H28=0,L28&lt;0),-100%,IF(AND(H28=0,L28=0),0%,((P28/(H28))-1)*-1))))</f>
        <v>1.5412174726323169E-2</v>
      </c>
      <c r="Y28" s="101">
        <f>IF(L28&gt;0,((T28/L28)-1),IF(AND(L28=0,T28&gt;0),100%,IF(AND(L28=0,T28&lt;0),-100%,IF(AND(L28=0,T28=0),0%,((T28/(L28))-1)*-1))))</f>
        <v>-0.36049196618757295</v>
      </c>
    </row>
    <row r="29" spans="1:25" ht="28.4" customHeight="1">
      <c r="C29" s="92" t="s">
        <v>28</v>
      </c>
      <c r="D29" s="133">
        <f>MEDIAN(D25,D20:D22,D8:D17)</f>
        <v>85074.36278768495</v>
      </c>
      <c r="E29" s="217"/>
      <c r="F29" s="217"/>
      <c r="G29" s="217"/>
      <c r="H29" s="133">
        <f>MEDIAN(H25,H20:H22,H8:H17)</f>
        <v>89345.984337344591</v>
      </c>
      <c r="I29" s="217"/>
      <c r="J29" s="217"/>
      <c r="K29" s="217"/>
      <c r="L29" s="133">
        <f>MEDIAN(L25,L20:L22,L8:L17)</f>
        <v>83148.466437406751</v>
      </c>
      <c r="M29" s="217"/>
      <c r="N29" s="217"/>
      <c r="O29" s="217"/>
      <c r="P29" s="133">
        <f>MEDIAN(P25,P20:P22,P8:P17)</f>
        <v>93644.988377863425</v>
      </c>
      <c r="Q29" s="217"/>
      <c r="R29" s="217"/>
      <c r="S29" s="217"/>
      <c r="T29" s="133">
        <f>MEDIAN(T25,T20:T22,T8:T17)</f>
        <v>93910.04864884686</v>
      </c>
      <c r="U29" s="217"/>
      <c r="V29" s="217"/>
      <c r="W29" s="217"/>
      <c r="X29" s="188">
        <f>IF(H29&gt;0,((P29/H29)-1),IF(AND(H29=0,L29&gt;0),100%,IF(AND(H29=0,L29&lt;0),-100%,IF(AND(H29=0,L29=0),0%,((P29/(H29))-1)*-1))))</f>
        <v>4.811636552446541E-2</v>
      </c>
      <c r="Y29" s="102">
        <f>IF(L29&gt;0,((T29/L29)-1),IF(AND(L29=0,T29&gt;0),100%,IF(AND(L29=0,T29&lt;0),-100%,IF(AND(L29=0,T29=0),0%,((T29/(L29))-1)*-1))))</f>
        <v>0.12942610576638014</v>
      </c>
    </row>
    <row r="30" spans="1:25" ht="28.4" customHeight="1">
      <c r="C30" s="92" t="s">
        <v>29</v>
      </c>
      <c r="D30" s="133">
        <f>MEDIAN(D8:D15)</f>
        <v>85074.36278768495</v>
      </c>
      <c r="E30" s="217"/>
      <c r="F30" s="217"/>
      <c r="G30" s="217"/>
      <c r="H30" s="133">
        <f>MEDIAN(H8:H15)</f>
        <v>89345.984337344591</v>
      </c>
      <c r="I30" s="217"/>
      <c r="J30" s="217"/>
      <c r="K30" s="217"/>
      <c r="L30" s="133">
        <f>MEDIAN(L8:L15)</f>
        <v>85731.200035790418</v>
      </c>
      <c r="M30" s="217"/>
      <c r="N30" s="217"/>
      <c r="O30" s="217"/>
      <c r="P30" s="133">
        <f>MEDIAN(P8:P15)</f>
        <v>93644.988377863425</v>
      </c>
      <c r="Q30" s="217"/>
      <c r="R30" s="217"/>
      <c r="S30" s="217"/>
      <c r="T30" s="133">
        <f>MEDIAN(T8:T15)</f>
        <v>93910.04864884686</v>
      </c>
      <c r="U30" s="217"/>
      <c r="V30" s="217"/>
      <c r="W30" s="217"/>
      <c r="X30" s="188">
        <f>IF(H30&gt;0,((L30/H30)-1),IF(AND(H30=0,L30&gt;0),100%,IF(AND(H30=0,L30&lt;0),-100%,IF(AND(H30=0,L30=0),0%,((L30/(H30))-1)*-1))))</f>
        <v>-4.0458273848165249E-2</v>
      </c>
      <c r="Y30" s="102">
        <f>IF(L30&gt;0,((T30/L30)-1),IF(AND(L30=0,T30&gt;0),100%,IF(AND(L30=0,T30&lt;0),-100%,IF(AND(L30=0,T30=0),0%,((T30/(L30))-1)*-1))))</f>
        <v>9.5401074633762128E-2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44'!$A33,'INTERIM REPORT'!$B:$B,'PAGE 44'!$A$5)=0,"",SUMIFS('INTERIM REPORT'!C:C,'INTERIM REPORT'!$A:$A,'PAGE 44'!$A33,'INTERIM REPORT'!$B:$B,'PAGE 44'!$A$5))</f>
        <v/>
      </c>
      <c r="E33" s="118"/>
      <c r="F33" s="118"/>
      <c r="G33" s="119"/>
      <c r="H33" s="135" t="str">
        <f>IF(SUMIFS('INTERIM REPORT'!D:D,'INTERIM REPORT'!$A:$A,'PAGE 44'!$A33,'INTERIM REPORT'!$B:$B,'PAGE 44'!$A$5)=0,"",SUMIFS('INTERIM REPORT'!D:D,'INTERIM REPORT'!$A:$A,'PAGE 44'!$A33,'INTERIM REPORT'!$B:$B,'PAGE 44'!$A$5))</f>
        <v/>
      </c>
      <c r="I33" s="118"/>
      <c r="J33" s="118"/>
      <c r="K33" s="119"/>
      <c r="L33" s="135" t="str">
        <f>IF(SUMIFS('INTERIM REPORT'!E:E,'INTERIM REPORT'!$A:$A,'PAGE 44'!$A33,'INTERIM REPORT'!$B:$B,'PAGE 44'!$A$5)=0,"",SUMIFS('INTERIM REPORT'!E:E,'INTERIM REPORT'!$A:$A,'PAGE 44'!$A33,'INTERIM REPORT'!$B:$B,'PAGE 44'!$A$5))</f>
        <v/>
      </c>
      <c r="M33" s="118"/>
      <c r="N33" s="118"/>
      <c r="O33" s="119"/>
      <c r="P33" s="135" t="str">
        <f>IF(SUMIFS('INTERIM REPORT'!F:F,'INTERIM REPORT'!$A:$A,'PAGE 44'!$A33,'INTERIM REPORT'!$B:$B,'PAGE 44'!$A$5)=0,"",SUMIFS('INTERIM REPORT'!F:F,'INTERIM REPORT'!$A:$A,'PAGE 44'!$A33,'INTERIM REPORT'!$B:$B,'PAGE 44'!$A$5))</f>
        <v/>
      </c>
      <c r="Q33" s="118"/>
      <c r="R33" s="118"/>
      <c r="S33" s="119"/>
      <c r="T33" s="135" t="str">
        <f>IF(SUMIFS('INTERIM REPORT'!G:G,'INTERIM REPORT'!$A:$A,'PAGE 44'!$A33,'INTERIM REPORT'!$B:$B,'PAGE 44'!$A$5)=0,"",SUMIFS('INTERIM REPORT'!G:G,'INTERIM REPORT'!$A:$A,'PAGE 44'!$A33,'INTERIM REPORT'!$B:$B,'PAGE 44'!$A$5))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44'!$A34,'INTERIM REPORT'!$B:$B,'PAGE 44'!$A$5)=0,"",SUMIFS('INTERIM REPORT'!C:C,'INTERIM REPORT'!$A:$A,'PAGE 44'!$A34,'INTERIM REPORT'!$B:$B,'PAGE 44'!$A$5))</f>
        <v/>
      </c>
      <c r="E34" s="122"/>
      <c r="F34" s="122"/>
      <c r="G34" s="123"/>
      <c r="H34" s="135" t="str">
        <f>IF(SUMIFS('INTERIM REPORT'!D:D,'INTERIM REPORT'!$A:$A,'PAGE 44'!$A34,'INTERIM REPORT'!$B:$B,'PAGE 44'!$A$5)=0,"",SUMIFS('INTERIM REPORT'!D:D,'INTERIM REPORT'!$A:$A,'PAGE 44'!$A34,'INTERIM REPORT'!$B:$B,'PAGE 44'!$A$5))</f>
        <v/>
      </c>
      <c r="I34" s="122"/>
      <c r="J34" s="122"/>
      <c r="K34" s="123"/>
      <c r="L34" s="135" t="str">
        <f>IF(SUMIFS('INTERIM REPORT'!E:E,'INTERIM REPORT'!$A:$A,'PAGE 44'!$A34,'INTERIM REPORT'!$B:$B,'PAGE 44'!$A$5)=0,"",SUMIFS('INTERIM REPORT'!E:E,'INTERIM REPORT'!$A:$A,'PAGE 44'!$A34,'INTERIM REPORT'!$B:$B,'PAGE 44'!$A$5))</f>
        <v/>
      </c>
      <c r="M34" s="122"/>
      <c r="N34" s="122"/>
      <c r="O34" s="123"/>
      <c r="P34" s="135" t="str">
        <f>IF(SUMIFS('INTERIM REPORT'!F:F,'INTERIM REPORT'!$A:$A,'PAGE 44'!$A34,'INTERIM REPORT'!$B:$B,'PAGE 44'!$A$5)=0,"",SUMIFS('INTERIM REPORT'!F:F,'INTERIM REPORT'!$A:$A,'PAGE 44'!$A34,'INTERIM REPORT'!$B:$B,'PAGE 44'!$A$5))</f>
        <v/>
      </c>
      <c r="Q34" s="122"/>
      <c r="R34" s="122"/>
      <c r="S34" s="123"/>
      <c r="T34" s="135" t="str">
        <f>IF(SUMIFS('INTERIM REPORT'!G:G,'INTERIM REPORT'!$A:$A,'PAGE 44'!$A34,'INTERIM REPORT'!$B:$B,'PAGE 44'!$A$5)=0,"",SUMIFS('INTERIM REPORT'!G:G,'INTERIM REPORT'!$A:$A,'PAGE 44'!$A34,'INTERIM REPORT'!$B:$B,'PAGE 44'!$A$5))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44'!$A35,'INTERIM REPORT'!$B:$B,'PAGE 44'!$A$5)=0,"",SUMIFS('INTERIM REPORT'!C:C,'INTERIM REPORT'!$A:$A,'PAGE 44'!$A35,'INTERIM REPORT'!$B:$B,'PAGE 44'!$A$5))</f>
        <v/>
      </c>
      <c r="E35" s="122"/>
      <c r="F35" s="122"/>
      <c r="G35" s="123"/>
      <c r="H35" s="135" t="str">
        <f>IF(SUMIFS('INTERIM REPORT'!D:D,'INTERIM REPORT'!$A:$A,'PAGE 44'!$A35,'INTERIM REPORT'!$B:$B,'PAGE 44'!$A$5)=0,"",SUMIFS('INTERIM REPORT'!D:D,'INTERIM REPORT'!$A:$A,'PAGE 44'!$A35,'INTERIM REPORT'!$B:$B,'PAGE 44'!$A$5))</f>
        <v/>
      </c>
      <c r="I35" s="122"/>
      <c r="J35" s="122"/>
      <c r="K35" s="123"/>
      <c r="L35" s="135" t="str">
        <f>IF(SUMIFS('INTERIM REPORT'!E:E,'INTERIM REPORT'!$A:$A,'PAGE 44'!$A35,'INTERIM REPORT'!$B:$B,'PAGE 44'!$A$5)=0,"",SUMIFS('INTERIM REPORT'!E:E,'INTERIM REPORT'!$A:$A,'PAGE 44'!$A35,'INTERIM REPORT'!$B:$B,'PAGE 44'!$A$5))</f>
        <v/>
      </c>
      <c r="M35" s="122"/>
      <c r="N35" s="122"/>
      <c r="O35" s="123"/>
      <c r="P35" s="135" t="str">
        <f>IF(SUMIFS('INTERIM REPORT'!F:F,'INTERIM REPORT'!$A:$A,'PAGE 44'!$A35,'INTERIM REPORT'!$B:$B,'PAGE 44'!$A$5)=0,"",SUMIFS('INTERIM REPORT'!F:F,'INTERIM REPORT'!$A:$A,'PAGE 44'!$A35,'INTERIM REPORT'!$B:$B,'PAGE 44'!$A$5))</f>
        <v/>
      </c>
      <c r="Q35" s="122"/>
      <c r="R35" s="122"/>
      <c r="S35" s="123"/>
      <c r="T35" s="135" t="str">
        <f>IF(SUMIFS('INTERIM REPORT'!G:G,'INTERIM REPORT'!$A:$A,'PAGE 44'!$A35,'INTERIM REPORT'!$B:$B,'PAGE 44'!$A$5)=0,"",SUMIFS('INTERIM REPORT'!G:G,'INTERIM REPORT'!$A:$A,'PAGE 44'!$A35,'INTERIM REPORT'!$B:$B,'PAGE 44'!$A$5))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44'!$A36,'INTERIM REPORT'!$B:$B,'PAGE 44'!$A$5)=0,"",SUMIFS('INTERIM REPORT'!C:C,'INTERIM REPORT'!$A:$A,'PAGE 44'!$A36,'INTERIM REPORT'!$B:$B,'PAGE 44'!$A$5))</f>
        <v/>
      </c>
      <c r="E36" s="122"/>
      <c r="F36" s="122"/>
      <c r="G36" s="123"/>
      <c r="H36" s="135" t="str">
        <f>IF(SUMIFS('INTERIM REPORT'!D:D,'INTERIM REPORT'!$A:$A,'PAGE 44'!$A36,'INTERIM REPORT'!$B:$B,'PAGE 44'!$A$5)=0,"",SUMIFS('INTERIM REPORT'!D:D,'INTERIM REPORT'!$A:$A,'PAGE 44'!$A36,'INTERIM REPORT'!$B:$B,'PAGE 44'!$A$5))</f>
        <v/>
      </c>
      <c r="I36" s="122"/>
      <c r="J36" s="122"/>
      <c r="K36" s="123"/>
      <c r="L36" s="135" t="str">
        <f>IF(SUMIFS('INTERIM REPORT'!E:E,'INTERIM REPORT'!$A:$A,'PAGE 44'!$A36,'INTERIM REPORT'!$B:$B,'PAGE 44'!$A$5)=0,"",SUMIFS('INTERIM REPORT'!E:E,'INTERIM REPORT'!$A:$A,'PAGE 44'!$A36,'INTERIM REPORT'!$B:$B,'PAGE 44'!$A$5))</f>
        <v/>
      </c>
      <c r="M36" s="122"/>
      <c r="N36" s="122"/>
      <c r="O36" s="123"/>
      <c r="P36" s="135" t="str">
        <f>IF(SUMIFS('INTERIM REPORT'!F:F,'INTERIM REPORT'!$A:$A,'PAGE 44'!$A36,'INTERIM REPORT'!$B:$B,'PAGE 44'!$A$5)=0,"",SUMIFS('INTERIM REPORT'!F:F,'INTERIM REPORT'!$A:$A,'PAGE 44'!$A36,'INTERIM REPORT'!$B:$B,'PAGE 44'!$A$5))</f>
        <v/>
      </c>
      <c r="Q36" s="122"/>
      <c r="R36" s="122"/>
      <c r="S36" s="123"/>
      <c r="T36" s="135" t="str">
        <f>IF(SUMIFS('INTERIM REPORT'!G:G,'INTERIM REPORT'!$A:$A,'PAGE 44'!$A36,'INTERIM REPORT'!$B:$B,'PAGE 44'!$A$5)=0,"",SUMIFS('INTERIM REPORT'!G:G,'INTERIM REPORT'!$A:$A,'PAGE 44'!$A36,'INTERIM REPORT'!$B:$B,'PAGE 44'!$A$5))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44'!$A37,'INTERIM REPORT'!$B:$B,'PAGE 44'!$A$5)=0,"",SUMIFS('INTERIM REPORT'!C:C,'INTERIM REPORT'!$A:$A,'PAGE 44'!$A37,'INTERIM REPORT'!$B:$B,'PAGE 44'!$A$5))</f>
        <v/>
      </c>
      <c r="E37" s="122"/>
      <c r="F37" s="122"/>
      <c r="G37" s="123"/>
      <c r="H37" s="135" t="str">
        <f>IF(SUMIFS('INTERIM REPORT'!D:D,'INTERIM REPORT'!$A:$A,'PAGE 44'!$A37,'INTERIM REPORT'!$B:$B,'PAGE 44'!$A$5)=0,"",SUMIFS('INTERIM REPORT'!D:D,'INTERIM REPORT'!$A:$A,'PAGE 44'!$A37,'INTERIM REPORT'!$B:$B,'PAGE 44'!$A$5))</f>
        <v/>
      </c>
      <c r="I37" s="122"/>
      <c r="J37" s="122"/>
      <c r="K37" s="123"/>
      <c r="L37" s="135" t="str">
        <f>IF(SUMIFS('INTERIM REPORT'!E:E,'INTERIM REPORT'!$A:$A,'PAGE 44'!$A37,'INTERIM REPORT'!$B:$B,'PAGE 44'!$A$5)=0,"",SUMIFS('INTERIM REPORT'!E:E,'INTERIM REPORT'!$A:$A,'PAGE 44'!$A37,'INTERIM REPORT'!$B:$B,'PAGE 44'!$A$5))</f>
        <v/>
      </c>
      <c r="M37" s="122"/>
      <c r="N37" s="122"/>
      <c r="O37" s="123"/>
      <c r="P37" s="135" t="str">
        <f>IF(SUMIFS('INTERIM REPORT'!F:F,'INTERIM REPORT'!$A:$A,'PAGE 44'!$A37,'INTERIM REPORT'!$B:$B,'PAGE 44'!$A$5)=0,"",SUMIFS('INTERIM REPORT'!F:F,'INTERIM REPORT'!$A:$A,'PAGE 44'!$A37,'INTERIM REPORT'!$B:$B,'PAGE 44'!$A$5))</f>
        <v/>
      </c>
      <c r="Q37" s="122"/>
      <c r="R37" s="122"/>
      <c r="S37" s="123"/>
      <c r="T37" s="135" t="str">
        <f>IF(SUMIFS('INTERIM REPORT'!G:G,'INTERIM REPORT'!$A:$A,'PAGE 44'!$A37,'INTERIM REPORT'!$B:$B,'PAGE 44'!$A$5)=0,"",SUMIFS('INTERIM REPORT'!G:G,'INTERIM REPORT'!$A:$A,'PAGE 44'!$A37,'INTERIM REPORT'!$B:$B,'PAGE 44'!$A$5))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44'!$A38,'INTERIM REPORT'!$B:$B,'PAGE 44'!$A$5)=0,"",SUMIFS('INTERIM REPORT'!C:C,'INTERIM REPORT'!$A:$A,'PAGE 44'!$A38,'INTERIM REPORT'!$B:$B,'PAGE 44'!$A$5))</f>
        <v/>
      </c>
      <c r="E38" s="122"/>
      <c r="F38" s="122"/>
      <c r="G38" s="123"/>
      <c r="H38" s="135" t="str">
        <f>IF(SUMIFS('INTERIM REPORT'!D:D,'INTERIM REPORT'!$A:$A,'PAGE 44'!$A38,'INTERIM REPORT'!$B:$B,'PAGE 44'!$A$5)=0,"",SUMIFS('INTERIM REPORT'!D:D,'INTERIM REPORT'!$A:$A,'PAGE 44'!$A38,'INTERIM REPORT'!$B:$B,'PAGE 44'!$A$5))</f>
        <v/>
      </c>
      <c r="I38" s="122"/>
      <c r="J38" s="122"/>
      <c r="K38" s="123"/>
      <c r="L38" s="135" t="str">
        <f>IF(SUMIFS('INTERIM REPORT'!E:E,'INTERIM REPORT'!$A:$A,'PAGE 44'!$A38,'INTERIM REPORT'!$B:$B,'PAGE 44'!$A$5)=0,"",SUMIFS('INTERIM REPORT'!E:E,'INTERIM REPORT'!$A:$A,'PAGE 44'!$A38,'INTERIM REPORT'!$B:$B,'PAGE 44'!$A$5))</f>
        <v/>
      </c>
      <c r="M38" s="122"/>
      <c r="N38" s="122"/>
      <c r="O38" s="123"/>
      <c r="P38" s="135" t="str">
        <f>IF(SUMIFS('INTERIM REPORT'!F:F,'INTERIM REPORT'!$A:$A,'PAGE 44'!$A38,'INTERIM REPORT'!$B:$B,'PAGE 44'!$A$5)=0,"",SUMIFS('INTERIM REPORT'!F:F,'INTERIM REPORT'!$A:$A,'PAGE 44'!$A38,'INTERIM REPORT'!$B:$B,'PAGE 44'!$A$5))</f>
        <v/>
      </c>
      <c r="Q38" s="122"/>
      <c r="R38" s="122"/>
      <c r="S38" s="123"/>
      <c r="T38" s="135" t="str">
        <f>IF(SUMIFS('INTERIM REPORT'!G:G,'INTERIM REPORT'!$A:$A,'PAGE 44'!$A38,'INTERIM REPORT'!$B:$B,'PAGE 44'!$A$5)=0,"",SUMIFS('INTERIM REPORT'!G:G,'INTERIM REPORT'!$A:$A,'PAGE 44'!$A38,'INTERIM REPORT'!$B:$B,'PAGE 44'!$A$5))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39" priority="1" operator="notEqual">
      <formula>""" """</formula>
    </cfRule>
    <cfRule type="cellIs" dxfId="3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64.179687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Fringe Benefit % - Non-MD</v>
      </c>
    </row>
    <row r="3" spans="1:25">
      <c r="A3" s="80" t="s">
        <v>101</v>
      </c>
    </row>
    <row r="4" spans="1:25">
      <c r="A4" s="83" t="s">
        <v>80</v>
      </c>
      <c r="B4" s="329" t="str">
        <f>MID(A4,FIND("]",A4)+2,LEN(A4)-FIND("]",A4)+2)</f>
        <v>Fringe Benefit % - Non-MD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251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45'!$A8,'INTERIM REPORT'!$B:$B,'PAGE 45'!$A$4)</f>
        <v>0.24151816736963727</v>
      </c>
      <c r="E8" s="208">
        <f>RANK(D8,D$8:D$15,1)</f>
        <v>1</v>
      </c>
      <c r="F8" s="208">
        <f>RANK(D8,D$8:D$17,1)</f>
        <v>1</v>
      </c>
      <c r="G8" s="208">
        <f>RANK(D8,D$8:D$25,1)</f>
        <v>1</v>
      </c>
      <c r="H8" s="143">
        <f>SUMIFS('INTERIM REPORT'!D:D,'INTERIM REPORT'!$A:$A,'PAGE 45'!$A8,'INTERIM REPORT'!$B:$B,'PAGE 45'!$A$4)</f>
        <v>0.26176348390666804</v>
      </c>
      <c r="I8" s="208">
        <f>RANK(H8,H$8:H$15,1)</f>
        <v>1</v>
      </c>
      <c r="J8" s="208">
        <f>RANK(H8,H$8:H$17,1)</f>
        <v>1</v>
      </c>
      <c r="K8" s="208">
        <f>RANK(H8,H$8:H$25,1)</f>
        <v>2</v>
      </c>
      <c r="L8" s="143">
        <f>SUMIFS('INTERIM REPORT'!E:E,'INTERIM REPORT'!$A:$A,'PAGE 45'!$A8,'INTERIM REPORT'!$B:$B,'PAGE 45'!$A$4)</f>
        <v>0.23641476769386349</v>
      </c>
      <c r="M8" s="208">
        <f>RANK(L8,L$8:L$15,1)</f>
        <v>2</v>
      </c>
      <c r="N8" s="208">
        <f>RANK(L8,L$8:L$17,1)</f>
        <v>2</v>
      </c>
      <c r="O8" s="208">
        <f>RANK(L8,L$8:L$25,1)</f>
        <v>4</v>
      </c>
      <c r="P8" s="143">
        <f>SUMIFS('INTERIM REPORT'!F:F,'INTERIM REPORT'!$A:$A,'PAGE 45'!$A8,'INTERIM REPORT'!$B:$B,'PAGE 45'!$A$4)</f>
        <v>0.26042305384556469</v>
      </c>
      <c r="Q8" s="208">
        <f>RANK(P8,P$8:P$15,1)</f>
        <v>1</v>
      </c>
      <c r="R8" s="208">
        <f>RANK(P8,P$8:P$17,1)</f>
        <v>2</v>
      </c>
      <c r="S8" s="208">
        <f>RANK(P8,P$8:P$25,1)</f>
        <v>3</v>
      </c>
      <c r="T8" s="143">
        <f>SUMIFS('INTERIM REPORT'!G:G,'INTERIM REPORT'!$A:$A,'PAGE 45'!$A8,'INTERIM REPORT'!$B:$B,'PAGE 45'!$A$4)</f>
        <v>0.26011864467946449</v>
      </c>
      <c r="U8" s="208">
        <f>RANK(T8,T$8:T$15,1)</f>
        <v>1</v>
      </c>
      <c r="V8" s="208">
        <f>RANK(T8,T$8:T$17,1)</f>
        <v>1</v>
      </c>
      <c r="W8" s="208">
        <f>RANK(T8,T$8:T$25,1)</f>
        <v>1</v>
      </c>
      <c r="X8" s="143">
        <f t="shared" ref="X8:X17" si="0">IF(H8&gt;0,((P8/H8)-1),IF(AND(H8=0,L8&gt;0),100%,IF(AND(H8=0,L8&lt;0),-100%,IF(AND(H8=0,L8=0),0%,((P8/(H8))-1)*-1))))</f>
        <v>-5.1207679585334454E-3</v>
      </c>
      <c r="Y8" s="93">
        <f t="shared" ref="Y8:Y17" si="1">IF(L8&gt;0,((T8/L8)-1),IF(AND(L8=0,T8&gt;0),100%,IF(AND(L8=0,T8&lt;0),-100%,IF(AND(L8=0,T8=0),0%,((T8/(L8))-1)*-1))))</f>
        <v>0.10026394381714532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45'!$A9,'INTERIM REPORT'!$B:$B,'PAGE 45'!$A$4)</f>
        <v>0.30831083472626419</v>
      </c>
      <c r="E9" s="208">
        <f t="shared" ref="E9:E15" si="3">RANK(D9,D$8:D$15,1)</f>
        <v>5</v>
      </c>
      <c r="F9" s="208">
        <f t="shared" ref="F9:F17" si="4">RANK(D9,D$8:D$17,1)</f>
        <v>7</v>
      </c>
      <c r="G9" s="208">
        <f t="shared" ref="G9:G17" si="5">RANK(D9,D$8:D$25,1)</f>
        <v>11</v>
      </c>
      <c r="H9" s="143">
        <f>SUMIFS('INTERIM REPORT'!D:D,'INTERIM REPORT'!$A:$A,'PAGE 45'!$A9,'INTERIM REPORT'!$B:$B,'PAGE 45'!$A$4)</f>
        <v>0.32953501214259617</v>
      </c>
      <c r="I9" s="208">
        <f t="shared" ref="I9:I15" si="6">RANK(H9,H$8:H$15,1)</f>
        <v>6</v>
      </c>
      <c r="J9" s="208">
        <f t="shared" ref="J9:J17" si="7">RANK(H9,H$8:H$17,1)</f>
        <v>8</v>
      </c>
      <c r="K9" s="208">
        <f t="shared" ref="K9:K17" si="8">RANK(H9,H$8:H$25,1)</f>
        <v>12</v>
      </c>
      <c r="L9" s="143">
        <f>SUMIFS('INTERIM REPORT'!E:E,'INTERIM REPORT'!$A:$A,'PAGE 45'!$A9,'INTERIM REPORT'!$B:$B,'PAGE 45'!$A$4)</f>
        <v>0.29332683816768068</v>
      </c>
      <c r="M9" s="208">
        <f t="shared" ref="M9:M15" si="9">RANK(L9,L$8:L$15,1)</f>
        <v>4</v>
      </c>
      <c r="N9" s="208">
        <f t="shared" ref="N9:N17" si="10">RANK(L9,L$8:L$17,1)</f>
        <v>5</v>
      </c>
      <c r="O9" s="208">
        <f t="shared" ref="O9:O17" si="11">RANK(L9,L$8:L$25,1)</f>
        <v>7</v>
      </c>
      <c r="P9" s="143">
        <f>SUMIFS('INTERIM REPORT'!F:F,'INTERIM REPORT'!$A:$A,'PAGE 45'!$A9,'INTERIM REPORT'!$B:$B,'PAGE 45'!$A$4)</f>
        <v>0.333311198509954</v>
      </c>
      <c r="Q9" s="208">
        <f t="shared" ref="Q9:Q15" si="12">RANK(P9,P$8:P$15,1)</f>
        <v>4</v>
      </c>
      <c r="R9" s="208">
        <f t="shared" ref="R9:R17" si="13">RANK(P9,P$8:P$17,1)</f>
        <v>6</v>
      </c>
      <c r="S9" s="208">
        <f t="shared" ref="S9:S17" si="14">RANK(P9,P$8:P$25,1)</f>
        <v>10</v>
      </c>
      <c r="T9" s="143">
        <f>SUMIFS('INTERIM REPORT'!G:G,'INTERIM REPORT'!$A:$A,'PAGE 45'!$A9,'INTERIM REPORT'!$B:$B,'PAGE 45'!$A$4)</f>
        <v>0.27491794170308881</v>
      </c>
      <c r="U9" s="208">
        <f t="shared" ref="U9:U15" si="15">RANK(T9,T$8:T$15,1)</f>
        <v>3</v>
      </c>
      <c r="V9" s="208">
        <f t="shared" ref="V9:V17" si="16">RANK(T9,T$8:T$17,1)</f>
        <v>4</v>
      </c>
      <c r="W9" s="208">
        <f t="shared" ref="W9:W17" si="17">RANK(T9,T$8:T$25,1)</f>
        <v>5</v>
      </c>
      <c r="X9" s="143">
        <f t="shared" si="0"/>
        <v>1.1459135534052978E-2</v>
      </c>
      <c r="Y9" s="93">
        <f t="shared" si="1"/>
        <v>-6.2758991231714023E-2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45'!$A10,'INTERIM REPORT'!$B:$B,'PAGE 45'!$A$4)</f>
        <v>0.30199930536995934</v>
      </c>
      <c r="E10" s="208">
        <f t="shared" si="3"/>
        <v>3</v>
      </c>
      <c r="F10" s="208">
        <f t="shared" si="4"/>
        <v>5</v>
      </c>
      <c r="G10" s="208">
        <f t="shared" si="5"/>
        <v>7</v>
      </c>
      <c r="H10" s="143">
        <f>SUMIFS('INTERIM REPORT'!D:D,'INTERIM REPORT'!$A:$A,'PAGE 45'!$A10,'INTERIM REPORT'!$B:$B,'PAGE 45'!$A$4)</f>
        <v>0.31315513676472545</v>
      </c>
      <c r="I10" s="208">
        <f t="shared" si="6"/>
        <v>5</v>
      </c>
      <c r="J10" s="208">
        <f t="shared" si="7"/>
        <v>7</v>
      </c>
      <c r="K10" s="208">
        <f t="shared" si="8"/>
        <v>10</v>
      </c>
      <c r="L10" s="143">
        <f>SUMIFS('INTERIM REPORT'!E:E,'INTERIM REPORT'!$A:$A,'PAGE 45'!$A10,'INTERIM REPORT'!$B:$B,'PAGE 45'!$A$4)</f>
        <v>0.36514376137500976</v>
      </c>
      <c r="M10" s="208">
        <f t="shared" si="9"/>
        <v>7</v>
      </c>
      <c r="N10" s="208">
        <f t="shared" si="10"/>
        <v>9</v>
      </c>
      <c r="O10" s="208">
        <f t="shared" si="11"/>
        <v>13</v>
      </c>
      <c r="P10" s="143">
        <f>SUMIFS('INTERIM REPORT'!F:F,'INTERIM REPORT'!$A:$A,'PAGE 45'!$A10,'INTERIM REPORT'!$B:$B,'PAGE 45'!$A$4)</f>
        <v>0.36377081520495119</v>
      </c>
      <c r="Q10" s="208">
        <f t="shared" si="12"/>
        <v>6</v>
      </c>
      <c r="R10" s="208">
        <f t="shared" si="13"/>
        <v>8</v>
      </c>
      <c r="S10" s="208">
        <f t="shared" si="14"/>
        <v>12</v>
      </c>
      <c r="T10" s="143">
        <f>SUMIFS('INTERIM REPORT'!G:G,'INTERIM REPORT'!$A:$A,'PAGE 45'!$A10,'INTERIM REPORT'!$B:$B,'PAGE 45'!$A$4)</f>
        <v>0.35833966451435123</v>
      </c>
      <c r="U10" s="208">
        <f t="shared" si="15"/>
        <v>7</v>
      </c>
      <c r="V10" s="208">
        <f t="shared" si="16"/>
        <v>9</v>
      </c>
      <c r="W10" s="208">
        <f t="shared" si="17"/>
        <v>13</v>
      </c>
      <c r="X10" s="143">
        <f t="shared" si="0"/>
        <v>0.16163132102237698</v>
      </c>
      <c r="Y10" s="93">
        <f t="shared" si="1"/>
        <v>-1.8634021939842427E-2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45'!$A11,'INTERIM REPORT'!$B:$B,'PAGE 45'!$A$4)</f>
        <v>0.30436929006171309</v>
      </c>
      <c r="E11" s="208">
        <f t="shared" si="3"/>
        <v>4</v>
      </c>
      <c r="F11" s="208">
        <f t="shared" si="4"/>
        <v>6</v>
      </c>
      <c r="G11" s="208">
        <f t="shared" si="5"/>
        <v>8</v>
      </c>
      <c r="H11" s="143">
        <f>SUMIFS('INTERIM REPORT'!D:D,'INTERIM REPORT'!$A:$A,'PAGE 45'!$A11,'INTERIM REPORT'!$B:$B,'PAGE 45'!$A$4)</f>
        <v>0.28473887946781079</v>
      </c>
      <c r="I11" s="208">
        <f t="shared" si="6"/>
        <v>4</v>
      </c>
      <c r="J11" s="208">
        <f t="shared" si="7"/>
        <v>4</v>
      </c>
      <c r="K11" s="208">
        <f t="shared" si="8"/>
        <v>5</v>
      </c>
      <c r="L11" s="143">
        <f>SUMIFS('INTERIM REPORT'!E:E,'INTERIM REPORT'!$A:$A,'PAGE 45'!$A11,'INTERIM REPORT'!$B:$B,'PAGE 45'!$A$4)</f>
        <v>0.32636588578578624</v>
      </c>
      <c r="M11" s="208">
        <f t="shared" si="9"/>
        <v>6</v>
      </c>
      <c r="N11" s="208">
        <f t="shared" si="10"/>
        <v>8</v>
      </c>
      <c r="O11" s="208">
        <f t="shared" si="11"/>
        <v>12</v>
      </c>
      <c r="P11" s="143">
        <f>SUMIFS('INTERIM REPORT'!F:F,'INTERIM REPORT'!$A:$A,'PAGE 45'!$A11,'INTERIM REPORT'!$B:$B,'PAGE 45'!$A$4)</f>
        <v>0.37450004263723097</v>
      </c>
      <c r="Q11" s="208">
        <f t="shared" si="12"/>
        <v>7</v>
      </c>
      <c r="R11" s="208">
        <f t="shared" si="13"/>
        <v>9</v>
      </c>
      <c r="S11" s="208">
        <f t="shared" si="14"/>
        <v>13</v>
      </c>
      <c r="T11" s="143">
        <f>SUMIFS('INTERIM REPORT'!G:G,'INTERIM REPORT'!$A:$A,'PAGE 45'!$A11,'INTERIM REPORT'!$B:$B,'PAGE 45'!$A$4)</f>
        <v>0.35482933991405724</v>
      </c>
      <c r="U11" s="208">
        <f t="shared" si="15"/>
        <v>6</v>
      </c>
      <c r="V11" s="208">
        <f t="shared" si="16"/>
        <v>8</v>
      </c>
      <c r="W11" s="208">
        <f t="shared" si="17"/>
        <v>12</v>
      </c>
      <c r="X11" s="143">
        <f t="shared" si="0"/>
        <v>0.31524027676581312</v>
      </c>
      <c r="Y11" s="93">
        <f t="shared" si="1"/>
        <v>8.721332519095859E-2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45'!$A12,'INTERIM REPORT'!$B:$B,'PAGE 45'!$A$4)</f>
        <v>0.36016747070766592</v>
      </c>
      <c r="E12" s="208">
        <f t="shared" si="3"/>
        <v>8</v>
      </c>
      <c r="F12" s="208">
        <f t="shared" si="4"/>
        <v>10</v>
      </c>
      <c r="G12" s="208">
        <f t="shared" si="5"/>
        <v>14</v>
      </c>
      <c r="H12" s="143">
        <f>SUMIFS('INTERIM REPORT'!D:D,'INTERIM REPORT'!$A:$A,'PAGE 45'!$A12,'INTERIM REPORT'!$B:$B,'PAGE 45'!$A$4)</f>
        <v>0.40260466637276116</v>
      </c>
      <c r="I12" s="208">
        <f t="shared" si="6"/>
        <v>8</v>
      </c>
      <c r="J12" s="208">
        <f t="shared" si="7"/>
        <v>10</v>
      </c>
      <c r="K12" s="208">
        <f t="shared" si="8"/>
        <v>14</v>
      </c>
      <c r="L12" s="143">
        <f>SUMIFS('INTERIM REPORT'!E:E,'INTERIM REPORT'!$A:$A,'PAGE 45'!$A12,'INTERIM REPORT'!$B:$B,'PAGE 45'!$A$4)</f>
        <v>0.41253603558223806</v>
      </c>
      <c r="M12" s="208">
        <f t="shared" si="9"/>
        <v>8</v>
      </c>
      <c r="N12" s="208">
        <f t="shared" si="10"/>
        <v>10</v>
      </c>
      <c r="O12" s="208">
        <f t="shared" si="11"/>
        <v>14</v>
      </c>
      <c r="P12" s="143">
        <f>SUMIFS('INTERIM REPORT'!F:F,'INTERIM REPORT'!$A:$A,'PAGE 45'!$A12,'INTERIM REPORT'!$B:$B,'PAGE 45'!$A$4)</f>
        <v>0.42942324740872884</v>
      </c>
      <c r="Q12" s="208">
        <f t="shared" si="12"/>
        <v>8</v>
      </c>
      <c r="R12" s="208">
        <f t="shared" si="13"/>
        <v>10</v>
      </c>
      <c r="S12" s="208">
        <f t="shared" si="14"/>
        <v>14</v>
      </c>
      <c r="T12" s="143">
        <f>SUMIFS('INTERIM REPORT'!G:G,'INTERIM REPORT'!$A:$A,'PAGE 45'!$A12,'INTERIM REPORT'!$B:$B,'PAGE 45'!$A$4)</f>
        <v>0.43475123358100259</v>
      </c>
      <c r="U12" s="208">
        <f t="shared" si="15"/>
        <v>8</v>
      </c>
      <c r="V12" s="208">
        <f t="shared" si="16"/>
        <v>10</v>
      </c>
      <c r="W12" s="208">
        <f t="shared" si="17"/>
        <v>14</v>
      </c>
      <c r="X12" s="143">
        <f t="shared" si="0"/>
        <v>6.6612692986367517E-2</v>
      </c>
      <c r="Y12" s="93">
        <f t="shared" si="1"/>
        <v>5.3850321142032698E-2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45'!$A13,'INTERIM REPORT'!$B:$B,'PAGE 45'!$A$4)</f>
        <v>0.31166985181312118</v>
      </c>
      <c r="E13" s="208">
        <f t="shared" si="3"/>
        <v>6</v>
      </c>
      <c r="F13" s="208">
        <f t="shared" si="4"/>
        <v>8</v>
      </c>
      <c r="G13" s="208">
        <f t="shared" si="5"/>
        <v>12</v>
      </c>
      <c r="H13" s="143">
        <f>SUMIFS('INTERIM REPORT'!D:D,'INTERIM REPORT'!$A:$A,'PAGE 45'!$A13,'INTERIM REPORT'!$B:$B,'PAGE 45'!$A$4)</f>
        <v>0.35234366190876321</v>
      </c>
      <c r="I13" s="208">
        <f t="shared" si="6"/>
        <v>7</v>
      </c>
      <c r="J13" s="208">
        <f t="shared" si="7"/>
        <v>9</v>
      </c>
      <c r="K13" s="208">
        <f t="shared" si="8"/>
        <v>13</v>
      </c>
      <c r="L13" s="143">
        <f>SUMIFS('INTERIM REPORT'!E:E,'INTERIM REPORT'!$A:$A,'PAGE 45'!$A13,'INTERIM REPORT'!$B:$B,'PAGE 45'!$A$4)</f>
        <v>0.31508158820964643</v>
      </c>
      <c r="M13" s="208">
        <f t="shared" si="9"/>
        <v>5</v>
      </c>
      <c r="N13" s="208">
        <f t="shared" si="10"/>
        <v>7</v>
      </c>
      <c r="O13" s="208">
        <f t="shared" si="11"/>
        <v>11</v>
      </c>
      <c r="P13" s="143">
        <f>SUMIFS('INTERIM REPORT'!F:F,'INTERIM REPORT'!$A:$A,'PAGE 45'!$A13,'INTERIM REPORT'!$B:$B,'PAGE 45'!$A$4)</f>
        <v>0.3397709445136104</v>
      </c>
      <c r="Q13" s="208">
        <f t="shared" si="12"/>
        <v>5</v>
      </c>
      <c r="R13" s="208">
        <f t="shared" si="13"/>
        <v>7</v>
      </c>
      <c r="S13" s="208">
        <f t="shared" si="14"/>
        <v>11</v>
      </c>
      <c r="T13" s="143">
        <f>SUMIFS('INTERIM REPORT'!G:G,'INTERIM REPORT'!$A:$A,'PAGE 45'!$A13,'INTERIM REPORT'!$B:$B,'PAGE 45'!$A$4)</f>
        <v>0.32660376758658533</v>
      </c>
      <c r="U13" s="208">
        <f t="shared" si="15"/>
        <v>5</v>
      </c>
      <c r="V13" s="208">
        <f t="shared" si="16"/>
        <v>6</v>
      </c>
      <c r="W13" s="208">
        <f t="shared" si="17"/>
        <v>10</v>
      </c>
      <c r="X13" s="143">
        <f t="shared" si="0"/>
        <v>-3.5683109288931703E-2</v>
      </c>
      <c r="Y13" s="93">
        <f t="shared" si="1"/>
        <v>3.6568875517005273E-2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45'!$A14,'INTERIM REPORT'!$B:$B,'PAGE 45'!$A$4)</f>
        <v>0.29050752068900582</v>
      </c>
      <c r="E14" s="208">
        <f t="shared" si="3"/>
        <v>2</v>
      </c>
      <c r="F14" s="208">
        <f t="shared" si="4"/>
        <v>4</v>
      </c>
      <c r="G14" s="208">
        <f t="shared" si="5"/>
        <v>5</v>
      </c>
      <c r="H14" s="143">
        <f>SUMIFS('INTERIM REPORT'!D:D,'INTERIM REPORT'!$A:$A,'PAGE 45'!$A14,'INTERIM REPORT'!$B:$B,'PAGE 45'!$A$4)</f>
        <v>0.27421707679803564</v>
      </c>
      <c r="I14" s="208">
        <f t="shared" si="6"/>
        <v>3</v>
      </c>
      <c r="J14" s="208">
        <f t="shared" si="7"/>
        <v>3</v>
      </c>
      <c r="K14" s="208">
        <f t="shared" si="8"/>
        <v>4</v>
      </c>
      <c r="L14" s="143">
        <f>SUMIFS('INTERIM REPORT'!E:E,'INTERIM REPORT'!$A:$A,'PAGE 45'!$A14,'INTERIM REPORT'!$B:$B,'PAGE 45'!$A$4)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43">
        <f>SUMIFS('INTERIM REPORT'!F:F,'INTERIM REPORT'!$A:$A,'PAGE 45'!$A14,'INTERIM REPORT'!$B:$B,'PAGE 45'!$A$4)</f>
        <v>0.2802549569787961</v>
      </c>
      <c r="Q14" s="208">
        <f t="shared" si="12"/>
        <v>2</v>
      </c>
      <c r="R14" s="208">
        <f t="shared" si="13"/>
        <v>3</v>
      </c>
      <c r="S14" s="208">
        <f t="shared" si="14"/>
        <v>4</v>
      </c>
      <c r="T14" s="143">
        <f>SUMIFS('INTERIM REPORT'!G:G,'INTERIM REPORT'!$A:$A,'PAGE 45'!$A14,'INTERIM REPORT'!$B:$B,'PAGE 45'!$A$4)</f>
        <v>0.27409085127906246</v>
      </c>
      <c r="U14" s="208">
        <f t="shared" si="15"/>
        <v>2</v>
      </c>
      <c r="V14" s="208">
        <f t="shared" si="16"/>
        <v>3</v>
      </c>
      <c r="W14" s="208">
        <f t="shared" si="17"/>
        <v>3</v>
      </c>
      <c r="X14" s="143">
        <f t="shared" si="0"/>
        <v>2.2018614782358892E-2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45'!$A15,'INTERIM REPORT'!$B:$B,'PAGE 45'!$A$4)</f>
        <v>0.35998410425109828</v>
      </c>
      <c r="E15" s="209">
        <f t="shared" si="3"/>
        <v>7</v>
      </c>
      <c r="F15" s="209">
        <f t="shared" si="4"/>
        <v>9</v>
      </c>
      <c r="G15" s="209">
        <f t="shared" si="5"/>
        <v>13</v>
      </c>
      <c r="H15" s="144">
        <f>SUMIFS('INTERIM REPORT'!D:D,'INTERIM REPORT'!$A:$A,'PAGE 45'!$A15,'INTERIM REPORT'!$B:$B,'PAGE 45'!$A$4)</f>
        <v>0.26400511503713864</v>
      </c>
      <c r="I15" s="209">
        <f t="shared" si="6"/>
        <v>2</v>
      </c>
      <c r="J15" s="209">
        <f t="shared" si="7"/>
        <v>2</v>
      </c>
      <c r="K15" s="209">
        <f t="shared" si="8"/>
        <v>3</v>
      </c>
      <c r="L15" s="144">
        <f>SUMIFS('INTERIM REPORT'!E:E,'INTERIM REPORT'!$A:$A,'PAGE 45'!$A15,'INTERIM REPORT'!$B:$B,'PAGE 45'!$A$4)</f>
        <v>0.27622889315593868</v>
      </c>
      <c r="M15" s="209">
        <f t="shared" si="9"/>
        <v>3</v>
      </c>
      <c r="N15" s="209">
        <f t="shared" si="10"/>
        <v>3</v>
      </c>
      <c r="O15" s="209">
        <f t="shared" si="11"/>
        <v>5</v>
      </c>
      <c r="P15" s="144">
        <f>SUMIFS('INTERIM REPORT'!F:F,'INTERIM REPORT'!$A:$A,'PAGE 45'!$A15,'INTERIM REPORT'!$B:$B,'PAGE 45'!$A$4)</f>
        <v>0.28139486311122991</v>
      </c>
      <c r="Q15" s="209">
        <f t="shared" si="12"/>
        <v>3</v>
      </c>
      <c r="R15" s="209">
        <f t="shared" si="13"/>
        <v>4</v>
      </c>
      <c r="S15" s="209">
        <f t="shared" si="14"/>
        <v>5</v>
      </c>
      <c r="T15" s="144">
        <f>SUMIFS('INTERIM REPORT'!G:G,'INTERIM REPORT'!$A:$A,'PAGE 45'!$A15,'INTERIM REPORT'!$B:$B,'PAGE 45'!$A$4)</f>
        <v>0.28346911965628124</v>
      </c>
      <c r="U15" s="209">
        <f t="shared" si="15"/>
        <v>4</v>
      </c>
      <c r="V15" s="209">
        <f t="shared" si="16"/>
        <v>5</v>
      </c>
      <c r="W15" s="209">
        <f t="shared" si="17"/>
        <v>6</v>
      </c>
      <c r="X15" s="144">
        <f t="shared" si="0"/>
        <v>6.5868981635620827E-2</v>
      </c>
      <c r="Y15" s="95">
        <f t="shared" si="1"/>
        <v>2.6210967352554349E-2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45'!$A16,'INTERIM REPORT'!$B:$B,'PAGE 45'!$A$4)</f>
        <v>0.26705276751454499</v>
      </c>
      <c r="E16" s="210"/>
      <c r="F16" s="211">
        <f t="shared" si="4"/>
        <v>2</v>
      </c>
      <c r="G16" s="211">
        <f t="shared" si="5"/>
        <v>2</v>
      </c>
      <c r="H16" s="145">
        <f>SUMIFS('INTERIM REPORT'!D:D,'INTERIM REPORT'!$A:$A,'PAGE 45'!$A16,'INTERIM REPORT'!$B:$B,'PAGE 45'!$A$4)</f>
        <v>0.28636609337183483</v>
      </c>
      <c r="I16" s="210"/>
      <c r="J16" s="211">
        <f t="shared" si="7"/>
        <v>5</v>
      </c>
      <c r="K16" s="211">
        <f t="shared" si="8"/>
        <v>6</v>
      </c>
      <c r="L16" s="145">
        <f>SUMIFS('INTERIM REPORT'!E:E,'INTERIM REPORT'!$A:$A,'PAGE 45'!$A16,'INTERIM REPORT'!$B:$B,'PAGE 45'!$A$4)</f>
        <v>0.29588257142707014</v>
      </c>
      <c r="M16" s="210"/>
      <c r="N16" s="211">
        <f t="shared" si="10"/>
        <v>6</v>
      </c>
      <c r="O16" s="211">
        <f t="shared" si="11"/>
        <v>8</v>
      </c>
      <c r="P16" s="145">
        <f>SUMIFS('INTERIM REPORT'!F:F,'INTERIM REPORT'!$A:$A,'PAGE 45'!$A16,'INTERIM REPORT'!$B:$B,'PAGE 45'!$A$4)</f>
        <v>0.28254522221057621</v>
      </c>
      <c r="Q16" s="210"/>
      <c r="R16" s="211">
        <f t="shared" si="13"/>
        <v>5</v>
      </c>
      <c r="S16" s="211">
        <f t="shared" si="14"/>
        <v>6</v>
      </c>
      <c r="T16" s="145">
        <f>SUMIFS('INTERIM REPORT'!G:G,'INTERIM REPORT'!$A:$A,'PAGE 45'!$A16,'INTERIM REPORT'!$B:$B,'PAGE 45'!$A$4)</f>
        <v>0.35026498389175059</v>
      </c>
      <c r="U16" s="210"/>
      <c r="V16" s="211">
        <f t="shared" si="16"/>
        <v>7</v>
      </c>
      <c r="W16" s="211">
        <f t="shared" si="17"/>
        <v>11</v>
      </c>
      <c r="X16" s="145">
        <f t="shared" si="0"/>
        <v>-1.3342610210131833E-2</v>
      </c>
      <c r="Y16" s="97">
        <f t="shared" si="1"/>
        <v>0.18379728215281088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45'!$A17,'INTERIM REPORT'!$B:$B,'PAGE 45'!$A$4)</f>
        <v>0.28527955185359344</v>
      </c>
      <c r="E17" s="212"/>
      <c r="F17" s="208">
        <f t="shared" si="4"/>
        <v>3</v>
      </c>
      <c r="G17" s="208">
        <f t="shared" si="5"/>
        <v>4</v>
      </c>
      <c r="H17" s="143">
        <f>SUMIFS('INTERIM REPORT'!D:D,'INTERIM REPORT'!$A:$A,'PAGE 45'!$A17,'INTERIM REPORT'!$B:$B,'PAGE 45'!$A$4)</f>
        <v>0.2949999342506982</v>
      </c>
      <c r="I17" s="212"/>
      <c r="J17" s="208">
        <f t="shared" si="7"/>
        <v>6</v>
      </c>
      <c r="K17" s="208">
        <f t="shared" si="8"/>
        <v>8</v>
      </c>
      <c r="L17" s="143">
        <f>SUMIFS('INTERIM REPORT'!E:E,'INTERIM REPORT'!$A:$A,'PAGE 45'!$A17,'INTERIM REPORT'!$B:$B,'PAGE 45'!$A$4)</f>
        <v>0.28467446533974672</v>
      </c>
      <c r="M17" s="212"/>
      <c r="N17" s="208">
        <f t="shared" si="10"/>
        <v>4</v>
      </c>
      <c r="O17" s="208">
        <f t="shared" si="11"/>
        <v>6</v>
      </c>
      <c r="P17" s="143">
        <f>SUMIFS('INTERIM REPORT'!F:F,'INTERIM REPORT'!$A:$A,'PAGE 45'!$A17,'INTERIM REPORT'!$B:$B,'PAGE 45'!$A$4)</f>
        <v>0.25387471805710526</v>
      </c>
      <c r="Q17" s="212"/>
      <c r="R17" s="208">
        <f t="shared" si="13"/>
        <v>1</v>
      </c>
      <c r="S17" s="208">
        <f t="shared" si="14"/>
        <v>2</v>
      </c>
      <c r="T17" s="143">
        <f>SUMIFS('INTERIM REPORT'!G:G,'INTERIM REPORT'!$A:$A,'PAGE 45'!$A17,'INTERIM REPORT'!$B:$B,'PAGE 45'!$A$4)</f>
        <v>0.26100714035173239</v>
      </c>
      <c r="U17" s="212"/>
      <c r="V17" s="208">
        <f t="shared" si="16"/>
        <v>2</v>
      </c>
      <c r="W17" s="208">
        <f t="shared" si="17"/>
        <v>2</v>
      </c>
      <c r="X17" s="143">
        <f t="shared" si="0"/>
        <v>-0.13940754359166641</v>
      </c>
      <c r="Y17" s="93">
        <f t="shared" si="1"/>
        <v>-8.3138208268059399E-2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45'!$A20,'INTERIM REPORT'!$B:$B,'PAGE 45'!$A$4)</f>
        <v>0.30624335326608315</v>
      </c>
      <c r="E20" s="210"/>
      <c r="F20" s="211">
        <f>RANK(D20,D$20:D$22,1)</f>
        <v>3</v>
      </c>
      <c r="G20" s="211">
        <f t="shared" ref="G20:G22" si="19">RANK(D20,D$8:D$25,1)</f>
        <v>10</v>
      </c>
      <c r="H20" s="145">
        <f>SUMIFS('INTERIM REPORT'!D:D,'INTERIM REPORT'!$A:$A,'PAGE 45'!$A20,'INTERIM REPORT'!$B:$B,'PAGE 45'!$A$4)</f>
        <v>0.28926497721032574</v>
      </c>
      <c r="I20" s="210"/>
      <c r="J20" s="211">
        <f>RANK(H20,H$20:H$22,1)</f>
        <v>1</v>
      </c>
      <c r="K20" s="211">
        <f t="shared" ref="K20:K22" si="20">RANK(H20,H$8:H$25,1)</f>
        <v>7</v>
      </c>
      <c r="L20" s="145">
        <f>SUMIFS('INTERIM REPORT'!E:E,'INTERIM REPORT'!$A:$A,'PAGE 45'!$A20,'INTERIM REPORT'!$B:$B,'PAGE 45'!$A$4)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45">
        <f>SUMIFS('INTERIM REPORT'!F:F,'INTERIM REPORT'!$A:$A,'PAGE 45'!$A20,'INTERIM REPORT'!$B:$B,'PAGE 45'!$A$4)</f>
        <v>0.29808567866830615</v>
      </c>
      <c r="Q20" s="210"/>
      <c r="R20" s="211">
        <f>RANK(P20,P$20:P$22,1)</f>
        <v>3</v>
      </c>
      <c r="S20" s="211">
        <f t="shared" ref="S20:S22" si="22">RANK(P20,P$8:P$25,1)</f>
        <v>9</v>
      </c>
      <c r="T20" s="145">
        <f>SUMIFS('INTERIM REPORT'!G:G,'INTERIM REPORT'!$A:$A,'PAGE 45'!$A20,'INTERIM REPORT'!$B:$B,'PAGE 45'!$A$4)</f>
        <v>0.3145127119960282</v>
      </c>
      <c r="U20" s="210"/>
      <c r="V20" s="211">
        <f>RANK(T20,T$20:T$22,1)</f>
        <v>2</v>
      </c>
      <c r="W20" s="211">
        <f t="shared" ref="W20:W22" si="23">RANK(T20,T$8:T$25,1)</f>
        <v>8</v>
      </c>
      <c r="X20" s="145">
        <f>IF(H20&gt;0,((P20/H20)-1),IF(AND(H20=0,L20&gt;0),100%,IF(AND(H20=0,L20&lt;0),-100%,IF(AND(H20=0,L20=0),0%,((P20/(H20))-1)*-1))))</f>
        <v>3.0493499569313132E-2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45'!$A21,'INTERIM REPORT'!$B:$B,'PAGE 45'!$A$4)</f>
        <v>0.29161881416084329</v>
      </c>
      <c r="E21" s="212"/>
      <c r="F21" s="208">
        <f t="shared" ref="F21:F22" si="24">RANK(D21,D$20:D$22,1)</f>
        <v>1</v>
      </c>
      <c r="G21" s="208">
        <f t="shared" si="19"/>
        <v>6</v>
      </c>
      <c r="H21" s="143">
        <f>SUMIFS('INTERIM REPORT'!D:D,'INTERIM REPORT'!$A:$A,'PAGE 45'!$A21,'INTERIM REPORT'!$B:$B,'PAGE 45'!$A$4)</f>
        <v>0.3164959782269946</v>
      </c>
      <c r="I21" s="212"/>
      <c r="J21" s="208">
        <f t="shared" ref="J21:J22" si="25">RANK(H21,H$20:H$22,1)</f>
        <v>3</v>
      </c>
      <c r="K21" s="208">
        <f t="shared" si="20"/>
        <v>11</v>
      </c>
      <c r="L21" s="143">
        <f>SUMIFS('INTERIM REPORT'!E:E,'INTERIM REPORT'!$A:$A,'PAGE 45'!$A21,'INTERIM REPORT'!$B:$B,'PAGE 45'!$A$4)</f>
        <v>0.29602242457101791</v>
      </c>
      <c r="M21" s="212"/>
      <c r="N21" s="208">
        <f t="shared" ref="N21:N22" si="26">RANK(L21,L$20:L$22,1)</f>
        <v>2</v>
      </c>
      <c r="O21" s="208">
        <f t="shared" si="21"/>
        <v>9</v>
      </c>
      <c r="P21" s="143">
        <f>SUMIFS('INTERIM REPORT'!F:F,'INTERIM REPORT'!$A:$A,'PAGE 45'!$A21,'INTERIM REPORT'!$B:$B,'PAGE 45'!$A$4)</f>
        <v>0.29685694748806613</v>
      </c>
      <c r="Q21" s="212"/>
      <c r="R21" s="208">
        <f t="shared" ref="R21:R22" si="27">RANK(P21,P$20:P$22,1)</f>
        <v>1</v>
      </c>
      <c r="S21" s="208">
        <f t="shared" si="22"/>
        <v>7</v>
      </c>
      <c r="T21" s="143">
        <f>SUMIFS('INTERIM REPORT'!G:G,'INTERIM REPORT'!$A:$A,'PAGE 45'!$A21,'INTERIM REPORT'!$B:$B,'PAGE 45'!$A$4)</f>
        <v>0.32026320399061958</v>
      </c>
      <c r="U21" s="212"/>
      <c r="V21" s="208">
        <f t="shared" ref="V21:V22" si="28">RANK(T21,T$20:T$22,1)</f>
        <v>3</v>
      </c>
      <c r="W21" s="208">
        <f t="shared" si="23"/>
        <v>9</v>
      </c>
      <c r="X21" s="143">
        <f>IF(H21&gt;0,((P21/H21)-1),IF(AND(H21=0,L21&gt;0),100%,IF(AND(H21=0,L21&lt;0),-100%,IF(AND(H21=0,L21=0),0%,((P21/(H21))-1)*-1))))</f>
        <v>-6.2051438533108683E-2</v>
      </c>
      <c r="Y21" s="93">
        <f>IF(L21&gt;0,((T21/L21)-1),IF(AND(L21=0,T21&gt;0),100%,IF(AND(L21=0,T21&lt;0),-100%,IF(AND(L21=0,T21=0),0%,((T21/(L21))-1)*-1))))</f>
        <v>8.1888321314610879E-2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45'!$A22,'INTERIM REPORT'!$B:$B,'PAGE 45'!$A$4)</f>
        <v>0.30571194998412682</v>
      </c>
      <c r="E22" s="212"/>
      <c r="F22" s="208">
        <f t="shared" si="24"/>
        <v>2</v>
      </c>
      <c r="G22" s="208">
        <f t="shared" si="19"/>
        <v>9</v>
      </c>
      <c r="H22" s="143">
        <f>SUMIFS('INTERIM REPORT'!D:D,'INTERIM REPORT'!$A:$A,'PAGE 45'!$A22,'INTERIM REPORT'!$B:$B,'PAGE 45'!$A$4)</f>
        <v>0.30192309050128391</v>
      </c>
      <c r="I22" s="212"/>
      <c r="J22" s="208">
        <f t="shared" si="25"/>
        <v>2</v>
      </c>
      <c r="K22" s="208">
        <f t="shared" si="20"/>
        <v>9</v>
      </c>
      <c r="L22" s="143">
        <f>SUMIFS('INTERIM REPORT'!E:E,'INTERIM REPORT'!$A:$A,'PAGE 45'!$A22,'INTERIM REPORT'!$B:$B,'PAGE 45'!$A$4)</f>
        <v>0.30753644717763762</v>
      </c>
      <c r="M22" s="212"/>
      <c r="N22" s="208">
        <f t="shared" si="26"/>
        <v>3</v>
      </c>
      <c r="O22" s="208">
        <f t="shared" si="21"/>
        <v>10</v>
      </c>
      <c r="P22" s="143">
        <f>SUMIFS('INTERIM REPORT'!F:F,'INTERIM REPORT'!$A:$A,'PAGE 45'!$A22,'INTERIM REPORT'!$B:$B,'PAGE 45'!$A$4)</f>
        <v>0.29722273235368163</v>
      </c>
      <c r="Q22" s="212"/>
      <c r="R22" s="208">
        <f t="shared" si="27"/>
        <v>2</v>
      </c>
      <c r="S22" s="208">
        <f t="shared" si="22"/>
        <v>8</v>
      </c>
      <c r="T22" s="143">
        <f>SUMIFS('INTERIM REPORT'!G:G,'INTERIM REPORT'!$A:$A,'PAGE 45'!$A22,'INTERIM REPORT'!$B:$B,'PAGE 45'!$A$4)</f>
        <v>0.31248246626979348</v>
      </c>
      <c r="U22" s="212"/>
      <c r="V22" s="208">
        <f t="shared" si="28"/>
        <v>1</v>
      </c>
      <c r="W22" s="208">
        <f t="shared" si="23"/>
        <v>7</v>
      </c>
      <c r="X22" s="143">
        <f>IF(H22&gt;0,((P22/H22)-1),IF(AND(H22=0,L22&gt;0),100%,IF(AND(H22=0,L22&lt;0),-100%,IF(AND(H22=0,L22=0),0%,((P22/(H22))-1)*-1))))</f>
        <v>-1.556806450211623E-2</v>
      </c>
      <c r="Y22" s="93">
        <f>IF(L22&gt;0,((T22/L22)-1),IF(AND(L22=0,T22&gt;0),100%,IF(AND(L22=0,T22&lt;0),-100%,IF(AND(L22=0,T22=0),0%,((T22/(L22))-1)*-1))))</f>
        <v>1.6082708692082281E-2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45'!$A25,'INTERIM REPORT'!$B:$B,'PAGE 45'!$A$4)</f>
        <v>0.27454358769692455</v>
      </c>
      <c r="E25" s="210"/>
      <c r="F25" s="210"/>
      <c r="G25" s="211">
        <f>RANK(D25,D$8:D$25,1)</f>
        <v>3</v>
      </c>
      <c r="H25" s="145">
        <f>SUMIFS('INTERIM REPORT'!D:D,'INTERIM REPORT'!$A:$A,'PAGE 45'!$A25,'INTERIM REPORT'!$B:$B,'PAGE 45'!$A$4)</f>
        <v>0.24561263300240568</v>
      </c>
      <c r="I25" s="210"/>
      <c r="J25" s="210"/>
      <c r="K25" s="211">
        <f>RANK(H25,H$8:H$25,1)</f>
        <v>1</v>
      </c>
      <c r="L25" s="145">
        <f>SUMIFS('INTERIM REPORT'!E:E,'INTERIM REPORT'!$A:$A,'PAGE 45'!$A25,'INTERIM REPORT'!$B:$B,'PAGE 45'!$A$4)</f>
        <v>0</v>
      </c>
      <c r="M25" s="210"/>
      <c r="N25" s="210"/>
      <c r="O25" s="211">
        <f>RANK(L25,L$8:L$25,1)</f>
        <v>1</v>
      </c>
      <c r="P25" s="145">
        <f>SUMIFS('INTERIM REPORT'!F:F,'INTERIM REPORT'!$A:$A,'PAGE 45'!$A25,'INTERIM REPORT'!$B:$B,'PAGE 45'!$A$4)</f>
        <v>0.24828243735056041</v>
      </c>
      <c r="Q25" s="210"/>
      <c r="R25" s="210"/>
      <c r="S25" s="211">
        <f>RANK(P25,P$8:P$25,1)</f>
        <v>1</v>
      </c>
      <c r="T25" s="145">
        <f>SUMIFS('INTERIM REPORT'!G:G,'INTERIM REPORT'!$A:$A,'PAGE 45'!$A25,'INTERIM REPORT'!$B:$B,'PAGE 45'!$A$4)</f>
        <v>0.27468840640274628</v>
      </c>
      <c r="U25" s="210"/>
      <c r="V25" s="210"/>
      <c r="W25" s="211">
        <f>RANK(T25,T$8:T$25,1)</f>
        <v>4</v>
      </c>
      <c r="X25" s="145">
        <f>IF(H25&gt;0,((P25/H25)-1),IF(AND(H25=0,L25&gt;0),100%,IF(AND(H25=0,L25&lt;0),-100%,IF(AND(H25=0,L25=0),0%,((P25/(H25))-1)*-1))))</f>
        <v>1.0869979754374315E-2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45'!$A28,'INTERIM REPORT'!$B:$B,'PAGE 45'!$A$4)</f>
        <v>0.2876005839641041</v>
      </c>
      <c r="E28" s="216"/>
      <c r="F28" s="216"/>
      <c r="G28" s="216"/>
      <c r="H28" s="145">
        <f>SUMIFS('INTERIM REPORT'!D:D,'INTERIM REPORT'!$A:$A,'PAGE 45'!$A28,'INTERIM REPORT'!$B:$B,'PAGE 45'!$A$4)</f>
        <v>0.27502310085393067</v>
      </c>
      <c r="I28" s="216"/>
      <c r="J28" s="216"/>
      <c r="K28" s="216"/>
      <c r="L28" s="145">
        <f>SUMIFS('INTERIM REPORT'!E:E,'INTERIM REPORT'!$A:$A,'PAGE 45'!$A28,'INTERIM REPORT'!$B:$B,'PAGE 45'!$A$4)</f>
        <v>7.8072380430183719E-2</v>
      </c>
      <c r="M28" s="216"/>
      <c r="N28" s="216"/>
      <c r="O28" s="216"/>
      <c r="P28" s="145">
        <f>SUMIFS('INTERIM REPORT'!F:F,'INTERIM REPORT'!$A:$A,'PAGE 45'!$A28,'INTERIM REPORT'!$B:$B,'PAGE 45'!$A$4)</f>
        <v>0.27652474334135407</v>
      </c>
      <c r="Q28" s="216"/>
      <c r="R28" s="216"/>
      <c r="S28" s="216"/>
      <c r="T28" s="145">
        <f>SUMIFS('INTERIM REPORT'!G:G,'INTERIM REPORT'!$A:$A,'PAGE 45'!$A28,'INTERIM REPORT'!$B:$B,'PAGE 45'!$A$4)</f>
        <v>0.29458772677884737</v>
      </c>
      <c r="U28" s="216"/>
      <c r="V28" s="216"/>
      <c r="W28" s="216"/>
      <c r="X28" s="143">
        <f>IF(H28&gt;0,((P28/H28)-1),IF(AND(H28=0,L28&gt;0),100%,IF(AND(H28=0,L28&lt;0),-100%,IF(AND(H28=0,L28=0),0%,((P28/(H28))-1)*-1))))</f>
        <v>5.4600594741347486E-3</v>
      </c>
      <c r="Y28" s="101">
        <f>IF(L28&gt;0,((T28/L28)-1),IF(AND(L28=0,T28&gt;0),100%,IF(AND(L28=0,T28&lt;0),-100%,IF(AND(L28=0,T28=0),0%,((T28/(L28))-1)*-1))))</f>
        <v>2.7732643113435316</v>
      </c>
    </row>
    <row r="29" spans="1:25" ht="28.4" customHeight="1">
      <c r="C29" s="92" t="s">
        <v>28</v>
      </c>
      <c r="D29" s="143">
        <f>MEDIAN(D25,D20:D22,D8:D17)</f>
        <v>0.30318429771583622</v>
      </c>
      <c r="E29" s="217"/>
      <c r="F29" s="217"/>
      <c r="G29" s="217"/>
      <c r="H29" s="143">
        <f>MEDIAN(H25,H20:H22,H8:H17)</f>
        <v>0.29213245573051194</v>
      </c>
      <c r="I29" s="217"/>
      <c r="J29" s="217"/>
      <c r="K29" s="217"/>
      <c r="L29" s="143">
        <f>MEDIAN(L25,L20:L22,L8:L17)</f>
        <v>0.29460470479737544</v>
      </c>
      <c r="M29" s="217"/>
      <c r="N29" s="217"/>
      <c r="O29" s="217"/>
      <c r="P29" s="143">
        <f>MEDIAN(P25,P20:P22,P8:P17)</f>
        <v>0.2970398399208739</v>
      </c>
      <c r="Q29" s="217"/>
      <c r="R29" s="217"/>
      <c r="S29" s="217"/>
      <c r="T29" s="143">
        <f>MEDIAN(T25,T20:T22,T8:T17)</f>
        <v>0.31349758913291081</v>
      </c>
      <c r="U29" s="217"/>
      <c r="V29" s="217"/>
      <c r="W29" s="217"/>
      <c r="X29" s="188">
        <f>IF(H29&gt;0,((P29/H29)-1),IF(AND(H29=0,L29&gt;0),100%,IF(AND(H29=0,L29&lt;0),-100%,IF(AND(H29=0,L29=0),0%,((P29/(H29))-1)*-1))))</f>
        <v>1.6798490185181425E-2</v>
      </c>
      <c r="Y29" s="102">
        <f>IF(L29&gt;0,((T29/L29)-1),IF(AND(L29=0,T29&gt;0),100%,IF(AND(L29=0,T29&lt;0),-100%,IF(AND(L29=0,T29=0),0%,((T29/(L29))-1)*-1))))</f>
        <v>6.4129608345968592E-2</v>
      </c>
    </row>
    <row r="30" spans="1:25" ht="28.4" customHeight="1">
      <c r="C30" s="92" t="s">
        <v>29</v>
      </c>
      <c r="D30" s="143">
        <f>MEDIAN(D8:D15)</f>
        <v>0.30634006239398864</v>
      </c>
      <c r="E30" s="217"/>
      <c r="F30" s="217"/>
      <c r="G30" s="217"/>
      <c r="H30" s="143">
        <f>MEDIAN(H8:H15)</f>
        <v>0.29894700811626812</v>
      </c>
      <c r="I30" s="217"/>
      <c r="J30" s="217"/>
      <c r="K30" s="217"/>
      <c r="L30" s="143">
        <f>MEDIAN(L8:L15)</f>
        <v>0.30420421318866353</v>
      </c>
      <c r="M30" s="217"/>
      <c r="N30" s="217"/>
      <c r="O30" s="217"/>
      <c r="P30" s="143">
        <f>MEDIAN(P8:P15)</f>
        <v>0.3365410715117822</v>
      </c>
      <c r="Q30" s="217"/>
      <c r="R30" s="217"/>
      <c r="S30" s="217"/>
      <c r="T30" s="143">
        <f>MEDIAN(T8:T15)</f>
        <v>0.30503644362143328</v>
      </c>
      <c r="U30" s="217"/>
      <c r="V30" s="217"/>
      <c r="W30" s="217"/>
      <c r="X30" s="188">
        <f>IF(H30&gt;0,((L30/H30)-1),IF(AND(H30=0,L30&gt;0),100%,IF(AND(H30=0,L30&lt;0),-100%,IF(AND(H30=0,L30=0),0%,((L30/(H30))-1)*-1))))</f>
        <v>1.7585742387997927E-2</v>
      </c>
      <c r="Y30" s="102">
        <f>IF(L30&gt;0,((T30/L30)-1),IF(AND(L30=0,T30&gt;0),100%,IF(AND(L30=0,T30&lt;0),-100%,IF(AND(L30=0,T30=0),0%,((T30/(L30))-1)*-1))))</f>
        <v>2.7357623487405114E-3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45'!$A33,'INTERIM REPORT'!$B:$B,'PAGE 45'!$A$5)=0,"",SUMIFS('INTERIM REPORT'!C:C,'INTERIM REPORT'!$A:$A,'PAGE 45'!$A33,'INTERIM REPORT'!$B:$B,'PAGE 45'!$A$5))</f>
        <v/>
      </c>
      <c r="E33" s="118"/>
      <c r="F33" s="118"/>
      <c r="G33" s="119"/>
      <c r="H33" s="145" t="str">
        <f>IF(SUMIFS('INTERIM REPORT'!D:D,'INTERIM REPORT'!$A:$A,'PAGE 45'!$A33,'INTERIM REPORT'!$B:$B,'PAGE 45'!$A$5)=0,"",SUMIFS('INTERIM REPORT'!D:D,'INTERIM REPORT'!$A:$A,'PAGE 45'!$A33,'INTERIM REPORT'!$B:$B,'PAGE 45'!$A$5))</f>
        <v/>
      </c>
      <c r="I33" s="118"/>
      <c r="J33" s="118"/>
      <c r="K33" s="119"/>
      <c r="L33" s="145" t="str">
        <f>IF(SUMIFS('INTERIM REPORT'!E:E,'INTERIM REPORT'!$A:$A,'PAGE 45'!$A33,'INTERIM REPORT'!$B:$B,'PAGE 45'!$A$5)=0,"",SUMIFS('INTERIM REPORT'!E:E,'INTERIM REPORT'!$A:$A,'PAGE 45'!$A33,'INTERIM REPORT'!$B:$B,'PAGE 45'!$A$5))</f>
        <v/>
      </c>
      <c r="M33" s="118"/>
      <c r="N33" s="118"/>
      <c r="O33" s="119"/>
      <c r="P33" s="145" t="str">
        <f>IF(SUMIFS('INTERIM REPORT'!F:F,'INTERIM REPORT'!$A:$A,'PAGE 45'!$A33,'INTERIM REPORT'!$B:$B,'PAGE 45'!$A$5)=0,"",SUMIFS('INTERIM REPORT'!F:F,'INTERIM REPORT'!$A:$A,'PAGE 45'!$A33,'INTERIM REPORT'!$B:$B,'PAGE 45'!$A$5))</f>
        <v/>
      </c>
      <c r="Q33" s="118"/>
      <c r="R33" s="118"/>
      <c r="S33" s="119"/>
      <c r="T33" s="145" t="str">
        <f>IF(SUMIFS('INTERIM REPORT'!G:G,'INTERIM REPORT'!$A:$A,'PAGE 45'!$A33,'INTERIM REPORT'!$B:$B,'PAGE 45'!$A$5)=0,"",SUMIFS('INTERIM REPORT'!G:G,'INTERIM REPORT'!$A:$A,'PAGE 45'!$A33,'INTERIM REPORT'!$B:$B,'PAGE 45'!$A$5))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45'!$A34,'INTERIM REPORT'!$B:$B,'PAGE 45'!$A$5)=0,"",SUMIFS('INTERIM REPORT'!C:C,'INTERIM REPORT'!$A:$A,'PAGE 45'!$A34,'INTERIM REPORT'!$B:$B,'PAGE 45'!$A$5))</f>
        <v/>
      </c>
      <c r="E34" s="122"/>
      <c r="F34" s="122"/>
      <c r="G34" s="123"/>
      <c r="H34" s="145" t="str">
        <f>IF(SUMIFS('INTERIM REPORT'!D:D,'INTERIM REPORT'!$A:$A,'PAGE 45'!$A34,'INTERIM REPORT'!$B:$B,'PAGE 45'!$A$5)=0,"",SUMIFS('INTERIM REPORT'!D:D,'INTERIM REPORT'!$A:$A,'PAGE 45'!$A34,'INTERIM REPORT'!$B:$B,'PAGE 45'!$A$5))</f>
        <v/>
      </c>
      <c r="I34" s="122"/>
      <c r="J34" s="122"/>
      <c r="K34" s="123"/>
      <c r="L34" s="145" t="str">
        <f>IF(SUMIFS('INTERIM REPORT'!E:E,'INTERIM REPORT'!$A:$A,'PAGE 45'!$A34,'INTERIM REPORT'!$B:$B,'PAGE 45'!$A$5)=0,"",SUMIFS('INTERIM REPORT'!E:E,'INTERIM REPORT'!$A:$A,'PAGE 45'!$A34,'INTERIM REPORT'!$B:$B,'PAGE 45'!$A$5))</f>
        <v/>
      </c>
      <c r="M34" s="122"/>
      <c r="N34" s="122"/>
      <c r="O34" s="123"/>
      <c r="P34" s="145" t="str">
        <f>IF(SUMIFS('INTERIM REPORT'!F:F,'INTERIM REPORT'!$A:$A,'PAGE 45'!$A34,'INTERIM REPORT'!$B:$B,'PAGE 45'!$A$5)=0,"",SUMIFS('INTERIM REPORT'!F:F,'INTERIM REPORT'!$A:$A,'PAGE 45'!$A34,'INTERIM REPORT'!$B:$B,'PAGE 45'!$A$5))</f>
        <v/>
      </c>
      <c r="Q34" s="122"/>
      <c r="R34" s="122"/>
      <c r="S34" s="123"/>
      <c r="T34" s="145" t="str">
        <f>IF(SUMIFS('INTERIM REPORT'!G:G,'INTERIM REPORT'!$A:$A,'PAGE 45'!$A34,'INTERIM REPORT'!$B:$B,'PAGE 45'!$A$5)=0,"",SUMIFS('INTERIM REPORT'!G:G,'INTERIM REPORT'!$A:$A,'PAGE 45'!$A34,'INTERIM REPORT'!$B:$B,'PAGE 45'!$A$5))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45'!$A35,'INTERIM REPORT'!$B:$B,'PAGE 45'!$A$5)=0,"",SUMIFS('INTERIM REPORT'!C:C,'INTERIM REPORT'!$A:$A,'PAGE 45'!$A35,'INTERIM REPORT'!$B:$B,'PAGE 45'!$A$5))</f>
        <v/>
      </c>
      <c r="E35" s="122"/>
      <c r="F35" s="122"/>
      <c r="G35" s="123"/>
      <c r="H35" s="145" t="str">
        <f>IF(SUMIFS('INTERIM REPORT'!D:D,'INTERIM REPORT'!$A:$A,'PAGE 45'!$A35,'INTERIM REPORT'!$B:$B,'PAGE 45'!$A$5)=0,"",SUMIFS('INTERIM REPORT'!D:D,'INTERIM REPORT'!$A:$A,'PAGE 45'!$A35,'INTERIM REPORT'!$B:$B,'PAGE 45'!$A$5))</f>
        <v/>
      </c>
      <c r="I35" s="122"/>
      <c r="J35" s="122"/>
      <c r="K35" s="123"/>
      <c r="L35" s="145" t="str">
        <f>IF(SUMIFS('INTERIM REPORT'!E:E,'INTERIM REPORT'!$A:$A,'PAGE 45'!$A35,'INTERIM REPORT'!$B:$B,'PAGE 45'!$A$5)=0,"",SUMIFS('INTERIM REPORT'!E:E,'INTERIM REPORT'!$A:$A,'PAGE 45'!$A35,'INTERIM REPORT'!$B:$B,'PAGE 45'!$A$5))</f>
        <v/>
      </c>
      <c r="M35" s="122"/>
      <c r="N35" s="122"/>
      <c r="O35" s="123"/>
      <c r="P35" s="145" t="str">
        <f>IF(SUMIFS('INTERIM REPORT'!F:F,'INTERIM REPORT'!$A:$A,'PAGE 45'!$A35,'INTERIM REPORT'!$B:$B,'PAGE 45'!$A$5)=0,"",SUMIFS('INTERIM REPORT'!F:F,'INTERIM REPORT'!$A:$A,'PAGE 45'!$A35,'INTERIM REPORT'!$B:$B,'PAGE 45'!$A$5))</f>
        <v/>
      </c>
      <c r="Q35" s="122"/>
      <c r="R35" s="122"/>
      <c r="S35" s="123"/>
      <c r="T35" s="145" t="str">
        <f>IF(SUMIFS('INTERIM REPORT'!G:G,'INTERIM REPORT'!$A:$A,'PAGE 45'!$A35,'INTERIM REPORT'!$B:$B,'PAGE 45'!$A$5)=0,"",SUMIFS('INTERIM REPORT'!G:G,'INTERIM REPORT'!$A:$A,'PAGE 45'!$A35,'INTERIM REPORT'!$B:$B,'PAGE 45'!$A$5))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45'!$A36,'INTERIM REPORT'!$B:$B,'PAGE 45'!$A$5)=0,"",SUMIFS('INTERIM REPORT'!C:C,'INTERIM REPORT'!$A:$A,'PAGE 45'!$A36,'INTERIM REPORT'!$B:$B,'PAGE 45'!$A$5))</f>
        <v/>
      </c>
      <c r="E36" s="122"/>
      <c r="F36" s="122"/>
      <c r="G36" s="123"/>
      <c r="H36" s="145" t="str">
        <f>IF(SUMIFS('INTERIM REPORT'!D:D,'INTERIM REPORT'!$A:$A,'PAGE 45'!$A36,'INTERIM REPORT'!$B:$B,'PAGE 45'!$A$5)=0,"",SUMIFS('INTERIM REPORT'!D:D,'INTERIM REPORT'!$A:$A,'PAGE 45'!$A36,'INTERIM REPORT'!$B:$B,'PAGE 45'!$A$5))</f>
        <v/>
      </c>
      <c r="I36" s="122"/>
      <c r="J36" s="122"/>
      <c r="K36" s="123"/>
      <c r="L36" s="145" t="str">
        <f>IF(SUMIFS('INTERIM REPORT'!E:E,'INTERIM REPORT'!$A:$A,'PAGE 45'!$A36,'INTERIM REPORT'!$B:$B,'PAGE 45'!$A$5)=0,"",SUMIFS('INTERIM REPORT'!E:E,'INTERIM REPORT'!$A:$A,'PAGE 45'!$A36,'INTERIM REPORT'!$B:$B,'PAGE 45'!$A$5))</f>
        <v/>
      </c>
      <c r="M36" s="122"/>
      <c r="N36" s="122"/>
      <c r="O36" s="123"/>
      <c r="P36" s="145" t="str">
        <f>IF(SUMIFS('INTERIM REPORT'!F:F,'INTERIM REPORT'!$A:$A,'PAGE 45'!$A36,'INTERIM REPORT'!$B:$B,'PAGE 45'!$A$5)=0,"",SUMIFS('INTERIM REPORT'!F:F,'INTERIM REPORT'!$A:$A,'PAGE 45'!$A36,'INTERIM REPORT'!$B:$B,'PAGE 45'!$A$5))</f>
        <v/>
      </c>
      <c r="Q36" s="122"/>
      <c r="R36" s="122"/>
      <c r="S36" s="123"/>
      <c r="T36" s="145" t="str">
        <f>IF(SUMIFS('INTERIM REPORT'!G:G,'INTERIM REPORT'!$A:$A,'PAGE 45'!$A36,'INTERIM REPORT'!$B:$B,'PAGE 45'!$A$5)=0,"",SUMIFS('INTERIM REPORT'!G:G,'INTERIM REPORT'!$A:$A,'PAGE 45'!$A36,'INTERIM REPORT'!$B:$B,'PAGE 45'!$A$5))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45'!$A37,'INTERIM REPORT'!$B:$B,'PAGE 45'!$A$5)=0,"",SUMIFS('INTERIM REPORT'!C:C,'INTERIM REPORT'!$A:$A,'PAGE 45'!$A37,'INTERIM REPORT'!$B:$B,'PAGE 45'!$A$5))</f>
        <v/>
      </c>
      <c r="E37" s="122"/>
      <c r="F37" s="122"/>
      <c r="G37" s="123"/>
      <c r="H37" s="145" t="str">
        <f>IF(SUMIFS('INTERIM REPORT'!D:D,'INTERIM REPORT'!$A:$A,'PAGE 45'!$A37,'INTERIM REPORT'!$B:$B,'PAGE 45'!$A$5)=0,"",SUMIFS('INTERIM REPORT'!D:D,'INTERIM REPORT'!$A:$A,'PAGE 45'!$A37,'INTERIM REPORT'!$B:$B,'PAGE 45'!$A$5))</f>
        <v/>
      </c>
      <c r="I37" s="122"/>
      <c r="J37" s="122"/>
      <c r="K37" s="123"/>
      <c r="L37" s="145" t="str">
        <f>IF(SUMIFS('INTERIM REPORT'!E:E,'INTERIM REPORT'!$A:$A,'PAGE 45'!$A37,'INTERIM REPORT'!$B:$B,'PAGE 45'!$A$5)=0,"",SUMIFS('INTERIM REPORT'!E:E,'INTERIM REPORT'!$A:$A,'PAGE 45'!$A37,'INTERIM REPORT'!$B:$B,'PAGE 45'!$A$5))</f>
        <v/>
      </c>
      <c r="M37" s="122"/>
      <c r="N37" s="122"/>
      <c r="O37" s="123"/>
      <c r="P37" s="145" t="str">
        <f>IF(SUMIFS('INTERIM REPORT'!F:F,'INTERIM REPORT'!$A:$A,'PAGE 45'!$A37,'INTERIM REPORT'!$B:$B,'PAGE 45'!$A$5)=0,"",SUMIFS('INTERIM REPORT'!F:F,'INTERIM REPORT'!$A:$A,'PAGE 45'!$A37,'INTERIM REPORT'!$B:$B,'PAGE 45'!$A$5))</f>
        <v/>
      </c>
      <c r="Q37" s="122"/>
      <c r="R37" s="122"/>
      <c r="S37" s="123"/>
      <c r="T37" s="145" t="str">
        <f>IF(SUMIFS('INTERIM REPORT'!G:G,'INTERIM REPORT'!$A:$A,'PAGE 45'!$A37,'INTERIM REPORT'!$B:$B,'PAGE 45'!$A$5)=0,"",SUMIFS('INTERIM REPORT'!G:G,'INTERIM REPORT'!$A:$A,'PAGE 45'!$A37,'INTERIM REPORT'!$B:$B,'PAGE 45'!$A$5))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45'!$A38,'INTERIM REPORT'!$B:$B,'PAGE 45'!$A$5)=0,"",SUMIFS('INTERIM REPORT'!C:C,'INTERIM REPORT'!$A:$A,'PAGE 45'!$A38,'INTERIM REPORT'!$B:$B,'PAGE 45'!$A$5))</f>
        <v/>
      </c>
      <c r="E38" s="122"/>
      <c r="F38" s="122"/>
      <c r="G38" s="123"/>
      <c r="H38" s="145" t="str">
        <f>IF(SUMIFS('INTERIM REPORT'!D:D,'INTERIM REPORT'!$A:$A,'PAGE 45'!$A38,'INTERIM REPORT'!$B:$B,'PAGE 45'!$A$5)=0,"",SUMIFS('INTERIM REPORT'!D:D,'INTERIM REPORT'!$A:$A,'PAGE 45'!$A38,'INTERIM REPORT'!$B:$B,'PAGE 45'!$A$5))</f>
        <v/>
      </c>
      <c r="I38" s="122"/>
      <c r="J38" s="122"/>
      <c r="K38" s="123"/>
      <c r="L38" s="145" t="str">
        <f>IF(SUMIFS('INTERIM REPORT'!E:E,'INTERIM REPORT'!$A:$A,'PAGE 45'!$A38,'INTERIM REPORT'!$B:$B,'PAGE 45'!$A$5)=0,"",SUMIFS('INTERIM REPORT'!E:E,'INTERIM REPORT'!$A:$A,'PAGE 45'!$A38,'INTERIM REPORT'!$B:$B,'PAGE 45'!$A$5))</f>
        <v/>
      </c>
      <c r="M38" s="122"/>
      <c r="N38" s="122"/>
      <c r="O38" s="123"/>
      <c r="P38" s="145" t="str">
        <f>IF(SUMIFS('INTERIM REPORT'!F:F,'INTERIM REPORT'!$A:$A,'PAGE 45'!$A38,'INTERIM REPORT'!$B:$B,'PAGE 45'!$A$5)=0,"",SUMIFS('INTERIM REPORT'!F:F,'INTERIM REPORT'!$A:$A,'PAGE 45'!$A38,'INTERIM REPORT'!$B:$B,'PAGE 45'!$A$5))</f>
        <v/>
      </c>
      <c r="Q38" s="122"/>
      <c r="R38" s="122"/>
      <c r="S38" s="123"/>
      <c r="T38" s="145" t="str">
        <f>IF(SUMIFS('INTERIM REPORT'!G:G,'INTERIM REPORT'!$A:$A,'PAGE 45'!$A38,'INTERIM REPORT'!$B:$B,'PAGE 45'!$A$5)=0,"",SUMIFS('INTERIM REPORT'!G:G,'INTERIM REPORT'!$A:$A,'PAGE 45'!$A38,'INTERIM REPORT'!$B:$B,'PAGE 45'!$A$5))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37" priority="1" operator="notEqual">
      <formula>""" """</formula>
    </cfRule>
    <cfRule type="cellIs" dxfId="3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64.179687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Compensation Ratio</v>
      </c>
    </row>
    <row r="3" spans="1:25">
      <c r="A3" s="80" t="s">
        <v>101</v>
      </c>
    </row>
    <row r="4" spans="1:25">
      <c r="A4" s="83" t="s">
        <v>81</v>
      </c>
      <c r="B4" s="329" t="str">
        <f>MID(A4,FIND("]",A4)+2,LEN(A4)-FIND("]",A4)+2)</f>
        <v>Compensation Ratio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252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46'!$A8,'INTERIM REPORT'!$B:$B,'PAGE 46'!$A$4)</f>
        <v>0.57584173328481203</v>
      </c>
      <c r="E8" s="208">
        <f>RANK(D8,D$8:D$15,1)</f>
        <v>2</v>
      </c>
      <c r="F8" s="208">
        <f>RANK(D8,D$8:D$17,1)</f>
        <v>2</v>
      </c>
      <c r="G8" s="208">
        <f>RANK(D8,D$8:D$25,1)</f>
        <v>5</v>
      </c>
      <c r="H8" s="143">
        <f>SUMIFS('INTERIM REPORT'!D:D,'INTERIM REPORT'!$A:$A,'PAGE 46'!$A8,'INTERIM REPORT'!$B:$B,'PAGE 46'!$A$4)</f>
        <v>0.56126478859504314</v>
      </c>
      <c r="I8" s="208">
        <f>RANK(H8,H$8:H$15,1)</f>
        <v>2</v>
      </c>
      <c r="J8" s="208">
        <f>RANK(H8,H$8:H$17,1)</f>
        <v>2</v>
      </c>
      <c r="K8" s="208">
        <f>RANK(H8,H$8:H$25,1)</f>
        <v>2</v>
      </c>
      <c r="L8" s="143">
        <f>SUMIFS('INTERIM REPORT'!E:E,'INTERIM REPORT'!$A:$A,'PAGE 46'!$A8,'INTERIM REPORT'!$B:$B,'PAGE 46'!$A$4)</f>
        <v>0.56753544961357927</v>
      </c>
      <c r="M8" s="208">
        <f>RANK(L8,L$8:L$15,1)</f>
        <v>2</v>
      </c>
      <c r="N8" s="208">
        <f>RANK(L8,L$8:L$17,1)</f>
        <v>2</v>
      </c>
      <c r="O8" s="208">
        <f>RANK(L8,L$8:L$25,1)</f>
        <v>4</v>
      </c>
      <c r="P8" s="143">
        <f>SUMIFS('INTERIM REPORT'!F:F,'INTERIM REPORT'!$A:$A,'PAGE 46'!$A8,'INTERIM REPORT'!$B:$B,'PAGE 46'!$A$4)</f>
        <v>0.5360326413162223</v>
      </c>
      <c r="Q8" s="208">
        <f>RANK(P8,P$8:P$15,1)</f>
        <v>1</v>
      </c>
      <c r="R8" s="208">
        <f>RANK(P8,P$8:P$17,1)</f>
        <v>1</v>
      </c>
      <c r="S8" s="208">
        <f>RANK(P8,P$8:P$25,1)</f>
        <v>2</v>
      </c>
      <c r="T8" s="143">
        <f>SUMIFS('INTERIM REPORT'!G:G,'INTERIM REPORT'!$A:$A,'PAGE 46'!$A8,'INTERIM REPORT'!$B:$B,'PAGE 46'!$A$4)</f>
        <v>0.56113507711002675</v>
      </c>
      <c r="U8" s="208">
        <f>RANK(T8,T$8:T$15,1)</f>
        <v>2</v>
      </c>
      <c r="V8" s="208">
        <f>RANK(T8,T$8:T$17,1)</f>
        <v>2</v>
      </c>
      <c r="W8" s="208">
        <f>RANK(T8,T$8:T$25,1)</f>
        <v>4</v>
      </c>
      <c r="X8" s="143">
        <f t="shared" ref="X8:X17" si="0">IF(H8&gt;0,((P8/H8)-1),IF(AND(H8=0,L8&gt;0),100%,IF(AND(H8=0,L8&lt;0),-100%,IF(AND(H8=0,L8=0),0%,((P8/(H8))-1)*-1))))</f>
        <v>-4.495587072544116E-2</v>
      </c>
      <c r="Y8" s="93">
        <f t="shared" ref="Y8:Y17" si="1">IF(L8&gt;0,((T8/L8)-1),IF(AND(L8=0,T8&gt;0),100%,IF(AND(L8=0,T8&lt;0),-100%,IF(AND(L8=0,T8=0),0%,((T8/(L8))-1)*-1))))</f>
        <v>-1.1277484971045193E-2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46'!$A9,'INTERIM REPORT'!$B:$B,'PAGE 46'!$A$4)</f>
        <v>0.61020737660521895</v>
      </c>
      <c r="E9" s="208">
        <f t="shared" ref="E9:E15" si="3">RANK(D9,D$8:D$15,1)</f>
        <v>5</v>
      </c>
      <c r="F9" s="208">
        <f t="shared" ref="F9:F17" si="4">RANK(D9,D$8:D$17,1)</f>
        <v>6</v>
      </c>
      <c r="G9" s="208">
        <f t="shared" ref="G9:G17" si="5">RANK(D9,D$8:D$25,1)</f>
        <v>9</v>
      </c>
      <c r="H9" s="143">
        <f>SUMIFS('INTERIM REPORT'!D:D,'INTERIM REPORT'!$A:$A,'PAGE 46'!$A9,'INTERIM REPORT'!$B:$B,'PAGE 46'!$A$4)</f>
        <v>0.56431903321974919</v>
      </c>
      <c r="I9" s="208">
        <f t="shared" ref="I9:I15" si="6">RANK(H9,H$8:H$15,1)</f>
        <v>3</v>
      </c>
      <c r="J9" s="208">
        <f t="shared" ref="J9:J17" si="7">RANK(H9,H$8:H$17,1)</f>
        <v>3</v>
      </c>
      <c r="K9" s="208">
        <f t="shared" ref="K9:K17" si="8">RANK(H9,H$8:H$25,1)</f>
        <v>3</v>
      </c>
      <c r="L9" s="143">
        <f>SUMIFS('INTERIM REPORT'!E:E,'INTERIM REPORT'!$A:$A,'PAGE 46'!$A9,'INTERIM REPORT'!$B:$B,'PAGE 46'!$A$4)</f>
        <v>0.59583635134035073</v>
      </c>
      <c r="M9" s="208">
        <f t="shared" ref="M9:M15" si="9">RANK(L9,L$8:L$15,1)</f>
        <v>4</v>
      </c>
      <c r="N9" s="208">
        <f t="shared" ref="N9:N17" si="10">RANK(L9,L$8:L$17,1)</f>
        <v>4</v>
      </c>
      <c r="O9" s="208">
        <f t="shared" ref="O9:O17" si="11">RANK(L9,L$8:L$25,1)</f>
        <v>8</v>
      </c>
      <c r="P9" s="143">
        <f>SUMIFS('INTERIM REPORT'!F:F,'INTERIM REPORT'!$A:$A,'PAGE 46'!$A9,'INTERIM REPORT'!$B:$B,'PAGE 46'!$A$4)</f>
        <v>0.59296617116715411</v>
      </c>
      <c r="Q9" s="208">
        <f t="shared" ref="Q9:Q15" si="12">RANK(P9,P$8:P$15,1)</f>
        <v>4</v>
      </c>
      <c r="R9" s="208">
        <f t="shared" ref="R9:R17" si="13">RANK(P9,P$8:P$17,1)</f>
        <v>5</v>
      </c>
      <c r="S9" s="208">
        <f t="shared" ref="S9:S17" si="14">RANK(P9,P$8:P$25,1)</f>
        <v>8</v>
      </c>
      <c r="T9" s="143">
        <f>SUMIFS('INTERIM REPORT'!G:G,'INTERIM REPORT'!$A:$A,'PAGE 46'!$A9,'INTERIM REPORT'!$B:$B,'PAGE 46'!$A$4)</f>
        <v>0.5747001273881478</v>
      </c>
      <c r="U9" s="208">
        <f t="shared" ref="U9:U15" si="15">RANK(T9,T$8:T$15,1)</f>
        <v>3</v>
      </c>
      <c r="V9" s="208">
        <f t="shared" ref="V9:V17" si="16">RANK(T9,T$8:T$17,1)</f>
        <v>4</v>
      </c>
      <c r="W9" s="208">
        <f t="shared" ref="W9:W17" si="17">RANK(T9,T$8:T$25,1)</f>
        <v>7</v>
      </c>
      <c r="X9" s="143">
        <f t="shared" si="0"/>
        <v>5.0764082480006634E-2</v>
      </c>
      <c r="Y9" s="93">
        <f t="shared" si="1"/>
        <v>-3.5473203178450596E-2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46'!$A10,'INTERIM REPORT'!$B:$B,'PAGE 46'!$A$4)</f>
        <v>0.79427268798479223</v>
      </c>
      <c r="E10" s="208">
        <f t="shared" si="3"/>
        <v>8</v>
      </c>
      <c r="F10" s="208">
        <f t="shared" si="4"/>
        <v>10</v>
      </c>
      <c r="G10" s="208">
        <f t="shared" si="5"/>
        <v>14</v>
      </c>
      <c r="H10" s="143">
        <f>SUMIFS('INTERIM REPORT'!D:D,'INTERIM REPORT'!$A:$A,'PAGE 46'!$A10,'INTERIM REPORT'!$B:$B,'PAGE 46'!$A$4)</f>
        <v>0.7488736374239372</v>
      </c>
      <c r="I10" s="208">
        <f t="shared" si="6"/>
        <v>8</v>
      </c>
      <c r="J10" s="208">
        <f t="shared" si="7"/>
        <v>10</v>
      </c>
      <c r="K10" s="208">
        <f t="shared" si="8"/>
        <v>14</v>
      </c>
      <c r="L10" s="143">
        <f>SUMIFS('INTERIM REPORT'!E:E,'INTERIM REPORT'!$A:$A,'PAGE 46'!$A10,'INTERIM REPORT'!$B:$B,'PAGE 46'!$A$4)</f>
        <v>0.76052546256418041</v>
      </c>
      <c r="M10" s="208">
        <f t="shared" si="9"/>
        <v>8</v>
      </c>
      <c r="N10" s="208">
        <f t="shared" si="10"/>
        <v>10</v>
      </c>
      <c r="O10" s="208">
        <f t="shared" si="11"/>
        <v>14</v>
      </c>
      <c r="P10" s="143">
        <f>SUMIFS('INTERIM REPORT'!F:F,'INTERIM REPORT'!$A:$A,'PAGE 46'!$A10,'INTERIM REPORT'!$B:$B,'PAGE 46'!$A$4)</f>
        <v>0.65674853143865042</v>
      </c>
      <c r="Q10" s="208">
        <f t="shared" si="12"/>
        <v>8</v>
      </c>
      <c r="R10" s="208">
        <f t="shared" si="13"/>
        <v>9</v>
      </c>
      <c r="S10" s="208">
        <f t="shared" si="14"/>
        <v>13</v>
      </c>
      <c r="T10" s="143">
        <f>SUMIFS('INTERIM REPORT'!G:G,'INTERIM REPORT'!$A:$A,'PAGE 46'!$A10,'INTERIM REPORT'!$B:$B,'PAGE 46'!$A$4)</f>
        <v>0.77769876423582174</v>
      </c>
      <c r="U10" s="208">
        <f t="shared" si="15"/>
        <v>8</v>
      </c>
      <c r="V10" s="208">
        <f t="shared" si="16"/>
        <v>10</v>
      </c>
      <c r="W10" s="208">
        <f t="shared" si="17"/>
        <v>14</v>
      </c>
      <c r="X10" s="143">
        <f t="shared" si="0"/>
        <v>-0.12301822548085606</v>
      </c>
      <c r="Y10" s="93">
        <f t="shared" si="1"/>
        <v>2.2580837219756011E-2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46'!$A11,'INTERIM REPORT'!$B:$B,'PAGE 46'!$A$4)</f>
        <v>0.63890938625199145</v>
      </c>
      <c r="E11" s="208">
        <f t="shared" si="3"/>
        <v>6</v>
      </c>
      <c r="F11" s="208">
        <f t="shared" si="4"/>
        <v>7</v>
      </c>
      <c r="G11" s="208">
        <f t="shared" si="5"/>
        <v>10</v>
      </c>
      <c r="H11" s="143">
        <f>SUMIFS('INTERIM REPORT'!D:D,'INTERIM REPORT'!$A:$A,'PAGE 46'!$A11,'INTERIM REPORT'!$B:$B,'PAGE 46'!$A$4)</f>
        <v>0.63367000445893507</v>
      </c>
      <c r="I11" s="208">
        <f t="shared" si="6"/>
        <v>7</v>
      </c>
      <c r="J11" s="208">
        <f t="shared" si="7"/>
        <v>9</v>
      </c>
      <c r="K11" s="208">
        <f t="shared" si="8"/>
        <v>13</v>
      </c>
      <c r="L11" s="143">
        <f>SUMIFS('INTERIM REPORT'!E:E,'INTERIM REPORT'!$A:$A,'PAGE 46'!$A11,'INTERIM REPORT'!$B:$B,'PAGE 46'!$A$4)</f>
        <v>0.60835836046917824</v>
      </c>
      <c r="M11" s="208">
        <f t="shared" si="9"/>
        <v>5</v>
      </c>
      <c r="N11" s="208">
        <f t="shared" si="10"/>
        <v>5</v>
      </c>
      <c r="O11" s="208">
        <f t="shared" si="11"/>
        <v>9</v>
      </c>
      <c r="P11" s="143">
        <f>SUMIFS('INTERIM REPORT'!F:F,'INTERIM REPORT'!$A:$A,'PAGE 46'!$A11,'INTERIM REPORT'!$B:$B,'PAGE 46'!$A$4)</f>
        <v>0.58228535483628341</v>
      </c>
      <c r="Q11" s="208">
        <f t="shared" si="12"/>
        <v>3</v>
      </c>
      <c r="R11" s="208">
        <f t="shared" si="13"/>
        <v>4</v>
      </c>
      <c r="S11" s="208">
        <f t="shared" si="14"/>
        <v>7</v>
      </c>
      <c r="T11" s="143">
        <f>SUMIFS('INTERIM REPORT'!G:G,'INTERIM REPORT'!$A:$A,'PAGE 46'!$A11,'INTERIM REPORT'!$B:$B,'PAGE 46'!$A$4)</f>
        <v>0.62070266012602571</v>
      </c>
      <c r="U11" s="208">
        <f t="shared" si="15"/>
        <v>6</v>
      </c>
      <c r="V11" s="208">
        <f t="shared" si="16"/>
        <v>7</v>
      </c>
      <c r="W11" s="208">
        <f t="shared" si="17"/>
        <v>11</v>
      </c>
      <c r="X11" s="143">
        <f t="shared" si="0"/>
        <v>-8.1090550698430075E-2</v>
      </c>
      <c r="Y11" s="93">
        <f t="shared" si="1"/>
        <v>2.0291164647309623E-2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46'!$A12,'INTERIM REPORT'!$B:$B,'PAGE 46'!$A$4)</f>
        <v>0.58249843791846734</v>
      </c>
      <c r="E12" s="208">
        <f t="shared" si="3"/>
        <v>4</v>
      </c>
      <c r="F12" s="208">
        <f t="shared" si="4"/>
        <v>4</v>
      </c>
      <c r="G12" s="208">
        <f t="shared" si="5"/>
        <v>7</v>
      </c>
      <c r="H12" s="143">
        <f>SUMIFS('INTERIM REPORT'!D:D,'INTERIM REPORT'!$A:$A,'PAGE 46'!$A12,'INTERIM REPORT'!$B:$B,'PAGE 46'!$A$4)</f>
        <v>0.58885964799768853</v>
      </c>
      <c r="I12" s="208">
        <f t="shared" si="6"/>
        <v>4</v>
      </c>
      <c r="J12" s="208">
        <f t="shared" si="7"/>
        <v>4</v>
      </c>
      <c r="K12" s="208">
        <f t="shared" si="8"/>
        <v>7</v>
      </c>
      <c r="L12" s="143">
        <f>SUMIFS('INTERIM REPORT'!E:E,'INTERIM REPORT'!$A:$A,'PAGE 46'!$A12,'INTERIM REPORT'!$B:$B,'PAGE 46'!$A$4)</f>
        <v>0.61303459942339888</v>
      </c>
      <c r="M12" s="208">
        <f t="shared" si="9"/>
        <v>6</v>
      </c>
      <c r="N12" s="208">
        <f t="shared" si="10"/>
        <v>7</v>
      </c>
      <c r="O12" s="208">
        <f t="shared" si="11"/>
        <v>11</v>
      </c>
      <c r="P12" s="143">
        <f>SUMIFS('INTERIM REPORT'!F:F,'INTERIM REPORT'!$A:$A,'PAGE 46'!$A12,'INTERIM REPORT'!$B:$B,'PAGE 46'!$A$4)</f>
        <v>0.60856237105128619</v>
      </c>
      <c r="Q12" s="208">
        <f t="shared" si="12"/>
        <v>7</v>
      </c>
      <c r="R12" s="208">
        <f t="shared" si="13"/>
        <v>8</v>
      </c>
      <c r="S12" s="208">
        <f t="shared" si="14"/>
        <v>11</v>
      </c>
      <c r="T12" s="143">
        <f>SUMIFS('INTERIM REPORT'!G:G,'INTERIM REPORT'!$A:$A,'PAGE 46'!$A12,'INTERIM REPORT'!$B:$B,'PAGE 46'!$A$4)</f>
        <v>0.61397046910676767</v>
      </c>
      <c r="U12" s="208">
        <f t="shared" si="15"/>
        <v>5</v>
      </c>
      <c r="V12" s="208">
        <f t="shared" si="16"/>
        <v>6</v>
      </c>
      <c r="W12" s="208">
        <f t="shared" si="17"/>
        <v>10</v>
      </c>
      <c r="X12" s="143">
        <f t="shared" si="0"/>
        <v>3.3459115632380687E-2</v>
      </c>
      <c r="Y12" s="93">
        <f t="shared" si="1"/>
        <v>1.5266180477400138E-3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46'!$A13,'INTERIM REPORT'!$B:$B,'PAGE 46'!$A$4)</f>
        <v>0.56321642563496122</v>
      </c>
      <c r="E13" s="208">
        <f t="shared" si="3"/>
        <v>1</v>
      </c>
      <c r="F13" s="208">
        <f t="shared" si="4"/>
        <v>1</v>
      </c>
      <c r="G13" s="208">
        <f t="shared" si="5"/>
        <v>4</v>
      </c>
      <c r="H13" s="143">
        <f>SUMIFS('INTERIM REPORT'!D:D,'INTERIM REPORT'!$A:$A,'PAGE 46'!$A13,'INTERIM REPORT'!$B:$B,'PAGE 46'!$A$4)</f>
        <v>0.59101058454176536</v>
      </c>
      <c r="I13" s="208">
        <f t="shared" si="6"/>
        <v>5</v>
      </c>
      <c r="J13" s="208">
        <f t="shared" si="7"/>
        <v>5</v>
      </c>
      <c r="K13" s="208">
        <f t="shared" si="8"/>
        <v>8</v>
      </c>
      <c r="L13" s="143">
        <f>SUMIFS('INTERIM REPORT'!E:E,'INTERIM REPORT'!$A:$A,'PAGE 46'!$A13,'INTERIM REPORT'!$B:$B,'PAGE 46'!$A$4)</f>
        <v>0.65775588451337974</v>
      </c>
      <c r="M13" s="208">
        <f t="shared" si="9"/>
        <v>7</v>
      </c>
      <c r="N13" s="208">
        <f t="shared" si="10"/>
        <v>9</v>
      </c>
      <c r="O13" s="208">
        <f t="shared" si="11"/>
        <v>13</v>
      </c>
      <c r="P13" s="143">
        <f>SUMIFS('INTERIM REPORT'!F:F,'INTERIM REPORT'!$A:$A,'PAGE 46'!$A13,'INTERIM REPORT'!$B:$B,'PAGE 46'!$A$4)</f>
        <v>0.60498889791942589</v>
      </c>
      <c r="Q13" s="208">
        <f t="shared" si="12"/>
        <v>6</v>
      </c>
      <c r="R13" s="208">
        <f t="shared" si="13"/>
        <v>7</v>
      </c>
      <c r="S13" s="208">
        <f t="shared" si="14"/>
        <v>10</v>
      </c>
      <c r="T13" s="143">
        <f>SUMIFS('INTERIM REPORT'!G:G,'INTERIM REPORT'!$A:$A,'PAGE 46'!$A13,'INTERIM REPORT'!$B:$B,'PAGE 46'!$A$4)</f>
        <v>0.6265065711720641</v>
      </c>
      <c r="U13" s="208">
        <f t="shared" si="15"/>
        <v>7</v>
      </c>
      <c r="V13" s="208">
        <f t="shared" si="16"/>
        <v>8</v>
      </c>
      <c r="W13" s="208">
        <f t="shared" si="17"/>
        <v>12</v>
      </c>
      <c r="X13" s="143">
        <f t="shared" si="0"/>
        <v>2.3651544901684751E-2</v>
      </c>
      <c r="Y13" s="93">
        <f t="shared" si="1"/>
        <v>-4.7508983312911757E-2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46'!$A14,'INTERIM REPORT'!$B:$B,'PAGE 46'!$A$4)</f>
        <v>0.5793895256354592</v>
      </c>
      <c r="E14" s="208">
        <f t="shared" si="3"/>
        <v>3</v>
      </c>
      <c r="F14" s="208">
        <f t="shared" si="4"/>
        <v>3</v>
      </c>
      <c r="G14" s="208">
        <f t="shared" si="5"/>
        <v>6</v>
      </c>
      <c r="H14" s="143">
        <f>SUMIFS('INTERIM REPORT'!D:D,'INTERIM REPORT'!$A:$A,'PAGE 46'!$A14,'INTERIM REPORT'!$B:$B,'PAGE 46'!$A$4)</f>
        <v>0.59190216319853772</v>
      </c>
      <c r="I14" s="208">
        <f t="shared" si="6"/>
        <v>6</v>
      </c>
      <c r="J14" s="208">
        <f t="shared" si="7"/>
        <v>6</v>
      </c>
      <c r="K14" s="208">
        <f t="shared" si="8"/>
        <v>9</v>
      </c>
      <c r="L14" s="143">
        <f>SUMIFS('INTERIM REPORT'!E:E,'INTERIM REPORT'!$A:$A,'PAGE 46'!$A14,'INTERIM REPORT'!$B:$B,'PAGE 46'!$A$4)</f>
        <v>0.59222197330474258</v>
      </c>
      <c r="M14" s="208">
        <f t="shared" si="9"/>
        <v>3</v>
      </c>
      <c r="N14" s="208">
        <f t="shared" si="10"/>
        <v>3</v>
      </c>
      <c r="O14" s="208">
        <f t="shared" si="11"/>
        <v>6</v>
      </c>
      <c r="P14" s="143">
        <f>SUMIFS('INTERIM REPORT'!F:F,'INTERIM REPORT'!$A:$A,'PAGE 46'!$A14,'INTERIM REPORT'!$B:$B,'PAGE 46'!$A$4)</f>
        <v>0.60274909182613823</v>
      </c>
      <c r="Q14" s="208">
        <f t="shared" si="12"/>
        <v>5</v>
      </c>
      <c r="R14" s="208">
        <f t="shared" si="13"/>
        <v>6</v>
      </c>
      <c r="S14" s="208">
        <f t="shared" si="14"/>
        <v>9</v>
      </c>
      <c r="T14" s="143">
        <f>SUMIFS('INTERIM REPORT'!G:G,'INTERIM REPORT'!$A:$A,'PAGE 46'!$A14,'INTERIM REPORT'!$B:$B,'PAGE 46'!$A$4)</f>
        <v>0.58358475018523903</v>
      </c>
      <c r="U14" s="208">
        <f t="shared" si="15"/>
        <v>4</v>
      </c>
      <c r="V14" s="208">
        <f t="shared" si="16"/>
        <v>5</v>
      </c>
      <c r="W14" s="208">
        <f t="shared" si="17"/>
        <v>8</v>
      </c>
      <c r="X14" s="143">
        <f t="shared" si="0"/>
        <v>1.832554314210566E-2</v>
      </c>
      <c r="Y14" s="93">
        <f t="shared" si="1"/>
        <v>-1.4584435412461572E-2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46'!$A15,'INTERIM REPORT'!$B:$B,'PAGE 46'!$A$4)</f>
        <v>0.64535159644566631</v>
      </c>
      <c r="E15" s="209">
        <f t="shared" si="3"/>
        <v>7</v>
      </c>
      <c r="F15" s="209">
        <f t="shared" si="4"/>
        <v>8</v>
      </c>
      <c r="G15" s="209">
        <f t="shared" si="5"/>
        <v>12</v>
      </c>
      <c r="H15" s="144">
        <f>SUMIFS('INTERIM REPORT'!D:D,'INTERIM REPORT'!$A:$A,'PAGE 46'!$A15,'INTERIM REPORT'!$B:$B,'PAGE 46'!$A$4)</f>
        <v>0.5479483482071793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46'!$A15,'INTERIM REPORT'!$B:$B,'PAGE 46'!$A$4)</f>
        <v>0.55213025408493543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44">
        <f>SUMIFS('INTERIM REPORT'!F:F,'INTERIM REPORT'!$A:$A,'PAGE 46'!$A15,'INTERIM REPORT'!$B:$B,'PAGE 46'!$A$4)</f>
        <v>0.55552573651321968</v>
      </c>
      <c r="Q15" s="209">
        <f t="shared" si="12"/>
        <v>2</v>
      </c>
      <c r="R15" s="209">
        <f t="shared" si="13"/>
        <v>2</v>
      </c>
      <c r="S15" s="209">
        <f t="shared" si="14"/>
        <v>3</v>
      </c>
      <c r="T15" s="144">
        <f>SUMIFS('INTERIM REPORT'!G:G,'INTERIM REPORT'!$A:$A,'PAGE 46'!$A15,'INTERIM REPORT'!$B:$B,'PAGE 46'!$A$4)</f>
        <v>0.5187321805193934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1.3828654344579583E-2</v>
      </c>
      <c r="Y15" s="95">
        <f t="shared" si="1"/>
        <v>-6.0489482904525493E-2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46'!$A16,'INTERIM REPORT'!$B:$B,'PAGE 46'!$A$4)</f>
        <v>0.60304731783718224</v>
      </c>
      <c r="E16" s="210"/>
      <c r="F16" s="211">
        <f t="shared" si="4"/>
        <v>5</v>
      </c>
      <c r="G16" s="211">
        <f t="shared" si="5"/>
        <v>8</v>
      </c>
      <c r="H16" s="145">
        <f>SUMIFS('INTERIM REPORT'!D:D,'INTERIM REPORT'!$A:$A,'PAGE 46'!$A16,'INTERIM REPORT'!$B:$B,'PAGE 46'!$A$4)</f>
        <v>0.62770819303914183</v>
      </c>
      <c r="I16" s="210"/>
      <c r="J16" s="211">
        <f t="shared" si="7"/>
        <v>8</v>
      </c>
      <c r="K16" s="211">
        <f t="shared" si="8"/>
        <v>11</v>
      </c>
      <c r="L16" s="145">
        <f>SUMIFS('INTERIM REPORT'!E:E,'INTERIM REPORT'!$A:$A,'PAGE 46'!$A16,'INTERIM REPORT'!$B:$B,'PAGE 46'!$A$4)</f>
        <v>0.63564661193621375</v>
      </c>
      <c r="M16" s="210"/>
      <c r="N16" s="211">
        <f t="shared" si="10"/>
        <v>8</v>
      </c>
      <c r="O16" s="211">
        <f t="shared" si="11"/>
        <v>12</v>
      </c>
      <c r="P16" s="145">
        <f>SUMIFS('INTERIM REPORT'!F:F,'INTERIM REPORT'!$A:$A,'PAGE 46'!$A16,'INTERIM REPORT'!$B:$B,'PAGE 46'!$A$4)</f>
        <v>0.66329385437918531</v>
      </c>
      <c r="Q16" s="210"/>
      <c r="R16" s="211">
        <f t="shared" si="13"/>
        <v>10</v>
      </c>
      <c r="S16" s="211">
        <f t="shared" si="14"/>
        <v>14</v>
      </c>
      <c r="T16" s="145">
        <f>SUMIFS('INTERIM REPORT'!G:G,'INTERIM REPORT'!$A:$A,'PAGE 46'!$A16,'INTERIM REPORT'!$B:$B,'PAGE 46'!$A$4)</f>
        <v>0.6314253673686947</v>
      </c>
      <c r="U16" s="210"/>
      <c r="V16" s="211">
        <f t="shared" si="16"/>
        <v>9</v>
      </c>
      <c r="W16" s="211">
        <f t="shared" si="17"/>
        <v>13</v>
      </c>
      <c r="X16" s="145">
        <f t="shared" si="0"/>
        <v>5.6691408101191554E-2</v>
      </c>
      <c r="Y16" s="97">
        <f t="shared" si="1"/>
        <v>-6.640866934948142E-3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46'!$A17,'INTERIM REPORT'!$B:$B,'PAGE 46'!$A$4)</f>
        <v>0.6692825443400553</v>
      </c>
      <c r="E17" s="212"/>
      <c r="F17" s="208">
        <f t="shared" si="4"/>
        <v>9</v>
      </c>
      <c r="G17" s="208">
        <f t="shared" si="5"/>
        <v>13</v>
      </c>
      <c r="H17" s="143">
        <f>SUMIFS('INTERIM REPORT'!D:D,'INTERIM REPORT'!$A:$A,'PAGE 46'!$A17,'INTERIM REPORT'!$B:$B,'PAGE 46'!$A$4)</f>
        <v>0.61665905680645383</v>
      </c>
      <c r="I17" s="212"/>
      <c r="J17" s="208">
        <f t="shared" si="7"/>
        <v>7</v>
      </c>
      <c r="K17" s="208">
        <f t="shared" si="8"/>
        <v>10</v>
      </c>
      <c r="L17" s="143">
        <f>SUMIFS('INTERIM REPORT'!E:E,'INTERIM REPORT'!$A:$A,'PAGE 46'!$A17,'INTERIM REPORT'!$B:$B,'PAGE 46'!$A$4)</f>
        <v>0.60955807752463909</v>
      </c>
      <c r="M17" s="212"/>
      <c r="N17" s="208">
        <f t="shared" si="10"/>
        <v>6</v>
      </c>
      <c r="O17" s="208">
        <f t="shared" si="11"/>
        <v>10</v>
      </c>
      <c r="P17" s="143">
        <f>SUMIFS('INTERIM REPORT'!F:F,'INTERIM REPORT'!$A:$A,'PAGE 46'!$A17,'INTERIM REPORT'!$B:$B,'PAGE 46'!$A$4)</f>
        <v>0.57259429626131531</v>
      </c>
      <c r="Q17" s="212"/>
      <c r="R17" s="208">
        <f t="shared" si="13"/>
        <v>3</v>
      </c>
      <c r="S17" s="208">
        <f t="shared" si="14"/>
        <v>6</v>
      </c>
      <c r="T17" s="143">
        <f>SUMIFS('INTERIM REPORT'!G:G,'INTERIM REPORT'!$A:$A,'PAGE 46'!$A17,'INTERIM REPORT'!$B:$B,'PAGE 46'!$A$4)</f>
        <v>0.56791148217831477</v>
      </c>
      <c r="U17" s="212"/>
      <c r="V17" s="208">
        <f t="shared" si="16"/>
        <v>3</v>
      </c>
      <c r="W17" s="208">
        <f t="shared" si="17"/>
        <v>5</v>
      </c>
      <c r="X17" s="143">
        <f t="shared" si="0"/>
        <v>-7.1457250256471649E-2</v>
      </c>
      <c r="Y17" s="93">
        <f t="shared" si="1"/>
        <v>-6.8322604329102532E-2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46'!$A20,'INTERIM REPORT'!$B:$B,'PAGE 46'!$A$4)</f>
        <v>0.64213363875913543</v>
      </c>
      <c r="E20" s="210"/>
      <c r="F20" s="211">
        <f>RANK(D20,D$20:D$22,1)</f>
        <v>3</v>
      </c>
      <c r="G20" s="211">
        <f t="shared" ref="G20:G22" si="19">RANK(D20,D$8:D$25,1)</f>
        <v>11</v>
      </c>
      <c r="H20" s="145">
        <f>SUMIFS('INTERIM REPORT'!D:D,'INTERIM REPORT'!$A:$A,'PAGE 46'!$A20,'INTERIM REPORT'!$B:$B,'PAGE 46'!$A$4)</f>
        <v>0.63178866010214962</v>
      </c>
      <c r="I20" s="210"/>
      <c r="J20" s="211">
        <f>RANK(H20,H$20:H$22,1)</f>
        <v>3</v>
      </c>
      <c r="K20" s="211">
        <f t="shared" ref="K20:K22" si="20">RANK(H20,H$8:H$25,1)</f>
        <v>12</v>
      </c>
      <c r="L20" s="145">
        <f>SUMIFS('INTERIM REPORT'!E:E,'INTERIM REPORT'!$A:$A,'PAGE 46'!$A20,'INTERIM REPORT'!$B:$B,'PAGE 46'!$A$4)</f>
        <v>0.59230404723570185</v>
      </c>
      <c r="M20" s="210"/>
      <c r="N20" s="211">
        <f>RANK(L20,L$20:L$22,1)</f>
        <v>3</v>
      </c>
      <c r="O20" s="211">
        <f t="shared" ref="O20:O22" si="21">RANK(L20,L$8:L$25,1)</f>
        <v>7</v>
      </c>
      <c r="P20" s="145">
        <f>SUMIFS('INTERIM REPORT'!F:F,'INTERIM REPORT'!$A:$A,'PAGE 46'!$A20,'INTERIM REPORT'!$B:$B,'PAGE 46'!$A$4)</f>
        <v>0.63048001039758994</v>
      </c>
      <c r="Q20" s="210"/>
      <c r="R20" s="211">
        <f>RANK(P20,P$20:P$22,1)</f>
        <v>3</v>
      </c>
      <c r="S20" s="211">
        <f t="shared" ref="S20:S22" si="22">RANK(P20,P$8:P$25,1)</f>
        <v>12</v>
      </c>
      <c r="T20" s="145">
        <f>SUMIFS('INTERIM REPORT'!G:G,'INTERIM REPORT'!$A:$A,'PAGE 46'!$A20,'INTERIM REPORT'!$B:$B,'PAGE 46'!$A$4)</f>
        <v>0.60483679346995523</v>
      </c>
      <c r="U20" s="210"/>
      <c r="V20" s="211">
        <f>RANK(T20,T$20:T$22,1)</f>
        <v>3</v>
      </c>
      <c r="W20" s="211">
        <f t="shared" ref="W20:W22" si="23">RANK(T20,T$8:T$25,1)</f>
        <v>9</v>
      </c>
      <c r="X20" s="145">
        <f>IF(H20&gt;0,((P20/H20)-1),IF(AND(H20=0,L20&gt;0),100%,IF(AND(H20=0,L20&lt;0),-100%,IF(AND(H20=0,L20=0),0%,((P20/(H20))-1)*-1))))</f>
        <v>-2.0713409201553734E-3</v>
      </c>
      <c r="Y20" s="97">
        <f>IF(L20&gt;0,((T20/L20)-1),IF(AND(L20=0,T20&gt;0),100%,IF(AND(L20=0,T20&lt;0),-100%,IF(AND(L20=0,T20=0),0%,((T20/(L20))-1)*-1))))</f>
        <v>2.1159312168714806E-2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46'!$A21,'INTERIM REPORT'!$B:$B,'PAGE 46'!$A$4)</f>
        <v>0.55037117986207895</v>
      </c>
      <c r="E21" s="212"/>
      <c r="F21" s="208">
        <f t="shared" ref="F21:F22" si="24">RANK(D21,D$20:D$22,1)</f>
        <v>1</v>
      </c>
      <c r="G21" s="208">
        <f t="shared" si="19"/>
        <v>1</v>
      </c>
      <c r="H21" s="143">
        <f>SUMIFS('INTERIM REPORT'!D:D,'INTERIM REPORT'!$A:$A,'PAGE 46'!$A21,'INTERIM REPORT'!$B:$B,'PAGE 46'!$A$4)</f>
        <v>0.56592694680805866</v>
      </c>
      <c r="I21" s="212"/>
      <c r="J21" s="208">
        <f t="shared" ref="J21:J22" si="25">RANK(H21,H$20:H$22,1)</f>
        <v>1</v>
      </c>
      <c r="K21" s="208">
        <f t="shared" si="20"/>
        <v>4</v>
      </c>
      <c r="L21" s="143">
        <f>SUMIFS('INTERIM REPORT'!E:E,'INTERIM REPORT'!$A:$A,'PAGE 46'!$A21,'INTERIM REPORT'!$B:$B,'PAGE 46'!$A$4)</f>
        <v>0.56037497277785209</v>
      </c>
      <c r="M21" s="212"/>
      <c r="N21" s="208">
        <f t="shared" ref="N21:N22" si="26">RANK(L21,L$20:L$22,1)</f>
        <v>1</v>
      </c>
      <c r="O21" s="208">
        <f t="shared" si="21"/>
        <v>3</v>
      </c>
      <c r="P21" s="143">
        <f>SUMIFS('INTERIM REPORT'!F:F,'INTERIM REPORT'!$A:$A,'PAGE 46'!$A21,'INTERIM REPORT'!$B:$B,'PAGE 46'!$A$4)</f>
        <v>0.5352040322671362</v>
      </c>
      <c r="Q21" s="212"/>
      <c r="R21" s="208">
        <f t="shared" ref="R21:R22" si="27">RANK(P21,P$20:P$22,1)</f>
        <v>1</v>
      </c>
      <c r="S21" s="208">
        <f t="shared" si="22"/>
        <v>1</v>
      </c>
      <c r="T21" s="143">
        <f>SUMIFS('INTERIM REPORT'!G:G,'INTERIM REPORT'!$A:$A,'PAGE 46'!$A21,'INTERIM REPORT'!$B:$B,'PAGE 46'!$A$4)</f>
        <v>0.55752812545584585</v>
      </c>
      <c r="U21" s="212"/>
      <c r="V21" s="208">
        <f t="shared" ref="V21:V22" si="28">RANK(T21,T$20:T$22,1)</f>
        <v>1</v>
      </c>
      <c r="W21" s="208">
        <f t="shared" si="23"/>
        <v>3</v>
      </c>
      <c r="X21" s="143">
        <f>IF(H21&gt;0,((P21/H21)-1),IF(AND(H21=0,L21&gt;0),100%,IF(AND(H21=0,L21&lt;0),-100%,IF(AND(H21=0,L21=0),0%,((P21/(H21))-1)*-1))))</f>
        <v>-5.4287774622159057E-2</v>
      </c>
      <c r="Y21" s="93">
        <f>IF(L21&gt;0,((T21/L21)-1),IF(AND(L21=0,T21&gt;0),100%,IF(AND(L21=0,T21&lt;0),-100%,IF(AND(L21=0,T21=0),0%,((T21/(L21))-1)*-1))))</f>
        <v>-5.0802542231571657E-3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46'!$A22,'INTERIM REPORT'!$B:$B,'PAGE 46'!$A$4)</f>
        <v>0.55964507590095758</v>
      </c>
      <c r="E22" s="212"/>
      <c r="F22" s="208">
        <f t="shared" si="24"/>
        <v>2</v>
      </c>
      <c r="G22" s="208">
        <f t="shared" si="19"/>
        <v>3</v>
      </c>
      <c r="H22" s="143">
        <f>SUMIFS('INTERIM REPORT'!D:D,'INTERIM REPORT'!$A:$A,'PAGE 46'!$A22,'INTERIM REPORT'!$B:$B,'PAGE 46'!$A$4)</f>
        <v>0.57063187772680057</v>
      </c>
      <c r="I22" s="212"/>
      <c r="J22" s="208">
        <f t="shared" si="25"/>
        <v>2</v>
      </c>
      <c r="K22" s="208">
        <f t="shared" si="20"/>
        <v>5</v>
      </c>
      <c r="L22" s="143">
        <f>SUMIFS('INTERIM REPORT'!E:E,'INTERIM REPORT'!$A:$A,'PAGE 46'!$A22,'INTERIM REPORT'!$B:$B,'PAGE 46'!$A$4)</f>
        <v>0.57683540554490687</v>
      </c>
      <c r="M22" s="212"/>
      <c r="N22" s="208">
        <f t="shared" si="26"/>
        <v>2</v>
      </c>
      <c r="O22" s="208">
        <f t="shared" si="21"/>
        <v>5</v>
      </c>
      <c r="P22" s="143">
        <f>SUMIFS('INTERIM REPORT'!F:F,'INTERIM REPORT'!$A:$A,'PAGE 46'!$A22,'INTERIM REPORT'!$B:$B,'PAGE 46'!$A$4)</f>
        <v>0.56839619344237946</v>
      </c>
      <c r="Q22" s="212"/>
      <c r="R22" s="208">
        <f t="shared" si="27"/>
        <v>2</v>
      </c>
      <c r="S22" s="208">
        <f t="shared" si="22"/>
        <v>5</v>
      </c>
      <c r="T22" s="143">
        <f>SUMIFS('INTERIM REPORT'!G:G,'INTERIM REPORT'!$A:$A,'PAGE 46'!$A22,'INTERIM REPORT'!$B:$B,'PAGE 46'!$A$4)</f>
        <v>0.5737149270052877</v>
      </c>
      <c r="U22" s="212"/>
      <c r="V22" s="208">
        <f t="shared" si="28"/>
        <v>2</v>
      </c>
      <c r="W22" s="208">
        <f t="shared" si="23"/>
        <v>6</v>
      </c>
      <c r="X22" s="143">
        <f>IF(H22&gt;0,((P22/H22)-1),IF(AND(H22=0,L22&gt;0),100%,IF(AND(H22=0,L22&lt;0),-100%,IF(AND(H22=0,L22=0),0%,((P22/(H22))-1)*-1))))</f>
        <v>-3.9179099024879704E-3</v>
      </c>
      <c r="Y22" s="93">
        <f>IF(L22&gt;0,((T22/L22)-1),IF(AND(L22=0,T22&gt;0),100%,IF(AND(L22=0,T22&lt;0),-100%,IF(AND(L22=0,T22=0),0%,((T22/(L22))-1)*-1))))</f>
        <v>-5.4096515394567168E-3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46'!$A25,'INTERIM REPORT'!$B:$B,'PAGE 46'!$A$4)</f>
        <v>0.5552035950755001</v>
      </c>
      <c r="E25" s="210"/>
      <c r="F25" s="210"/>
      <c r="G25" s="211">
        <f>RANK(D25,D$8:D$25,1)</f>
        <v>2</v>
      </c>
      <c r="H25" s="145">
        <f>SUMIFS('INTERIM REPORT'!D:D,'INTERIM REPORT'!$A:$A,'PAGE 46'!$A25,'INTERIM REPORT'!$B:$B,'PAGE 46'!$A$4)</f>
        <v>0.57256373751586875</v>
      </c>
      <c r="I25" s="210"/>
      <c r="J25" s="210"/>
      <c r="K25" s="211">
        <f>RANK(H25,H$8:H$25,1)</f>
        <v>6</v>
      </c>
      <c r="L25" s="145">
        <f>SUMIFS('INTERIM REPORT'!E:E,'INTERIM REPORT'!$A:$A,'PAGE 46'!$A25,'INTERIM REPORT'!$B:$B,'PAGE 46'!$A$4)</f>
        <v>0.55528384003485742</v>
      </c>
      <c r="M25" s="210"/>
      <c r="N25" s="210"/>
      <c r="O25" s="211">
        <f>RANK(L25,L$8:L$25,1)</f>
        <v>2</v>
      </c>
      <c r="P25" s="145">
        <f>SUMIFS('INTERIM REPORT'!F:F,'INTERIM REPORT'!$A:$A,'PAGE 46'!$A25,'INTERIM REPORT'!$B:$B,'PAGE 46'!$A$4)</f>
        <v>0.56090532025465778</v>
      </c>
      <c r="Q25" s="210"/>
      <c r="R25" s="210"/>
      <c r="S25" s="211">
        <f>RANK(P25,P$8:P$25,1)</f>
        <v>4</v>
      </c>
      <c r="T25" s="145">
        <f>SUMIFS('INTERIM REPORT'!G:G,'INTERIM REPORT'!$A:$A,'PAGE 46'!$A25,'INTERIM REPORT'!$B:$B,'PAGE 46'!$A$4)</f>
        <v>0.55400963936100622</v>
      </c>
      <c r="U25" s="210"/>
      <c r="V25" s="210"/>
      <c r="W25" s="211">
        <f>RANK(T25,T$8:T$25,1)</f>
        <v>2</v>
      </c>
      <c r="X25" s="145">
        <f>IF(H25&gt;0,((P25/H25)-1),IF(AND(H25=0,L25&gt;0),100%,IF(AND(H25=0,L25&lt;0),-100%,IF(AND(H25=0,L25=0),0%,((P25/(H25))-1)*-1))))</f>
        <v>-2.0361780701991905E-2</v>
      </c>
      <c r="Y25" s="97">
        <f>IF(L25&gt;0,((T25/L25)-1),IF(AND(L25=0,T25&gt;0),100%,IF(AND(L25=0,T25&lt;0),-100%,IF(AND(L25=0,T25=0),0%,((T25/(L25))-1)*-1))))</f>
        <v>-2.2946835149590949E-3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46'!$A28,'INTERIM REPORT'!$B:$B,'PAGE 46'!$A$4)</f>
        <v>0.57612566135136623</v>
      </c>
      <c r="E28" s="216"/>
      <c r="F28" s="216"/>
      <c r="G28" s="216"/>
      <c r="H28" s="145">
        <f>SUMIFS('INTERIM REPORT'!D:D,'INTERIM REPORT'!$A:$A,'PAGE 46'!$A28,'INTERIM REPORT'!$B:$B,'PAGE 46'!$A$4)</f>
        <v>0.58363666120899482</v>
      </c>
      <c r="I28" s="216"/>
      <c r="J28" s="216"/>
      <c r="K28" s="216"/>
      <c r="L28" s="145">
        <f>SUMIFS('INTERIM REPORT'!E:E,'INTERIM REPORT'!$A:$A,'PAGE 46'!$A28,'INTERIM REPORT'!$B:$B,'PAGE 46'!$A$4)</f>
        <v>0.57422043426436675</v>
      </c>
      <c r="M28" s="216"/>
      <c r="N28" s="216"/>
      <c r="O28" s="216"/>
      <c r="P28" s="145">
        <f>SUMIFS('INTERIM REPORT'!F:F,'INTERIM REPORT'!$A:$A,'PAGE 46'!$A28,'INTERIM REPORT'!$B:$B,'PAGE 46'!$A$4)</f>
        <v>0.57320020966343854</v>
      </c>
      <c r="Q28" s="216"/>
      <c r="R28" s="216"/>
      <c r="S28" s="216"/>
      <c r="T28" s="145">
        <f>SUMIFS('INTERIM REPORT'!G:G,'INTERIM REPORT'!$A:$A,'PAGE 46'!$A28,'INTERIM REPORT'!$B:$B,'PAGE 46'!$A$4)</f>
        <v>0.57028251753284209</v>
      </c>
      <c r="U28" s="216"/>
      <c r="V28" s="216"/>
      <c r="W28" s="216"/>
      <c r="X28" s="143">
        <f>IF(H28&gt;0,((P28/H28)-1),IF(AND(H28=0,L28&gt;0),100%,IF(AND(H28=0,L28&lt;0),-100%,IF(AND(H28=0,L28=0),0%,((P28/(H28))-1)*-1))))</f>
        <v>-1.7881761443733324E-2</v>
      </c>
      <c r="Y28" s="101">
        <f>IF(L28&gt;0,((T28/L28)-1),IF(AND(L28=0,T28&gt;0),100%,IF(AND(L28=0,T28&lt;0),-100%,IF(AND(L28=0,T28=0),0%,((T28/(L28))-1)*-1))))</f>
        <v>-6.8578484786413485E-3</v>
      </c>
    </row>
    <row r="29" spans="1:25" ht="28.4" customHeight="1">
      <c r="C29" s="92" t="s">
        <v>28</v>
      </c>
      <c r="D29" s="143">
        <f>MEDIAN(D25,D20:D22,D8:D17)</f>
        <v>0.59277287787782473</v>
      </c>
      <c r="E29" s="217"/>
      <c r="F29" s="217"/>
      <c r="G29" s="217"/>
      <c r="H29" s="143">
        <f>MEDIAN(H25,H20:H22,H8:H17)</f>
        <v>0.58993511626972694</v>
      </c>
      <c r="I29" s="217"/>
      <c r="J29" s="217"/>
      <c r="K29" s="217"/>
      <c r="L29" s="143">
        <f>MEDIAN(L25,L20:L22,L8:L17)</f>
        <v>0.59407019928802629</v>
      </c>
      <c r="M29" s="217"/>
      <c r="N29" s="217"/>
      <c r="O29" s="217"/>
      <c r="P29" s="143">
        <f>MEDIAN(P25,P20:P22,P8:P17)</f>
        <v>0.58762576300171876</v>
      </c>
      <c r="Q29" s="217"/>
      <c r="R29" s="217"/>
      <c r="S29" s="217"/>
      <c r="T29" s="143">
        <f>MEDIAN(T25,T20:T22,T8:T17)</f>
        <v>0.57914243878669347</v>
      </c>
      <c r="U29" s="217"/>
      <c r="V29" s="217"/>
      <c r="W29" s="217"/>
      <c r="X29" s="188">
        <f>IF(H29&gt;0,((P29/H29)-1),IF(AND(H29=0,L29&gt;0),100%,IF(AND(H29=0,L29&lt;0),-100%,IF(AND(H29=0,L29=0),0%,((P29/(H29))-1)*-1))))</f>
        <v>-3.9145885781655121E-3</v>
      </c>
      <c r="Y29" s="102">
        <f>IF(L29&gt;0,((T29/L29)-1),IF(AND(L29=0,T29&gt;0),100%,IF(AND(L29=0,T29&lt;0),-100%,IF(AND(L29=0,T29=0),0%,((T29/(L29))-1)*-1))))</f>
        <v>-2.5127940299350615E-2</v>
      </c>
    </row>
    <row r="30" spans="1:25" ht="28.4" customHeight="1">
      <c r="C30" s="92" t="s">
        <v>29</v>
      </c>
      <c r="D30" s="143">
        <f>MEDIAN(D8:D15)</f>
        <v>0.5963529072618432</v>
      </c>
      <c r="E30" s="217"/>
      <c r="F30" s="217"/>
      <c r="G30" s="217"/>
      <c r="H30" s="143">
        <f>MEDIAN(H8:H15)</f>
        <v>0.58993511626972694</v>
      </c>
      <c r="I30" s="217"/>
      <c r="J30" s="217"/>
      <c r="K30" s="217"/>
      <c r="L30" s="143">
        <f>MEDIAN(L8:L15)</f>
        <v>0.60209735590476443</v>
      </c>
      <c r="M30" s="217"/>
      <c r="N30" s="217"/>
      <c r="O30" s="217"/>
      <c r="P30" s="143">
        <f>MEDIAN(P8:P15)</f>
        <v>0.59785763149664617</v>
      </c>
      <c r="Q30" s="217"/>
      <c r="R30" s="217"/>
      <c r="S30" s="217"/>
      <c r="T30" s="143">
        <f>MEDIAN(T8:T15)</f>
        <v>0.59877760964600335</v>
      </c>
      <c r="U30" s="217"/>
      <c r="V30" s="217"/>
      <c r="W30" s="217"/>
      <c r="X30" s="188">
        <f>IF(H30&gt;0,((L30/H30)-1),IF(AND(H30=0,L30&gt;0),100%,IF(AND(H30=0,L30&lt;0),-100%,IF(AND(H30=0,L30=0),0%,((L30/(H30))-1)*-1))))</f>
        <v>2.0616232700202186E-2</v>
      </c>
      <c r="Y30" s="102">
        <f>IF(L30&gt;0,((T30/L30)-1),IF(AND(L30=0,T30&gt;0),100%,IF(AND(L30=0,T30&lt;0),-100%,IF(AND(L30=0,T30=0),0%,((T30/(L30))-1)*-1))))</f>
        <v>-5.5136369994061019E-3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46'!$A33,'INTERIM REPORT'!$B:$B,'PAGE 46'!$A$5)=0,"",SUMIFS('INTERIM REPORT'!C:C,'INTERIM REPORT'!$A:$A,'PAGE 46'!$A33,'INTERIM REPORT'!$B:$B,'PAGE 46'!$A$5))</f>
        <v/>
      </c>
      <c r="E33" s="118"/>
      <c r="F33" s="118"/>
      <c r="G33" s="119"/>
      <c r="H33" s="145" t="str">
        <f>IF(SUMIFS('INTERIM REPORT'!D:D,'INTERIM REPORT'!$A:$A,'PAGE 46'!$A33,'INTERIM REPORT'!$B:$B,'PAGE 46'!$A$5)=0,"",SUMIFS('INTERIM REPORT'!D:D,'INTERIM REPORT'!$A:$A,'PAGE 46'!$A33,'INTERIM REPORT'!$B:$B,'PAGE 46'!$A$5))</f>
        <v/>
      </c>
      <c r="I33" s="118"/>
      <c r="J33" s="118"/>
      <c r="K33" s="119"/>
      <c r="L33" s="145" t="str">
        <f>IF(SUMIFS('INTERIM REPORT'!E:E,'INTERIM REPORT'!$A:$A,'PAGE 46'!$A33,'INTERIM REPORT'!$B:$B,'PAGE 46'!$A$5)=0,"",SUMIFS('INTERIM REPORT'!E:E,'INTERIM REPORT'!$A:$A,'PAGE 46'!$A33,'INTERIM REPORT'!$B:$B,'PAGE 46'!$A$5))</f>
        <v/>
      </c>
      <c r="M33" s="118"/>
      <c r="N33" s="118"/>
      <c r="O33" s="119"/>
      <c r="P33" s="145" t="str">
        <f>IF(SUMIFS('INTERIM REPORT'!F:F,'INTERIM REPORT'!$A:$A,'PAGE 46'!$A33,'INTERIM REPORT'!$B:$B,'PAGE 46'!$A$5)=0,"",SUMIFS('INTERIM REPORT'!F:F,'INTERIM REPORT'!$A:$A,'PAGE 46'!$A33,'INTERIM REPORT'!$B:$B,'PAGE 46'!$A$5))</f>
        <v/>
      </c>
      <c r="Q33" s="118"/>
      <c r="R33" s="118"/>
      <c r="S33" s="119"/>
      <c r="T33" s="145" t="str">
        <f>IF(SUMIFS('INTERIM REPORT'!G:G,'INTERIM REPORT'!$A:$A,'PAGE 46'!$A33,'INTERIM REPORT'!$B:$B,'PAGE 46'!$A$5)=0,"",SUMIFS('INTERIM REPORT'!G:G,'INTERIM REPORT'!$A:$A,'PAGE 46'!$A33,'INTERIM REPORT'!$B:$B,'PAGE 46'!$A$5))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46'!$A34,'INTERIM REPORT'!$B:$B,'PAGE 46'!$A$5)=0,"",SUMIFS('INTERIM REPORT'!C:C,'INTERIM REPORT'!$A:$A,'PAGE 46'!$A34,'INTERIM REPORT'!$B:$B,'PAGE 46'!$A$5))</f>
        <v/>
      </c>
      <c r="E34" s="122"/>
      <c r="F34" s="122"/>
      <c r="G34" s="123"/>
      <c r="H34" s="145" t="str">
        <f>IF(SUMIFS('INTERIM REPORT'!D:D,'INTERIM REPORT'!$A:$A,'PAGE 46'!$A34,'INTERIM REPORT'!$B:$B,'PAGE 46'!$A$5)=0,"",SUMIFS('INTERIM REPORT'!D:D,'INTERIM REPORT'!$A:$A,'PAGE 46'!$A34,'INTERIM REPORT'!$B:$B,'PAGE 46'!$A$5))</f>
        <v/>
      </c>
      <c r="I34" s="122"/>
      <c r="J34" s="122"/>
      <c r="K34" s="123"/>
      <c r="L34" s="145" t="str">
        <f>IF(SUMIFS('INTERIM REPORT'!E:E,'INTERIM REPORT'!$A:$A,'PAGE 46'!$A34,'INTERIM REPORT'!$B:$B,'PAGE 46'!$A$5)=0,"",SUMIFS('INTERIM REPORT'!E:E,'INTERIM REPORT'!$A:$A,'PAGE 46'!$A34,'INTERIM REPORT'!$B:$B,'PAGE 46'!$A$5))</f>
        <v/>
      </c>
      <c r="M34" s="122"/>
      <c r="N34" s="122"/>
      <c r="O34" s="123"/>
      <c r="P34" s="145" t="str">
        <f>IF(SUMIFS('INTERIM REPORT'!F:F,'INTERIM REPORT'!$A:$A,'PAGE 46'!$A34,'INTERIM REPORT'!$B:$B,'PAGE 46'!$A$5)=0,"",SUMIFS('INTERIM REPORT'!F:F,'INTERIM REPORT'!$A:$A,'PAGE 46'!$A34,'INTERIM REPORT'!$B:$B,'PAGE 46'!$A$5))</f>
        <v/>
      </c>
      <c r="Q34" s="122"/>
      <c r="R34" s="122"/>
      <c r="S34" s="123"/>
      <c r="T34" s="145" t="str">
        <f>IF(SUMIFS('INTERIM REPORT'!G:G,'INTERIM REPORT'!$A:$A,'PAGE 46'!$A34,'INTERIM REPORT'!$B:$B,'PAGE 46'!$A$5)=0,"",SUMIFS('INTERIM REPORT'!G:G,'INTERIM REPORT'!$A:$A,'PAGE 46'!$A34,'INTERIM REPORT'!$B:$B,'PAGE 46'!$A$5))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46'!$A35,'INTERIM REPORT'!$B:$B,'PAGE 46'!$A$5)=0,"",SUMIFS('INTERIM REPORT'!C:C,'INTERIM REPORT'!$A:$A,'PAGE 46'!$A35,'INTERIM REPORT'!$B:$B,'PAGE 46'!$A$5))</f>
        <v/>
      </c>
      <c r="E35" s="122"/>
      <c r="F35" s="122"/>
      <c r="G35" s="123"/>
      <c r="H35" s="145" t="str">
        <f>IF(SUMIFS('INTERIM REPORT'!D:D,'INTERIM REPORT'!$A:$A,'PAGE 46'!$A35,'INTERIM REPORT'!$B:$B,'PAGE 46'!$A$5)=0,"",SUMIFS('INTERIM REPORT'!D:D,'INTERIM REPORT'!$A:$A,'PAGE 46'!$A35,'INTERIM REPORT'!$B:$B,'PAGE 46'!$A$5))</f>
        <v/>
      </c>
      <c r="I35" s="122"/>
      <c r="J35" s="122"/>
      <c r="K35" s="123"/>
      <c r="L35" s="145" t="str">
        <f>IF(SUMIFS('INTERIM REPORT'!E:E,'INTERIM REPORT'!$A:$A,'PAGE 46'!$A35,'INTERIM REPORT'!$B:$B,'PAGE 46'!$A$5)=0,"",SUMIFS('INTERIM REPORT'!E:E,'INTERIM REPORT'!$A:$A,'PAGE 46'!$A35,'INTERIM REPORT'!$B:$B,'PAGE 46'!$A$5))</f>
        <v/>
      </c>
      <c r="M35" s="122"/>
      <c r="N35" s="122"/>
      <c r="O35" s="123"/>
      <c r="P35" s="145" t="str">
        <f>IF(SUMIFS('INTERIM REPORT'!F:F,'INTERIM REPORT'!$A:$A,'PAGE 46'!$A35,'INTERIM REPORT'!$B:$B,'PAGE 46'!$A$5)=0,"",SUMIFS('INTERIM REPORT'!F:F,'INTERIM REPORT'!$A:$A,'PAGE 46'!$A35,'INTERIM REPORT'!$B:$B,'PAGE 46'!$A$5))</f>
        <v/>
      </c>
      <c r="Q35" s="122"/>
      <c r="R35" s="122"/>
      <c r="S35" s="123"/>
      <c r="T35" s="145" t="str">
        <f>IF(SUMIFS('INTERIM REPORT'!G:G,'INTERIM REPORT'!$A:$A,'PAGE 46'!$A35,'INTERIM REPORT'!$B:$B,'PAGE 46'!$A$5)=0,"",SUMIFS('INTERIM REPORT'!G:G,'INTERIM REPORT'!$A:$A,'PAGE 46'!$A35,'INTERIM REPORT'!$B:$B,'PAGE 46'!$A$5))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46'!$A36,'INTERIM REPORT'!$B:$B,'PAGE 46'!$A$5)=0,"",SUMIFS('INTERIM REPORT'!C:C,'INTERIM REPORT'!$A:$A,'PAGE 46'!$A36,'INTERIM REPORT'!$B:$B,'PAGE 46'!$A$5))</f>
        <v/>
      </c>
      <c r="E36" s="122"/>
      <c r="F36" s="122"/>
      <c r="G36" s="123"/>
      <c r="H36" s="145" t="str">
        <f>IF(SUMIFS('INTERIM REPORT'!D:D,'INTERIM REPORT'!$A:$A,'PAGE 46'!$A36,'INTERIM REPORT'!$B:$B,'PAGE 46'!$A$5)=0,"",SUMIFS('INTERIM REPORT'!D:D,'INTERIM REPORT'!$A:$A,'PAGE 46'!$A36,'INTERIM REPORT'!$B:$B,'PAGE 46'!$A$5))</f>
        <v/>
      </c>
      <c r="I36" s="122"/>
      <c r="J36" s="122"/>
      <c r="K36" s="123"/>
      <c r="L36" s="145" t="str">
        <f>IF(SUMIFS('INTERIM REPORT'!E:E,'INTERIM REPORT'!$A:$A,'PAGE 46'!$A36,'INTERIM REPORT'!$B:$B,'PAGE 46'!$A$5)=0,"",SUMIFS('INTERIM REPORT'!E:E,'INTERIM REPORT'!$A:$A,'PAGE 46'!$A36,'INTERIM REPORT'!$B:$B,'PAGE 46'!$A$5))</f>
        <v/>
      </c>
      <c r="M36" s="122"/>
      <c r="N36" s="122"/>
      <c r="O36" s="123"/>
      <c r="P36" s="145" t="str">
        <f>IF(SUMIFS('INTERIM REPORT'!F:F,'INTERIM REPORT'!$A:$A,'PAGE 46'!$A36,'INTERIM REPORT'!$B:$B,'PAGE 46'!$A$5)=0,"",SUMIFS('INTERIM REPORT'!F:F,'INTERIM REPORT'!$A:$A,'PAGE 46'!$A36,'INTERIM REPORT'!$B:$B,'PAGE 46'!$A$5))</f>
        <v/>
      </c>
      <c r="Q36" s="122"/>
      <c r="R36" s="122"/>
      <c r="S36" s="123"/>
      <c r="T36" s="145" t="str">
        <f>IF(SUMIFS('INTERIM REPORT'!G:G,'INTERIM REPORT'!$A:$A,'PAGE 46'!$A36,'INTERIM REPORT'!$B:$B,'PAGE 46'!$A$5)=0,"",SUMIFS('INTERIM REPORT'!G:G,'INTERIM REPORT'!$A:$A,'PAGE 46'!$A36,'INTERIM REPORT'!$B:$B,'PAGE 46'!$A$5))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46'!$A37,'INTERIM REPORT'!$B:$B,'PAGE 46'!$A$5)=0,"",SUMIFS('INTERIM REPORT'!C:C,'INTERIM REPORT'!$A:$A,'PAGE 46'!$A37,'INTERIM REPORT'!$B:$B,'PAGE 46'!$A$5))</f>
        <v/>
      </c>
      <c r="E37" s="122"/>
      <c r="F37" s="122"/>
      <c r="G37" s="123"/>
      <c r="H37" s="145" t="str">
        <f>IF(SUMIFS('INTERIM REPORT'!D:D,'INTERIM REPORT'!$A:$A,'PAGE 46'!$A37,'INTERIM REPORT'!$B:$B,'PAGE 46'!$A$5)=0,"",SUMIFS('INTERIM REPORT'!D:D,'INTERIM REPORT'!$A:$A,'PAGE 46'!$A37,'INTERIM REPORT'!$B:$B,'PAGE 46'!$A$5))</f>
        <v/>
      </c>
      <c r="I37" s="122"/>
      <c r="J37" s="122"/>
      <c r="K37" s="123"/>
      <c r="L37" s="145" t="str">
        <f>IF(SUMIFS('INTERIM REPORT'!E:E,'INTERIM REPORT'!$A:$A,'PAGE 46'!$A37,'INTERIM REPORT'!$B:$B,'PAGE 46'!$A$5)=0,"",SUMIFS('INTERIM REPORT'!E:E,'INTERIM REPORT'!$A:$A,'PAGE 46'!$A37,'INTERIM REPORT'!$B:$B,'PAGE 46'!$A$5))</f>
        <v/>
      </c>
      <c r="M37" s="122"/>
      <c r="N37" s="122"/>
      <c r="O37" s="123"/>
      <c r="P37" s="145" t="str">
        <f>IF(SUMIFS('INTERIM REPORT'!F:F,'INTERIM REPORT'!$A:$A,'PAGE 46'!$A37,'INTERIM REPORT'!$B:$B,'PAGE 46'!$A$5)=0,"",SUMIFS('INTERIM REPORT'!F:F,'INTERIM REPORT'!$A:$A,'PAGE 46'!$A37,'INTERIM REPORT'!$B:$B,'PAGE 46'!$A$5))</f>
        <v/>
      </c>
      <c r="Q37" s="122"/>
      <c r="R37" s="122"/>
      <c r="S37" s="123"/>
      <c r="T37" s="145" t="str">
        <f>IF(SUMIFS('INTERIM REPORT'!G:G,'INTERIM REPORT'!$A:$A,'PAGE 46'!$A37,'INTERIM REPORT'!$B:$B,'PAGE 46'!$A$5)=0,"",SUMIFS('INTERIM REPORT'!G:G,'INTERIM REPORT'!$A:$A,'PAGE 46'!$A37,'INTERIM REPORT'!$B:$B,'PAGE 46'!$A$5))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46'!$A38,'INTERIM REPORT'!$B:$B,'PAGE 46'!$A$5)=0,"",SUMIFS('INTERIM REPORT'!C:C,'INTERIM REPORT'!$A:$A,'PAGE 46'!$A38,'INTERIM REPORT'!$B:$B,'PAGE 46'!$A$5))</f>
        <v/>
      </c>
      <c r="E38" s="122"/>
      <c r="F38" s="122"/>
      <c r="G38" s="123"/>
      <c r="H38" s="145" t="str">
        <f>IF(SUMIFS('INTERIM REPORT'!D:D,'INTERIM REPORT'!$A:$A,'PAGE 46'!$A38,'INTERIM REPORT'!$B:$B,'PAGE 46'!$A$5)=0,"",SUMIFS('INTERIM REPORT'!D:D,'INTERIM REPORT'!$A:$A,'PAGE 46'!$A38,'INTERIM REPORT'!$B:$B,'PAGE 46'!$A$5))</f>
        <v/>
      </c>
      <c r="I38" s="122"/>
      <c r="J38" s="122"/>
      <c r="K38" s="123"/>
      <c r="L38" s="145" t="str">
        <f>IF(SUMIFS('INTERIM REPORT'!E:E,'INTERIM REPORT'!$A:$A,'PAGE 46'!$A38,'INTERIM REPORT'!$B:$B,'PAGE 46'!$A$5)=0,"",SUMIFS('INTERIM REPORT'!E:E,'INTERIM REPORT'!$A:$A,'PAGE 46'!$A38,'INTERIM REPORT'!$B:$B,'PAGE 46'!$A$5))</f>
        <v/>
      </c>
      <c r="M38" s="122"/>
      <c r="N38" s="122"/>
      <c r="O38" s="123"/>
      <c r="P38" s="145" t="str">
        <f>IF(SUMIFS('INTERIM REPORT'!F:F,'INTERIM REPORT'!$A:$A,'PAGE 46'!$A38,'INTERIM REPORT'!$B:$B,'PAGE 46'!$A$5)=0,"",SUMIFS('INTERIM REPORT'!F:F,'INTERIM REPORT'!$A:$A,'PAGE 46'!$A38,'INTERIM REPORT'!$B:$B,'PAGE 46'!$A$5))</f>
        <v/>
      </c>
      <c r="Q38" s="122"/>
      <c r="R38" s="122"/>
      <c r="S38" s="123"/>
      <c r="T38" s="145" t="str">
        <f>IF(SUMIFS('INTERIM REPORT'!G:G,'INTERIM REPORT'!$A:$A,'PAGE 46'!$A38,'INTERIM REPORT'!$B:$B,'PAGE 46'!$A$5)=0,"",SUMIFS('INTERIM REPORT'!G:G,'INTERIM REPORT'!$A:$A,'PAGE 46'!$A38,'INTERIM REPORT'!$B:$B,'PAGE 46'!$A$5))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35" priority="1" operator="notEqual">
      <formula>""" """</formula>
    </cfRule>
    <cfRule type="cellIs" dxfId="3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64.179687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9.1796875" style="78"/>
    <col min="25" max="25" width="11.72656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Capital Cost % of Total Expense</v>
      </c>
    </row>
    <row r="3" spans="1:25">
      <c r="A3" s="80" t="s">
        <v>101</v>
      </c>
    </row>
    <row r="4" spans="1:25">
      <c r="A4" s="83" t="s">
        <v>82</v>
      </c>
      <c r="B4" s="329" t="str">
        <f>MID(A4,FIND("]",A4)+2,LEN(A4)-FIND("]",A4)+2)</f>
        <v>Capital Cost % of Total Expense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253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47'!$A8,'INTERIM REPORT'!$B:$B,'PAGE 47'!$A$4)</f>
        <v>4.0154676287544905E-2</v>
      </c>
      <c r="E8" s="208">
        <f>RANK(D8,D$8:D$15,1)</f>
        <v>4</v>
      </c>
      <c r="F8" s="208">
        <f>RANK(D8,D$8:D$17,1)</f>
        <v>4</v>
      </c>
      <c r="G8" s="208">
        <f>RANK(D8,D$8:D$25,1)</f>
        <v>5</v>
      </c>
      <c r="H8" s="143">
        <f>SUMIFS('INTERIM REPORT'!D:D,'INTERIM REPORT'!$A:$A,'PAGE 47'!$A8,'INTERIM REPORT'!$B:$B,'PAGE 47'!$A$4)</f>
        <v>3.9500321168190931E-2</v>
      </c>
      <c r="I8" s="208">
        <f>RANK(H8,H$8:H$15,1)</f>
        <v>5</v>
      </c>
      <c r="J8" s="208">
        <f>RANK(H8,H$8:H$17,1)</f>
        <v>5</v>
      </c>
      <c r="K8" s="208">
        <f>RANK(H8,H$8:H$25,1)</f>
        <v>6</v>
      </c>
      <c r="L8" s="143">
        <f>SUMIFS('INTERIM REPORT'!E:E,'INTERIM REPORT'!$A:$A,'PAGE 47'!$A8,'INTERIM REPORT'!$B:$B,'PAGE 47'!$A$4)</f>
        <v>3.7984523192085701E-2</v>
      </c>
      <c r="M8" s="208">
        <f>RANK(L8,L$8:L$15,1)</f>
        <v>3</v>
      </c>
      <c r="N8" s="208">
        <f>RANK(L8,L$8:L$17,1)</f>
        <v>3</v>
      </c>
      <c r="O8" s="208">
        <f>RANK(L8,L$8:L$25,1)</f>
        <v>4</v>
      </c>
      <c r="P8" s="143">
        <f>SUMIFS('INTERIM REPORT'!F:F,'INTERIM REPORT'!$A:$A,'PAGE 47'!$A8,'INTERIM REPORT'!$B:$B,'PAGE 47'!$A$4)</f>
        <v>3.4664147441234062E-2</v>
      </c>
      <c r="Q8" s="208">
        <f>RANK(P8,P$8:P$15,1)</f>
        <v>4</v>
      </c>
      <c r="R8" s="208">
        <f>RANK(P8,P$8:P$17,1)</f>
        <v>4</v>
      </c>
      <c r="S8" s="208">
        <f>RANK(P8,P$8:P$25,1)</f>
        <v>5</v>
      </c>
      <c r="T8" s="143">
        <f>SUMIFS('INTERIM REPORT'!G:G,'INTERIM REPORT'!$A:$A,'PAGE 47'!$A8,'INTERIM REPORT'!$B:$B,'PAGE 47'!$A$4)</f>
        <v>3.9887573576636956E-2</v>
      </c>
      <c r="U8" s="208">
        <f>RANK(T8,T$8:T$15,1)</f>
        <v>4</v>
      </c>
      <c r="V8" s="208">
        <f>RANK(T8,T$8:T$17,1)</f>
        <v>4</v>
      </c>
      <c r="W8" s="208">
        <f>RANK(T8,T$8:T$25,1)</f>
        <v>6</v>
      </c>
      <c r="X8" s="143">
        <f t="shared" ref="X8:X17" si="0">IF(H8&gt;0,((P8/H8)-1),IF(AND(H8=0,L8&gt;0),100%,IF(AND(H8=0,L8&lt;0),-100%,IF(AND(H8=0,L8=0),0%,((P8/(H8))-1)*-1))))</f>
        <v>-0.12243378240811298</v>
      </c>
      <c r="Y8" s="93">
        <f t="shared" ref="Y8:Y17" si="1">IF(L8&gt;0,((T8/L8)-1),IF(AND(L8=0,T8&gt;0),100%,IF(AND(L8=0,T8&lt;0),-100%,IF(AND(L8=0,T8=0),0%,((T8/(L8))-1)*-1))))</f>
        <v>5.0100678503390172E-2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47'!$A9,'INTERIM REPORT'!$B:$B,'PAGE 47'!$A$4)</f>
        <v>6.6884848292216581E-2</v>
      </c>
      <c r="E9" s="208">
        <f t="shared" ref="E9:E15" si="3">RANK(D9,D$8:D$15,1)</f>
        <v>8</v>
      </c>
      <c r="F9" s="208">
        <f t="shared" ref="F9:F17" si="4">RANK(D9,D$8:D$17,1)</f>
        <v>10</v>
      </c>
      <c r="G9" s="208">
        <f t="shared" ref="G9:G17" si="5">RANK(D9,D$8:D$25,1)</f>
        <v>14</v>
      </c>
      <c r="H9" s="143">
        <f>SUMIFS('INTERIM REPORT'!D:D,'INTERIM REPORT'!$A:$A,'PAGE 47'!$A9,'INTERIM REPORT'!$B:$B,'PAGE 47'!$A$4)</f>
        <v>6.9029218687074831E-2</v>
      </c>
      <c r="I9" s="208">
        <f t="shared" ref="I9:I15" si="6">RANK(H9,H$8:H$15,1)</f>
        <v>8</v>
      </c>
      <c r="J9" s="208">
        <f t="shared" ref="J9:J17" si="7">RANK(H9,H$8:H$17,1)</f>
        <v>10</v>
      </c>
      <c r="K9" s="208">
        <f t="shared" ref="K9:K17" si="8">RANK(H9,H$8:H$25,1)</f>
        <v>14</v>
      </c>
      <c r="L9" s="143">
        <f>SUMIFS('INTERIM REPORT'!E:E,'INTERIM REPORT'!$A:$A,'PAGE 47'!$A9,'INTERIM REPORT'!$B:$B,'PAGE 47'!$A$4)</f>
        <v>6.0010576272663929E-2</v>
      </c>
      <c r="M9" s="208">
        <f t="shared" ref="M9:M15" si="9">RANK(L9,L$8:L$15,1)</f>
        <v>8</v>
      </c>
      <c r="N9" s="208">
        <f t="shared" ref="N9:N17" si="10">RANK(L9,L$8:L$17,1)</f>
        <v>10</v>
      </c>
      <c r="O9" s="208">
        <f t="shared" ref="O9:O17" si="11">RANK(L9,L$8:L$25,1)</f>
        <v>14</v>
      </c>
      <c r="P9" s="143">
        <f>SUMIFS('INTERIM REPORT'!F:F,'INTERIM REPORT'!$A:$A,'PAGE 47'!$A9,'INTERIM REPORT'!$B:$B,'PAGE 47'!$A$4)</f>
        <v>7.1920477999693713E-2</v>
      </c>
      <c r="Q9" s="208">
        <f t="shared" ref="Q9:Q15" si="12">RANK(P9,P$8:P$15,1)</f>
        <v>8</v>
      </c>
      <c r="R9" s="208">
        <f t="shared" ref="R9:R17" si="13">RANK(P9,P$8:P$17,1)</f>
        <v>10</v>
      </c>
      <c r="S9" s="208">
        <f t="shared" ref="S9:S17" si="14">RANK(P9,P$8:P$25,1)</f>
        <v>14</v>
      </c>
      <c r="T9" s="143">
        <f>SUMIFS('INTERIM REPORT'!G:G,'INTERIM REPORT'!$A:$A,'PAGE 47'!$A9,'INTERIM REPORT'!$B:$B,'PAGE 47'!$A$4)</f>
        <v>7.6264096189192082E-2</v>
      </c>
      <c r="U9" s="208">
        <f t="shared" ref="U9:U15" si="15">RANK(T9,T$8:T$15,1)</f>
        <v>8</v>
      </c>
      <c r="V9" s="208">
        <f t="shared" ref="V9:V17" si="16">RANK(T9,T$8:T$17,1)</f>
        <v>10</v>
      </c>
      <c r="W9" s="208">
        <f t="shared" ref="W9:W17" si="17">RANK(T9,T$8:T$25,1)</f>
        <v>14</v>
      </c>
      <c r="X9" s="143">
        <f t="shared" si="0"/>
        <v>4.1884572469603309E-2</v>
      </c>
      <c r="Y9" s="93">
        <f t="shared" si="1"/>
        <v>0.27084425656368794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47'!$A10,'INTERIM REPORT'!$B:$B,'PAGE 47'!$A$4)</f>
        <v>3.702305664891832E-2</v>
      </c>
      <c r="E10" s="208">
        <f t="shared" si="3"/>
        <v>2</v>
      </c>
      <c r="F10" s="208">
        <f t="shared" si="4"/>
        <v>2</v>
      </c>
      <c r="G10" s="208">
        <f t="shared" si="5"/>
        <v>2</v>
      </c>
      <c r="H10" s="143">
        <f>SUMIFS('INTERIM REPORT'!D:D,'INTERIM REPORT'!$A:$A,'PAGE 47'!$A10,'INTERIM REPORT'!$B:$B,'PAGE 47'!$A$4)</f>
        <v>3.5234444284363571E-2</v>
      </c>
      <c r="I10" s="208">
        <f t="shared" si="6"/>
        <v>1</v>
      </c>
      <c r="J10" s="208">
        <f t="shared" si="7"/>
        <v>1</v>
      </c>
      <c r="K10" s="208">
        <f t="shared" si="8"/>
        <v>1</v>
      </c>
      <c r="L10" s="143">
        <f>SUMIFS('INTERIM REPORT'!E:E,'INTERIM REPORT'!$A:$A,'PAGE 47'!$A10,'INTERIM REPORT'!$B:$B,'PAGE 47'!$A$4)</f>
        <v>3.893953630719911E-2</v>
      </c>
      <c r="M10" s="208">
        <f t="shared" si="9"/>
        <v>4</v>
      </c>
      <c r="N10" s="208">
        <f t="shared" si="10"/>
        <v>4</v>
      </c>
      <c r="O10" s="208">
        <f t="shared" si="11"/>
        <v>5</v>
      </c>
      <c r="P10" s="143">
        <f>SUMIFS('INTERIM REPORT'!F:F,'INTERIM REPORT'!$A:$A,'PAGE 47'!$A10,'INTERIM REPORT'!$B:$B,'PAGE 47'!$A$4)</f>
        <v>3.7998419685404045E-2</v>
      </c>
      <c r="Q10" s="208">
        <f t="shared" si="12"/>
        <v>5</v>
      </c>
      <c r="R10" s="208">
        <f t="shared" si="13"/>
        <v>5</v>
      </c>
      <c r="S10" s="208">
        <f t="shared" si="14"/>
        <v>7</v>
      </c>
      <c r="T10" s="143">
        <f>SUMIFS('INTERIM REPORT'!G:G,'INTERIM REPORT'!$A:$A,'PAGE 47'!$A10,'INTERIM REPORT'!$B:$B,'PAGE 47'!$A$4)</f>
        <v>4.1139309556694752E-2</v>
      </c>
      <c r="U10" s="208">
        <f t="shared" si="15"/>
        <v>5</v>
      </c>
      <c r="V10" s="208">
        <f t="shared" si="16"/>
        <v>5</v>
      </c>
      <c r="W10" s="208">
        <f t="shared" si="17"/>
        <v>7</v>
      </c>
      <c r="X10" s="143">
        <f t="shared" si="0"/>
        <v>7.8445267328001389E-2</v>
      </c>
      <c r="Y10" s="93">
        <f t="shared" si="1"/>
        <v>5.6492024767355709E-2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47'!$A11,'INTERIM REPORT'!$B:$B,'PAGE 47'!$A$4)</f>
        <v>4.7970629569115887E-2</v>
      </c>
      <c r="E11" s="208">
        <f t="shared" si="3"/>
        <v>6</v>
      </c>
      <c r="F11" s="208">
        <f t="shared" si="4"/>
        <v>6</v>
      </c>
      <c r="G11" s="208">
        <f t="shared" si="5"/>
        <v>9</v>
      </c>
      <c r="H11" s="143">
        <f>SUMIFS('INTERIM REPORT'!D:D,'INTERIM REPORT'!$A:$A,'PAGE 47'!$A11,'INTERIM REPORT'!$B:$B,'PAGE 47'!$A$4)</f>
        <v>5.094224748025343E-2</v>
      </c>
      <c r="I11" s="208">
        <f t="shared" si="6"/>
        <v>6</v>
      </c>
      <c r="J11" s="208">
        <f t="shared" si="7"/>
        <v>7</v>
      </c>
      <c r="K11" s="208">
        <f t="shared" si="8"/>
        <v>10</v>
      </c>
      <c r="L11" s="143">
        <f>SUMIFS('INTERIM REPORT'!E:E,'INTERIM REPORT'!$A:$A,'PAGE 47'!$A11,'INTERIM REPORT'!$B:$B,'PAGE 47'!$A$4)</f>
        <v>5.5817074736249986E-2</v>
      </c>
      <c r="M11" s="208">
        <f t="shared" si="9"/>
        <v>7</v>
      </c>
      <c r="N11" s="208">
        <f t="shared" si="10"/>
        <v>8</v>
      </c>
      <c r="O11" s="208">
        <f t="shared" si="11"/>
        <v>12</v>
      </c>
      <c r="P11" s="143">
        <f>SUMIFS('INTERIM REPORT'!F:F,'INTERIM REPORT'!$A:$A,'PAGE 47'!$A11,'INTERIM REPORT'!$B:$B,'PAGE 47'!$A$4)</f>
        <v>5.3620742789110686E-2</v>
      </c>
      <c r="Q11" s="208">
        <f t="shared" si="12"/>
        <v>7</v>
      </c>
      <c r="R11" s="208">
        <f t="shared" si="13"/>
        <v>9</v>
      </c>
      <c r="S11" s="208">
        <f t="shared" si="14"/>
        <v>13</v>
      </c>
      <c r="T11" s="143">
        <f>SUMIFS('INTERIM REPORT'!G:G,'INTERIM REPORT'!$A:$A,'PAGE 47'!$A11,'INTERIM REPORT'!$B:$B,'PAGE 47'!$A$4)</f>
        <v>5.3303499223102395E-2</v>
      </c>
      <c r="U11" s="208">
        <f t="shared" si="15"/>
        <v>7</v>
      </c>
      <c r="V11" s="208">
        <f t="shared" si="16"/>
        <v>9</v>
      </c>
      <c r="W11" s="208">
        <f t="shared" si="17"/>
        <v>13</v>
      </c>
      <c r="X11" s="143">
        <f t="shared" si="0"/>
        <v>5.2579056506988797E-2</v>
      </c>
      <c r="Y11" s="93">
        <f t="shared" si="1"/>
        <v>-4.5032376293900778E-2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47'!$A12,'INTERIM REPORT'!$B:$B,'PAGE 47'!$A$4)</f>
        <v>5.5452190003408681E-2</v>
      </c>
      <c r="E12" s="208">
        <f t="shared" si="3"/>
        <v>7</v>
      </c>
      <c r="F12" s="208">
        <f t="shared" si="4"/>
        <v>9</v>
      </c>
      <c r="G12" s="208">
        <f t="shared" si="5"/>
        <v>13</v>
      </c>
      <c r="H12" s="143">
        <f>SUMIFS('INTERIM REPORT'!D:D,'INTERIM REPORT'!$A:$A,'PAGE 47'!$A12,'INTERIM REPORT'!$B:$B,'PAGE 47'!$A$4)</f>
        <v>5.1016498014505827E-2</v>
      </c>
      <c r="I12" s="208">
        <f t="shared" si="6"/>
        <v>7</v>
      </c>
      <c r="J12" s="208">
        <f t="shared" si="7"/>
        <v>8</v>
      </c>
      <c r="K12" s="208">
        <f t="shared" si="8"/>
        <v>11</v>
      </c>
      <c r="L12" s="143">
        <f>SUMIFS('INTERIM REPORT'!E:E,'INTERIM REPORT'!$A:$A,'PAGE 47'!$A12,'INTERIM REPORT'!$B:$B,'PAGE 47'!$A$4)</f>
        <v>5.0484104071701008E-2</v>
      </c>
      <c r="M12" s="208">
        <f t="shared" si="9"/>
        <v>6</v>
      </c>
      <c r="N12" s="208">
        <f t="shared" si="10"/>
        <v>6</v>
      </c>
      <c r="O12" s="208">
        <f t="shared" si="11"/>
        <v>8</v>
      </c>
      <c r="P12" s="143">
        <f>SUMIFS('INTERIM REPORT'!F:F,'INTERIM REPORT'!$A:$A,'PAGE 47'!$A12,'INTERIM REPORT'!$B:$B,'PAGE 47'!$A$4)</f>
        <v>4.3599055705485154E-2</v>
      </c>
      <c r="Q12" s="208">
        <f t="shared" si="12"/>
        <v>6</v>
      </c>
      <c r="R12" s="208">
        <f t="shared" si="13"/>
        <v>7</v>
      </c>
      <c r="S12" s="208">
        <f t="shared" si="14"/>
        <v>9</v>
      </c>
      <c r="T12" s="143">
        <f>SUMIFS('INTERIM REPORT'!G:G,'INTERIM REPORT'!$A:$A,'PAGE 47'!$A12,'INTERIM REPORT'!$B:$B,'PAGE 47'!$A$4)</f>
        <v>4.3391741185948192E-2</v>
      </c>
      <c r="U12" s="208">
        <f t="shared" si="15"/>
        <v>6</v>
      </c>
      <c r="V12" s="208">
        <f t="shared" si="16"/>
        <v>6</v>
      </c>
      <c r="W12" s="208">
        <f t="shared" si="17"/>
        <v>8</v>
      </c>
      <c r="X12" s="143">
        <f t="shared" si="0"/>
        <v>-0.14539301201959465</v>
      </c>
      <c r="Y12" s="93">
        <f t="shared" si="1"/>
        <v>-0.14048705065023548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47'!$A13,'INTERIM REPORT'!$B:$B,'PAGE 47'!$A$4)</f>
        <v>4.077790900125295E-2</v>
      </c>
      <c r="E13" s="208">
        <f t="shared" si="3"/>
        <v>5</v>
      </c>
      <c r="F13" s="208">
        <f t="shared" si="4"/>
        <v>5</v>
      </c>
      <c r="G13" s="208">
        <f t="shared" si="5"/>
        <v>6</v>
      </c>
      <c r="H13" s="143">
        <f>SUMIFS('INTERIM REPORT'!D:D,'INTERIM REPORT'!$A:$A,'PAGE 47'!$A13,'INTERIM REPORT'!$B:$B,'PAGE 47'!$A$4)</f>
        <v>3.7799911502535942E-2</v>
      </c>
      <c r="I13" s="208">
        <f t="shared" si="6"/>
        <v>2</v>
      </c>
      <c r="J13" s="208">
        <f t="shared" si="7"/>
        <v>2</v>
      </c>
      <c r="K13" s="208">
        <f t="shared" si="8"/>
        <v>3</v>
      </c>
      <c r="L13" s="143">
        <f>SUMIFS('INTERIM REPORT'!E:E,'INTERIM REPORT'!$A:$A,'PAGE 47'!$A13,'INTERIM REPORT'!$B:$B,'PAGE 47'!$A$4)</f>
        <v>3.5413101146671212E-2</v>
      </c>
      <c r="M13" s="208">
        <f t="shared" si="9"/>
        <v>1</v>
      </c>
      <c r="N13" s="208">
        <f t="shared" si="10"/>
        <v>1</v>
      </c>
      <c r="O13" s="208">
        <f t="shared" si="11"/>
        <v>2</v>
      </c>
      <c r="P13" s="143">
        <f>SUMIFS('INTERIM REPORT'!F:F,'INTERIM REPORT'!$A:$A,'PAGE 47'!$A13,'INTERIM REPORT'!$B:$B,'PAGE 47'!$A$4)</f>
        <v>3.4647884144744609E-2</v>
      </c>
      <c r="Q13" s="208">
        <f t="shared" si="12"/>
        <v>3</v>
      </c>
      <c r="R13" s="208">
        <f t="shared" si="13"/>
        <v>3</v>
      </c>
      <c r="S13" s="208">
        <f t="shared" si="14"/>
        <v>4</v>
      </c>
      <c r="T13" s="143">
        <f>SUMIFS('INTERIM REPORT'!G:G,'INTERIM REPORT'!$A:$A,'PAGE 47'!$A13,'INTERIM REPORT'!$B:$B,'PAGE 47'!$A$4)</f>
        <v>3.693738075561661E-2</v>
      </c>
      <c r="U13" s="208">
        <f t="shared" si="15"/>
        <v>3</v>
      </c>
      <c r="V13" s="208">
        <f t="shared" si="16"/>
        <v>3</v>
      </c>
      <c r="W13" s="208">
        <f t="shared" si="17"/>
        <v>5</v>
      </c>
      <c r="X13" s="143">
        <f t="shared" si="0"/>
        <v>-8.3387162363590894E-2</v>
      </c>
      <c r="Y13" s="93">
        <f t="shared" si="1"/>
        <v>4.3042816347324653E-2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47'!$A14,'INTERIM REPORT'!$B:$B,'PAGE 47'!$A$4)</f>
        <v>3.6847501427197671E-2</v>
      </c>
      <c r="E14" s="208">
        <f t="shared" si="3"/>
        <v>1</v>
      </c>
      <c r="F14" s="208">
        <f t="shared" si="4"/>
        <v>1</v>
      </c>
      <c r="G14" s="208">
        <f t="shared" si="5"/>
        <v>1</v>
      </c>
      <c r="H14" s="143">
        <f>SUMIFS('INTERIM REPORT'!D:D,'INTERIM REPORT'!$A:$A,'PAGE 47'!$A14,'INTERIM REPORT'!$B:$B,'PAGE 47'!$A$4)</f>
        <v>3.7853043623386276E-2</v>
      </c>
      <c r="I14" s="208">
        <f t="shared" si="6"/>
        <v>3</v>
      </c>
      <c r="J14" s="208">
        <f t="shared" si="7"/>
        <v>3</v>
      </c>
      <c r="K14" s="208">
        <f t="shared" si="8"/>
        <v>4</v>
      </c>
      <c r="L14" s="143">
        <f>SUMIFS('INTERIM REPORT'!E:E,'INTERIM REPORT'!$A:$A,'PAGE 47'!$A14,'INTERIM REPORT'!$B:$B,'PAGE 47'!$A$4)</f>
        <v>3.660868369438345E-2</v>
      </c>
      <c r="M14" s="208">
        <f t="shared" si="9"/>
        <v>2</v>
      </c>
      <c r="N14" s="208">
        <f t="shared" si="10"/>
        <v>2</v>
      </c>
      <c r="O14" s="208">
        <f t="shared" si="11"/>
        <v>3</v>
      </c>
      <c r="P14" s="143">
        <f>SUMIFS('INTERIM REPORT'!F:F,'INTERIM REPORT'!$A:$A,'PAGE 47'!$A14,'INTERIM REPORT'!$B:$B,'PAGE 47'!$A$4)</f>
        <v>3.3098511868837117E-2</v>
      </c>
      <c r="Q14" s="208">
        <f t="shared" si="12"/>
        <v>2</v>
      </c>
      <c r="R14" s="208">
        <f t="shared" si="13"/>
        <v>2</v>
      </c>
      <c r="S14" s="208">
        <f t="shared" si="14"/>
        <v>2</v>
      </c>
      <c r="T14" s="143">
        <f>SUMIFS('INTERIM REPORT'!G:G,'INTERIM REPORT'!$A:$A,'PAGE 47'!$A14,'INTERIM REPORT'!$B:$B,'PAGE 47'!$A$4)</f>
        <v>3.572640715308037E-2</v>
      </c>
      <c r="U14" s="208">
        <f t="shared" si="15"/>
        <v>2</v>
      </c>
      <c r="V14" s="208">
        <f t="shared" si="16"/>
        <v>2</v>
      </c>
      <c r="W14" s="208">
        <f t="shared" si="17"/>
        <v>3</v>
      </c>
      <c r="X14" s="143">
        <f t="shared" si="0"/>
        <v>-0.12560500555394505</v>
      </c>
      <c r="Y14" s="93">
        <f t="shared" si="1"/>
        <v>-2.4100198430200281E-2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47'!$A15,'INTERIM REPORT'!$B:$B,'PAGE 47'!$A$4)</f>
        <v>3.907718631545308E-2</v>
      </c>
      <c r="E15" s="209">
        <f t="shared" si="3"/>
        <v>3</v>
      </c>
      <c r="F15" s="209">
        <f t="shared" si="4"/>
        <v>3</v>
      </c>
      <c r="G15" s="209">
        <f t="shared" si="5"/>
        <v>3</v>
      </c>
      <c r="H15" s="144">
        <f>SUMIFS('INTERIM REPORT'!D:D,'INTERIM REPORT'!$A:$A,'PAGE 47'!$A15,'INTERIM REPORT'!$B:$B,'PAGE 47'!$A$4)</f>
        <v>3.8670341358974507E-2</v>
      </c>
      <c r="I15" s="209">
        <f t="shared" si="6"/>
        <v>4</v>
      </c>
      <c r="J15" s="209">
        <f t="shared" si="7"/>
        <v>4</v>
      </c>
      <c r="K15" s="209">
        <f t="shared" si="8"/>
        <v>5</v>
      </c>
      <c r="L15" s="144">
        <f>SUMIFS('INTERIM REPORT'!E:E,'INTERIM REPORT'!$A:$A,'PAGE 47'!$A15,'INTERIM REPORT'!$B:$B,'PAGE 47'!$A$4)</f>
        <v>3.9153707760590163E-2</v>
      </c>
      <c r="M15" s="209">
        <f t="shared" si="9"/>
        <v>5</v>
      </c>
      <c r="N15" s="209">
        <f t="shared" si="10"/>
        <v>5</v>
      </c>
      <c r="O15" s="209">
        <f t="shared" si="11"/>
        <v>6</v>
      </c>
      <c r="P15" s="144">
        <f>SUMIFS('INTERIM REPORT'!F:F,'INTERIM REPORT'!$A:$A,'PAGE 47'!$A15,'INTERIM REPORT'!$B:$B,'PAGE 47'!$A$4)</f>
        <v>3.1863400513608447E-2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44">
        <f>SUMIFS('INTERIM REPORT'!G:G,'INTERIM REPORT'!$A:$A,'PAGE 47'!$A15,'INTERIM REPORT'!$B:$B,'PAGE 47'!$A$4)</f>
        <v>2.4435028974766682E-2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-0.1760248450402242</v>
      </c>
      <c r="Y15" s="95">
        <f t="shared" si="1"/>
        <v>-0.37592043327856794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47'!$A16,'INTERIM REPORT'!$B:$B,'PAGE 47'!$A$4)</f>
        <v>4.9828858093583561E-2</v>
      </c>
      <c r="E16" s="210"/>
      <c r="F16" s="211">
        <f t="shared" si="4"/>
        <v>7</v>
      </c>
      <c r="G16" s="211">
        <f t="shared" si="5"/>
        <v>11</v>
      </c>
      <c r="H16" s="145">
        <f>SUMIFS('INTERIM REPORT'!D:D,'INTERIM REPORT'!$A:$A,'PAGE 47'!$A16,'INTERIM REPORT'!$B:$B,'PAGE 47'!$A$4)</f>
        <v>4.7202027711676579E-2</v>
      </c>
      <c r="I16" s="210"/>
      <c r="J16" s="211">
        <f t="shared" si="7"/>
        <v>6</v>
      </c>
      <c r="K16" s="211">
        <f t="shared" si="8"/>
        <v>8</v>
      </c>
      <c r="L16" s="145">
        <f>SUMIFS('INTERIM REPORT'!E:E,'INTERIM REPORT'!$A:$A,'PAGE 47'!$A16,'INTERIM REPORT'!$B:$B,'PAGE 47'!$A$4)</f>
        <v>5.1675083468243767E-2</v>
      </c>
      <c r="M16" s="210"/>
      <c r="N16" s="211">
        <f t="shared" si="10"/>
        <v>7</v>
      </c>
      <c r="O16" s="211">
        <f t="shared" si="11"/>
        <v>9</v>
      </c>
      <c r="P16" s="145">
        <f>SUMIFS('INTERIM REPORT'!F:F,'INTERIM REPORT'!$A:$A,'PAGE 47'!$A16,'INTERIM REPORT'!$B:$B,'PAGE 47'!$A$4)</f>
        <v>4.2494688434539754E-2</v>
      </c>
      <c r="Q16" s="210"/>
      <c r="R16" s="211">
        <f t="shared" si="13"/>
        <v>6</v>
      </c>
      <c r="S16" s="211">
        <f t="shared" si="14"/>
        <v>8</v>
      </c>
      <c r="T16" s="145">
        <f>SUMIFS('INTERIM REPORT'!G:G,'INTERIM REPORT'!$A:$A,'PAGE 47'!$A16,'INTERIM REPORT'!$B:$B,'PAGE 47'!$A$4)</f>
        <v>4.7576960130902679E-2</v>
      </c>
      <c r="U16" s="210"/>
      <c r="V16" s="211">
        <f t="shared" si="16"/>
        <v>7</v>
      </c>
      <c r="W16" s="211">
        <f t="shared" si="17"/>
        <v>9</v>
      </c>
      <c r="X16" s="145">
        <f t="shared" si="0"/>
        <v>-9.9727480054259354E-2</v>
      </c>
      <c r="Y16" s="97">
        <f t="shared" si="1"/>
        <v>-7.9305596861968031E-2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47'!$A17,'INTERIM REPORT'!$B:$B,'PAGE 47'!$A$4)</f>
        <v>5.4017445108345066E-2</v>
      </c>
      <c r="E17" s="212"/>
      <c r="F17" s="208">
        <f t="shared" si="4"/>
        <v>8</v>
      </c>
      <c r="G17" s="208">
        <f t="shared" si="5"/>
        <v>12</v>
      </c>
      <c r="H17" s="143">
        <f>SUMIFS('INTERIM REPORT'!D:D,'INTERIM REPORT'!$A:$A,'PAGE 47'!$A17,'INTERIM REPORT'!$B:$B,'PAGE 47'!$A$4)</f>
        <v>5.3693047437572403E-2</v>
      </c>
      <c r="I17" s="212"/>
      <c r="J17" s="208">
        <f t="shared" si="7"/>
        <v>9</v>
      </c>
      <c r="K17" s="208">
        <f t="shared" si="8"/>
        <v>12</v>
      </c>
      <c r="L17" s="143">
        <f>SUMIFS('INTERIM REPORT'!E:E,'INTERIM REPORT'!$A:$A,'PAGE 47'!$A17,'INTERIM REPORT'!$B:$B,'PAGE 47'!$A$4)</f>
        <v>5.934564776032674E-2</v>
      </c>
      <c r="M17" s="212"/>
      <c r="N17" s="208">
        <f t="shared" si="10"/>
        <v>9</v>
      </c>
      <c r="O17" s="208">
        <f t="shared" si="11"/>
        <v>13</v>
      </c>
      <c r="P17" s="143">
        <f>SUMIFS('INTERIM REPORT'!F:F,'INTERIM REPORT'!$A:$A,'PAGE 47'!$A17,'INTERIM REPORT'!$B:$B,'PAGE 47'!$A$4)</f>
        <v>5.1869916556768501E-2</v>
      </c>
      <c r="Q17" s="212"/>
      <c r="R17" s="208">
        <f t="shared" si="13"/>
        <v>8</v>
      </c>
      <c r="S17" s="208">
        <f t="shared" si="14"/>
        <v>12</v>
      </c>
      <c r="T17" s="143">
        <f>SUMIFS('INTERIM REPORT'!G:G,'INTERIM REPORT'!$A:$A,'PAGE 47'!$A17,'INTERIM REPORT'!$B:$B,'PAGE 47'!$A$4)</f>
        <v>5.0197023796946086E-2</v>
      </c>
      <c r="U17" s="212"/>
      <c r="V17" s="208">
        <f t="shared" si="16"/>
        <v>8</v>
      </c>
      <c r="W17" s="208">
        <f t="shared" si="17"/>
        <v>11</v>
      </c>
      <c r="X17" s="143">
        <f t="shared" si="0"/>
        <v>-3.3954691860684783E-2</v>
      </c>
      <c r="Y17" s="93">
        <f t="shared" si="1"/>
        <v>-0.15415829649932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47'!$A20,'INTERIM REPORT'!$B:$B,'PAGE 47'!$A$4)</f>
        <v>4.2156482438886166E-2</v>
      </c>
      <c r="E20" s="210"/>
      <c r="F20" s="211">
        <f>RANK(D20,D$20:D$22,1)</f>
        <v>2</v>
      </c>
      <c r="G20" s="211">
        <f t="shared" ref="G20:G22" si="19">RANK(D20,D$8:D$25,1)</f>
        <v>7</v>
      </c>
      <c r="H20" s="145">
        <f>SUMIFS('INTERIM REPORT'!D:D,'INTERIM REPORT'!$A:$A,'PAGE 47'!$A20,'INTERIM REPORT'!$B:$B,'PAGE 47'!$A$4)</f>
        <v>3.6857561033745961E-2</v>
      </c>
      <c r="I20" s="210"/>
      <c r="J20" s="211">
        <f>RANK(H20,H$20:H$22,1)</f>
        <v>1</v>
      </c>
      <c r="K20" s="211">
        <f t="shared" ref="K20:K22" si="20">RANK(H20,H$8:H$25,1)</f>
        <v>2</v>
      </c>
      <c r="L20" s="145">
        <f>SUMIFS('INTERIM REPORT'!E:E,'INTERIM REPORT'!$A:$A,'PAGE 47'!$A20,'INTERIM REPORT'!$B:$B,'PAGE 47'!$A$4)</f>
        <v>3.4167041573091875E-2</v>
      </c>
      <c r="M20" s="210"/>
      <c r="N20" s="211">
        <f>RANK(L20,L$20:L$22,1)</f>
        <v>1</v>
      </c>
      <c r="O20" s="211">
        <f t="shared" ref="O20:O22" si="21">RANK(L20,L$8:L$25,1)</f>
        <v>1</v>
      </c>
      <c r="P20" s="145">
        <f>SUMIFS('INTERIM REPORT'!F:F,'INTERIM REPORT'!$A:$A,'PAGE 47'!$A20,'INTERIM REPORT'!$B:$B,'PAGE 47'!$A$4)</f>
        <v>3.3735472466359682E-2</v>
      </c>
      <c r="Q20" s="210"/>
      <c r="R20" s="211">
        <f>RANK(P20,P$20:P$22,1)</f>
        <v>1</v>
      </c>
      <c r="S20" s="211">
        <f t="shared" ref="S20:S22" si="22">RANK(P20,P$8:P$25,1)</f>
        <v>3</v>
      </c>
      <c r="T20" s="145">
        <f>SUMIFS('INTERIM REPORT'!G:G,'INTERIM REPORT'!$A:$A,'PAGE 47'!$A20,'INTERIM REPORT'!$B:$B,'PAGE 47'!$A$4)</f>
        <v>3.1846781630798481E-2</v>
      </c>
      <c r="U20" s="210"/>
      <c r="V20" s="211">
        <f>RANK(T20,T$20:T$22,1)</f>
        <v>1</v>
      </c>
      <c r="W20" s="211">
        <f t="shared" ref="W20:W22" si="23">RANK(T20,T$8:T$25,1)</f>
        <v>2</v>
      </c>
      <c r="X20" s="145">
        <f>IF(H20&gt;0,((P20/H20)-1),IF(AND(H20=0,L20&gt;0),100%,IF(AND(H20=0,L20&lt;0),-100%,IF(AND(H20=0,L20=0),0%,((P20/(H20))-1)*-1))))</f>
        <v>-8.4706868273995761E-2</v>
      </c>
      <c r="Y20" s="97">
        <f>IF(L20&gt;0,((T20/L20)-1),IF(AND(L20=0,T20&gt;0),100%,IF(AND(L20=0,T20&lt;0),-100%,IF(AND(L20=0,T20=0),0%,((T20/(L20))-1)*-1))))</f>
        <v>-6.7909301931505461E-2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47'!$A21,'INTERIM REPORT'!$B:$B,'PAGE 47'!$A$4)</f>
        <v>4.93925721264604E-2</v>
      </c>
      <c r="E21" s="212"/>
      <c r="F21" s="208">
        <f t="shared" ref="F21:F22" si="24">RANK(D21,D$20:D$22,1)</f>
        <v>3</v>
      </c>
      <c r="G21" s="208">
        <f t="shared" si="19"/>
        <v>10</v>
      </c>
      <c r="H21" s="143">
        <f>SUMIFS('INTERIM REPORT'!D:D,'INTERIM REPORT'!$A:$A,'PAGE 47'!$A21,'INTERIM REPORT'!$B:$B,'PAGE 47'!$A$4)</f>
        <v>4.9386193843706641E-2</v>
      </c>
      <c r="I21" s="212"/>
      <c r="J21" s="208">
        <f t="shared" ref="J21:J22" si="25">RANK(H21,H$20:H$22,1)</f>
        <v>3</v>
      </c>
      <c r="K21" s="208">
        <f t="shared" si="20"/>
        <v>9</v>
      </c>
      <c r="L21" s="143">
        <f>SUMIFS('INTERIM REPORT'!E:E,'INTERIM REPORT'!$A:$A,'PAGE 47'!$A21,'INTERIM REPORT'!$B:$B,'PAGE 47'!$A$4)</f>
        <v>5.2867055787820395E-2</v>
      </c>
      <c r="M21" s="212"/>
      <c r="N21" s="208">
        <f t="shared" ref="N21:N22" si="26">RANK(L21,L$20:L$22,1)</f>
        <v>3</v>
      </c>
      <c r="O21" s="208">
        <f t="shared" si="21"/>
        <v>11</v>
      </c>
      <c r="P21" s="143">
        <f>SUMIFS('INTERIM REPORT'!F:F,'INTERIM REPORT'!$A:$A,'PAGE 47'!$A21,'INTERIM REPORT'!$B:$B,'PAGE 47'!$A$4)</f>
        <v>4.7468898793277821E-2</v>
      </c>
      <c r="Q21" s="212"/>
      <c r="R21" s="208">
        <f t="shared" ref="R21:R22" si="27">RANK(P21,P$20:P$22,1)</f>
        <v>3</v>
      </c>
      <c r="S21" s="208">
        <f t="shared" si="22"/>
        <v>10</v>
      </c>
      <c r="T21" s="143">
        <f>SUMIFS('INTERIM REPORT'!G:G,'INTERIM REPORT'!$A:$A,'PAGE 47'!$A21,'INTERIM REPORT'!$B:$B,'PAGE 47'!$A$4)</f>
        <v>4.9054974140468284E-2</v>
      </c>
      <c r="U21" s="212"/>
      <c r="V21" s="208">
        <f t="shared" ref="V21:V22" si="28">RANK(T21,T$20:T$22,1)</f>
        <v>3</v>
      </c>
      <c r="W21" s="208">
        <f t="shared" si="23"/>
        <v>10</v>
      </c>
      <c r="X21" s="143">
        <f>IF(H21&gt;0,((P21/H21)-1),IF(AND(H21=0,L21&gt;0),100%,IF(AND(H21=0,L21&lt;0),-100%,IF(AND(H21=0,L21=0),0%,((P21/(H21))-1)*-1))))</f>
        <v>-3.8822490684269351E-2</v>
      </c>
      <c r="Y21" s="93">
        <f>IF(L21&gt;0,((T21/L21)-1),IF(AND(L21=0,T21&gt;0),100%,IF(AND(L21=0,T21&lt;0),-100%,IF(AND(L21=0,T21=0),0%,((T21/(L21))-1)*-1))))</f>
        <v>-7.2106940523635976E-2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47'!$A22,'INTERIM REPORT'!$B:$B,'PAGE 47'!$A$4)</f>
        <v>4.0143221329335892E-2</v>
      </c>
      <c r="E22" s="212"/>
      <c r="F22" s="208">
        <f t="shared" si="24"/>
        <v>1</v>
      </c>
      <c r="G22" s="208">
        <f t="shared" si="19"/>
        <v>4</v>
      </c>
      <c r="H22" s="143">
        <f>SUMIFS('INTERIM REPORT'!D:D,'INTERIM REPORT'!$A:$A,'PAGE 47'!$A22,'INTERIM REPORT'!$B:$B,'PAGE 47'!$A$4)</f>
        <v>3.9738121286070974E-2</v>
      </c>
      <c r="I22" s="212"/>
      <c r="J22" s="208">
        <f t="shared" si="25"/>
        <v>2</v>
      </c>
      <c r="K22" s="208">
        <f t="shared" si="20"/>
        <v>7</v>
      </c>
      <c r="L22" s="143">
        <f>SUMIFS('INTERIM REPORT'!E:E,'INTERIM REPORT'!$A:$A,'PAGE 47'!$A22,'INTERIM REPORT'!$B:$B,'PAGE 47'!$A$4)</f>
        <v>4.0710455474768446E-2</v>
      </c>
      <c r="M22" s="212"/>
      <c r="N22" s="208">
        <f t="shared" si="26"/>
        <v>2</v>
      </c>
      <c r="O22" s="208">
        <f t="shared" si="21"/>
        <v>7</v>
      </c>
      <c r="P22" s="143">
        <f>SUMIFS('INTERIM REPORT'!F:F,'INTERIM REPORT'!$A:$A,'PAGE 47'!$A22,'INTERIM REPORT'!$B:$B,'PAGE 47'!$A$4)</f>
        <v>3.7828882697634389E-2</v>
      </c>
      <c r="Q22" s="212"/>
      <c r="R22" s="208">
        <f t="shared" si="27"/>
        <v>2</v>
      </c>
      <c r="S22" s="208">
        <f t="shared" si="22"/>
        <v>6</v>
      </c>
      <c r="T22" s="143">
        <f>SUMIFS('INTERIM REPORT'!G:G,'INTERIM REPORT'!$A:$A,'PAGE 47'!$A22,'INTERIM REPORT'!$B:$B,'PAGE 47'!$A$4)</f>
        <v>3.6525957959272923E-2</v>
      </c>
      <c r="U22" s="212"/>
      <c r="V22" s="208">
        <f t="shared" si="28"/>
        <v>2</v>
      </c>
      <c r="W22" s="208">
        <f t="shared" si="23"/>
        <v>4</v>
      </c>
      <c r="X22" s="143">
        <f>IF(H22&gt;0,((P22/H22)-1),IF(AND(H22=0,L22&gt;0),100%,IF(AND(H22=0,L22&lt;0),-100%,IF(AND(H22=0,L22=0),0%,((P22/(H22))-1)*-1))))</f>
        <v>-4.8045517167058738E-2</v>
      </c>
      <c r="Y22" s="93">
        <f>IF(L22&gt;0,((T22/L22)-1),IF(AND(L22=0,T22&gt;0),100%,IF(AND(L22=0,T22&lt;0),-100%,IF(AND(L22=0,T22=0),0%,((T22/(L22))-1)*-1))))</f>
        <v>-0.10278680173669374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47'!$A25,'INTERIM REPORT'!$B:$B,'PAGE 47'!$A$4)</f>
        <v>4.7785659117320738E-2</v>
      </c>
      <c r="E25" s="210"/>
      <c r="F25" s="210"/>
      <c r="G25" s="211">
        <f>RANK(D25,D$8:D$25,1)</f>
        <v>8</v>
      </c>
      <c r="H25" s="145">
        <f>SUMIFS('INTERIM REPORT'!D:D,'INTERIM REPORT'!$A:$A,'PAGE 47'!$A25,'INTERIM REPORT'!$B:$B,'PAGE 47'!$A$4)</f>
        <v>5.7043847740189779E-2</v>
      </c>
      <c r="I25" s="210"/>
      <c r="J25" s="210"/>
      <c r="K25" s="211">
        <f>RANK(H25,H$8:H$25,1)</f>
        <v>13</v>
      </c>
      <c r="L25" s="145">
        <f>SUMIFS('INTERIM REPORT'!E:E,'INTERIM REPORT'!$A:$A,'PAGE 47'!$A25,'INTERIM REPORT'!$B:$B,'PAGE 47'!$A$4)</f>
        <v>5.2010058326689243E-2</v>
      </c>
      <c r="M25" s="210"/>
      <c r="N25" s="210"/>
      <c r="O25" s="211">
        <f>RANK(L25,L$8:L$25,1)</f>
        <v>10</v>
      </c>
      <c r="P25" s="145">
        <f>SUMIFS('INTERIM REPORT'!F:F,'INTERIM REPORT'!$A:$A,'PAGE 47'!$A25,'INTERIM REPORT'!$B:$B,'PAGE 47'!$A$4)</f>
        <v>5.1762127185888254E-2</v>
      </c>
      <c r="Q25" s="210"/>
      <c r="R25" s="210"/>
      <c r="S25" s="211">
        <f>RANK(P25,P$8:P$25,1)</f>
        <v>11</v>
      </c>
      <c r="T25" s="145">
        <f>SUMIFS('INTERIM REPORT'!G:G,'INTERIM REPORT'!$A:$A,'PAGE 47'!$A25,'INTERIM REPORT'!$B:$B,'PAGE 47'!$A$4)</f>
        <v>5.2191775154077656E-2</v>
      </c>
      <c r="U25" s="210"/>
      <c r="V25" s="210"/>
      <c r="W25" s="211">
        <f>RANK(T25,T$8:T$25,1)</f>
        <v>12</v>
      </c>
      <c r="X25" s="145">
        <f>IF(H25&gt;0,((P25/H25)-1),IF(AND(H25=0,L25&gt;0),100%,IF(AND(H25=0,L25&lt;0),-100%,IF(AND(H25=0,L25=0),0%,((P25/(H25))-1)*-1))))</f>
        <v>-9.2590538042901516E-2</v>
      </c>
      <c r="Y25" s="97">
        <f>IF(L25&gt;0,((T25/L25)-1),IF(AND(L25=0,T25&gt;0),100%,IF(AND(L25=0,T25&lt;0),-100%,IF(AND(L25=0,T25=0),0%,((T25/(L25))-1)*-1))))</f>
        <v>3.4938785541636097E-3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47'!$A28,'INTERIM REPORT'!$B:$B,'PAGE 47'!$A$4)</f>
        <v>4.6944560599267368E-2</v>
      </c>
      <c r="E28" s="216"/>
      <c r="F28" s="216"/>
      <c r="G28" s="216"/>
      <c r="H28" s="145">
        <f>SUMIFS('INTERIM REPORT'!D:D,'INTERIM REPORT'!$A:$A,'PAGE 47'!$A28,'INTERIM REPORT'!$B:$B,'PAGE 47'!$A$4)</f>
        <v>5.097747480760112E-2</v>
      </c>
      <c r="I28" s="216"/>
      <c r="J28" s="216"/>
      <c r="K28" s="216"/>
      <c r="L28" s="145">
        <f>SUMIFS('INTERIM REPORT'!E:E,'INTERIM REPORT'!$A:$A,'PAGE 47'!$A28,'INTERIM REPORT'!$B:$B,'PAGE 47'!$A$4)</f>
        <v>4.8721817772861567E-2</v>
      </c>
      <c r="M28" s="216"/>
      <c r="N28" s="216"/>
      <c r="O28" s="216"/>
      <c r="P28" s="145">
        <f>SUMIFS('INTERIM REPORT'!F:F,'INTERIM REPORT'!$A:$A,'PAGE 47'!$A28,'INTERIM REPORT'!$B:$B,'PAGE 47'!$A$4)</f>
        <v>4.6859566754365395E-2</v>
      </c>
      <c r="Q28" s="216"/>
      <c r="R28" s="216"/>
      <c r="S28" s="216"/>
      <c r="T28" s="145">
        <f>SUMIFS('INTERIM REPORT'!G:G,'INTERIM REPORT'!$A:$A,'PAGE 47'!$A28,'INTERIM REPORT'!$B:$B,'PAGE 47'!$A$4)</f>
        <v>4.7401171229214334E-2</v>
      </c>
      <c r="U28" s="216"/>
      <c r="V28" s="216"/>
      <c r="W28" s="216"/>
      <c r="X28" s="143">
        <f>IF(H28&gt;0,((P28/H28)-1),IF(AND(H28=0,L28&gt;0),100%,IF(AND(H28=0,L28&lt;0),-100%,IF(AND(H28=0,L28=0),0%,((P28/(H28))-1)*-1))))</f>
        <v>-8.0778972845899299E-2</v>
      </c>
      <c r="Y28" s="101">
        <f>IF(L28&gt;0,((T28/L28)-1),IF(AND(L28=0,T28&gt;0),100%,IF(AND(L28=0,T28&lt;0),-100%,IF(AND(L28=0,T28=0),0%,((T28/(L28))-1)*-1))))</f>
        <v>-2.7105855323461325E-2</v>
      </c>
    </row>
    <row r="29" spans="1:25" ht="28.4" customHeight="1">
      <c r="C29" s="92" t="s">
        <v>28</v>
      </c>
      <c r="D29" s="143">
        <f>MEDIAN(D25,D20:D22,D8:D17)</f>
        <v>4.4971070778103452E-2</v>
      </c>
      <c r="E29" s="217"/>
      <c r="F29" s="217"/>
      <c r="G29" s="217"/>
      <c r="H29" s="143">
        <f>MEDIAN(H25,H20:H22,H8:H17)</f>
        <v>4.3470074498873773E-2</v>
      </c>
      <c r="I29" s="217"/>
      <c r="J29" s="217"/>
      <c r="K29" s="217"/>
      <c r="L29" s="143">
        <f>MEDIAN(L25,L20:L22,L8:L17)</f>
        <v>4.5597279773234731E-2</v>
      </c>
      <c r="M29" s="217"/>
      <c r="N29" s="217"/>
      <c r="O29" s="217"/>
      <c r="P29" s="143">
        <f>MEDIAN(P25,P20:P22,P8:P17)</f>
        <v>4.0246554059971899E-2</v>
      </c>
      <c r="Q29" s="217"/>
      <c r="R29" s="217"/>
      <c r="S29" s="217"/>
      <c r="T29" s="143">
        <f>MEDIAN(T25,T20:T22,T8:T17)</f>
        <v>4.2265525371321472E-2</v>
      </c>
      <c r="U29" s="217"/>
      <c r="V29" s="217"/>
      <c r="W29" s="217"/>
      <c r="X29" s="188">
        <f>IF(H29&gt;0,((P29/H29)-1),IF(AND(H29=0,L29&gt;0),100%,IF(AND(H29=0,L29&lt;0),-100%,IF(AND(H29=0,L29=0),0%,((P29/(H29))-1)*-1))))</f>
        <v>-7.4154932469356338E-2</v>
      </c>
      <c r="Y29" s="102">
        <f>IF(L29&gt;0,((T29/L29)-1),IF(AND(L29=0,T29&gt;0),100%,IF(AND(L29=0,T29&lt;0),-100%,IF(AND(L29=0,T29=0),0%,((T29/(L29))-1)*-1))))</f>
        <v>-7.3069148389614536E-2</v>
      </c>
    </row>
    <row r="30" spans="1:25" ht="28.4" customHeight="1">
      <c r="C30" s="92" t="s">
        <v>29</v>
      </c>
      <c r="D30" s="143">
        <f>MEDIAN(D8:D15)</f>
        <v>4.0466292644398924E-2</v>
      </c>
      <c r="E30" s="217"/>
      <c r="F30" s="217"/>
      <c r="G30" s="217"/>
      <c r="H30" s="143">
        <f>MEDIAN(H8:H15)</f>
        <v>3.9085331263582719E-2</v>
      </c>
      <c r="I30" s="217"/>
      <c r="J30" s="217"/>
      <c r="K30" s="217"/>
      <c r="L30" s="143">
        <f>MEDIAN(L8:L15)</f>
        <v>3.904662203389464E-2</v>
      </c>
      <c r="M30" s="217"/>
      <c r="N30" s="217"/>
      <c r="O30" s="217"/>
      <c r="P30" s="143">
        <f>MEDIAN(P8:P15)</f>
        <v>3.633128356331905E-2</v>
      </c>
      <c r="Q30" s="217"/>
      <c r="R30" s="217"/>
      <c r="S30" s="217"/>
      <c r="T30" s="143">
        <f>MEDIAN(T8:T15)</f>
        <v>4.051344156666585E-2</v>
      </c>
      <c r="U30" s="217"/>
      <c r="V30" s="217"/>
      <c r="W30" s="217"/>
      <c r="X30" s="188">
        <f>IF(H30&gt;0,((L30/H30)-1),IF(AND(H30=0,L30&gt;0),100%,IF(AND(H30=0,L30&lt;0),-100%,IF(AND(H30=0,L30=0),0%,((L30/(H30))-1)*-1))))</f>
        <v>-9.9037742387375616E-4</v>
      </c>
      <c r="Y30" s="102">
        <f>IF(L30&gt;0,((T30/L30)-1),IF(AND(L30=0,T30&gt;0),100%,IF(AND(L30=0,T30&lt;0),-100%,IF(AND(L30=0,T30=0),0%,((T30/(L30))-1)*-1))))</f>
        <v>3.7565849652703154E-2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47'!$A33,'INTERIM REPORT'!$B:$B,'PAGE 47'!$A$5)=0,"",SUMIFS('INTERIM REPORT'!C:C,'INTERIM REPORT'!$A:$A,'PAGE 47'!$A33,'INTERIM REPORT'!$B:$B,'PAGE 47'!$A$5))</f>
        <v/>
      </c>
      <c r="E33" s="118"/>
      <c r="F33" s="118"/>
      <c r="G33" s="119"/>
      <c r="H33" s="145" t="str">
        <f>IF(SUMIFS('INTERIM REPORT'!D:D,'INTERIM REPORT'!$A:$A,'PAGE 47'!$A33,'INTERIM REPORT'!$B:$B,'PAGE 47'!$A$5)=0,"",SUMIFS('INTERIM REPORT'!D:D,'INTERIM REPORT'!$A:$A,'PAGE 47'!$A33,'INTERIM REPORT'!$B:$B,'PAGE 47'!$A$5))</f>
        <v/>
      </c>
      <c r="I33" s="118"/>
      <c r="J33" s="118"/>
      <c r="K33" s="119"/>
      <c r="L33" s="145" t="str">
        <f>IF(SUMIFS('INTERIM REPORT'!E:E,'INTERIM REPORT'!$A:$A,'PAGE 47'!$A33,'INTERIM REPORT'!$B:$B,'PAGE 47'!$A$5)=0,"",SUMIFS('INTERIM REPORT'!E:E,'INTERIM REPORT'!$A:$A,'PAGE 47'!$A33,'INTERIM REPORT'!$B:$B,'PAGE 47'!$A$5))</f>
        <v/>
      </c>
      <c r="M33" s="118"/>
      <c r="N33" s="118"/>
      <c r="O33" s="119"/>
      <c r="P33" s="145" t="str">
        <f>IF(SUMIFS('INTERIM REPORT'!F:F,'INTERIM REPORT'!$A:$A,'PAGE 47'!$A33,'INTERIM REPORT'!$B:$B,'PAGE 47'!$A$5)=0,"",SUMIFS('INTERIM REPORT'!F:F,'INTERIM REPORT'!$A:$A,'PAGE 47'!$A33,'INTERIM REPORT'!$B:$B,'PAGE 47'!$A$5))</f>
        <v/>
      </c>
      <c r="Q33" s="118"/>
      <c r="R33" s="118"/>
      <c r="S33" s="119"/>
      <c r="T33" s="145" t="str">
        <f>IF(SUMIFS('INTERIM REPORT'!G:G,'INTERIM REPORT'!$A:$A,'PAGE 47'!$A33,'INTERIM REPORT'!$B:$B,'PAGE 47'!$A$5)=0,"",SUMIFS('INTERIM REPORT'!G:G,'INTERIM REPORT'!$A:$A,'PAGE 47'!$A33,'INTERIM REPORT'!$B:$B,'PAGE 47'!$A$5))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47'!$A34,'INTERIM REPORT'!$B:$B,'PAGE 47'!$A$5)=0,"",SUMIFS('INTERIM REPORT'!C:C,'INTERIM REPORT'!$A:$A,'PAGE 47'!$A34,'INTERIM REPORT'!$B:$B,'PAGE 47'!$A$5))</f>
        <v/>
      </c>
      <c r="E34" s="122"/>
      <c r="F34" s="122"/>
      <c r="G34" s="123"/>
      <c r="H34" s="145" t="str">
        <f>IF(SUMIFS('INTERIM REPORT'!D:D,'INTERIM REPORT'!$A:$A,'PAGE 47'!$A34,'INTERIM REPORT'!$B:$B,'PAGE 47'!$A$5)=0,"",SUMIFS('INTERIM REPORT'!D:D,'INTERIM REPORT'!$A:$A,'PAGE 47'!$A34,'INTERIM REPORT'!$B:$B,'PAGE 47'!$A$5))</f>
        <v/>
      </c>
      <c r="I34" s="122"/>
      <c r="J34" s="122"/>
      <c r="K34" s="123"/>
      <c r="L34" s="145" t="str">
        <f>IF(SUMIFS('INTERIM REPORT'!E:E,'INTERIM REPORT'!$A:$A,'PAGE 47'!$A34,'INTERIM REPORT'!$B:$B,'PAGE 47'!$A$5)=0,"",SUMIFS('INTERIM REPORT'!E:E,'INTERIM REPORT'!$A:$A,'PAGE 47'!$A34,'INTERIM REPORT'!$B:$B,'PAGE 47'!$A$5))</f>
        <v/>
      </c>
      <c r="M34" s="122"/>
      <c r="N34" s="122"/>
      <c r="O34" s="123"/>
      <c r="P34" s="145" t="str">
        <f>IF(SUMIFS('INTERIM REPORT'!F:F,'INTERIM REPORT'!$A:$A,'PAGE 47'!$A34,'INTERIM REPORT'!$B:$B,'PAGE 47'!$A$5)=0,"",SUMIFS('INTERIM REPORT'!F:F,'INTERIM REPORT'!$A:$A,'PAGE 47'!$A34,'INTERIM REPORT'!$B:$B,'PAGE 47'!$A$5))</f>
        <v/>
      </c>
      <c r="Q34" s="122"/>
      <c r="R34" s="122"/>
      <c r="S34" s="123"/>
      <c r="T34" s="145" t="str">
        <f>IF(SUMIFS('INTERIM REPORT'!G:G,'INTERIM REPORT'!$A:$A,'PAGE 47'!$A34,'INTERIM REPORT'!$B:$B,'PAGE 47'!$A$5)=0,"",SUMIFS('INTERIM REPORT'!G:G,'INTERIM REPORT'!$A:$A,'PAGE 47'!$A34,'INTERIM REPORT'!$B:$B,'PAGE 47'!$A$5))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47'!$A35,'INTERIM REPORT'!$B:$B,'PAGE 47'!$A$5)=0,"",SUMIFS('INTERIM REPORT'!C:C,'INTERIM REPORT'!$A:$A,'PAGE 47'!$A35,'INTERIM REPORT'!$B:$B,'PAGE 47'!$A$5))</f>
        <v/>
      </c>
      <c r="E35" s="122"/>
      <c r="F35" s="122"/>
      <c r="G35" s="123"/>
      <c r="H35" s="145" t="str">
        <f>IF(SUMIFS('INTERIM REPORT'!D:D,'INTERIM REPORT'!$A:$A,'PAGE 47'!$A35,'INTERIM REPORT'!$B:$B,'PAGE 47'!$A$5)=0,"",SUMIFS('INTERIM REPORT'!D:D,'INTERIM REPORT'!$A:$A,'PAGE 47'!$A35,'INTERIM REPORT'!$B:$B,'PAGE 47'!$A$5))</f>
        <v/>
      </c>
      <c r="I35" s="122"/>
      <c r="J35" s="122"/>
      <c r="K35" s="123"/>
      <c r="L35" s="145" t="str">
        <f>IF(SUMIFS('INTERIM REPORT'!E:E,'INTERIM REPORT'!$A:$A,'PAGE 47'!$A35,'INTERIM REPORT'!$B:$B,'PAGE 47'!$A$5)=0,"",SUMIFS('INTERIM REPORT'!E:E,'INTERIM REPORT'!$A:$A,'PAGE 47'!$A35,'INTERIM REPORT'!$B:$B,'PAGE 47'!$A$5))</f>
        <v/>
      </c>
      <c r="M35" s="122"/>
      <c r="N35" s="122"/>
      <c r="O35" s="123"/>
      <c r="P35" s="145" t="str">
        <f>IF(SUMIFS('INTERIM REPORT'!F:F,'INTERIM REPORT'!$A:$A,'PAGE 47'!$A35,'INTERIM REPORT'!$B:$B,'PAGE 47'!$A$5)=0,"",SUMIFS('INTERIM REPORT'!F:F,'INTERIM REPORT'!$A:$A,'PAGE 47'!$A35,'INTERIM REPORT'!$B:$B,'PAGE 47'!$A$5))</f>
        <v/>
      </c>
      <c r="Q35" s="122"/>
      <c r="R35" s="122"/>
      <c r="S35" s="123"/>
      <c r="T35" s="145" t="str">
        <f>IF(SUMIFS('INTERIM REPORT'!G:G,'INTERIM REPORT'!$A:$A,'PAGE 47'!$A35,'INTERIM REPORT'!$B:$B,'PAGE 47'!$A$5)=0,"",SUMIFS('INTERIM REPORT'!G:G,'INTERIM REPORT'!$A:$A,'PAGE 47'!$A35,'INTERIM REPORT'!$B:$B,'PAGE 47'!$A$5))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47'!$A36,'INTERIM REPORT'!$B:$B,'PAGE 47'!$A$5)=0,"",SUMIFS('INTERIM REPORT'!C:C,'INTERIM REPORT'!$A:$A,'PAGE 47'!$A36,'INTERIM REPORT'!$B:$B,'PAGE 47'!$A$5))</f>
        <v/>
      </c>
      <c r="E36" s="122"/>
      <c r="F36" s="122"/>
      <c r="G36" s="123"/>
      <c r="H36" s="145" t="str">
        <f>IF(SUMIFS('INTERIM REPORT'!D:D,'INTERIM REPORT'!$A:$A,'PAGE 47'!$A36,'INTERIM REPORT'!$B:$B,'PAGE 47'!$A$5)=0,"",SUMIFS('INTERIM REPORT'!D:D,'INTERIM REPORT'!$A:$A,'PAGE 47'!$A36,'INTERIM REPORT'!$B:$B,'PAGE 47'!$A$5))</f>
        <v/>
      </c>
      <c r="I36" s="122"/>
      <c r="J36" s="122"/>
      <c r="K36" s="123"/>
      <c r="L36" s="145" t="str">
        <f>IF(SUMIFS('INTERIM REPORT'!E:E,'INTERIM REPORT'!$A:$A,'PAGE 47'!$A36,'INTERIM REPORT'!$B:$B,'PAGE 47'!$A$5)=0,"",SUMIFS('INTERIM REPORT'!E:E,'INTERIM REPORT'!$A:$A,'PAGE 47'!$A36,'INTERIM REPORT'!$B:$B,'PAGE 47'!$A$5))</f>
        <v/>
      </c>
      <c r="M36" s="122"/>
      <c r="N36" s="122"/>
      <c r="O36" s="123"/>
      <c r="P36" s="145" t="str">
        <f>IF(SUMIFS('INTERIM REPORT'!F:F,'INTERIM REPORT'!$A:$A,'PAGE 47'!$A36,'INTERIM REPORT'!$B:$B,'PAGE 47'!$A$5)=0,"",SUMIFS('INTERIM REPORT'!F:F,'INTERIM REPORT'!$A:$A,'PAGE 47'!$A36,'INTERIM REPORT'!$B:$B,'PAGE 47'!$A$5))</f>
        <v/>
      </c>
      <c r="Q36" s="122"/>
      <c r="R36" s="122"/>
      <c r="S36" s="123"/>
      <c r="T36" s="145" t="str">
        <f>IF(SUMIFS('INTERIM REPORT'!G:G,'INTERIM REPORT'!$A:$A,'PAGE 47'!$A36,'INTERIM REPORT'!$B:$B,'PAGE 47'!$A$5)=0,"",SUMIFS('INTERIM REPORT'!G:G,'INTERIM REPORT'!$A:$A,'PAGE 47'!$A36,'INTERIM REPORT'!$B:$B,'PAGE 47'!$A$5))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47'!$A37,'INTERIM REPORT'!$B:$B,'PAGE 47'!$A$5)=0,"",SUMIFS('INTERIM REPORT'!C:C,'INTERIM REPORT'!$A:$A,'PAGE 47'!$A37,'INTERIM REPORT'!$B:$B,'PAGE 47'!$A$5))</f>
        <v/>
      </c>
      <c r="E37" s="122"/>
      <c r="F37" s="122"/>
      <c r="G37" s="123"/>
      <c r="H37" s="145" t="str">
        <f>IF(SUMIFS('INTERIM REPORT'!D:D,'INTERIM REPORT'!$A:$A,'PAGE 47'!$A37,'INTERIM REPORT'!$B:$B,'PAGE 47'!$A$5)=0,"",SUMIFS('INTERIM REPORT'!D:D,'INTERIM REPORT'!$A:$A,'PAGE 47'!$A37,'INTERIM REPORT'!$B:$B,'PAGE 47'!$A$5))</f>
        <v/>
      </c>
      <c r="I37" s="122"/>
      <c r="J37" s="122"/>
      <c r="K37" s="123"/>
      <c r="L37" s="145" t="str">
        <f>IF(SUMIFS('INTERIM REPORT'!E:E,'INTERIM REPORT'!$A:$A,'PAGE 47'!$A37,'INTERIM REPORT'!$B:$B,'PAGE 47'!$A$5)=0,"",SUMIFS('INTERIM REPORT'!E:E,'INTERIM REPORT'!$A:$A,'PAGE 47'!$A37,'INTERIM REPORT'!$B:$B,'PAGE 47'!$A$5))</f>
        <v/>
      </c>
      <c r="M37" s="122"/>
      <c r="N37" s="122"/>
      <c r="O37" s="123"/>
      <c r="P37" s="145" t="str">
        <f>IF(SUMIFS('INTERIM REPORT'!F:F,'INTERIM REPORT'!$A:$A,'PAGE 47'!$A37,'INTERIM REPORT'!$B:$B,'PAGE 47'!$A$5)=0,"",SUMIFS('INTERIM REPORT'!F:F,'INTERIM REPORT'!$A:$A,'PAGE 47'!$A37,'INTERIM REPORT'!$B:$B,'PAGE 47'!$A$5))</f>
        <v/>
      </c>
      <c r="Q37" s="122"/>
      <c r="R37" s="122"/>
      <c r="S37" s="123"/>
      <c r="T37" s="145" t="str">
        <f>IF(SUMIFS('INTERIM REPORT'!G:G,'INTERIM REPORT'!$A:$A,'PAGE 47'!$A37,'INTERIM REPORT'!$B:$B,'PAGE 47'!$A$5)=0,"",SUMIFS('INTERIM REPORT'!G:G,'INTERIM REPORT'!$A:$A,'PAGE 47'!$A37,'INTERIM REPORT'!$B:$B,'PAGE 47'!$A$5))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47'!$A38,'INTERIM REPORT'!$B:$B,'PAGE 47'!$A$5)=0,"",SUMIFS('INTERIM REPORT'!C:C,'INTERIM REPORT'!$A:$A,'PAGE 47'!$A38,'INTERIM REPORT'!$B:$B,'PAGE 47'!$A$5))</f>
        <v/>
      </c>
      <c r="E38" s="122"/>
      <c r="F38" s="122"/>
      <c r="G38" s="123"/>
      <c r="H38" s="145" t="str">
        <f>IF(SUMIFS('INTERIM REPORT'!D:D,'INTERIM REPORT'!$A:$A,'PAGE 47'!$A38,'INTERIM REPORT'!$B:$B,'PAGE 47'!$A$5)=0,"",SUMIFS('INTERIM REPORT'!D:D,'INTERIM REPORT'!$A:$A,'PAGE 47'!$A38,'INTERIM REPORT'!$B:$B,'PAGE 47'!$A$5))</f>
        <v/>
      </c>
      <c r="I38" s="122"/>
      <c r="J38" s="122"/>
      <c r="K38" s="123"/>
      <c r="L38" s="145" t="str">
        <f>IF(SUMIFS('INTERIM REPORT'!E:E,'INTERIM REPORT'!$A:$A,'PAGE 47'!$A38,'INTERIM REPORT'!$B:$B,'PAGE 47'!$A$5)=0,"",SUMIFS('INTERIM REPORT'!E:E,'INTERIM REPORT'!$A:$A,'PAGE 47'!$A38,'INTERIM REPORT'!$B:$B,'PAGE 47'!$A$5))</f>
        <v/>
      </c>
      <c r="M38" s="122"/>
      <c r="N38" s="122"/>
      <c r="O38" s="123"/>
      <c r="P38" s="145" t="str">
        <f>IF(SUMIFS('INTERIM REPORT'!F:F,'INTERIM REPORT'!$A:$A,'PAGE 47'!$A38,'INTERIM REPORT'!$B:$B,'PAGE 47'!$A$5)=0,"",SUMIFS('INTERIM REPORT'!F:F,'INTERIM REPORT'!$A:$A,'PAGE 47'!$A38,'INTERIM REPORT'!$B:$B,'PAGE 47'!$A$5))</f>
        <v/>
      </c>
      <c r="Q38" s="122"/>
      <c r="R38" s="122"/>
      <c r="S38" s="123"/>
      <c r="T38" s="145" t="str">
        <f>IF(SUMIFS('INTERIM REPORT'!G:G,'INTERIM REPORT'!$A:$A,'PAGE 47'!$A38,'INTERIM REPORT'!$B:$B,'PAGE 47'!$A$5)=0,"",SUMIFS('INTERIM REPORT'!G:G,'INTERIM REPORT'!$A:$A,'PAGE 47'!$A38,'INTERIM REPORT'!$B:$B,'PAGE 47'!$A$5))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33" priority="1" operator="notEqual">
      <formula>""" """</formula>
    </cfRule>
    <cfRule type="cellIs" dxfId="3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1.453125" style="105" bestFit="1" customWidth="1"/>
    <col min="5" max="7" width="7.7265625" style="82" customWidth="1"/>
    <col min="8" max="8" width="11.453125" style="105" bestFit="1" customWidth="1"/>
    <col min="9" max="11" width="7.7265625" style="82" customWidth="1"/>
    <col min="12" max="12" width="11.54296875" style="105" bestFit="1" customWidth="1"/>
    <col min="13" max="15" width="7.7265625" style="82" customWidth="1"/>
    <col min="16" max="16" width="11.54296875" style="105" bestFit="1" customWidth="1"/>
    <col min="17" max="19" width="7.7265625" style="82" customWidth="1"/>
    <col min="20" max="20" width="11.54296875" style="105" bestFit="1" customWidth="1"/>
    <col min="21" max="23" width="7.7265625" style="81" customWidth="1"/>
    <col min="24" max="24" width="9.81640625" style="78" bestFit="1" customWidth="1"/>
    <col min="25" max="25" width="9.453125" style="78" bestFit="1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Capital Cost per Adjusted Admission</v>
      </c>
    </row>
    <row r="3" spans="1:25">
      <c r="A3" s="80" t="s">
        <v>101</v>
      </c>
    </row>
    <row r="4" spans="1:25">
      <c r="A4" s="83" t="s">
        <v>83</v>
      </c>
      <c r="B4" s="329" t="str">
        <f>MID(A4,FIND("]",A4)+2,LEN(A4)-FIND("]",A4)+2)</f>
        <v>Capital Cost per Adjusted Admission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254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48'!$A8,'INTERIM REPORT'!$B:$B,'PAGE 48'!$A$4)</f>
        <v>600.33768340672077</v>
      </c>
      <c r="E8" s="208">
        <f>RANK(D8,D$8:D$15,1)</f>
        <v>6</v>
      </c>
      <c r="F8" s="208">
        <f>RANK(D8,D$8:D$17,1)</f>
        <v>8</v>
      </c>
      <c r="G8" s="208">
        <f>RANK(D8,D$8:D$25,1)</f>
        <v>10</v>
      </c>
      <c r="H8" s="133">
        <f>SUMIFS('INTERIM REPORT'!D:D,'INTERIM REPORT'!$A:$A,'PAGE 48'!$A8,'INTERIM REPORT'!$B:$B,'PAGE 48'!$A$4)</f>
        <v>601.35041282803343</v>
      </c>
      <c r="I8" s="208">
        <f>RANK(H8,H$8:H$15,1)</f>
        <v>7</v>
      </c>
      <c r="J8" s="208">
        <f>RANK(H8,H$8:H$17,1)</f>
        <v>8</v>
      </c>
      <c r="K8" s="208">
        <f>RANK(H8,H$8:H$25,1)</f>
        <v>10</v>
      </c>
      <c r="L8" s="133">
        <f>SUMIFS('INTERIM REPORT'!E:E,'INTERIM REPORT'!$A:$A,'PAGE 48'!$A8,'INTERIM REPORT'!$B:$B,'PAGE 48'!$A$4)</f>
        <v>550.93247337617208</v>
      </c>
      <c r="M8" s="208">
        <f>RANK(L8,L$8:L$15,1)</f>
        <v>8</v>
      </c>
      <c r="N8" s="208">
        <f>RANK(L8,L$8:L$17,1)</f>
        <v>9</v>
      </c>
      <c r="O8" s="208">
        <f>RANK(L8,L$8:L$25,1)</f>
        <v>13</v>
      </c>
      <c r="P8" s="133">
        <f>SUMIFS('INTERIM REPORT'!F:F,'INTERIM REPORT'!$A:$A,'PAGE 48'!$A8,'INTERIM REPORT'!$B:$B,'PAGE 48'!$A$4)</f>
        <v>464.66635070466549</v>
      </c>
      <c r="Q8" s="208">
        <f>RANK(P8,P$8:P$15,1)</f>
        <v>7</v>
      </c>
      <c r="R8" s="208">
        <f>RANK(P8,P$8:P$17,1)</f>
        <v>7</v>
      </c>
      <c r="S8" s="208">
        <f>RANK(P8,P$8:P$25,1)</f>
        <v>10</v>
      </c>
      <c r="T8" s="133">
        <f>SUMIFS('INTERIM REPORT'!G:G,'INTERIM REPORT'!$A:$A,'PAGE 48'!$A8,'INTERIM REPORT'!$B:$B,'PAGE 48'!$A$4)</f>
        <v>510.24364443017708</v>
      </c>
      <c r="U8" s="208">
        <f>RANK(T8,T$8:T$15,1)</f>
        <v>7</v>
      </c>
      <c r="V8" s="208">
        <f>RANK(T8,T$8:T$17,1)</f>
        <v>8</v>
      </c>
      <c r="W8" s="208">
        <f>RANK(T8,T$8:T$25,1)</f>
        <v>11</v>
      </c>
      <c r="X8" s="143">
        <f t="shared" ref="X8:X17" si="0">IF(H8&gt;0,((P8/H8)-1),IF(AND(H8=0,L8&gt;0),100%,IF(AND(H8=0,L8&lt;0),-100%,IF(AND(H8=0,L8=0),0%,((P8/(H8))-1)*-1))))</f>
        <v>-0.22729519961675837</v>
      </c>
      <c r="Y8" s="93">
        <f t="shared" ref="Y8:Y17" si="1">IF(L8&gt;0,((T8/L8)-1),IF(AND(L8=0,T8&gt;0),100%,IF(AND(L8=0,T8&lt;0),-100%,IF(AND(L8=0,T8=0),0%,((T8/(L8))-1)*-1))))</f>
        <v>-7.3854475661326635E-2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48'!$A9,'INTERIM REPORT'!$B:$B,'PAGE 48'!$A$4)</f>
        <v>644.00606785381171</v>
      </c>
      <c r="E9" s="208">
        <f t="shared" ref="E9:E15" si="3">RANK(D9,D$8:D$15,1)</f>
        <v>8</v>
      </c>
      <c r="F9" s="208">
        <f t="shared" ref="F9:F17" si="4">RANK(D9,D$8:D$17,1)</f>
        <v>10</v>
      </c>
      <c r="G9" s="208">
        <f t="shared" ref="G9:G17" si="5">RANK(D9,D$8:D$25,1)</f>
        <v>12</v>
      </c>
      <c r="H9" s="133">
        <f>SUMIFS('INTERIM REPORT'!D:D,'INTERIM REPORT'!$A:$A,'PAGE 48'!$A9,'INTERIM REPORT'!$B:$B,'PAGE 48'!$A$4)</f>
        <v>629.40691075791494</v>
      </c>
      <c r="I9" s="208">
        <f t="shared" ref="I9:I15" si="6">RANK(H9,H$8:H$15,1)</f>
        <v>8</v>
      </c>
      <c r="J9" s="208">
        <f t="shared" ref="J9:J17" si="7">RANK(H9,H$8:H$17,1)</f>
        <v>9</v>
      </c>
      <c r="K9" s="208">
        <f t="shared" ref="K9:K17" si="8">RANK(H9,H$8:H$25,1)</f>
        <v>11</v>
      </c>
      <c r="L9" s="133">
        <f>SUMIFS('INTERIM REPORT'!E:E,'INTERIM REPORT'!$A:$A,'PAGE 48'!$A9,'INTERIM REPORT'!$B:$B,'PAGE 48'!$A$4)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33">
        <f>SUMIFS('INTERIM REPORT'!F:F,'INTERIM REPORT'!$A:$A,'PAGE 48'!$A9,'INTERIM REPORT'!$B:$B,'PAGE 48'!$A$4)</f>
        <v>0</v>
      </c>
      <c r="Q9" s="208">
        <f t="shared" ref="Q9:Q15" si="12">RANK(P9,P$8:P$15,1)</f>
        <v>1</v>
      </c>
      <c r="R9" s="208">
        <f t="shared" ref="R9:R17" si="13">RANK(P9,P$8:P$17,1)</f>
        <v>1</v>
      </c>
      <c r="S9" s="208">
        <f t="shared" ref="S9:S17" si="14">RANK(P9,P$8:P$25,1)</f>
        <v>1</v>
      </c>
      <c r="T9" s="133">
        <f>SUMIFS('INTERIM REPORT'!G:G,'INTERIM REPORT'!$A:$A,'PAGE 48'!$A9,'INTERIM REPORT'!$B:$B,'PAGE 48'!$A$4)</f>
        <v>0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48'!$A10,'INTERIM REPORT'!$B:$B,'PAGE 48'!$A$4)</f>
        <v>280.41440433967165</v>
      </c>
      <c r="E10" s="208">
        <f t="shared" si="3"/>
        <v>2</v>
      </c>
      <c r="F10" s="208">
        <f t="shared" si="4"/>
        <v>2</v>
      </c>
      <c r="G10" s="208">
        <f t="shared" si="5"/>
        <v>2</v>
      </c>
      <c r="H10" s="133">
        <f>SUMIFS('INTERIM REPORT'!D:D,'INTERIM REPORT'!$A:$A,'PAGE 48'!$A10,'INTERIM REPORT'!$B:$B,'PAGE 48'!$A$4)</f>
        <v>341.95772547729251</v>
      </c>
      <c r="I10" s="208">
        <f t="shared" si="6"/>
        <v>2</v>
      </c>
      <c r="J10" s="208">
        <f t="shared" si="7"/>
        <v>2</v>
      </c>
      <c r="K10" s="208">
        <f t="shared" si="8"/>
        <v>2</v>
      </c>
      <c r="L10" s="133">
        <f>SUMIFS('INTERIM REPORT'!E:E,'INTERIM REPORT'!$A:$A,'PAGE 48'!$A10,'INTERIM REPORT'!$B:$B,'PAGE 48'!$A$4)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33">
        <f>SUMIFS('INTERIM REPORT'!F:F,'INTERIM REPORT'!$A:$A,'PAGE 48'!$A10,'INTERIM REPORT'!$B:$B,'PAGE 48'!$A$4)</f>
        <v>441.35598929674717</v>
      </c>
      <c r="Q10" s="208">
        <f t="shared" si="12"/>
        <v>6</v>
      </c>
      <c r="R10" s="208">
        <f t="shared" si="13"/>
        <v>6</v>
      </c>
      <c r="S10" s="208">
        <f t="shared" si="14"/>
        <v>9</v>
      </c>
      <c r="T10" s="133">
        <f>SUMIFS('INTERIM REPORT'!G:G,'INTERIM REPORT'!$A:$A,'PAGE 48'!$A10,'INTERIM REPORT'!$B:$B,'PAGE 48'!$A$4)</f>
        <v>506.45039783381424</v>
      </c>
      <c r="U10" s="208">
        <f t="shared" si="15"/>
        <v>6</v>
      </c>
      <c r="V10" s="208">
        <f t="shared" si="16"/>
        <v>7</v>
      </c>
      <c r="W10" s="208">
        <f t="shared" si="17"/>
        <v>10</v>
      </c>
      <c r="X10" s="143">
        <f t="shared" si="0"/>
        <v>0.29067412844882523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48'!$A11,'INTERIM REPORT'!$B:$B,'PAGE 48'!$A$4)</f>
        <v>347.13435059359603</v>
      </c>
      <c r="E11" s="208">
        <f t="shared" si="3"/>
        <v>3</v>
      </c>
      <c r="F11" s="208">
        <f t="shared" si="4"/>
        <v>3</v>
      </c>
      <c r="G11" s="208">
        <f t="shared" si="5"/>
        <v>3</v>
      </c>
      <c r="H11" s="133">
        <f>SUMIFS('INTERIM REPORT'!D:D,'INTERIM REPORT'!$A:$A,'PAGE 48'!$A11,'INTERIM REPORT'!$B:$B,'PAGE 48'!$A$4)</f>
        <v>450.66837397473995</v>
      </c>
      <c r="I11" s="208">
        <f t="shared" si="6"/>
        <v>4</v>
      </c>
      <c r="J11" s="208">
        <f t="shared" si="7"/>
        <v>4</v>
      </c>
      <c r="K11" s="208">
        <f t="shared" si="8"/>
        <v>5</v>
      </c>
      <c r="L11" s="133">
        <f>SUMIFS('INTERIM REPORT'!E:E,'INTERIM REPORT'!$A:$A,'PAGE 48'!$A11,'INTERIM REPORT'!$B:$B,'PAGE 48'!$A$4)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33">
        <f>SUMIFS('INTERIM REPORT'!F:F,'INTERIM REPORT'!$A:$A,'PAGE 48'!$A11,'INTERIM REPORT'!$B:$B,'PAGE 48'!$A$4)</f>
        <v>493.86207219748036</v>
      </c>
      <c r="Q11" s="208">
        <f t="shared" si="12"/>
        <v>8</v>
      </c>
      <c r="R11" s="208">
        <f t="shared" si="13"/>
        <v>8</v>
      </c>
      <c r="S11" s="208">
        <f t="shared" si="14"/>
        <v>11</v>
      </c>
      <c r="T11" s="133">
        <f>SUMIFS('INTERIM REPORT'!G:G,'INTERIM REPORT'!$A:$A,'PAGE 48'!$A11,'INTERIM REPORT'!$B:$B,'PAGE 48'!$A$4)</f>
        <v>510.32247410715013</v>
      </c>
      <c r="U11" s="208">
        <f t="shared" si="15"/>
        <v>8</v>
      </c>
      <c r="V11" s="208">
        <f t="shared" si="16"/>
        <v>9</v>
      </c>
      <c r="W11" s="208">
        <f t="shared" si="17"/>
        <v>12</v>
      </c>
      <c r="X11" s="143">
        <f t="shared" si="0"/>
        <v>9.5843641837537463E-2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48'!$A12,'INTERIM REPORT'!$B:$B,'PAGE 48'!$A$4)</f>
        <v>411.72164763638631</v>
      </c>
      <c r="E12" s="208">
        <f t="shared" si="3"/>
        <v>4</v>
      </c>
      <c r="F12" s="208">
        <f t="shared" si="4"/>
        <v>4</v>
      </c>
      <c r="G12" s="208">
        <f t="shared" si="5"/>
        <v>5</v>
      </c>
      <c r="H12" s="133">
        <f>SUMIFS('INTERIM REPORT'!D:D,'INTERIM REPORT'!$A:$A,'PAGE 48'!$A12,'INTERIM REPORT'!$B:$B,'PAGE 48'!$A$4)</f>
        <v>388.32508987080547</v>
      </c>
      <c r="I12" s="208">
        <f t="shared" si="6"/>
        <v>3</v>
      </c>
      <c r="J12" s="208">
        <f t="shared" si="7"/>
        <v>3</v>
      </c>
      <c r="K12" s="208">
        <f t="shared" si="8"/>
        <v>3</v>
      </c>
      <c r="L12" s="133">
        <f>SUMIFS('INTERIM REPORT'!E:E,'INTERIM REPORT'!$A:$A,'PAGE 48'!$A12,'INTERIM REPORT'!$B:$B,'PAGE 48'!$A$4)</f>
        <v>0</v>
      </c>
      <c r="M12" s="208">
        <f t="shared" si="9"/>
        <v>1</v>
      </c>
      <c r="N12" s="208">
        <f t="shared" si="10"/>
        <v>1</v>
      </c>
      <c r="O12" s="208">
        <f t="shared" si="11"/>
        <v>1</v>
      </c>
      <c r="P12" s="133">
        <f>SUMIFS('INTERIM REPORT'!F:F,'INTERIM REPORT'!$A:$A,'PAGE 48'!$A12,'INTERIM REPORT'!$B:$B,'PAGE 48'!$A$4)</f>
        <v>385.15173058891361</v>
      </c>
      <c r="Q12" s="208">
        <f t="shared" si="12"/>
        <v>4</v>
      </c>
      <c r="R12" s="208">
        <f t="shared" si="13"/>
        <v>4</v>
      </c>
      <c r="S12" s="208">
        <f t="shared" si="14"/>
        <v>7</v>
      </c>
      <c r="T12" s="133">
        <f>SUMIFS('INTERIM REPORT'!G:G,'INTERIM REPORT'!$A:$A,'PAGE 48'!$A12,'INTERIM REPORT'!$B:$B,'PAGE 48'!$A$4)</f>
        <v>396.35005898124382</v>
      </c>
      <c r="U12" s="208">
        <f t="shared" si="15"/>
        <v>4</v>
      </c>
      <c r="V12" s="208">
        <f t="shared" si="16"/>
        <v>4</v>
      </c>
      <c r="W12" s="208">
        <f t="shared" si="17"/>
        <v>7</v>
      </c>
      <c r="X12" s="143">
        <f t="shared" si="0"/>
        <v>-8.171914111827383E-3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48'!$A13,'INTERIM REPORT'!$B:$B,'PAGE 48'!$A$4)</f>
        <v>614.57292520799547</v>
      </c>
      <c r="E13" s="208">
        <f t="shared" si="3"/>
        <v>7</v>
      </c>
      <c r="F13" s="208">
        <f t="shared" si="4"/>
        <v>9</v>
      </c>
      <c r="G13" s="208">
        <f t="shared" si="5"/>
        <v>11</v>
      </c>
      <c r="H13" s="133">
        <f>SUMIFS('INTERIM REPORT'!D:D,'INTERIM REPORT'!$A:$A,'PAGE 48'!$A13,'INTERIM REPORT'!$B:$B,'PAGE 48'!$A$4)</f>
        <v>558.21852765924837</v>
      </c>
      <c r="I13" s="208">
        <f t="shared" si="6"/>
        <v>6</v>
      </c>
      <c r="J13" s="208">
        <f t="shared" si="7"/>
        <v>6</v>
      </c>
      <c r="K13" s="208">
        <f t="shared" si="8"/>
        <v>8</v>
      </c>
      <c r="L13" s="133">
        <f>SUMIFS('INTERIM REPORT'!E:E,'INTERIM REPORT'!$A:$A,'PAGE 48'!$A13,'INTERIM REPORT'!$B:$B,'PAGE 48'!$A$4)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33">
        <f>SUMIFS('INTERIM REPORT'!F:F,'INTERIM REPORT'!$A:$A,'PAGE 48'!$A13,'INTERIM REPORT'!$B:$B,'PAGE 48'!$A$4)</f>
        <v>438.5438178616896</v>
      </c>
      <c r="Q13" s="208">
        <f t="shared" si="12"/>
        <v>5</v>
      </c>
      <c r="R13" s="208">
        <f t="shared" si="13"/>
        <v>5</v>
      </c>
      <c r="S13" s="208">
        <f t="shared" si="14"/>
        <v>8</v>
      </c>
      <c r="T13" s="133">
        <f>SUMIFS('INTERIM REPORT'!G:G,'INTERIM REPORT'!$A:$A,'PAGE 48'!$A13,'INTERIM REPORT'!$B:$B,'PAGE 48'!$A$4)</f>
        <v>455.2482902405406</v>
      </c>
      <c r="U13" s="208">
        <f t="shared" si="15"/>
        <v>5</v>
      </c>
      <c r="V13" s="208">
        <f t="shared" si="16"/>
        <v>5</v>
      </c>
      <c r="W13" s="208">
        <f t="shared" si="17"/>
        <v>8</v>
      </c>
      <c r="X13" s="143">
        <f t="shared" si="0"/>
        <v>-0.2143868464907196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48'!$A14,'INTERIM REPORT'!$B:$B,'PAGE 48'!$A$4)</f>
        <v>455.78441629216763</v>
      </c>
      <c r="E14" s="208">
        <f t="shared" si="3"/>
        <v>5</v>
      </c>
      <c r="F14" s="208">
        <f t="shared" si="4"/>
        <v>5</v>
      </c>
      <c r="G14" s="208">
        <f t="shared" si="5"/>
        <v>6</v>
      </c>
      <c r="H14" s="133">
        <f>SUMIFS('INTERIM REPORT'!D:D,'INTERIM REPORT'!$A:$A,'PAGE 48'!$A14,'INTERIM REPORT'!$B:$B,'PAGE 48'!$A$4)</f>
        <v>493.79238506667861</v>
      </c>
      <c r="I14" s="208">
        <f t="shared" si="6"/>
        <v>5</v>
      </c>
      <c r="J14" s="208">
        <f t="shared" si="7"/>
        <v>5</v>
      </c>
      <c r="K14" s="208">
        <f t="shared" si="8"/>
        <v>6</v>
      </c>
      <c r="L14" s="133">
        <f>SUMIFS('INTERIM REPORT'!E:E,'INTERIM REPORT'!$A:$A,'PAGE 48'!$A14,'INTERIM REPORT'!$B:$B,'PAGE 48'!$A$4)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33">
        <f>SUMIFS('INTERIM REPORT'!F:F,'INTERIM REPORT'!$A:$A,'PAGE 48'!$A14,'INTERIM REPORT'!$B:$B,'PAGE 48'!$A$4)</f>
        <v>0</v>
      </c>
      <c r="Q14" s="208">
        <f t="shared" si="12"/>
        <v>1</v>
      </c>
      <c r="R14" s="208">
        <f t="shared" si="13"/>
        <v>1</v>
      </c>
      <c r="S14" s="208">
        <f t="shared" si="14"/>
        <v>1</v>
      </c>
      <c r="T14" s="133">
        <f>SUMIFS('INTERIM REPORT'!G:G,'INTERIM REPORT'!$A:$A,'PAGE 48'!$A14,'INTERIM REPORT'!$B:$B,'PAGE 48'!$A$4)</f>
        <v>0</v>
      </c>
      <c r="U14" s="208">
        <f t="shared" si="15"/>
        <v>1</v>
      </c>
      <c r="V14" s="208">
        <f t="shared" si="16"/>
        <v>1</v>
      </c>
      <c r="W14" s="20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48'!$A15,'INTERIM REPORT'!$B:$B,'PAGE 48'!$A$4)</f>
        <v>0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34">
        <f>SUMIFS('INTERIM REPORT'!D:D,'INTERIM REPORT'!$A:$A,'PAGE 48'!$A15,'INTERIM REPORT'!$B:$B,'PAGE 48'!$A$4)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34">
        <f>SUMIFS('INTERIM REPORT'!E:E,'INTERIM REPORT'!$A:$A,'PAGE 48'!$A15,'INTERIM REPORT'!$B:$B,'PAGE 48'!$A$4)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34">
        <f>SUMIFS('INTERIM REPORT'!F:F,'INTERIM REPORT'!$A:$A,'PAGE 48'!$A15,'INTERIM REPORT'!$B:$B,'PAGE 48'!$A$4)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34">
        <f>SUMIFS('INTERIM REPORT'!G:G,'INTERIM REPORT'!$A:$A,'PAGE 48'!$A15,'INTERIM REPORT'!$B:$B,'PAGE 48'!$A$4)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48'!$A16,'INTERIM REPORT'!$B:$B,'PAGE 48'!$A$4)</f>
        <v>527.26830245184749</v>
      </c>
      <c r="E16" s="210"/>
      <c r="F16" s="211">
        <f t="shared" si="4"/>
        <v>6</v>
      </c>
      <c r="G16" s="211">
        <f t="shared" si="5"/>
        <v>7</v>
      </c>
      <c r="H16" s="135">
        <f>SUMIFS('INTERIM REPORT'!D:D,'INTERIM REPORT'!$A:$A,'PAGE 48'!$A16,'INTERIM REPORT'!$B:$B,'PAGE 48'!$A$4)</f>
        <v>599.72826536555374</v>
      </c>
      <c r="I16" s="210"/>
      <c r="J16" s="211">
        <f t="shared" si="7"/>
        <v>7</v>
      </c>
      <c r="K16" s="211">
        <f t="shared" si="8"/>
        <v>9</v>
      </c>
      <c r="L16" s="135">
        <f>SUMIFS('INTERIM REPORT'!E:E,'INTERIM REPORT'!$A:$A,'PAGE 48'!$A16,'INTERIM REPORT'!$B:$B,'PAGE 48'!$A$4)</f>
        <v>562.77566431683283</v>
      </c>
      <c r="M16" s="210"/>
      <c r="N16" s="211">
        <f t="shared" si="10"/>
        <v>10</v>
      </c>
      <c r="O16" s="211">
        <f t="shared" si="11"/>
        <v>14</v>
      </c>
      <c r="P16" s="135">
        <f>SUMIFS('INTERIM REPORT'!F:F,'INTERIM REPORT'!$A:$A,'PAGE 48'!$A16,'INTERIM REPORT'!$B:$B,'PAGE 48'!$A$4)</f>
        <v>542.62133954118372</v>
      </c>
      <c r="Q16" s="210"/>
      <c r="R16" s="211">
        <f t="shared" si="13"/>
        <v>9</v>
      </c>
      <c r="S16" s="211">
        <f t="shared" si="14"/>
        <v>12</v>
      </c>
      <c r="T16" s="135">
        <f>SUMIFS('INTERIM REPORT'!G:G,'INTERIM REPORT'!$A:$A,'PAGE 48'!$A16,'INTERIM REPORT'!$B:$B,'PAGE 48'!$A$4)</f>
        <v>536.15056458499078</v>
      </c>
      <c r="U16" s="210"/>
      <c r="V16" s="211">
        <f t="shared" si="16"/>
        <v>10</v>
      </c>
      <c r="W16" s="211">
        <f t="shared" si="17"/>
        <v>13</v>
      </c>
      <c r="X16" s="145">
        <f t="shared" si="0"/>
        <v>-9.5221334598197593E-2</v>
      </c>
      <c r="Y16" s="97">
        <f t="shared" si="1"/>
        <v>-4.7310325268174025E-2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48'!$A17,'INTERIM REPORT'!$B:$B,'PAGE 48'!$A$4)</f>
        <v>545.95691697032191</v>
      </c>
      <c r="E17" s="212"/>
      <c r="F17" s="208">
        <f t="shared" si="4"/>
        <v>7</v>
      </c>
      <c r="G17" s="208">
        <f t="shared" si="5"/>
        <v>8</v>
      </c>
      <c r="H17" s="133">
        <f>SUMIFS('INTERIM REPORT'!D:D,'INTERIM REPORT'!$A:$A,'PAGE 48'!$A17,'INTERIM REPORT'!$B:$B,'PAGE 48'!$A$4)</f>
        <v>638.06035407194167</v>
      </c>
      <c r="I17" s="212"/>
      <c r="J17" s="208">
        <f t="shared" si="7"/>
        <v>10</v>
      </c>
      <c r="K17" s="208">
        <f t="shared" si="8"/>
        <v>12</v>
      </c>
      <c r="L17" s="133">
        <f>SUMIFS('INTERIM REPORT'!E:E,'INTERIM REPORT'!$A:$A,'PAGE 48'!$A17,'INTERIM REPORT'!$B:$B,'PAGE 48'!$A$4)</f>
        <v>0</v>
      </c>
      <c r="M17" s="212"/>
      <c r="N17" s="208">
        <f t="shared" si="10"/>
        <v>1</v>
      </c>
      <c r="O17" s="208">
        <f t="shared" si="11"/>
        <v>1</v>
      </c>
      <c r="P17" s="133">
        <f>SUMIFS('INTERIM REPORT'!F:F,'INTERIM REPORT'!$A:$A,'PAGE 48'!$A17,'INTERIM REPORT'!$B:$B,'PAGE 48'!$A$4)</f>
        <v>573.97816288438946</v>
      </c>
      <c r="Q17" s="212"/>
      <c r="R17" s="208">
        <f t="shared" si="13"/>
        <v>10</v>
      </c>
      <c r="S17" s="208">
        <f t="shared" si="14"/>
        <v>13</v>
      </c>
      <c r="T17" s="133">
        <f>SUMIFS('INTERIM REPORT'!G:G,'INTERIM REPORT'!$A:$A,'PAGE 48'!$A17,'INTERIM REPORT'!$B:$B,'PAGE 48'!$A$4)</f>
        <v>479.90648584612575</v>
      </c>
      <c r="U17" s="212"/>
      <c r="V17" s="208">
        <f t="shared" si="16"/>
        <v>6</v>
      </c>
      <c r="W17" s="208">
        <f t="shared" si="17"/>
        <v>9</v>
      </c>
      <c r="X17" s="143">
        <f t="shared" si="0"/>
        <v>-0.10043280510784869</v>
      </c>
      <c r="Y17" s="93">
        <f t="shared" si="1"/>
        <v>1</v>
      </c>
    </row>
    <row r="18" spans="1:25" ht="28.4" customHeight="1">
      <c r="D18" s="136"/>
      <c r="E18" s="213"/>
      <c r="F18" s="213"/>
      <c r="G18" s="213"/>
      <c r="H18" s="136"/>
      <c r="I18" s="213"/>
      <c r="J18" s="213"/>
      <c r="K18" s="213"/>
      <c r="L18" s="136"/>
      <c r="M18" s="213"/>
      <c r="N18" s="213"/>
      <c r="O18" s="213"/>
      <c r="P18" s="136"/>
      <c r="Q18" s="213"/>
      <c r="R18" s="213"/>
      <c r="S18" s="213"/>
      <c r="T18" s="13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25"/>
      <c r="F19" s="125"/>
      <c r="G19" s="125"/>
      <c r="H19" s="137"/>
      <c r="I19" s="125"/>
      <c r="J19" s="125"/>
      <c r="K19" s="125"/>
      <c r="L19" s="137"/>
      <c r="M19" s="125"/>
      <c r="N19" s="125"/>
      <c r="O19" s="125"/>
      <c r="P19" s="137"/>
      <c r="Q19" s="125"/>
      <c r="R19" s="125"/>
      <c r="S19" s="125"/>
      <c r="T19" s="13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48'!$A20,'INTERIM REPORT'!$B:$B,'PAGE 48'!$A$4)</f>
        <v>546.20348689080276</v>
      </c>
      <c r="E20" s="210"/>
      <c r="F20" s="211">
        <f>RANK(D20,D$20:D$22,1)</f>
        <v>2</v>
      </c>
      <c r="G20" s="211">
        <f t="shared" ref="G20:G22" si="19">RANK(D20,D$8:D$25,1)</f>
        <v>9</v>
      </c>
      <c r="H20" s="135">
        <f>SUMIFS('INTERIM REPORT'!D:D,'INTERIM REPORT'!$A:$A,'PAGE 48'!$A20,'INTERIM REPORT'!$B:$B,'PAGE 48'!$A$4)</f>
        <v>537.72740240293251</v>
      </c>
      <c r="I20" s="210"/>
      <c r="J20" s="211">
        <f>RANK(H20,H$20:H$22,1)</f>
        <v>2</v>
      </c>
      <c r="K20" s="211">
        <f t="shared" ref="K20:K22" si="20">RANK(H20,H$8:H$25,1)</f>
        <v>7</v>
      </c>
      <c r="L20" s="135">
        <f>SUMIFS('INTERIM REPORT'!E:E,'INTERIM REPORT'!$A:$A,'PAGE 48'!$A20,'INTERIM REPORT'!$B:$B,'PAGE 48'!$A$4)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35">
        <f>SUMIFS('INTERIM REPORT'!F:F,'INTERIM REPORT'!$A:$A,'PAGE 48'!$A20,'INTERIM REPORT'!$B:$B,'PAGE 48'!$A$4)</f>
        <v>0</v>
      </c>
      <c r="Q20" s="210"/>
      <c r="R20" s="211">
        <f>RANK(P20,P$20:P$22,1)</f>
        <v>1</v>
      </c>
      <c r="S20" s="211">
        <f t="shared" ref="S20:S22" si="22">RANK(P20,P$8:P$25,1)</f>
        <v>1</v>
      </c>
      <c r="T20" s="135">
        <f>SUMIFS('INTERIM REPORT'!G:G,'INTERIM REPORT'!$A:$A,'PAGE 48'!$A20,'INTERIM REPORT'!$B:$B,'PAGE 48'!$A$4)</f>
        <v>0</v>
      </c>
      <c r="U20" s="210"/>
      <c r="V20" s="211">
        <f>RANK(T20,T$20:T$22,1)</f>
        <v>1</v>
      </c>
      <c r="W20" s="21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48'!$A21,'INTERIM REPORT'!$B:$B,'PAGE 48'!$A$4)</f>
        <v>701.90221658251278</v>
      </c>
      <c r="E21" s="212"/>
      <c r="F21" s="208">
        <f t="shared" ref="F21:F22" si="24">RANK(D21,D$20:D$22,1)</f>
        <v>3</v>
      </c>
      <c r="G21" s="208">
        <f t="shared" si="19"/>
        <v>13</v>
      </c>
      <c r="H21" s="133">
        <f>SUMIFS('INTERIM REPORT'!D:D,'INTERIM REPORT'!$A:$A,'PAGE 48'!$A21,'INTERIM REPORT'!$B:$B,'PAGE 48'!$A$4)</f>
        <v>795.09532869235727</v>
      </c>
      <c r="I21" s="212"/>
      <c r="J21" s="208">
        <f t="shared" ref="J21:J22" si="25">RANK(H21,H$20:H$22,1)</f>
        <v>3</v>
      </c>
      <c r="K21" s="208">
        <f t="shared" si="20"/>
        <v>13</v>
      </c>
      <c r="L21" s="133">
        <f>SUMIFS('INTERIM REPORT'!E:E,'INTERIM REPORT'!$A:$A,'PAGE 48'!$A21,'INTERIM REPORT'!$B:$B,'PAGE 48'!$A$4)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33">
        <f>SUMIFS('INTERIM REPORT'!F:F,'INTERIM REPORT'!$A:$A,'PAGE 48'!$A21,'INTERIM REPORT'!$B:$B,'PAGE 48'!$A$4)</f>
        <v>741.5397855829849</v>
      </c>
      <c r="Q21" s="212"/>
      <c r="R21" s="208">
        <f t="shared" ref="R21:R22" si="27">RANK(P21,P$20:P$22,1)</f>
        <v>3</v>
      </c>
      <c r="S21" s="208">
        <f t="shared" si="22"/>
        <v>14</v>
      </c>
      <c r="T21" s="133">
        <f>SUMIFS('INTERIM REPORT'!G:G,'INTERIM REPORT'!$A:$A,'PAGE 48'!$A21,'INTERIM REPORT'!$B:$B,'PAGE 48'!$A$4)</f>
        <v>715.49805758744969</v>
      </c>
      <c r="U21" s="212"/>
      <c r="V21" s="208">
        <f t="shared" ref="V21:V22" si="28">RANK(T21,T$20:T$22,1)</f>
        <v>3</v>
      </c>
      <c r="W21" s="208">
        <f t="shared" si="23"/>
        <v>14</v>
      </c>
      <c r="X21" s="143">
        <f>IF(H21&gt;0,((P21/H21)-1),IF(AND(H21=0,L21&gt;0),100%,IF(AND(H21=0,L21&lt;0),-100%,IF(AND(H21=0,L21=0),0%,((P21/(H21))-1)*-1))))</f>
        <v>-6.7357386185945445E-2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48'!$A22,'INTERIM REPORT'!$B:$B,'PAGE 48'!$A$4)</f>
        <v>363.52992244404845</v>
      </c>
      <c r="E22" s="212"/>
      <c r="F22" s="208">
        <f t="shared" si="24"/>
        <v>1</v>
      </c>
      <c r="G22" s="208">
        <f t="shared" si="19"/>
        <v>4</v>
      </c>
      <c r="H22" s="133">
        <f>SUMIFS('INTERIM REPORT'!D:D,'INTERIM REPORT'!$A:$A,'PAGE 48'!$A22,'INTERIM REPORT'!$B:$B,'PAGE 48'!$A$4)</f>
        <v>405.22162197524057</v>
      </c>
      <c r="I22" s="212"/>
      <c r="J22" s="208">
        <f t="shared" si="25"/>
        <v>1</v>
      </c>
      <c r="K22" s="208">
        <f t="shared" si="20"/>
        <v>4</v>
      </c>
      <c r="L22" s="133">
        <f>SUMIFS('INTERIM REPORT'!E:E,'INTERIM REPORT'!$A:$A,'PAGE 48'!$A22,'INTERIM REPORT'!$B:$B,'PAGE 48'!$A$4)</f>
        <v>0</v>
      </c>
      <c r="M22" s="212"/>
      <c r="N22" s="208">
        <f t="shared" si="26"/>
        <v>1</v>
      </c>
      <c r="O22" s="208">
        <f t="shared" si="21"/>
        <v>1</v>
      </c>
      <c r="P22" s="133">
        <f>SUMIFS('INTERIM REPORT'!F:F,'INTERIM REPORT'!$A:$A,'PAGE 48'!$A22,'INTERIM REPORT'!$B:$B,'PAGE 48'!$A$4)</f>
        <v>0</v>
      </c>
      <c r="Q22" s="212"/>
      <c r="R22" s="208">
        <f t="shared" si="27"/>
        <v>1</v>
      </c>
      <c r="S22" s="208">
        <f t="shared" si="22"/>
        <v>1</v>
      </c>
      <c r="T22" s="133">
        <f>SUMIFS('INTERIM REPORT'!G:G,'INTERIM REPORT'!$A:$A,'PAGE 48'!$A22,'INTERIM REPORT'!$B:$B,'PAGE 48'!$A$4)</f>
        <v>0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36"/>
      <c r="E23" s="214"/>
      <c r="F23" s="214"/>
      <c r="G23" s="214"/>
      <c r="H23" s="138"/>
      <c r="I23" s="214"/>
      <c r="J23" s="214"/>
      <c r="K23" s="214"/>
      <c r="L23" s="138"/>
      <c r="M23" s="214"/>
      <c r="N23" s="214"/>
      <c r="O23" s="214"/>
      <c r="P23" s="138"/>
      <c r="Q23" s="214"/>
      <c r="R23" s="214"/>
      <c r="S23" s="214"/>
      <c r="T23" s="13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25"/>
      <c r="F24" s="125"/>
      <c r="G24" s="125"/>
      <c r="H24" s="137"/>
      <c r="I24" s="125"/>
      <c r="J24" s="125"/>
      <c r="K24" s="125"/>
      <c r="L24" s="137"/>
      <c r="M24" s="125"/>
      <c r="N24" s="125"/>
      <c r="O24" s="125"/>
      <c r="P24" s="137"/>
      <c r="Q24" s="125"/>
      <c r="R24" s="125"/>
      <c r="S24" s="125"/>
      <c r="T24" s="13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48'!$A25,'INTERIM REPORT'!$B:$B,'PAGE 48'!$A$4)</f>
        <v>995.28180231365775</v>
      </c>
      <c r="E25" s="210"/>
      <c r="F25" s="210"/>
      <c r="G25" s="211">
        <f>RANK(D25,D$8:D$25,1)</f>
        <v>14</v>
      </c>
      <c r="H25" s="135">
        <f>SUMIFS('INTERIM REPORT'!D:D,'INTERIM REPORT'!$A:$A,'PAGE 48'!$A25,'INTERIM REPORT'!$B:$B,'PAGE 48'!$A$4)</f>
        <v>1472.3972809444613</v>
      </c>
      <c r="I25" s="210"/>
      <c r="J25" s="210"/>
      <c r="K25" s="211">
        <f>RANK(H25,H$8:H$25,1)</f>
        <v>14</v>
      </c>
      <c r="L25" s="135">
        <f>SUMIFS('INTERIM REPORT'!E:E,'INTERIM REPORT'!$A:$A,'PAGE 48'!$A25,'INTERIM REPORT'!$B:$B,'PAGE 48'!$A$4)</f>
        <v>0</v>
      </c>
      <c r="M25" s="210"/>
      <c r="N25" s="210"/>
      <c r="O25" s="211">
        <f>RANK(L25,L$8:L$25,1)</f>
        <v>1</v>
      </c>
      <c r="P25" s="135">
        <f>SUMIFS('INTERIM REPORT'!F:F,'INTERIM REPORT'!$A:$A,'PAGE 48'!$A25,'INTERIM REPORT'!$B:$B,'PAGE 48'!$A$4)</f>
        <v>0</v>
      </c>
      <c r="Q25" s="210"/>
      <c r="R25" s="210"/>
      <c r="S25" s="211">
        <f>RANK(P25,P$8:P$25,1)</f>
        <v>1</v>
      </c>
      <c r="T25" s="135">
        <f>SUMIFS('INTERIM REPORT'!G:G,'INTERIM REPORT'!$A:$A,'PAGE 48'!$A25,'INTERIM REPORT'!$B:$B,'PAGE 48'!$A$4)</f>
        <v>0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36"/>
      <c r="E26" s="215"/>
      <c r="F26" s="215"/>
      <c r="G26" s="215"/>
      <c r="H26" s="136"/>
      <c r="I26" s="215"/>
      <c r="J26" s="215"/>
      <c r="K26" s="215"/>
      <c r="L26" s="136"/>
      <c r="M26" s="215"/>
      <c r="N26" s="215"/>
      <c r="O26" s="215"/>
      <c r="P26" s="136"/>
      <c r="Q26" s="215"/>
      <c r="R26" s="215"/>
      <c r="S26" s="215"/>
      <c r="T26" s="13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25"/>
      <c r="F27" s="125"/>
      <c r="G27" s="125"/>
      <c r="H27" s="137"/>
      <c r="I27" s="125"/>
      <c r="J27" s="125"/>
      <c r="K27" s="125"/>
      <c r="L27" s="137"/>
      <c r="M27" s="125"/>
      <c r="N27" s="125"/>
      <c r="O27" s="125"/>
      <c r="P27" s="137"/>
      <c r="Q27" s="125"/>
      <c r="R27" s="125"/>
      <c r="S27" s="125"/>
      <c r="T27" s="13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48'!$A28,'INTERIM REPORT'!$B:$B,'PAGE 48'!$A$4)</f>
        <v>755.70017420485738</v>
      </c>
      <c r="E28" s="216"/>
      <c r="F28" s="216"/>
      <c r="G28" s="216"/>
      <c r="H28" s="135">
        <f>SUMIFS('INTERIM REPORT'!D:D,'INTERIM REPORT'!$A:$A,'PAGE 48'!$A28,'INTERIM REPORT'!$B:$B,'PAGE 48'!$A$4)</f>
        <v>972.76555045718817</v>
      </c>
      <c r="I28" s="216"/>
      <c r="J28" s="216"/>
      <c r="K28" s="216"/>
      <c r="L28" s="135">
        <f>SUMIFS('INTERIM REPORT'!E:E,'INTERIM REPORT'!$A:$A,'PAGE 48'!$A28,'INTERIM REPORT'!$B:$B,'PAGE 48'!$A$4)</f>
        <v>751.46953001136376</v>
      </c>
      <c r="M28" s="216"/>
      <c r="N28" s="216"/>
      <c r="O28" s="216"/>
      <c r="P28" s="135">
        <f>SUMIFS('INTERIM REPORT'!F:F,'INTERIM REPORT'!$A:$A,'PAGE 48'!$A28,'INTERIM REPORT'!$B:$B,'PAGE 48'!$A$4)</f>
        <v>209.62866276459056</v>
      </c>
      <c r="Q28" s="216"/>
      <c r="R28" s="216"/>
      <c r="S28" s="216"/>
      <c r="T28" s="135">
        <f>SUMIFS('INTERIM REPORT'!G:G,'INTERIM REPORT'!$A:$A,'PAGE 48'!$A28,'INTERIM REPORT'!$B:$B,'PAGE 48'!$A$4)</f>
        <v>195.3654941053027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-0.78450237812588286</v>
      </c>
      <c r="Y28" s="101">
        <f>IF(L28&gt;0,((T28/L28)-1),IF(AND(L28=0,T28&gt;0),100%,IF(AND(L28=0,T28&lt;0),-100%,IF(AND(L28=0,T28=0),0%,((T28/(L28))-1)*-1))))</f>
        <v>-0.74002206835671913</v>
      </c>
    </row>
    <row r="29" spans="1:25" ht="28.4" customHeight="1">
      <c r="C29" s="92" t="s">
        <v>28</v>
      </c>
      <c r="D29" s="133">
        <f>MEDIAN(D25,D20:D22,D8:D17)</f>
        <v>536.6126097110847</v>
      </c>
      <c r="E29" s="217"/>
      <c r="F29" s="217"/>
      <c r="G29" s="217"/>
      <c r="H29" s="133">
        <f>MEDIAN(H25,H20:H22,H8:H17)</f>
        <v>547.97296503109044</v>
      </c>
      <c r="I29" s="217"/>
      <c r="J29" s="217"/>
      <c r="K29" s="217"/>
      <c r="L29" s="133">
        <f>MEDIAN(L25,L20:L22,L8:L17)</f>
        <v>0</v>
      </c>
      <c r="M29" s="217"/>
      <c r="N29" s="217"/>
      <c r="O29" s="217"/>
      <c r="P29" s="133">
        <f>MEDIAN(P25,P20:P22,P8:P17)</f>
        <v>411.84777422530158</v>
      </c>
      <c r="Q29" s="217"/>
      <c r="R29" s="217"/>
      <c r="S29" s="217"/>
      <c r="T29" s="133">
        <f>MEDIAN(T25,T20:T22,T8:T17)</f>
        <v>425.79917461089224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-0.24841588817810656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33">
        <f>MEDIAN(D8:D15)</f>
        <v>433.75303196427694</v>
      </c>
      <c r="E30" s="217"/>
      <c r="F30" s="217"/>
      <c r="G30" s="217"/>
      <c r="H30" s="133">
        <f>MEDIAN(H8:H15)</f>
        <v>472.23037952070928</v>
      </c>
      <c r="I30" s="217"/>
      <c r="J30" s="217"/>
      <c r="K30" s="217"/>
      <c r="L30" s="133">
        <f>MEDIAN(L8:L15)</f>
        <v>0</v>
      </c>
      <c r="M30" s="217"/>
      <c r="N30" s="217"/>
      <c r="O30" s="217"/>
      <c r="P30" s="133">
        <f>MEDIAN(P8:P15)</f>
        <v>411.84777422530158</v>
      </c>
      <c r="Q30" s="217"/>
      <c r="R30" s="217"/>
      <c r="S30" s="217"/>
      <c r="T30" s="133">
        <f>MEDIAN(T8:T15)</f>
        <v>425.79917461089224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48'!$A33,'INTERIM REPORT'!$B:$B,'PAGE 48'!$A$5)=0,"",SUMIFS('INTERIM REPORT'!C:C,'INTERIM REPORT'!$A:$A,'PAGE 48'!$A33,'INTERIM REPORT'!$B:$B,'PAGE 48'!$A$5))</f>
        <v/>
      </c>
      <c r="E33" s="118"/>
      <c r="F33" s="118"/>
      <c r="G33" s="119"/>
      <c r="H33" s="135" t="str">
        <f>IF(SUMIFS('INTERIM REPORT'!D:D,'INTERIM REPORT'!$A:$A,'PAGE 48'!$A33,'INTERIM REPORT'!$B:$B,'PAGE 48'!$A$5)=0,"",SUMIFS('INTERIM REPORT'!D:D,'INTERIM REPORT'!$A:$A,'PAGE 48'!$A33,'INTERIM REPORT'!$B:$B,'PAGE 48'!$A$5))</f>
        <v/>
      </c>
      <c r="I33" s="118"/>
      <c r="J33" s="118"/>
      <c r="K33" s="119"/>
      <c r="L33" s="135" t="str">
        <f>IF(SUMIFS('INTERIM REPORT'!E:E,'INTERIM REPORT'!$A:$A,'PAGE 48'!$A33,'INTERIM REPORT'!$B:$B,'PAGE 48'!$A$5)=0,"",SUMIFS('INTERIM REPORT'!E:E,'INTERIM REPORT'!$A:$A,'PAGE 48'!$A33,'INTERIM REPORT'!$B:$B,'PAGE 48'!$A$5))</f>
        <v/>
      </c>
      <c r="M33" s="118"/>
      <c r="N33" s="118"/>
      <c r="O33" s="119"/>
      <c r="P33" s="135" t="str">
        <f>IF(SUMIFS('INTERIM REPORT'!F:F,'INTERIM REPORT'!$A:$A,'PAGE 48'!$A33,'INTERIM REPORT'!$B:$B,'PAGE 48'!$A$5)=0,"",SUMIFS('INTERIM REPORT'!F:F,'INTERIM REPORT'!$A:$A,'PAGE 48'!$A33,'INTERIM REPORT'!$B:$B,'PAGE 48'!$A$5))</f>
        <v/>
      </c>
      <c r="Q33" s="118"/>
      <c r="R33" s="118"/>
      <c r="S33" s="119"/>
      <c r="T33" s="135" t="str">
        <f>IF(SUMIFS('INTERIM REPORT'!G:G,'INTERIM REPORT'!$A:$A,'PAGE 48'!$A33,'INTERIM REPORT'!$B:$B,'PAGE 48'!$A$5)=0,"",SUMIFS('INTERIM REPORT'!G:G,'INTERIM REPORT'!$A:$A,'PAGE 48'!$A33,'INTERIM REPORT'!$B:$B,'PAGE 48'!$A$5))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48'!$A34,'INTERIM REPORT'!$B:$B,'PAGE 48'!$A$5)=0,"",SUMIFS('INTERIM REPORT'!C:C,'INTERIM REPORT'!$A:$A,'PAGE 48'!$A34,'INTERIM REPORT'!$B:$B,'PAGE 48'!$A$5))</f>
        <v/>
      </c>
      <c r="E34" s="122"/>
      <c r="F34" s="122"/>
      <c r="G34" s="123"/>
      <c r="H34" s="135" t="str">
        <f>IF(SUMIFS('INTERIM REPORT'!D:D,'INTERIM REPORT'!$A:$A,'PAGE 48'!$A34,'INTERIM REPORT'!$B:$B,'PAGE 48'!$A$5)=0,"",SUMIFS('INTERIM REPORT'!D:D,'INTERIM REPORT'!$A:$A,'PAGE 48'!$A34,'INTERIM REPORT'!$B:$B,'PAGE 48'!$A$5))</f>
        <v/>
      </c>
      <c r="I34" s="122"/>
      <c r="J34" s="122"/>
      <c r="K34" s="123"/>
      <c r="L34" s="135" t="str">
        <f>IF(SUMIFS('INTERIM REPORT'!E:E,'INTERIM REPORT'!$A:$A,'PAGE 48'!$A34,'INTERIM REPORT'!$B:$B,'PAGE 48'!$A$5)=0,"",SUMIFS('INTERIM REPORT'!E:E,'INTERIM REPORT'!$A:$A,'PAGE 48'!$A34,'INTERIM REPORT'!$B:$B,'PAGE 48'!$A$5))</f>
        <v/>
      </c>
      <c r="M34" s="122"/>
      <c r="N34" s="122"/>
      <c r="O34" s="123"/>
      <c r="P34" s="135" t="str">
        <f>IF(SUMIFS('INTERIM REPORT'!F:F,'INTERIM REPORT'!$A:$A,'PAGE 48'!$A34,'INTERIM REPORT'!$B:$B,'PAGE 48'!$A$5)=0,"",SUMIFS('INTERIM REPORT'!F:F,'INTERIM REPORT'!$A:$A,'PAGE 48'!$A34,'INTERIM REPORT'!$B:$B,'PAGE 48'!$A$5))</f>
        <v/>
      </c>
      <c r="Q34" s="122"/>
      <c r="R34" s="122"/>
      <c r="S34" s="123"/>
      <c r="T34" s="135" t="str">
        <f>IF(SUMIFS('INTERIM REPORT'!G:G,'INTERIM REPORT'!$A:$A,'PAGE 48'!$A34,'INTERIM REPORT'!$B:$B,'PAGE 48'!$A$5)=0,"",SUMIFS('INTERIM REPORT'!G:G,'INTERIM REPORT'!$A:$A,'PAGE 48'!$A34,'INTERIM REPORT'!$B:$B,'PAGE 48'!$A$5))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48'!$A35,'INTERIM REPORT'!$B:$B,'PAGE 48'!$A$5)=0,"",SUMIFS('INTERIM REPORT'!C:C,'INTERIM REPORT'!$A:$A,'PAGE 48'!$A35,'INTERIM REPORT'!$B:$B,'PAGE 48'!$A$5))</f>
        <v/>
      </c>
      <c r="E35" s="122"/>
      <c r="F35" s="122"/>
      <c r="G35" s="123"/>
      <c r="H35" s="135" t="str">
        <f>IF(SUMIFS('INTERIM REPORT'!D:D,'INTERIM REPORT'!$A:$A,'PAGE 48'!$A35,'INTERIM REPORT'!$B:$B,'PAGE 48'!$A$5)=0,"",SUMIFS('INTERIM REPORT'!D:D,'INTERIM REPORT'!$A:$A,'PAGE 48'!$A35,'INTERIM REPORT'!$B:$B,'PAGE 48'!$A$5))</f>
        <v/>
      </c>
      <c r="I35" s="122"/>
      <c r="J35" s="122"/>
      <c r="K35" s="123"/>
      <c r="L35" s="135" t="str">
        <f>IF(SUMIFS('INTERIM REPORT'!E:E,'INTERIM REPORT'!$A:$A,'PAGE 48'!$A35,'INTERIM REPORT'!$B:$B,'PAGE 48'!$A$5)=0,"",SUMIFS('INTERIM REPORT'!E:E,'INTERIM REPORT'!$A:$A,'PAGE 48'!$A35,'INTERIM REPORT'!$B:$B,'PAGE 48'!$A$5))</f>
        <v/>
      </c>
      <c r="M35" s="122"/>
      <c r="N35" s="122"/>
      <c r="O35" s="123"/>
      <c r="P35" s="135" t="str">
        <f>IF(SUMIFS('INTERIM REPORT'!F:F,'INTERIM REPORT'!$A:$A,'PAGE 48'!$A35,'INTERIM REPORT'!$B:$B,'PAGE 48'!$A$5)=0,"",SUMIFS('INTERIM REPORT'!F:F,'INTERIM REPORT'!$A:$A,'PAGE 48'!$A35,'INTERIM REPORT'!$B:$B,'PAGE 48'!$A$5))</f>
        <v/>
      </c>
      <c r="Q35" s="122"/>
      <c r="R35" s="122"/>
      <c r="S35" s="123"/>
      <c r="T35" s="135" t="str">
        <f>IF(SUMIFS('INTERIM REPORT'!G:G,'INTERIM REPORT'!$A:$A,'PAGE 48'!$A35,'INTERIM REPORT'!$B:$B,'PAGE 48'!$A$5)=0,"",SUMIFS('INTERIM REPORT'!G:G,'INTERIM REPORT'!$A:$A,'PAGE 48'!$A35,'INTERIM REPORT'!$B:$B,'PAGE 48'!$A$5))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48'!$A36,'INTERIM REPORT'!$B:$B,'PAGE 48'!$A$5)=0,"",SUMIFS('INTERIM REPORT'!C:C,'INTERIM REPORT'!$A:$A,'PAGE 48'!$A36,'INTERIM REPORT'!$B:$B,'PAGE 48'!$A$5))</f>
        <v/>
      </c>
      <c r="E36" s="122"/>
      <c r="F36" s="122"/>
      <c r="G36" s="123"/>
      <c r="H36" s="135" t="str">
        <f>IF(SUMIFS('INTERIM REPORT'!D:D,'INTERIM REPORT'!$A:$A,'PAGE 48'!$A36,'INTERIM REPORT'!$B:$B,'PAGE 48'!$A$5)=0,"",SUMIFS('INTERIM REPORT'!D:D,'INTERIM REPORT'!$A:$A,'PAGE 48'!$A36,'INTERIM REPORT'!$B:$B,'PAGE 48'!$A$5))</f>
        <v/>
      </c>
      <c r="I36" s="122"/>
      <c r="J36" s="122"/>
      <c r="K36" s="123"/>
      <c r="L36" s="135" t="str">
        <f>IF(SUMIFS('INTERIM REPORT'!E:E,'INTERIM REPORT'!$A:$A,'PAGE 48'!$A36,'INTERIM REPORT'!$B:$B,'PAGE 48'!$A$5)=0,"",SUMIFS('INTERIM REPORT'!E:E,'INTERIM REPORT'!$A:$A,'PAGE 48'!$A36,'INTERIM REPORT'!$B:$B,'PAGE 48'!$A$5))</f>
        <v/>
      </c>
      <c r="M36" s="122"/>
      <c r="N36" s="122"/>
      <c r="O36" s="123"/>
      <c r="P36" s="135" t="str">
        <f>IF(SUMIFS('INTERIM REPORT'!F:F,'INTERIM REPORT'!$A:$A,'PAGE 48'!$A36,'INTERIM REPORT'!$B:$B,'PAGE 48'!$A$5)=0,"",SUMIFS('INTERIM REPORT'!F:F,'INTERIM REPORT'!$A:$A,'PAGE 48'!$A36,'INTERIM REPORT'!$B:$B,'PAGE 48'!$A$5))</f>
        <v/>
      </c>
      <c r="Q36" s="122"/>
      <c r="R36" s="122"/>
      <c r="S36" s="123"/>
      <c r="T36" s="135" t="str">
        <f>IF(SUMIFS('INTERIM REPORT'!G:G,'INTERIM REPORT'!$A:$A,'PAGE 48'!$A36,'INTERIM REPORT'!$B:$B,'PAGE 48'!$A$5)=0,"",SUMIFS('INTERIM REPORT'!G:G,'INTERIM REPORT'!$A:$A,'PAGE 48'!$A36,'INTERIM REPORT'!$B:$B,'PAGE 48'!$A$5))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48'!$A37,'INTERIM REPORT'!$B:$B,'PAGE 48'!$A$5)=0,"",SUMIFS('INTERIM REPORT'!C:C,'INTERIM REPORT'!$A:$A,'PAGE 48'!$A37,'INTERIM REPORT'!$B:$B,'PAGE 48'!$A$5))</f>
        <v/>
      </c>
      <c r="E37" s="122"/>
      <c r="F37" s="122"/>
      <c r="G37" s="123"/>
      <c r="H37" s="135" t="str">
        <f>IF(SUMIFS('INTERIM REPORT'!D:D,'INTERIM REPORT'!$A:$A,'PAGE 48'!$A37,'INTERIM REPORT'!$B:$B,'PAGE 48'!$A$5)=0,"",SUMIFS('INTERIM REPORT'!D:D,'INTERIM REPORT'!$A:$A,'PAGE 48'!$A37,'INTERIM REPORT'!$B:$B,'PAGE 48'!$A$5))</f>
        <v/>
      </c>
      <c r="I37" s="122"/>
      <c r="J37" s="122"/>
      <c r="K37" s="123"/>
      <c r="L37" s="135" t="str">
        <f>IF(SUMIFS('INTERIM REPORT'!E:E,'INTERIM REPORT'!$A:$A,'PAGE 48'!$A37,'INTERIM REPORT'!$B:$B,'PAGE 48'!$A$5)=0,"",SUMIFS('INTERIM REPORT'!E:E,'INTERIM REPORT'!$A:$A,'PAGE 48'!$A37,'INTERIM REPORT'!$B:$B,'PAGE 48'!$A$5))</f>
        <v/>
      </c>
      <c r="M37" s="122"/>
      <c r="N37" s="122"/>
      <c r="O37" s="123"/>
      <c r="P37" s="135" t="str">
        <f>IF(SUMIFS('INTERIM REPORT'!F:F,'INTERIM REPORT'!$A:$A,'PAGE 48'!$A37,'INTERIM REPORT'!$B:$B,'PAGE 48'!$A$5)=0,"",SUMIFS('INTERIM REPORT'!F:F,'INTERIM REPORT'!$A:$A,'PAGE 48'!$A37,'INTERIM REPORT'!$B:$B,'PAGE 48'!$A$5))</f>
        <v/>
      </c>
      <c r="Q37" s="122"/>
      <c r="R37" s="122"/>
      <c r="S37" s="123"/>
      <c r="T37" s="135" t="str">
        <f>IF(SUMIFS('INTERIM REPORT'!G:G,'INTERIM REPORT'!$A:$A,'PAGE 48'!$A37,'INTERIM REPORT'!$B:$B,'PAGE 48'!$A$5)=0,"",SUMIFS('INTERIM REPORT'!G:G,'INTERIM REPORT'!$A:$A,'PAGE 48'!$A37,'INTERIM REPORT'!$B:$B,'PAGE 48'!$A$5))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48'!$A38,'INTERIM REPORT'!$B:$B,'PAGE 48'!$A$5)=0,"",SUMIFS('INTERIM REPORT'!C:C,'INTERIM REPORT'!$A:$A,'PAGE 48'!$A38,'INTERIM REPORT'!$B:$B,'PAGE 48'!$A$5))</f>
        <v/>
      </c>
      <c r="E38" s="122"/>
      <c r="F38" s="122"/>
      <c r="G38" s="123"/>
      <c r="H38" s="135" t="str">
        <f>IF(SUMIFS('INTERIM REPORT'!D:D,'INTERIM REPORT'!$A:$A,'PAGE 48'!$A38,'INTERIM REPORT'!$B:$B,'PAGE 48'!$A$5)=0,"",SUMIFS('INTERIM REPORT'!D:D,'INTERIM REPORT'!$A:$A,'PAGE 48'!$A38,'INTERIM REPORT'!$B:$B,'PAGE 48'!$A$5))</f>
        <v/>
      </c>
      <c r="I38" s="122"/>
      <c r="J38" s="122"/>
      <c r="K38" s="123"/>
      <c r="L38" s="135" t="str">
        <f>IF(SUMIFS('INTERIM REPORT'!E:E,'INTERIM REPORT'!$A:$A,'PAGE 48'!$A38,'INTERIM REPORT'!$B:$B,'PAGE 48'!$A$5)=0,"",SUMIFS('INTERIM REPORT'!E:E,'INTERIM REPORT'!$A:$A,'PAGE 48'!$A38,'INTERIM REPORT'!$B:$B,'PAGE 48'!$A$5))</f>
        <v/>
      </c>
      <c r="M38" s="122"/>
      <c r="N38" s="122"/>
      <c r="O38" s="123"/>
      <c r="P38" s="135" t="str">
        <f>IF(SUMIFS('INTERIM REPORT'!F:F,'INTERIM REPORT'!$A:$A,'PAGE 48'!$A38,'INTERIM REPORT'!$B:$B,'PAGE 48'!$A$5)=0,"",SUMIFS('INTERIM REPORT'!F:F,'INTERIM REPORT'!$A:$A,'PAGE 48'!$A38,'INTERIM REPORT'!$B:$B,'PAGE 48'!$A$5))</f>
        <v/>
      </c>
      <c r="Q38" s="122"/>
      <c r="R38" s="122"/>
      <c r="S38" s="123"/>
      <c r="T38" s="135" t="str">
        <f>IF(SUMIFS('INTERIM REPORT'!G:G,'INTERIM REPORT'!$A:$A,'PAGE 48'!$A38,'INTERIM REPORT'!$B:$B,'PAGE 48'!$A$5)=0,"",SUMIFS('INTERIM REPORT'!G:G,'INTERIM REPORT'!$A:$A,'PAGE 48'!$A38,'INTERIM REPORT'!$B:$B,'PAGE 48'!$A$5))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31" priority="1" operator="notEqual">
      <formula>""" """</formula>
    </cfRule>
    <cfRule type="cellIs" dxfId="30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64.179687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Contractual Allowance %</v>
      </c>
    </row>
    <row r="3" spans="1:25">
      <c r="A3" s="80" t="s">
        <v>101</v>
      </c>
    </row>
    <row r="4" spans="1:25">
      <c r="A4" s="83" t="s">
        <v>84</v>
      </c>
      <c r="B4" s="329" t="str">
        <f>MID(A4,FIND("]",A4)+2,LEN(A4)-FIND("]",A4)+2)</f>
        <v>Contractual Allowance %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255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49'!$A8,'INTERIM REPORT'!$B:$B,'PAGE 49'!$A$4)</f>
        <v>0.41511358987235858</v>
      </c>
      <c r="E8" s="208">
        <f>RANK(D8,D$8:D$15,1)</f>
        <v>2</v>
      </c>
      <c r="F8" s="208">
        <f>RANK(D8,D$8:D$17,1)</f>
        <v>2</v>
      </c>
      <c r="G8" s="208">
        <f>RANK(D8,D$8:D$25,1)</f>
        <v>2</v>
      </c>
      <c r="H8" s="143">
        <f>SUMIFS('INTERIM REPORT'!D:D,'INTERIM REPORT'!$A:$A,'PAGE 49'!$A8,'INTERIM REPORT'!$B:$B,'PAGE 49'!$A$4)</f>
        <v>0.47249382296384268</v>
      </c>
      <c r="I8" s="208">
        <f>RANK(H8,H$8:H$15,1)</f>
        <v>3</v>
      </c>
      <c r="J8" s="208">
        <f>RANK(H8,H$8:H$17,1)</f>
        <v>3</v>
      </c>
      <c r="K8" s="208">
        <f>RANK(H8,H$8:H$25,1)</f>
        <v>3</v>
      </c>
      <c r="L8" s="143">
        <f>SUMIFS('INTERIM REPORT'!E:E,'INTERIM REPORT'!$A:$A,'PAGE 49'!$A8,'INTERIM REPORT'!$B:$B,'PAGE 49'!$A$4)</f>
        <v>0.4910043544956415</v>
      </c>
      <c r="M8" s="208">
        <f>RANK(L8,L$8:L$15,1)</f>
        <v>3</v>
      </c>
      <c r="N8" s="208">
        <f>RANK(L8,L$8:L$17,1)</f>
        <v>3</v>
      </c>
      <c r="O8" s="208">
        <f>RANK(L8,L$8:L$25,1)</f>
        <v>3</v>
      </c>
      <c r="P8" s="143">
        <f>SUMIFS('INTERIM REPORT'!F:F,'INTERIM REPORT'!$A:$A,'PAGE 49'!$A8,'INTERIM REPORT'!$B:$B,'PAGE 49'!$A$4)</f>
        <v>0.47421489324478855</v>
      </c>
      <c r="Q8" s="208">
        <f>RANK(P8,P$8:P$15,1)</f>
        <v>2</v>
      </c>
      <c r="R8" s="208">
        <f>RANK(P8,P$8:P$17,1)</f>
        <v>2</v>
      </c>
      <c r="S8" s="208">
        <f>RANK(P8,P$8:P$25,1)</f>
        <v>2</v>
      </c>
      <c r="T8" s="143">
        <f>SUMIFS('INTERIM REPORT'!G:G,'INTERIM REPORT'!$A:$A,'PAGE 49'!$A8,'INTERIM REPORT'!$B:$B,'PAGE 49'!$A$4)</f>
        <v>0.47591125809646667</v>
      </c>
      <c r="U8" s="208">
        <f>RANK(T8,T$8:T$15,1)</f>
        <v>2</v>
      </c>
      <c r="V8" s="208">
        <f>RANK(T8,T$8:T$17,1)</f>
        <v>2</v>
      </c>
      <c r="W8" s="208">
        <f>RANK(T8,T$8:T$25,1)</f>
        <v>2</v>
      </c>
      <c r="X8" s="143">
        <f t="shared" ref="X8:X17" si="0">IF(H8&gt;0,((P8/H8)-1),IF(AND(H8=0,L8&gt;0),100%,IF(AND(H8=0,L8&lt;0),-100%,IF(AND(H8=0,L8=0),0%,((P8/(H8))-1)*-1))))</f>
        <v>3.6425244041287108E-3</v>
      </c>
      <c r="Y8" s="93">
        <f t="shared" ref="Y8:Y17" si="1">IF(L8&gt;0,((T8/L8)-1),IF(AND(L8=0,T8&gt;0),100%,IF(AND(L8=0,T8&lt;0),-100%,IF(AND(L8=0,T8=0),0%,((T8/(L8))-1)*-1))))</f>
        <v>-3.0739231253210431E-2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49'!$A9,'INTERIM REPORT'!$B:$B,'PAGE 49'!$A$4)</f>
        <v>0.56442041781860708</v>
      </c>
      <c r="E9" s="208">
        <f t="shared" ref="E9:E15" si="3">RANK(D9,D$8:D$15,1)</f>
        <v>4</v>
      </c>
      <c r="F9" s="208">
        <f t="shared" ref="F9:F17" si="4">RANK(D9,D$8:D$17,1)</f>
        <v>4</v>
      </c>
      <c r="G9" s="208">
        <f t="shared" ref="G9:G17" si="5">RANK(D9,D$8:D$25,1)</f>
        <v>5</v>
      </c>
      <c r="H9" s="143">
        <f>SUMIFS('INTERIM REPORT'!D:D,'INTERIM REPORT'!$A:$A,'PAGE 49'!$A9,'INTERIM REPORT'!$B:$B,'PAGE 49'!$A$4)</f>
        <v>0.59610008106999712</v>
      </c>
      <c r="I9" s="208">
        <f t="shared" ref="I9:I15" si="6">RANK(H9,H$8:H$15,1)</f>
        <v>6</v>
      </c>
      <c r="J9" s="208">
        <f t="shared" ref="J9:J17" si="7">RANK(H9,H$8:H$17,1)</f>
        <v>6</v>
      </c>
      <c r="K9" s="208">
        <f t="shared" ref="K9:K17" si="8">RANK(H9,H$8:H$25,1)</f>
        <v>7</v>
      </c>
      <c r="L9" s="143">
        <f>SUMIFS('INTERIM REPORT'!E:E,'INTERIM REPORT'!$A:$A,'PAGE 49'!$A9,'INTERIM REPORT'!$B:$B,'PAGE 49'!$A$4)</f>
        <v>0.59813701772338479</v>
      </c>
      <c r="M9" s="208">
        <f t="shared" ref="M9:M15" si="9">RANK(L9,L$8:L$15,1)</f>
        <v>6</v>
      </c>
      <c r="N9" s="208">
        <f t="shared" ref="N9:N17" si="10">RANK(L9,L$8:L$17,1)</f>
        <v>6</v>
      </c>
      <c r="O9" s="208">
        <f t="shared" ref="O9:O17" si="11">RANK(L9,L$8:L$25,1)</f>
        <v>7</v>
      </c>
      <c r="P9" s="143">
        <f>SUMIFS('INTERIM REPORT'!F:F,'INTERIM REPORT'!$A:$A,'PAGE 49'!$A9,'INTERIM REPORT'!$B:$B,'PAGE 49'!$A$4)</f>
        <v>0.5852274576741413</v>
      </c>
      <c r="Q9" s="208">
        <f t="shared" ref="Q9:Q15" si="12">RANK(P9,P$8:P$15,1)</f>
        <v>6</v>
      </c>
      <c r="R9" s="208">
        <f t="shared" ref="R9:R17" si="13">RANK(P9,P$8:P$17,1)</f>
        <v>6</v>
      </c>
      <c r="S9" s="208">
        <f t="shared" ref="S9:S17" si="14">RANK(P9,P$8:P$25,1)</f>
        <v>7</v>
      </c>
      <c r="T9" s="143">
        <f>SUMIFS('INTERIM REPORT'!G:G,'INTERIM REPORT'!$A:$A,'PAGE 49'!$A9,'INTERIM REPORT'!$B:$B,'PAGE 49'!$A$4)</f>
        <v>0.57897560836396633</v>
      </c>
      <c r="U9" s="208">
        <f t="shared" ref="U9:U15" si="15">RANK(T9,T$8:T$15,1)</f>
        <v>6</v>
      </c>
      <c r="V9" s="208">
        <f t="shared" ref="V9:V17" si="16">RANK(T9,T$8:T$17,1)</f>
        <v>6</v>
      </c>
      <c r="W9" s="208">
        <f t="shared" ref="W9:W17" si="17">RANK(T9,T$8:T$25,1)</f>
        <v>6</v>
      </c>
      <c r="X9" s="143">
        <f t="shared" si="0"/>
        <v>-1.8239593888897843E-2</v>
      </c>
      <c r="Y9" s="93">
        <f t="shared" si="1"/>
        <v>-3.2035150461595219E-2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49'!$A10,'INTERIM REPORT'!$B:$B,'PAGE 49'!$A$4)</f>
        <v>0.36929755630981448</v>
      </c>
      <c r="E10" s="208">
        <f t="shared" si="3"/>
        <v>1</v>
      </c>
      <c r="F10" s="208">
        <f t="shared" si="4"/>
        <v>1</v>
      </c>
      <c r="G10" s="208">
        <f t="shared" si="5"/>
        <v>1</v>
      </c>
      <c r="H10" s="143">
        <f>SUMIFS('INTERIM REPORT'!D:D,'INTERIM REPORT'!$A:$A,'PAGE 49'!$A10,'INTERIM REPORT'!$B:$B,'PAGE 49'!$A$4)</f>
        <v>0.35238671177121117</v>
      </c>
      <c r="I10" s="208">
        <f t="shared" si="6"/>
        <v>2</v>
      </c>
      <c r="J10" s="208">
        <f t="shared" si="7"/>
        <v>2</v>
      </c>
      <c r="K10" s="208">
        <f t="shared" si="8"/>
        <v>2</v>
      </c>
      <c r="L10" s="143">
        <f>SUMIFS('INTERIM REPORT'!E:E,'INTERIM REPORT'!$A:$A,'PAGE 49'!$A10,'INTERIM REPORT'!$B:$B,'PAGE 49'!$A$4)</f>
        <v>0.38236371493012461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43">
        <f>SUMIFS('INTERIM REPORT'!F:F,'INTERIM REPORT'!$A:$A,'PAGE 49'!$A10,'INTERIM REPORT'!$B:$B,'PAGE 49'!$A$4)</f>
        <v>0.35726793091072551</v>
      </c>
      <c r="Q10" s="208">
        <f t="shared" si="12"/>
        <v>1</v>
      </c>
      <c r="R10" s="208">
        <f t="shared" si="13"/>
        <v>1</v>
      </c>
      <c r="S10" s="208">
        <f t="shared" si="14"/>
        <v>1</v>
      </c>
      <c r="T10" s="143">
        <f>SUMIFS('INTERIM REPORT'!G:G,'INTERIM REPORT'!$A:$A,'PAGE 49'!$A10,'INTERIM REPORT'!$B:$B,'PAGE 49'!$A$4)</f>
        <v>0.34999083006613563</v>
      </c>
      <c r="U10" s="208">
        <f t="shared" si="15"/>
        <v>1</v>
      </c>
      <c r="V10" s="208">
        <f t="shared" si="16"/>
        <v>1</v>
      </c>
      <c r="W10" s="208">
        <f t="shared" si="17"/>
        <v>1</v>
      </c>
      <c r="X10" s="143">
        <f t="shared" si="0"/>
        <v>1.3851881970746716E-2</v>
      </c>
      <c r="Y10" s="93">
        <f t="shared" si="1"/>
        <v>-8.4665159375556853E-2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49'!$A11,'INTERIM REPORT'!$B:$B,'PAGE 49'!$A$4)</f>
        <v>0.56628636948025224</v>
      </c>
      <c r="E11" s="208">
        <f t="shared" si="3"/>
        <v>5</v>
      </c>
      <c r="F11" s="208">
        <f t="shared" si="4"/>
        <v>5</v>
      </c>
      <c r="G11" s="208">
        <f t="shared" si="5"/>
        <v>6</v>
      </c>
      <c r="H11" s="143">
        <f>SUMIFS('INTERIM REPORT'!D:D,'INTERIM REPORT'!$A:$A,'PAGE 49'!$A11,'INTERIM REPORT'!$B:$B,'PAGE 49'!$A$4)</f>
        <v>0.56469263402246495</v>
      </c>
      <c r="I11" s="208">
        <f t="shared" si="6"/>
        <v>5</v>
      </c>
      <c r="J11" s="208">
        <f t="shared" si="7"/>
        <v>5</v>
      </c>
      <c r="K11" s="208">
        <f t="shared" si="8"/>
        <v>6</v>
      </c>
      <c r="L11" s="143">
        <f>SUMIFS('INTERIM REPORT'!E:E,'INTERIM REPORT'!$A:$A,'PAGE 49'!$A11,'INTERIM REPORT'!$B:$B,'PAGE 49'!$A$4)</f>
        <v>0.48914095189718326</v>
      </c>
      <c r="M11" s="208">
        <f t="shared" si="9"/>
        <v>2</v>
      </c>
      <c r="N11" s="208">
        <f t="shared" si="10"/>
        <v>2</v>
      </c>
      <c r="O11" s="208">
        <f t="shared" si="11"/>
        <v>2</v>
      </c>
      <c r="P11" s="143">
        <f>SUMIFS('INTERIM REPORT'!F:F,'INTERIM REPORT'!$A:$A,'PAGE 49'!$A11,'INTERIM REPORT'!$B:$B,'PAGE 49'!$A$4)</f>
        <v>0.50598581238360196</v>
      </c>
      <c r="Q11" s="208">
        <f t="shared" si="12"/>
        <v>3</v>
      </c>
      <c r="R11" s="208">
        <f t="shared" si="13"/>
        <v>3</v>
      </c>
      <c r="S11" s="208">
        <f t="shared" si="14"/>
        <v>3</v>
      </c>
      <c r="T11" s="143">
        <f>SUMIFS('INTERIM REPORT'!G:G,'INTERIM REPORT'!$A:$A,'PAGE 49'!$A11,'INTERIM REPORT'!$B:$B,'PAGE 49'!$A$4)</f>
        <v>0.53038962391198474</v>
      </c>
      <c r="U11" s="208">
        <f t="shared" si="15"/>
        <v>3</v>
      </c>
      <c r="V11" s="208">
        <f t="shared" si="16"/>
        <v>3</v>
      </c>
      <c r="W11" s="208">
        <f t="shared" si="17"/>
        <v>3</v>
      </c>
      <c r="X11" s="143">
        <f t="shared" si="0"/>
        <v>-0.1039624356717348</v>
      </c>
      <c r="Y11" s="93">
        <f t="shared" si="1"/>
        <v>8.4328805132374063E-2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49'!$A12,'INTERIM REPORT'!$B:$B,'PAGE 49'!$A$4)</f>
        <v>0.61463402768904729</v>
      </c>
      <c r="E12" s="208">
        <f t="shared" si="3"/>
        <v>8</v>
      </c>
      <c r="F12" s="208">
        <f t="shared" si="4"/>
        <v>10</v>
      </c>
      <c r="G12" s="208">
        <f t="shared" si="5"/>
        <v>12</v>
      </c>
      <c r="H12" s="143">
        <f>SUMIFS('INTERIM REPORT'!D:D,'INTERIM REPORT'!$A:$A,'PAGE 49'!$A12,'INTERIM REPORT'!$B:$B,'PAGE 49'!$A$4)</f>
        <v>0.63654070660064443</v>
      </c>
      <c r="I12" s="208">
        <f t="shared" si="6"/>
        <v>8</v>
      </c>
      <c r="J12" s="208">
        <f t="shared" si="7"/>
        <v>9</v>
      </c>
      <c r="K12" s="208">
        <f t="shared" si="8"/>
        <v>12</v>
      </c>
      <c r="L12" s="143">
        <f>SUMIFS('INTERIM REPORT'!E:E,'INTERIM REPORT'!$A:$A,'PAGE 49'!$A12,'INTERIM REPORT'!$B:$B,'PAGE 49'!$A$4)</f>
        <v>0.63103331517930294</v>
      </c>
      <c r="M12" s="208">
        <f t="shared" si="9"/>
        <v>8</v>
      </c>
      <c r="N12" s="208">
        <f t="shared" si="10"/>
        <v>10</v>
      </c>
      <c r="O12" s="208">
        <f t="shared" si="11"/>
        <v>12</v>
      </c>
      <c r="P12" s="143">
        <f>SUMIFS('INTERIM REPORT'!F:F,'INTERIM REPORT'!$A:$A,'PAGE 49'!$A12,'INTERIM REPORT'!$B:$B,'PAGE 49'!$A$4)</f>
        <v>0.64131456226663663</v>
      </c>
      <c r="Q12" s="208">
        <f t="shared" si="12"/>
        <v>8</v>
      </c>
      <c r="R12" s="208">
        <f t="shared" si="13"/>
        <v>10</v>
      </c>
      <c r="S12" s="208">
        <f t="shared" si="14"/>
        <v>12</v>
      </c>
      <c r="T12" s="143">
        <f>SUMIFS('INTERIM REPORT'!G:G,'INTERIM REPORT'!$A:$A,'PAGE 49'!$A12,'INTERIM REPORT'!$B:$B,'PAGE 49'!$A$4)</f>
        <v>0.64437734370937771</v>
      </c>
      <c r="U12" s="208">
        <f t="shared" si="15"/>
        <v>8</v>
      </c>
      <c r="V12" s="208">
        <f t="shared" si="16"/>
        <v>10</v>
      </c>
      <c r="W12" s="208">
        <f t="shared" si="17"/>
        <v>13</v>
      </c>
      <c r="X12" s="143">
        <f t="shared" si="0"/>
        <v>7.4996863774610123E-3</v>
      </c>
      <c r="Y12" s="93">
        <f t="shared" si="1"/>
        <v>2.114631384601795E-2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49'!$A13,'INTERIM REPORT'!$B:$B,'PAGE 49'!$A$4)</f>
        <v>0.52904859529111803</v>
      </c>
      <c r="E13" s="208">
        <f t="shared" si="3"/>
        <v>3</v>
      </c>
      <c r="F13" s="208">
        <f t="shared" si="4"/>
        <v>3</v>
      </c>
      <c r="G13" s="208">
        <f t="shared" si="5"/>
        <v>3</v>
      </c>
      <c r="H13" s="143">
        <f>SUMIFS('INTERIM REPORT'!D:D,'INTERIM REPORT'!$A:$A,'PAGE 49'!$A13,'INTERIM REPORT'!$B:$B,'PAGE 49'!$A$4)</f>
        <v>0.53848671793605918</v>
      </c>
      <c r="I13" s="208">
        <f t="shared" si="6"/>
        <v>4</v>
      </c>
      <c r="J13" s="208">
        <f t="shared" si="7"/>
        <v>4</v>
      </c>
      <c r="K13" s="208">
        <f t="shared" si="8"/>
        <v>4</v>
      </c>
      <c r="L13" s="143">
        <f>SUMIFS('INTERIM REPORT'!E:E,'INTERIM REPORT'!$A:$A,'PAGE 49'!$A13,'INTERIM REPORT'!$B:$B,'PAGE 49'!$A$4)</f>
        <v>0.57750984353631873</v>
      </c>
      <c r="M13" s="208">
        <f t="shared" si="9"/>
        <v>5</v>
      </c>
      <c r="N13" s="208">
        <f t="shared" si="10"/>
        <v>5</v>
      </c>
      <c r="O13" s="208">
        <f t="shared" si="11"/>
        <v>6</v>
      </c>
      <c r="P13" s="143">
        <f>SUMIFS('INTERIM REPORT'!F:F,'INTERIM REPORT'!$A:$A,'PAGE 49'!$A13,'INTERIM REPORT'!$B:$B,'PAGE 49'!$A$4)</f>
        <v>0.55937901587048577</v>
      </c>
      <c r="Q13" s="208">
        <f t="shared" si="12"/>
        <v>5</v>
      </c>
      <c r="R13" s="208">
        <f t="shared" si="13"/>
        <v>5</v>
      </c>
      <c r="S13" s="208">
        <f t="shared" si="14"/>
        <v>5</v>
      </c>
      <c r="T13" s="143">
        <f>SUMIFS('INTERIM REPORT'!G:G,'INTERIM REPORT'!$A:$A,'PAGE 49'!$A13,'INTERIM REPORT'!$B:$B,'PAGE 49'!$A$4)</f>
        <v>0.56779619298799411</v>
      </c>
      <c r="U13" s="208">
        <f t="shared" si="15"/>
        <v>5</v>
      </c>
      <c r="V13" s="208">
        <f t="shared" si="16"/>
        <v>5</v>
      </c>
      <c r="W13" s="208">
        <f t="shared" si="17"/>
        <v>5</v>
      </c>
      <c r="X13" s="143">
        <f t="shared" si="0"/>
        <v>3.8798167602914546E-2</v>
      </c>
      <c r="Y13" s="93">
        <f t="shared" si="1"/>
        <v>-1.6819887413250245E-2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49'!$A14,'INTERIM REPORT'!$B:$B,'PAGE 49'!$A$4)</f>
        <v>0.59231458690655414</v>
      </c>
      <c r="E14" s="208">
        <f t="shared" si="3"/>
        <v>7</v>
      </c>
      <c r="F14" s="208">
        <f t="shared" si="4"/>
        <v>8</v>
      </c>
      <c r="G14" s="208">
        <f t="shared" si="5"/>
        <v>9</v>
      </c>
      <c r="H14" s="143">
        <f>SUMIFS('INTERIM REPORT'!D:D,'INTERIM REPORT'!$A:$A,'PAGE 49'!$A14,'INTERIM REPORT'!$B:$B,'PAGE 49'!$A$4)</f>
        <v>0.61836935760260037</v>
      </c>
      <c r="I14" s="208">
        <f t="shared" si="6"/>
        <v>7</v>
      </c>
      <c r="J14" s="208">
        <f t="shared" si="7"/>
        <v>8</v>
      </c>
      <c r="K14" s="208">
        <f t="shared" si="8"/>
        <v>9</v>
      </c>
      <c r="L14" s="143">
        <f>SUMIFS('INTERIM REPORT'!E:E,'INTERIM REPORT'!$A:$A,'PAGE 49'!$A14,'INTERIM REPORT'!$B:$B,'PAGE 49'!$A$4)</f>
        <v>0.60089143269217304</v>
      </c>
      <c r="M14" s="208">
        <f t="shared" si="9"/>
        <v>7</v>
      </c>
      <c r="N14" s="208">
        <f t="shared" si="10"/>
        <v>8</v>
      </c>
      <c r="O14" s="208">
        <f t="shared" si="11"/>
        <v>9</v>
      </c>
      <c r="P14" s="143">
        <f>SUMIFS('INTERIM REPORT'!F:F,'INTERIM REPORT'!$A:$A,'PAGE 49'!$A14,'INTERIM REPORT'!$B:$B,'PAGE 49'!$A$4)</f>
        <v>0.60787414708324028</v>
      </c>
      <c r="Q14" s="208">
        <f t="shared" si="12"/>
        <v>7</v>
      </c>
      <c r="R14" s="208">
        <f t="shared" si="13"/>
        <v>7</v>
      </c>
      <c r="S14" s="208">
        <f t="shared" si="14"/>
        <v>9</v>
      </c>
      <c r="T14" s="143">
        <f>SUMIFS('INTERIM REPORT'!G:G,'INTERIM REPORT'!$A:$A,'PAGE 49'!$A14,'INTERIM REPORT'!$B:$B,'PAGE 49'!$A$4)</f>
        <v>0.61145720141118853</v>
      </c>
      <c r="U14" s="208">
        <f t="shared" si="15"/>
        <v>7</v>
      </c>
      <c r="V14" s="208">
        <f t="shared" si="16"/>
        <v>7</v>
      </c>
      <c r="W14" s="208">
        <f t="shared" si="17"/>
        <v>8</v>
      </c>
      <c r="X14" s="143">
        <f t="shared" si="0"/>
        <v>-1.6972397468156708E-2</v>
      </c>
      <c r="Y14" s="93">
        <f t="shared" si="1"/>
        <v>1.7583490368098031E-2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49'!$A15,'INTERIM REPORT'!$B:$B,'PAGE 49'!$A$4)</f>
        <v>0.57923402552770353</v>
      </c>
      <c r="E15" s="209">
        <f t="shared" si="3"/>
        <v>6</v>
      </c>
      <c r="F15" s="209">
        <f t="shared" si="4"/>
        <v>7</v>
      </c>
      <c r="G15" s="209">
        <f t="shared" si="5"/>
        <v>8</v>
      </c>
      <c r="H15" s="144">
        <f>SUMIFS('INTERIM REPORT'!D:D,'INTERIM REPORT'!$A:$A,'PAGE 49'!$A15,'INTERIM REPORT'!$B:$B,'PAGE 49'!$A$4)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49'!$A15,'INTERIM REPORT'!$B:$B,'PAGE 49'!$A$4)</f>
        <v>0.54946679536348075</v>
      </c>
      <c r="M15" s="209">
        <f t="shared" si="9"/>
        <v>4</v>
      </c>
      <c r="N15" s="209">
        <f t="shared" si="10"/>
        <v>4</v>
      </c>
      <c r="O15" s="209">
        <f t="shared" si="11"/>
        <v>4</v>
      </c>
      <c r="P15" s="144">
        <f>SUMIFS('INTERIM REPORT'!F:F,'INTERIM REPORT'!$A:$A,'PAGE 49'!$A15,'INTERIM REPORT'!$B:$B,'PAGE 49'!$A$4)</f>
        <v>0.55542101421323453</v>
      </c>
      <c r="Q15" s="209">
        <f t="shared" si="12"/>
        <v>4</v>
      </c>
      <c r="R15" s="209">
        <f t="shared" si="13"/>
        <v>4</v>
      </c>
      <c r="S15" s="209">
        <f t="shared" si="14"/>
        <v>4</v>
      </c>
      <c r="T15" s="144">
        <f>SUMIFS('INTERIM REPORT'!G:G,'INTERIM REPORT'!$A:$A,'PAGE 49'!$A15,'INTERIM REPORT'!$B:$B,'PAGE 49'!$A$4)</f>
        <v>0.54900018051129074</v>
      </c>
      <c r="U15" s="209">
        <f t="shared" si="15"/>
        <v>4</v>
      </c>
      <c r="V15" s="209">
        <f t="shared" si="16"/>
        <v>4</v>
      </c>
      <c r="W15" s="209">
        <f t="shared" si="17"/>
        <v>4</v>
      </c>
      <c r="X15" s="144">
        <f t="shared" si="0"/>
        <v>1</v>
      </c>
      <c r="Y15" s="95">
        <f t="shared" si="1"/>
        <v>-8.4921392180092869E-4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49'!$A16,'INTERIM REPORT'!$B:$B,'PAGE 49'!$A$4)</f>
        <v>0.601515675861653</v>
      </c>
      <c r="E16" s="210"/>
      <c r="F16" s="211">
        <f t="shared" si="4"/>
        <v>9</v>
      </c>
      <c r="G16" s="211">
        <f t="shared" si="5"/>
        <v>10</v>
      </c>
      <c r="H16" s="145">
        <f>SUMIFS('INTERIM REPORT'!D:D,'INTERIM REPORT'!$A:$A,'PAGE 49'!$A16,'INTERIM REPORT'!$B:$B,'PAGE 49'!$A$4)</f>
        <v>0.64859933224914423</v>
      </c>
      <c r="I16" s="210"/>
      <c r="J16" s="211">
        <f t="shared" si="7"/>
        <v>10</v>
      </c>
      <c r="K16" s="211">
        <f t="shared" si="8"/>
        <v>14</v>
      </c>
      <c r="L16" s="145">
        <f>SUMIFS('INTERIM REPORT'!E:E,'INTERIM REPORT'!$A:$A,'PAGE 49'!$A16,'INTERIM REPORT'!$B:$B,'PAGE 49'!$A$4)</f>
        <v>0.59855682972590929</v>
      </c>
      <c r="M16" s="210"/>
      <c r="N16" s="211">
        <f t="shared" si="10"/>
        <v>7</v>
      </c>
      <c r="O16" s="211">
        <f t="shared" si="11"/>
        <v>8</v>
      </c>
      <c r="P16" s="145">
        <f>SUMIFS('INTERIM REPORT'!F:F,'INTERIM REPORT'!$A:$A,'PAGE 49'!$A16,'INTERIM REPORT'!$B:$B,'PAGE 49'!$A$4)</f>
        <v>0.62090477684104783</v>
      </c>
      <c r="Q16" s="210"/>
      <c r="R16" s="211">
        <f t="shared" si="13"/>
        <v>9</v>
      </c>
      <c r="S16" s="211">
        <f t="shared" si="14"/>
        <v>11</v>
      </c>
      <c r="T16" s="145">
        <f>SUMIFS('INTERIM REPORT'!G:G,'INTERIM REPORT'!$A:$A,'PAGE 49'!$A16,'INTERIM REPORT'!$B:$B,'PAGE 49'!$A$4)</f>
        <v>0.61894070273092361</v>
      </c>
      <c r="U16" s="210"/>
      <c r="V16" s="211">
        <f t="shared" si="16"/>
        <v>8</v>
      </c>
      <c r="W16" s="211">
        <f t="shared" si="17"/>
        <v>10</v>
      </c>
      <c r="X16" s="145">
        <f t="shared" si="0"/>
        <v>-4.2699019303735875E-2</v>
      </c>
      <c r="Y16" s="97">
        <f t="shared" si="1"/>
        <v>3.4055033695544745E-2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49'!$A17,'INTERIM REPORT'!$B:$B,'PAGE 49'!$A$4)</f>
        <v>0.57920339169242829</v>
      </c>
      <c r="E17" s="212"/>
      <c r="F17" s="208">
        <f t="shared" si="4"/>
        <v>6</v>
      </c>
      <c r="G17" s="208">
        <f t="shared" si="5"/>
        <v>7</v>
      </c>
      <c r="H17" s="143">
        <f>SUMIFS('INTERIM REPORT'!D:D,'INTERIM REPORT'!$A:$A,'PAGE 49'!$A17,'INTERIM REPORT'!$B:$B,'PAGE 49'!$A$4)</f>
        <v>0.60253613294320274</v>
      </c>
      <c r="I17" s="212"/>
      <c r="J17" s="208">
        <f t="shared" si="7"/>
        <v>7</v>
      </c>
      <c r="K17" s="208">
        <f t="shared" si="8"/>
        <v>8</v>
      </c>
      <c r="L17" s="143">
        <f>SUMIFS('INTERIM REPORT'!E:E,'INTERIM REPORT'!$A:$A,'PAGE 49'!$A17,'INTERIM REPORT'!$B:$B,'PAGE 49'!$A$4)</f>
        <v>0.62208921996674926</v>
      </c>
      <c r="M17" s="212"/>
      <c r="N17" s="208">
        <f t="shared" si="10"/>
        <v>9</v>
      </c>
      <c r="O17" s="208">
        <f t="shared" si="11"/>
        <v>11</v>
      </c>
      <c r="P17" s="143">
        <f>SUMIFS('INTERIM REPORT'!F:F,'INTERIM REPORT'!$A:$A,'PAGE 49'!$A17,'INTERIM REPORT'!$B:$B,'PAGE 49'!$A$4)</f>
        <v>0.61978508054530645</v>
      </c>
      <c r="Q17" s="212"/>
      <c r="R17" s="208">
        <f t="shared" si="13"/>
        <v>8</v>
      </c>
      <c r="S17" s="208">
        <f t="shared" si="14"/>
        <v>10</v>
      </c>
      <c r="T17" s="143">
        <f>SUMIFS('INTERIM REPORT'!G:G,'INTERIM REPORT'!$A:$A,'PAGE 49'!$A17,'INTERIM REPORT'!$B:$B,'PAGE 49'!$A$4)</f>
        <v>0.62417811788445443</v>
      </c>
      <c r="U17" s="212"/>
      <c r="V17" s="208">
        <f t="shared" si="16"/>
        <v>9</v>
      </c>
      <c r="W17" s="208">
        <f t="shared" si="17"/>
        <v>11</v>
      </c>
      <c r="X17" s="143">
        <f t="shared" si="0"/>
        <v>2.8627241851618024E-2</v>
      </c>
      <c r="Y17" s="93">
        <f t="shared" si="1"/>
        <v>3.3578751257203887E-3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49'!$A20,'INTERIM REPORT'!$B:$B,'PAGE 49'!$A$4)</f>
        <v>0.60465009251975133</v>
      </c>
      <c r="E20" s="210"/>
      <c r="F20" s="211">
        <f>RANK(D20,D$20:D$22,1)</f>
        <v>2</v>
      </c>
      <c r="G20" s="211">
        <f t="shared" ref="G20:G22" si="19">RANK(D20,D$8:D$25,1)</f>
        <v>11</v>
      </c>
      <c r="H20" s="145">
        <f>SUMIFS('INTERIM REPORT'!D:D,'INTERIM REPORT'!$A:$A,'PAGE 49'!$A20,'INTERIM REPORT'!$B:$B,'PAGE 49'!$A$4)</f>
        <v>0.62857773330856825</v>
      </c>
      <c r="I20" s="210"/>
      <c r="J20" s="211">
        <f>RANK(H20,H$20:H$22,1)</f>
        <v>2</v>
      </c>
      <c r="K20" s="211">
        <f t="shared" ref="K20:K22" si="20">RANK(H20,H$8:H$25,1)</f>
        <v>10</v>
      </c>
      <c r="L20" s="145">
        <f>SUMIFS('INTERIM REPORT'!E:E,'INTERIM REPORT'!$A:$A,'PAGE 49'!$A20,'INTERIM REPORT'!$B:$B,'PAGE 49'!$A$4)</f>
        <v>0.60462520543489462</v>
      </c>
      <c r="M20" s="210"/>
      <c r="N20" s="211">
        <f>RANK(L20,L$20:L$22,1)</f>
        <v>2</v>
      </c>
      <c r="O20" s="211">
        <f t="shared" ref="O20:O22" si="21">RANK(L20,L$8:L$25,1)</f>
        <v>10</v>
      </c>
      <c r="P20" s="145">
        <f>SUMIFS('INTERIM REPORT'!F:F,'INTERIM REPORT'!$A:$A,'PAGE 49'!$A20,'INTERIM REPORT'!$B:$B,'PAGE 49'!$A$4)</f>
        <v>0.6061909081298551</v>
      </c>
      <c r="Q20" s="210"/>
      <c r="R20" s="211">
        <f>RANK(P20,P$20:P$22,1)</f>
        <v>2</v>
      </c>
      <c r="S20" s="211">
        <f t="shared" ref="S20:S22" si="22">RANK(P20,P$8:P$25,1)</f>
        <v>8</v>
      </c>
      <c r="T20" s="145">
        <f>SUMIFS('INTERIM REPORT'!G:G,'INTERIM REPORT'!$A:$A,'PAGE 49'!$A20,'INTERIM REPORT'!$B:$B,'PAGE 49'!$A$4)</f>
        <v>0.61889427790739815</v>
      </c>
      <c r="U20" s="210"/>
      <c r="V20" s="211">
        <f>RANK(T20,T$20:T$22,1)</f>
        <v>2</v>
      </c>
      <c r="W20" s="211">
        <f t="shared" ref="W20:W22" si="23">RANK(T20,T$8:T$25,1)</f>
        <v>9</v>
      </c>
      <c r="X20" s="145">
        <f>IF(H20&gt;0,((P20/H20)-1),IF(AND(H20=0,L20&gt;0),100%,IF(AND(H20=0,L20&lt;0),-100%,IF(AND(H20=0,L20=0),0%,((P20/(H20))-1)*-1))))</f>
        <v>-3.5615046465102052E-2</v>
      </c>
      <c r="Y20" s="97">
        <f>IF(L20&gt;0,((T20/L20)-1),IF(AND(L20=0,T20&gt;0),100%,IF(AND(L20=0,T20&lt;0),-100%,IF(AND(L20=0,T20=0),0%,((T20/(L20))-1)*-1))))</f>
        <v>2.3599863757317374E-2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49'!$A21,'INTERIM REPORT'!$B:$B,'PAGE 49'!$A$4)</f>
        <v>0.55184787210739727</v>
      </c>
      <c r="E21" s="212"/>
      <c r="F21" s="208">
        <f t="shared" ref="F21:F22" si="24">RANK(D21,D$20:D$22,1)</f>
        <v>1</v>
      </c>
      <c r="G21" s="208">
        <f t="shared" si="19"/>
        <v>4</v>
      </c>
      <c r="H21" s="143">
        <f>SUMIFS('INTERIM REPORT'!D:D,'INTERIM REPORT'!$A:$A,'PAGE 49'!$A21,'INTERIM REPORT'!$B:$B,'PAGE 49'!$A$4)</f>
        <v>0.56068430951085135</v>
      </c>
      <c r="I21" s="212"/>
      <c r="J21" s="208">
        <f t="shared" ref="J21:J22" si="25">RANK(H21,H$20:H$22,1)</f>
        <v>1</v>
      </c>
      <c r="K21" s="208">
        <f t="shared" si="20"/>
        <v>5</v>
      </c>
      <c r="L21" s="143">
        <f>SUMIFS('INTERIM REPORT'!E:E,'INTERIM REPORT'!$A:$A,'PAGE 49'!$A21,'INTERIM REPORT'!$B:$B,'PAGE 49'!$A$4)</f>
        <v>0.57648072517611393</v>
      </c>
      <c r="M21" s="212"/>
      <c r="N21" s="208">
        <f t="shared" ref="N21:N22" si="26">RANK(L21,L$20:L$22,1)</f>
        <v>1</v>
      </c>
      <c r="O21" s="208">
        <f t="shared" si="21"/>
        <v>5</v>
      </c>
      <c r="P21" s="143">
        <f>SUMIFS('INTERIM REPORT'!F:F,'INTERIM REPORT'!$A:$A,'PAGE 49'!$A21,'INTERIM REPORT'!$B:$B,'PAGE 49'!$A$4)</f>
        <v>0.57060135330558082</v>
      </c>
      <c r="Q21" s="212"/>
      <c r="R21" s="208">
        <f t="shared" ref="R21:R22" si="27">RANK(P21,P$20:P$22,1)</f>
        <v>1</v>
      </c>
      <c r="S21" s="208">
        <f t="shared" si="22"/>
        <v>6</v>
      </c>
      <c r="T21" s="143">
        <f>SUMIFS('INTERIM REPORT'!G:G,'INTERIM REPORT'!$A:$A,'PAGE 49'!$A21,'INTERIM REPORT'!$B:$B,'PAGE 49'!$A$4)</f>
        <v>0.58092611544593309</v>
      </c>
      <c r="U21" s="212"/>
      <c r="V21" s="208">
        <f t="shared" ref="V21:V22" si="28">RANK(T21,T$20:T$22,1)</f>
        <v>1</v>
      </c>
      <c r="W21" s="208">
        <f t="shared" si="23"/>
        <v>7</v>
      </c>
      <c r="X21" s="143">
        <f>IF(H21&gt;0,((P21/H21)-1),IF(AND(H21=0,L21&gt;0),100%,IF(AND(H21=0,L21&lt;0),-100%,IF(AND(H21=0,L21=0),0%,((P21/(H21))-1)*-1))))</f>
        <v>1.7687393113214211E-2</v>
      </c>
      <c r="Y21" s="93">
        <f>IF(L21&gt;0,((T21/L21)-1),IF(AND(L21=0,T21&gt;0),100%,IF(AND(L21=0,T21&lt;0),-100%,IF(AND(L21=0,T21=0),0%,((T21/(L21))-1)*-1))))</f>
        <v>7.711255685888041E-3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49'!$A22,'INTERIM REPORT'!$B:$B,'PAGE 49'!$A$4)</f>
        <v>0.61490328082645185</v>
      </c>
      <c r="E22" s="212"/>
      <c r="F22" s="208">
        <f t="shared" si="24"/>
        <v>3</v>
      </c>
      <c r="G22" s="208">
        <f t="shared" si="19"/>
        <v>13</v>
      </c>
      <c r="H22" s="143">
        <f>SUMIFS('INTERIM REPORT'!D:D,'INTERIM REPORT'!$A:$A,'PAGE 49'!$A22,'INTERIM REPORT'!$B:$B,'PAGE 49'!$A$4)</f>
        <v>0.63718220635821043</v>
      </c>
      <c r="I22" s="212"/>
      <c r="J22" s="208">
        <f t="shared" si="25"/>
        <v>3</v>
      </c>
      <c r="K22" s="208">
        <f t="shared" si="20"/>
        <v>13</v>
      </c>
      <c r="L22" s="143">
        <f>SUMIFS('INTERIM REPORT'!E:E,'INTERIM REPORT'!$A:$A,'PAGE 49'!$A22,'INTERIM REPORT'!$B:$B,'PAGE 49'!$A$4)</f>
        <v>0.66711523531336625</v>
      </c>
      <c r="M22" s="212"/>
      <c r="N22" s="208">
        <f t="shared" si="26"/>
        <v>3</v>
      </c>
      <c r="O22" s="208">
        <f t="shared" si="21"/>
        <v>14</v>
      </c>
      <c r="P22" s="143">
        <f>SUMIFS('INTERIM REPORT'!F:F,'INTERIM REPORT'!$A:$A,'PAGE 49'!$A22,'INTERIM REPORT'!$B:$B,'PAGE 49'!$A$4)</f>
        <v>0.66268923007441882</v>
      </c>
      <c r="Q22" s="212"/>
      <c r="R22" s="208">
        <f t="shared" si="27"/>
        <v>3</v>
      </c>
      <c r="S22" s="208">
        <f t="shared" si="22"/>
        <v>14</v>
      </c>
      <c r="T22" s="143">
        <f>SUMIFS('INTERIM REPORT'!G:G,'INTERIM REPORT'!$A:$A,'PAGE 49'!$A22,'INTERIM REPORT'!$B:$B,'PAGE 49'!$A$4)</f>
        <v>0.671061963294453</v>
      </c>
      <c r="U22" s="212"/>
      <c r="V22" s="208">
        <f t="shared" si="28"/>
        <v>3</v>
      </c>
      <c r="W22" s="208">
        <f t="shared" si="23"/>
        <v>14</v>
      </c>
      <c r="X22" s="143">
        <f>IF(H22&gt;0,((P22/H22)-1),IF(AND(H22=0,L22&gt;0),100%,IF(AND(H22=0,L22&lt;0),-100%,IF(AND(H22=0,L22=0),0%,((P22/(H22))-1)*-1))))</f>
        <v>4.0030973027311623E-2</v>
      </c>
      <c r="Y22" s="93">
        <f>IF(L22&gt;0,((T22/L22)-1),IF(AND(L22=0,T22&gt;0),100%,IF(AND(L22=0,T22&lt;0),-100%,IF(AND(L22=0,T22=0),0%,((T22/(L22))-1)*-1))))</f>
        <v>5.9161112985717246E-3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49'!$A25,'INTERIM REPORT'!$B:$B,'PAGE 49'!$A$4)</f>
        <v>0.6174931231253431</v>
      </c>
      <c r="E25" s="210"/>
      <c r="F25" s="210"/>
      <c r="G25" s="211">
        <f>RANK(D25,D$8:D$25,1)</f>
        <v>14</v>
      </c>
      <c r="H25" s="145">
        <f>SUMIFS('INTERIM REPORT'!D:D,'INTERIM REPORT'!$A:$A,'PAGE 49'!$A25,'INTERIM REPORT'!$B:$B,'PAGE 49'!$A$4)</f>
        <v>0.63510386458914014</v>
      </c>
      <c r="I25" s="210"/>
      <c r="J25" s="210"/>
      <c r="K25" s="211">
        <f>RANK(H25,H$8:H$25,1)</f>
        <v>11</v>
      </c>
      <c r="L25" s="145">
        <f>SUMIFS('INTERIM REPORT'!E:E,'INTERIM REPORT'!$A:$A,'PAGE 49'!$A25,'INTERIM REPORT'!$B:$B,'PAGE 49'!$A$4)</f>
        <v>0.64917058014571638</v>
      </c>
      <c r="M25" s="210"/>
      <c r="N25" s="210"/>
      <c r="O25" s="211">
        <f>RANK(L25,L$8:L$25,1)</f>
        <v>13</v>
      </c>
      <c r="P25" s="145">
        <f>SUMIFS('INTERIM REPORT'!F:F,'INTERIM REPORT'!$A:$A,'PAGE 49'!$A25,'INTERIM REPORT'!$B:$B,'PAGE 49'!$A$4)</f>
        <v>0.64549608054620733</v>
      </c>
      <c r="Q25" s="210"/>
      <c r="R25" s="210"/>
      <c r="S25" s="211">
        <f>RANK(P25,P$8:P$25,1)</f>
        <v>13</v>
      </c>
      <c r="T25" s="145">
        <f>SUMIFS('INTERIM REPORT'!G:G,'INTERIM REPORT'!$A:$A,'PAGE 49'!$A25,'INTERIM REPORT'!$B:$B,'PAGE 49'!$A$4)</f>
        <v>0.63436161415722958</v>
      </c>
      <c r="U25" s="210"/>
      <c r="V25" s="210"/>
      <c r="W25" s="211">
        <f>RANK(T25,T$8:T$25,1)</f>
        <v>12</v>
      </c>
      <c r="X25" s="145">
        <f>IF(H25&gt;0,((P25/H25)-1),IF(AND(H25=0,L25&gt;0),100%,IF(AND(H25=0,L25&lt;0),-100%,IF(AND(H25=0,L25=0),0%,((P25/(H25))-1)*-1))))</f>
        <v>1.6363017982562678E-2</v>
      </c>
      <c r="Y25" s="97">
        <f>IF(L25&gt;0,((T25/L25)-1),IF(AND(L25=0,T25&gt;0),100%,IF(AND(L25=0,T25&lt;0),-100%,IF(AND(L25=0,T25=0),0%,((T25/(L25))-1)*-1))))</f>
        <v>-2.2812133576913918E-2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49'!$A28,'INTERIM REPORT'!$B:$B,'PAGE 49'!$A$4)</f>
        <v>0.59601556409688128</v>
      </c>
      <c r="E28" s="216"/>
      <c r="F28" s="216"/>
      <c r="G28" s="216"/>
      <c r="H28" s="145">
        <f>SUMIFS('INTERIM REPORT'!D:D,'INTERIM REPORT'!$A:$A,'PAGE 49'!$A28,'INTERIM REPORT'!$B:$B,'PAGE 49'!$A$4)</f>
        <v>0.60440891362966964</v>
      </c>
      <c r="I28" s="216"/>
      <c r="J28" s="216"/>
      <c r="K28" s="216"/>
      <c r="L28" s="145">
        <f>SUMIFS('INTERIM REPORT'!E:E,'INTERIM REPORT'!$A:$A,'PAGE 49'!$A28,'INTERIM REPORT'!$B:$B,'PAGE 49'!$A$4)</f>
        <v>0.62283668586013474</v>
      </c>
      <c r="M28" s="216"/>
      <c r="N28" s="216"/>
      <c r="O28" s="216"/>
      <c r="P28" s="145">
        <f>SUMIFS('INTERIM REPORT'!F:F,'INTERIM REPORT'!$A:$A,'PAGE 49'!$A28,'INTERIM REPORT'!$B:$B,'PAGE 49'!$A$4)</f>
        <v>0.61919339315410615</v>
      </c>
      <c r="Q28" s="216"/>
      <c r="R28" s="216"/>
      <c r="S28" s="216"/>
      <c r="T28" s="145">
        <f>SUMIFS('INTERIM REPORT'!G:G,'INTERIM REPORT'!$A:$A,'PAGE 49'!$A28,'INTERIM REPORT'!$B:$B,'PAGE 49'!$A$4)</f>
        <v>0.617509591574253</v>
      </c>
      <c r="U28" s="216"/>
      <c r="V28" s="216"/>
      <c r="W28" s="216"/>
      <c r="X28" s="143">
        <f>IF(H28&gt;0,((P28/H28)-1),IF(AND(H28=0,L28&gt;0),100%,IF(AND(H28=0,L28&lt;0),-100%,IF(AND(H28=0,L28=0),0%,((P28/(H28))-1)*-1))))</f>
        <v>2.4461054744628008E-2</v>
      </c>
      <c r="Y28" s="101">
        <f>IF(L28&gt;0,((T28/L28)-1),IF(AND(L28=0,T28&gt;0),100%,IF(AND(L28=0,T28&lt;0),-100%,IF(AND(L28=0,T28=0),0%,((T28/(L28))-1)*-1))))</f>
        <v>-8.5529552237678663E-3</v>
      </c>
    </row>
    <row r="29" spans="1:25" ht="28.4" customHeight="1">
      <c r="C29" s="92" t="s">
        <v>28</v>
      </c>
      <c r="D29" s="143">
        <f>MEDIAN(D25,D20:D22,D8:D17)</f>
        <v>0.57921870861006597</v>
      </c>
      <c r="E29" s="217"/>
      <c r="F29" s="217"/>
      <c r="G29" s="217"/>
      <c r="H29" s="143">
        <f>MEDIAN(H25,H20:H22,H8:H17)</f>
        <v>0.59931810700659993</v>
      </c>
      <c r="I29" s="217"/>
      <c r="J29" s="217"/>
      <c r="K29" s="217"/>
      <c r="L29" s="143">
        <f>MEDIAN(L25,L20:L22,L8:L17)</f>
        <v>0.59834692372464704</v>
      </c>
      <c r="M29" s="217"/>
      <c r="N29" s="217"/>
      <c r="O29" s="217"/>
      <c r="P29" s="143">
        <f>MEDIAN(P25,P20:P22,P8:P17)</f>
        <v>0.59570918290199826</v>
      </c>
      <c r="Q29" s="217"/>
      <c r="R29" s="217"/>
      <c r="S29" s="217"/>
      <c r="T29" s="143">
        <f>MEDIAN(T25,T20:T22,T8:T17)</f>
        <v>0.59619165842856081</v>
      </c>
      <c r="U29" s="217"/>
      <c r="V29" s="217"/>
      <c r="W29" s="217"/>
      <c r="X29" s="188">
        <f>IF(H29&gt;0,((P29/H29)-1),IF(AND(H29=0,L29&gt;0),100%,IF(AND(H29=0,L29&lt;0),-100%,IF(AND(H29=0,L29=0),0%,((P29/(H29))-1)*-1))))</f>
        <v>-6.021717118855463E-3</v>
      </c>
      <c r="Y29" s="102">
        <f>IF(L29&gt;0,((T29/L29)-1),IF(AND(L29=0,T29&gt;0),100%,IF(AND(L29=0,T29&lt;0),-100%,IF(AND(L29=0,T29=0),0%,((T29/(L29))-1)*-1))))</f>
        <v>-3.6020328853200168E-3</v>
      </c>
    </row>
    <row r="30" spans="1:25" ht="28.4" customHeight="1">
      <c r="C30" s="92" t="s">
        <v>29</v>
      </c>
      <c r="D30" s="143">
        <f>MEDIAN(D8:D15)</f>
        <v>0.56535339364942971</v>
      </c>
      <c r="E30" s="217"/>
      <c r="F30" s="217"/>
      <c r="G30" s="217"/>
      <c r="H30" s="143">
        <f>MEDIAN(H8:H15)</f>
        <v>0.55158967597926201</v>
      </c>
      <c r="I30" s="217"/>
      <c r="J30" s="217"/>
      <c r="K30" s="217"/>
      <c r="L30" s="143">
        <f>MEDIAN(L8:L15)</f>
        <v>0.56348831944989974</v>
      </c>
      <c r="M30" s="217"/>
      <c r="N30" s="217"/>
      <c r="O30" s="217"/>
      <c r="P30" s="143">
        <f>MEDIAN(P8:P15)</f>
        <v>0.5574000150418601</v>
      </c>
      <c r="Q30" s="217"/>
      <c r="R30" s="217"/>
      <c r="S30" s="217"/>
      <c r="T30" s="143">
        <f>MEDIAN(T8:T15)</f>
        <v>0.55839818674964237</v>
      </c>
      <c r="U30" s="217"/>
      <c r="V30" s="217"/>
      <c r="W30" s="217"/>
      <c r="X30" s="188">
        <f>IF(H30&gt;0,((L30/H30)-1),IF(AND(H30=0,L30&gt;0),100%,IF(AND(H30=0,L30&lt;0),-100%,IF(AND(H30=0,L30=0),0%,((L30/(H30))-1)*-1))))</f>
        <v>2.1571548541972962E-2</v>
      </c>
      <c r="Y30" s="102">
        <f>IF(L30&gt;0,((T30/L30)-1),IF(AND(L30=0,T30&gt;0),100%,IF(AND(L30=0,T30&lt;0),-100%,IF(AND(L30=0,T30=0),0%,((T30/(L30))-1)*-1))))</f>
        <v>-9.033253262865415E-3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49'!$A33,'INTERIM REPORT'!$B:$B,'PAGE 49'!$A$5)=0,"",SUMIFS('INTERIM REPORT'!C:C,'INTERIM REPORT'!$A:$A,'PAGE 49'!$A33,'INTERIM REPORT'!$B:$B,'PAGE 49'!$A$5))</f>
        <v/>
      </c>
      <c r="E33" s="118"/>
      <c r="F33" s="118"/>
      <c r="G33" s="119"/>
      <c r="H33" s="145" t="str">
        <f>IF(SUMIFS('INTERIM REPORT'!D:D,'INTERIM REPORT'!$A:$A,'PAGE 49'!$A33,'INTERIM REPORT'!$B:$B,'PAGE 49'!$A$5)=0,"",SUMIFS('INTERIM REPORT'!D:D,'INTERIM REPORT'!$A:$A,'PAGE 49'!$A33,'INTERIM REPORT'!$B:$B,'PAGE 49'!$A$5))</f>
        <v/>
      </c>
      <c r="I33" s="118"/>
      <c r="J33" s="118"/>
      <c r="K33" s="119"/>
      <c r="L33" s="145" t="str">
        <f>IF(SUMIFS('INTERIM REPORT'!E:E,'INTERIM REPORT'!$A:$A,'PAGE 49'!$A33,'INTERIM REPORT'!$B:$B,'PAGE 49'!$A$5)=0,"",SUMIFS('INTERIM REPORT'!E:E,'INTERIM REPORT'!$A:$A,'PAGE 49'!$A33,'INTERIM REPORT'!$B:$B,'PAGE 49'!$A$5))</f>
        <v/>
      </c>
      <c r="M33" s="118"/>
      <c r="N33" s="118"/>
      <c r="O33" s="119"/>
      <c r="P33" s="145" t="str">
        <f>IF(SUMIFS('INTERIM REPORT'!F:F,'INTERIM REPORT'!$A:$A,'PAGE 49'!$A33,'INTERIM REPORT'!$B:$B,'PAGE 49'!$A$5)=0,"",SUMIFS('INTERIM REPORT'!F:F,'INTERIM REPORT'!$A:$A,'PAGE 49'!$A33,'INTERIM REPORT'!$B:$B,'PAGE 49'!$A$5))</f>
        <v/>
      </c>
      <c r="Q33" s="118"/>
      <c r="R33" s="118"/>
      <c r="S33" s="119"/>
      <c r="T33" s="145" t="str">
        <f>IF(SUMIFS('INTERIM REPORT'!G:G,'INTERIM REPORT'!$A:$A,'PAGE 49'!$A33,'INTERIM REPORT'!$B:$B,'PAGE 49'!$A$5)=0,"",SUMIFS('INTERIM REPORT'!G:G,'INTERIM REPORT'!$A:$A,'PAGE 49'!$A33,'INTERIM REPORT'!$B:$B,'PAGE 49'!$A$5))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49'!$A34,'INTERIM REPORT'!$B:$B,'PAGE 49'!$A$5)=0,"",SUMIFS('INTERIM REPORT'!C:C,'INTERIM REPORT'!$A:$A,'PAGE 49'!$A34,'INTERIM REPORT'!$B:$B,'PAGE 49'!$A$5))</f>
        <v/>
      </c>
      <c r="E34" s="122"/>
      <c r="F34" s="122"/>
      <c r="G34" s="123"/>
      <c r="H34" s="145" t="str">
        <f>IF(SUMIFS('INTERIM REPORT'!D:D,'INTERIM REPORT'!$A:$A,'PAGE 49'!$A34,'INTERIM REPORT'!$B:$B,'PAGE 49'!$A$5)=0,"",SUMIFS('INTERIM REPORT'!D:D,'INTERIM REPORT'!$A:$A,'PAGE 49'!$A34,'INTERIM REPORT'!$B:$B,'PAGE 49'!$A$5))</f>
        <v/>
      </c>
      <c r="I34" s="122"/>
      <c r="J34" s="122"/>
      <c r="K34" s="123"/>
      <c r="L34" s="145" t="str">
        <f>IF(SUMIFS('INTERIM REPORT'!E:E,'INTERIM REPORT'!$A:$A,'PAGE 49'!$A34,'INTERIM REPORT'!$B:$B,'PAGE 49'!$A$5)=0,"",SUMIFS('INTERIM REPORT'!E:E,'INTERIM REPORT'!$A:$A,'PAGE 49'!$A34,'INTERIM REPORT'!$B:$B,'PAGE 49'!$A$5))</f>
        <v/>
      </c>
      <c r="M34" s="122"/>
      <c r="N34" s="122"/>
      <c r="O34" s="123"/>
      <c r="P34" s="145" t="str">
        <f>IF(SUMIFS('INTERIM REPORT'!F:F,'INTERIM REPORT'!$A:$A,'PAGE 49'!$A34,'INTERIM REPORT'!$B:$B,'PAGE 49'!$A$5)=0,"",SUMIFS('INTERIM REPORT'!F:F,'INTERIM REPORT'!$A:$A,'PAGE 49'!$A34,'INTERIM REPORT'!$B:$B,'PAGE 49'!$A$5))</f>
        <v/>
      </c>
      <c r="Q34" s="122"/>
      <c r="R34" s="122"/>
      <c r="S34" s="123"/>
      <c r="T34" s="145" t="str">
        <f>IF(SUMIFS('INTERIM REPORT'!G:G,'INTERIM REPORT'!$A:$A,'PAGE 49'!$A34,'INTERIM REPORT'!$B:$B,'PAGE 49'!$A$5)=0,"",SUMIFS('INTERIM REPORT'!G:G,'INTERIM REPORT'!$A:$A,'PAGE 49'!$A34,'INTERIM REPORT'!$B:$B,'PAGE 49'!$A$5))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49'!$A35,'INTERIM REPORT'!$B:$B,'PAGE 49'!$A$5)=0,"",SUMIFS('INTERIM REPORT'!C:C,'INTERIM REPORT'!$A:$A,'PAGE 49'!$A35,'INTERIM REPORT'!$B:$B,'PAGE 49'!$A$5))</f>
        <v/>
      </c>
      <c r="E35" s="122"/>
      <c r="F35" s="122"/>
      <c r="G35" s="123"/>
      <c r="H35" s="145" t="str">
        <f>IF(SUMIFS('INTERIM REPORT'!D:D,'INTERIM REPORT'!$A:$A,'PAGE 49'!$A35,'INTERIM REPORT'!$B:$B,'PAGE 49'!$A$5)=0,"",SUMIFS('INTERIM REPORT'!D:D,'INTERIM REPORT'!$A:$A,'PAGE 49'!$A35,'INTERIM REPORT'!$B:$B,'PAGE 49'!$A$5))</f>
        <v/>
      </c>
      <c r="I35" s="122"/>
      <c r="J35" s="122"/>
      <c r="K35" s="123"/>
      <c r="L35" s="145" t="str">
        <f>IF(SUMIFS('INTERIM REPORT'!E:E,'INTERIM REPORT'!$A:$A,'PAGE 49'!$A35,'INTERIM REPORT'!$B:$B,'PAGE 49'!$A$5)=0,"",SUMIFS('INTERIM REPORT'!E:E,'INTERIM REPORT'!$A:$A,'PAGE 49'!$A35,'INTERIM REPORT'!$B:$B,'PAGE 49'!$A$5))</f>
        <v/>
      </c>
      <c r="M35" s="122"/>
      <c r="N35" s="122"/>
      <c r="O35" s="123"/>
      <c r="P35" s="145" t="str">
        <f>IF(SUMIFS('INTERIM REPORT'!F:F,'INTERIM REPORT'!$A:$A,'PAGE 49'!$A35,'INTERIM REPORT'!$B:$B,'PAGE 49'!$A$5)=0,"",SUMIFS('INTERIM REPORT'!F:F,'INTERIM REPORT'!$A:$A,'PAGE 49'!$A35,'INTERIM REPORT'!$B:$B,'PAGE 49'!$A$5))</f>
        <v/>
      </c>
      <c r="Q35" s="122"/>
      <c r="R35" s="122"/>
      <c r="S35" s="123"/>
      <c r="T35" s="145" t="str">
        <f>IF(SUMIFS('INTERIM REPORT'!G:G,'INTERIM REPORT'!$A:$A,'PAGE 49'!$A35,'INTERIM REPORT'!$B:$B,'PAGE 49'!$A$5)=0,"",SUMIFS('INTERIM REPORT'!G:G,'INTERIM REPORT'!$A:$A,'PAGE 49'!$A35,'INTERIM REPORT'!$B:$B,'PAGE 49'!$A$5))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49'!$A36,'INTERIM REPORT'!$B:$B,'PAGE 49'!$A$5)=0,"",SUMIFS('INTERIM REPORT'!C:C,'INTERIM REPORT'!$A:$A,'PAGE 49'!$A36,'INTERIM REPORT'!$B:$B,'PAGE 49'!$A$5))</f>
        <v/>
      </c>
      <c r="E36" s="122"/>
      <c r="F36" s="122"/>
      <c r="G36" s="123"/>
      <c r="H36" s="145" t="str">
        <f>IF(SUMIFS('INTERIM REPORT'!D:D,'INTERIM REPORT'!$A:$A,'PAGE 49'!$A36,'INTERIM REPORT'!$B:$B,'PAGE 49'!$A$5)=0,"",SUMIFS('INTERIM REPORT'!D:D,'INTERIM REPORT'!$A:$A,'PAGE 49'!$A36,'INTERIM REPORT'!$B:$B,'PAGE 49'!$A$5))</f>
        <v/>
      </c>
      <c r="I36" s="122"/>
      <c r="J36" s="122"/>
      <c r="K36" s="123"/>
      <c r="L36" s="145" t="str">
        <f>IF(SUMIFS('INTERIM REPORT'!E:E,'INTERIM REPORT'!$A:$A,'PAGE 49'!$A36,'INTERIM REPORT'!$B:$B,'PAGE 49'!$A$5)=0,"",SUMIFS('INTERIM REPORT'!E:E,'INTERIM REPORT'!$A:$A,'PAGE 49'!$A36,'INTERIM REPORT'!$B:$B,'PAGE 49'!$A$5))</f>
        <v/>
      </c>
      <c r="M36" s="122"/>
      <c r="N36" s="122"/>
      <c r="O36" s="123"/>
      <c r="P36" s="145" t="str">
        <f>IF(SUMIFS('INTERIM REPORT'!F:F,'INTERIM REPORT'!$A:$A,'PAGE 49'!$A36,'INTERIM REPORT'!$B:$B,'PAGE 49'!$A$5)=0,"",SUMIFS('INTERIM REPORT'!F:F,'INTERIM REPORT'!$A:$A,'PAGE 49'!$A36,'INTERIM REPORT'!$B:$B,'PAGE 49'!$A$5))</f>
        <v/>
      </c>
      <c r="Q36" s="122"/>
      <c r="R36" s="122"/>
      <c r="S36" s="123"/>
      <c r="T36" s="145" t="str">
        <f>IF(SUMIFS('INTERIM REPORT'!G:G,'INTERIM REPORT'!$A:$A,'PAGE 49'!$A36,'INTERIM REPORT'!$B:$B,'PAGE 49'!$A$5)=0,"",SUMIFS('INTERIM REPORT'!G:G,'INTERIM REPORT'!$A:$A,'PAGE 49'!$A36,'INTERIM REPORT'!$B:$B,'PAGE 49'!$A$5))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49'!$A37,'INTERIM REPORT'!$B:$B,'PAGE 49'!$A$5)=0,"",SUMIFS('INTERIM REPORT'!C:C,'INTERIM REPORT'!$A:$A,'PAGE 49'!$A37,'INTERIM REPORT'!$B:$B,'PAGE 49'!$A$5))</f>
        <v/>
      </c>
      <c r="E37" s="122"/>
      <c r="F37" s="122"/>
      <c r="G37" s="123"/>
      <c r="H37" s="145" t="str">
        <f>IF(SUMIFS('INTERIM REPORT'!D:D,'INTERIM REPORT'!$A:$A,'PAGE 49'!$A37,'INTERIM REPORT'!$B:$B,'PAGE 49'!$A$5)=0,"",SUMIFS('INTERIM REPORT'!D:D,'INTERIM REPORT'!$A:$A,'PAGE 49'!$A37,'INTERIM REPORT'!$B:$B,'PAGE 49'!$A$5))</f>
        <v/>
      </c>
      <c r="I37" s="122"/>
      <c r="J37" s="122"/>
      <c r="K37" s="123"/>
      <c r="L37" s="145" t="str">
        <f>IF(SUMIFS('INTERIM REPORT'!E:E,'INTERIM REPORT'!$A:$A,'PAGE 49'!$A37,'INTERIM REPORT'!$B:$B,'PAGE 49'!$A$5)=0,"",SUMIFS('INTERIM REPORT'!E:E,'INTERIM REPORT'!$A:$A,'PAGE 49'!$A37,'INTERIM REPORT'!$B:$B,'PAGE 49'!$A$5))</f>
        <v/>
      </c>
      <c r="M37" s="122"/>
      <c r="N37" s="122"/>
      <c r="O37" s="123"/>
      <c r="P37" s="145" t="str">
        <f>IF(SUMIFS('INTERIM REPORT'!F:F,'INTERIM REPORT'!$A:$A,'PAGE 49'!$A37,'INTERIM REPORT'!$B:$B,'PAGE 49'!$A$5)=0,"",SUMIFS('INTERIM REPORT'!F:F,'INTERIM REPORT'!$A:$A,'PAGE 49'!$A37,'INTERIM REPORT'!$B:$B,'PAGE 49'!$A$5))</f>
        <v/>
      </c>
      <c r="Q37" s="122"/>
      <c r="R37" s="122"/>
      <c r="S37" s="123"/>
      <c r="T37" s="145" t="str">
        <f>IF(SUMIFS('INTERIM REPORT'!G:G,'INTERIM REPORT'!$A:$A,'PAGE 49'!$A37,'INTERIM REPORT'!$B:$B,'PAGE 49'!$A$5)=0,"",SUMIFS('INTERIM REPORT'!G:G,'INTERIM REPORT'!$A:$A,'PAGE 49'!$A37,'INTERIM REPORT'!$B:$B,'PAGE 49'!$A$5))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49'!$A38,'INTERIM REPORT'!$B:$B,'PAGE 49'!$A$5)=0,"",SUMIFS('INTERIM REPORT'!C:C,'INTERIM REPORT'!$A:$A,'PAGE 49'!$A38,'INTERIM REPORT'!$B:$B,'PAGE 49'!$A$5))</f>
        <v/>
      </c>
      <c r="E38" s="122"/>
      <c r="F38" s="122"/>
      <c r="G38" s="123"/>
      <c r="H38" s="145" t="str">
        <f>IF(SUMIFS('INTERIM REPORT'!D:D,'INTERIM REPORT'!$A:$A,'PAGE 49'!$A38,'INTERIM REPORT'!$B:$B,'PAGE 49'!$A$5)=0,"",SUMIFS('INTERIM REPORT'!D:D,'INTERIM REPORT'!$A:$A,'PAGE 49'!$A38,'INTERIM REPORT'!$B:$B,'PAGE 49'!$A$5))</f>
        <v/>
      </c>
      <c r="I38" s="122"/>
      <c r="J38" s="122"/>
      <c r="K38" s="123"/>
      <c r="L38" s="145" t="str">
        <f>IF(SUMIFS('INTERIM REPORT'!E:E,'INTERIM REPORT'!$A:$A,'PAGE 49'!$A38,'INTERIM REPORT'!$B:$B,'PAGE 49'!$A$5)=0,"",SUMIFS('INTERIM REPORT'!E:E,'INTERIM REPORT'!$A:$A,'PAGE 49'!$A38,'INTERIM REPORT'!$B:$B,'PAGE 49'!$A$5))</f>
        <v/>
      </c>
      <c r="M38" s="122"/>
      <c r="N38" s="122"/>
      <c r="O38" s="123"/>
      <c r="P38" s="145" t="str">
        <f>IF(SUMIFS('INTERIM REPORT'!F:F,'INTERIM REPORT'!$A:$A,'PAGE 49'!$A38,'INTERIM REPORT'!$B:$B,'PAGE 49'!$A$5)=0,"",SUMIFS('INTERIM REPORT'!F:F,'INTERIM REPORT'!$A:$A,'PAGE 49'!$A38,'INTERIM REPORT'!$B:$B,'PAGE 49'!$A$5))</f>
        <v/>
      </c>
      <c r="Q38" s="122"/>
      <c r="R38" s="122"/>
      <c r="S38" s="123"/>
      <c r="T38" s="145" t="str">
        <f>IF(SUMIFS('INTERIM REPORT'!G:G,'INTERIM REPORT'!$A:$A,'PAGE 49'!$A38,'INTERIM REPORT'!$B:$B,'PAGE 49'!$A$5)=0,"",SUMIFS('INTERIM REPORT'!G:G,'INTERIM REPORT'!$A:$A,'PAGE 49'!$A38,'INTERIM REPORT'!$B:$B,'PAGE 49'!$A$5))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29" priority="1" operator="notEqual">
      <formula>""" """</formula>
    </cfRule>
    <cfRule type="cellIs" dxfId="2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43"/>
  <sheetViews>
    <sheetView view="pageBreakPreview" zoomScale="70" zoomScaleNormal="100" zoomScaleSheetLayoutView="70" workbookViewId="0">
      <selection activeCell="X5" sqref="X5:X30"/>
    </sheetView>
  </sheetViews>
  <sheetFormatPr defaultColWidth="9.1796875" defaultRowHeight="15.5" outlineLevelRow="1" outlineLevelCol="1"/>
  <cols>
    <col min="1" max="1" width="37.1796875" style="72" customWidth="1" outlineLevel="1"/>
    <col min="2" max="2" width="3.7265625" style="81" customWidth="1"/>
    <col min="3" max="3" width="52.26953125" style="8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13.453125" style="78" bestFit="1" customWidth="1"/>
    <col min="25" max="25" width="16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Average Daily Census</v>
      </c>
    </row>
    <row r="3" spans="1:25">
      <c r="A3" s="80" t="s">
        <v>101</v>
      </c>
    </row>
    <row r="4" spans="1:25">
      <c r="A4" s="83" t="s">
        <v>43</v>
      </c>
      <c r="B4" s="329" t="str">
        <f>MID(A4,FIND("]",A4)+2,LEN(A4)-FIND("]",A4)+2)</f>
        <v>Average Daily Census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213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131" t="str">
        <f>"  "&amp;UPPER(A8)</f>
        <v xml:space="preserve">  COPLEY HOSPITAL</v>
      </c>
      <c r="D8" s="118">
        <f>SUMIFS('INTERIM REPORT'!C:C,'INTERIM REPORT'!$A:$A,'PAGE 5'!$A8,'INTERIM REPORT'!$B:$B,'PAGE 5'!$A$4)</f>
        <v>14.076712328767123</v>
      </c>
      <c r="E8" s="198">
        <f>RANK(D8,D$8:D$15,1)</f>
        <v>3</v>
      </c>
      <c r="F8" s="198">
        <f>RANK(D8,D$8:D$17,1)</f>
        <v>3</v>
      </c>
      <c r="G8" s="198">
        <f>RANK(D8,D$8:D$25,1)</f>
        <v>3</v>
      </c>
      <c r="H8" s="118">
        <f>SUMIFS('INTERIM REPORT'!D:D,'INTERIM REPORT'!$A:$A,'PAGE 5'!$A8,'INTERIM REPORT'!$B:$B,'PAGE 5'!$A$4)</f>
        <v>13.699453551912569</v>
      </c>
      <c r="I8" s="198">
        <f>RANK(H8,H$8:H$15,1)</f>
        <v>4</v>
      </c>
      <c r="J8" s="198">
        <f>RANK(H8,H$8:H$17,1)</f>
        <v>4</v>
      </c>
      <c r="K8" s="198">
        <f>RANK(H8,H$8:H$25,1)</f>
        <v>4</v>
      </c>
      <c r="L8" s="118">
        <f>SUMIFS('INTERIM REPORT'!E:E,'INTERIM REPORT'!$A:$A,'PAGE 5'!$A8,'INTERIM REPORT'!$B:$B,'PAGE 5'!$A$4)</f>
        <v>14.753424657534246</v>
      </c>
      <c r="M8" s="198">
        <f>RANK(L8,L$8:L$15,1)</f>
        <v>8</v>
      </c>
      <c r="N8" s="198">
        <f>RANK(L8,L$8:L$17,1)</f>
        <v>9</v>
      </c>
      <c r="O8" s="198">
        <f>RANK(L8,L$8:L$25,1)</f>
        <v>13</v>
      </c>
      <c r="P8" s="118">
        <f>SUMIFS('INTERIM REPORT'!F:F,'INTERIM REPORT'!$A:$A,'PAGE 5'!$A8,'INTERIM REPORT'!$B:$B,'PAGE 5'!$A$4)</f>
        <v>14.43013698630137</v>
      </c>
      <c r="Q8" s="198">
        <f>RANK(P8,P$8:P$15,1)</f>
        <v>4</v>
      </c>
      <c r="R8" s="198">
        <f>RANK(P8,P$8:P$17,1)</f>
        <v>5</v>
      </c>
      <c r="S8" s="198">
        <f>RANK(P8,P$8:P$25,1)</f>
        <v>5</v>
      </c>
      <c r="T8" s="118">
        <f>SUMIFS('INTERIM REPORT'!G:G,'INTERIM REPORT'!$A:$A,'PAGE 5'!$A8,'INTERIM REPORT'!$B:$B,'PAGE 5'!$A$4)</f>
        <v>14.454794520547946</v>
      </c>
      <c r="U8" s="198">
        <f>RANK(T8,T$8:T$15,1)</f>
        <v>3</v>
      </c>
      <c r="V8" s="198">
        <f>RANK(T8,T$8:T$17,1)</f>
        <v>3</v>
      </c>
      <c r="W8" s="198">
        <f>RANK(T8,T$8:T$25,1)</f>
        <v>3</v>
      </c>
      <c r="X8" s="143">
        <f t="shared" ref="X8:X17" si="0">IF(H8&gt;0,((P8/H8)-1),IF(AND(H8=0,L8&gt;0),100%,IF(AND(H8=0,L8&lt;0),-100%,IF(AND(H8=0,L8=0),0%,((P8/(H8))-1)*-1))))</f>
        <v>5.3336684680155733E-2</v>
      </c>
      <c r="Y8" s="143">
        <f t="shared" ref="Y8:Y17" si="1">IF(L8&gt;0,((T8/L8)-1),IF(AND(L8=0,T8&gt;0),100%,IF(AND(L8=0,T8&lt;0),-100%,IF(AND(L8=0,T8=0),0%,((T8/(L8))-1)*-1))))</f>
        <v>-2.0241411327762249E-2</v>
      </c>
    </row>
    <row r="9" spans="1:25" ht="28.4" customHeight="1">
      <c r="A9" s="72" t="s">
        <v>7</v>
      </c>
      <c r="B9" s="333"/>
      <c r="C9" s="131" t="str">
        <f t="shared" ref="C9:C17" si="2">"  "&amp;UPPER(A9)</f>
        <v xml:space="preserve">  GIFFORD MEDICAL CENTER</v>
      </c>
      <c r="D9" s="118">
        <f>SUMIFS('INTERIM REPORT'!C:C,'INTERIM REPORT'!$A:$A,'PAGE 5'!$A9,'INTERIM REPORT'!$B:$B,'PAGE 5'!$A$4)</f>
        <v>14.257534246575343</v>
      </c>
      <c r="E9" s="198">
        <f t="shared" ref="E9:E15" si="3">RANK(D9,D$8:D$15,1)</f>
        <v>4</v>
      </c>
      <c r="F9" s="198">
        <f t="shared" ref="F9:F17" si="4">RANK(D9,D$8:D$17,1)</f>
        <v>4</v>
      </c>
      <c r="G9" s="198">
        <f t="shared" ref="G9:G17" si="5">RANK(D9,D$8:D$25,1)</f>
        <v>4</v>
      </c>
      <c r="H9" s="118">
        <f>SUMIFS('INTERIM REPORT'!D:D,'INTERIM REPORT'!$A:$A,'PAGE 5'!$A9,'INTERIM REPORT'!$B:$B,'PAGE 5'!$A$4)</f>
        <v>13.494535519125684</v>
      </c>
      <c r="I9" s="198">
        <f t="shared" ref="I9:I15" si="6">RANK(H9,H$8:H$15,1)</f>
        <v>3</v>
      </c>
      <c r="J9" s="198">
        <f t="shared" ref="J9:J17" si="7">RANK(H9,H$8:H$17,1)</f>
        <v>3</v>
      </c>
      <c r="K9" s="198">
        <f t="shared" ref="K9:K17" si="8">RANK(H9,H$8:H$25,1)</f>
        <v>3</v>
      </c>
      <c r="L9" s="118">
        <f>SUMIFS('INTERIM REPORT'!E:E,'INTERIM REPORT'!$A:$A,'PAGE 5'!$A9,'INTERIM REPORT'!$B:$B,'PAGE 5'!$A$4)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18">
        <f>SUMIFS('INTERIM REPORT'!F:F,'INTERIM REPORT'!$A:$A,'PAGE 5'!$A9,'INTERIM REPORT'!$B:$B,'PAGE 5'!$A$4)</f>
        <v>12.136986301369861</v>
      </c>
      <c r="Q9" s="198">
        <f t="shared" ref="Q9:Q15" si="12">RANK(P9,P$8:P$15,1)</f>
        <v>2</v>
      </c>
      <c r="R9" s="198">
        <f t="shared" ref="R9:R17" si="13">RANK(P9,P$8:P$17,1)</f>
        <v>2</v>
      </c>
      <c r="S9" s="198">
        <f t="shared" ref="S9:S17" si="14">RANK(P9,P$8:P$25,1)</f>
        <v>2</v>
      </c>
      <c r="T9" s="118">
        <f>SUMIFS('INTERIM REPORT'!G:G,'INTERIM REPORT'!$A:$A,'PAGE 5'!$A9,'INTERIM REPORT'!$B:$B,'PAGE 5'!$A$4)</f>
        <v>13.219178082191782</v>
      </c>
      <c r="U9" s="198">
        <f t="shared" ref="U9:U15" si="15">RANK(T9,T$8:T$15,1)</f>
        <v>2</v>
      </c>
      <c r="V9" s="198">
        <f t="shared" ref="V9:V17" si="16">RANK(T9,T$8:T$17,1)</f>
        <v>2</v>
      </c>
      <c r="W9" s="198">
        <f t="shared" ref="W9:W17" si="17">RANK(T9,T$8:T$25,1)</f>
        <v>2</v>
      </c>
      <c r="X9" s="143">
        <f t="shared" si="0"/>
        <v>-0.10059992178550947</v>
      </c>
      <c r="Y9" s="143">
        <f t="shared" si="1"/>
        <v>1</v>
      </c>
    </row>
    <row r="10" spans="1:25" ht="28.4" customHeight="1">
      <c r="A10" s="72" t="s">
        <v>8</v>
      </c>
      <c r="B10" s="333"/>
      <c r="C10" s="131" t="str">
        <f t="shared" si="2"/>
        <v xml:space="preserve">  GRACE COTTAGE HOSPITAL</v>
      </c>
      <c r="D10" s="118">
        <f>SUMIFS('INTERIM REPORT'!C:C,'INTERIM REPORT'!$A:$A,'PAGE 5'!$A10,'INTERIM REPORT'!$B:$B,'PAGE 5'!$A$4)</f>
        <v>10.753424657534241</v>
      </c>
      <c r="E10" s="198">
        <f t="shared" si="3"/>
        <v>2</v>
      </c>
      <c r="F10" s="198">
        <f t="shared" si="4"/>
        <v>2</v>
      </c>
      <c r="G10" s="198">
        <f t="shared" si="5"/>
        <v>2</v>
      </c>
      <c r="H10" s="118">
        <f>SUMIFS('INTERIM REPORT'!D:D,'INTERIM REPORT'!$A:$A,'PAGE 5'!$A10,'INTERIM REPORT'!$B:$B,'PAGE 5'!$A$4)</f>
        <v>10.008196721311476</v>
      </c>
      <c r="I10" s="198">
        <f t="shared" si="6"/>
        <v>2</v>
      </c>
      <c r="J10" s="198">
        <f t="shared" si="7"/>
        <v>2</v>
      </c>
      <c r="K10" s="198">
        <f t="shared" si="8"/>
        <v>2</v>
      </c>
      <c r="L10" s="118">
        <f>SUMIFS('INTERIM REPORT'!E:E,'INTERIM REPORT'!$A:$A,'PAGE 5'!$A10,'INTERIM REPORT'!$B:$B,'PAGE 5'!$A$4)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18">
        <f>SUMIFS('INTERIM REPORT'!F:F,'INTERIM REPORT'!$A:$A,'PAGE 5'!$A10,'INTERIM REPORT'!$B:$B,'PAGE 5'!$A$4)</f>
        <v>9.8767123287671215</v>
      </c>
      <c r="Q10" s="198">
        <f t="shared" si="12"/>
        <v>1</v>
      </c>
      <c r="R10" s="198">
        <f t="shared" si="13"/>
        <v>1</v>
      </c>
      <c r="S10" s="198">
        <f t="shared" si="14"/>
        <v>1</v>
      </c>
      <c r="T10" s="118">
        <f>SUMIFS('INTERIM REPORT'!G:G,'INTERIM REPORT'!$A:$A,'PAGE 5'!$A10,'INTERIM REPORT'!$B:$B,'PAGE 5'!$A$4)</f>
        <v>9.8767123287671215</v>
      </c>
      <c r="U10" s="198">
        <f t="shared" si="15"/>
        <v>1</v>
      </c>
      <c r="V10" s="198">
        <f t="shared" si="16"/>
        <v>1</v>
      </c>
      <c r="W10" s="198">
        <f t="shared" si="17"/>
        <v>1</v>
      </c>
      <c r="X10" s="143">
        <f t="shared" si="0"/>
        <v>-1.3137670671917512E-2</v>
      </c>
      <c r="Y10" s="143">
        <f t="shared" si="1"/>
        <v>1</v>
      </c>
    </row>
    <row r="11" spans="1:25" ht="28.4" customHeight="1">
      <c r="A11" s="72" t="s">
        <v>9</v>
      </c>
      <c r="B11" s="333"/>
      <c r="C11" s="131" t="str">
        <f t="shared" si="2"/>
        <v xml:space="preserve">  MT. ASCUTNEY HOSPITAL &amp; HEALTH CTR</v>
      </c>
      <c r="D11" s="118">
        <f>SUMIFS('INTERIM REPORT'!C:C,'INTERIM REPORT'!$A:$A,'PAGE 5'!$A11,'INTERIM REPORT'!$B:$B,'PAGE 5'!$A$4)</f>
        <v>27.989041095890411</v>
      </c>
      <c r="E11" s="198">
        <f t="shared" si="3"/>
        <v>8</v>
      </c>
      <c r="F11" s="198">
        <f t="shared" si="4"/>
        <v>10</v>
      </c>
      <c r="G11" s="198">
        <f t="shared" si="5"/>
        <v>10</v>
      </c>
      <c r="H11" s="118">
        <f>SUMIFS('INTERIM REPORT'!D:D,'INTERIM REPORT'!$A:$A,'PAGE 5'!$A11,'INTERIM REPORT'!$B:$B,'PAGE 5'!$A$4)</f>
        <v>25.5792349726776</v>
      </c>
      <c r="I11" s="198">
        <f t="shared" si="6"/>
        <v>8</v>
      </c>
      <c r="J11" s="198">
        <f t="shared" si="7"/>
        <v>10</v>
      </c>
      <c r="K11" s="198">
        <f t="shared" si="8"/>
        <v>10</v>
      </c>
      <c r="L11" s="118">
        <f>SUMIFS('INTERIM REPORT'!E:E,'INTERIM REPORT'!$A:$A,'PAGE 5'!$A11,'INTERIM REPORT'!$B:$B,'PAGE 5'!$A$4)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18">
        <f>SUMIFS('INTERIM REPORT'!F:F,'INTERIM REPORT'!$A:$A,'PAGE 5'!$A11,'INTERIM REPORT'!$B:$B,'PAGE 5'!$A$4)</f>
        <v>25.098630136986305</v>
      </c>
      <c r="Q11" s="198">
        <f t="shared" si="12"/>
        <v>8</v>
      </c>
      <c r="R11" s="198">
        <f t="shared" si="13"/>
        <v>10</v>
      </c>
      <c r="S11" s="198">
        <f t="shared" si="14"/>
        <v>10</v>
      </c>
      <c r="T11" s="118">
        <f>SUMIFS('INTERIM REPORT'!G:G,'INTERIM REPORT'!$A:$A,'PAGE 5'!$A11,'INTERIM REPORT'!$B:$B,'PAGE 5'!$A$4)</f>
        <v>27.983561643835618</v>
      </c>
      <c r="U11" s="198">
        <f t="shared" si="15"/>
        <v>8</v>
      </c>
      <c r="V11" s="198">
        <f t="shared" si="16"/>
        <v>10</v>
      </c>
      <c r="W11" s="198">
        <f t="shared" si="17"/>
        <v>10</v>
      </c>
      <c r="X11" s="143">
        <f t="shared" si="0"/>
        <v>-1.878886668051849E-2</v>
      </c>
      <c r="Y11" s="143">
        <f t="shared" si="1"/>
        <v>1</v>
      </c>
    </row>
    <row r="12" spans="1:25" ht="28.4" customHeight="1">
      <c r="A12" s="72" t="s">
        <v>10</v>
      </c>
      <c r="B12" s="333"/>
      <c r="C12" s="131" t="str">
        <f t="shared" si="2"/>
        <v xml:space="preserve">  NORTH COUNTRY HOSPITAL</v>
      </c>
      <c r="D12" s="118">
        <f>SUMIFS('INTERIM REPORT'!C:C,'INTERIM REPORT'!$A:$A,'PAGE 5'!$A12,'INTERIM REPORT'!$B:$B,'PAGE 5'!$A$4)</f>
        <v>18.965753424657535</v>
      </c>
      <c r="E12" s="198">
        <f t="shared" si="3"/>
        <v>6</v>
      </c>
      <c r="F12" s="198">
        <f t="shared" si="4"/>
        <v>7</v>
      </c>
      <c r="G12" s="198">
        <f t="shared" si="5"/>
        <v>7</v>
      </c>
      <c r="H12" s="118">
        <f>SUMIFS('INTERIM REPORT'!D:D,'INTERIM REPORT'!$A:$A,'PAGE 5'!$A12,'INTERIM REPORT'!$B:$B,'PAGE 5'!$A$4)</f>
        <v>16.101092896174862</v>
      </c>
      <c r="I12" s="198">
        <f t="shared" si="6"/>
        <v>7</v>
      </c>
      <c r="J12" s="198">
        <f t="shared" si="7"/>
        <v>8</v>
      </c>
      <c r="K12" s="198">
        <f t="shared" si="8"/>
        <v>8</v>
      </c>
      <c r="L12" s="118">
        <f>SUMIFS('INTERIM REPORT'!E:E,'INTERIM REPORT'!$A:$A,'PAGE 5'!$A12,'INTERIM REPORT'!$B:$B,'PAGE 5'!$A$4)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18">
        <f>SUMIFS('INTERIM REPORT'!F:F,'INTERIM REPORT'!$A:$A,'PAGE 5'!$A12,'INTERIM REPORT'!$B:$B,'PAGE 5'!$A$4)</f>
        <v>16.31780821917808</v>
      </c>
      <c r="Q12" s="198">
        <f t="shared" si="12"/>
        <v>7</v>
      </c>
      <c r="R12" s="198">
        <f t="shared" si="13"/>
        <v>8</v>
      </c>
      <c r="S12" s="198">
        <f t="shared" si="14"/>
        <v>8</v>
      </c>
      <c r="T12" s="118">
        <f>SUMIFS('INTERIM REPORT'!G:G,'INTERIM REPORT'!$A:$A,'PAGE 5'!$A12,'INTERIM REPORT'!$B:$B,'PAGE 5'!$A$4)</f>
        <v>16.147945205479456</v>
      </c>
      <c r="U12" s="198">
        <f t="shared" si="15"/>
        <v>4</v>
      </c>
      <c r="V12" s="198">
        <f t="shared" si="16"/>
        <v>4</v>
      </c>
      <c r="W12" s="198">
        <f t="shared" si="17"/>
        <v>4</v>
      </c>
      <c r="X12" s="143">
        <f t="shared" si="0"/>
        <v>1.3459665402880905E-2</v>
      </c>
      <c r="Y12" s="143">
        <f t="shared" si="1"/>
        <v>1</v>
      </c>
    </row>
    <row r="13" spans="1:25" ht="28.4" customHeight="1">
      <c r="A13" s="72" t="s">
        <v>11</v>
      </c>
      <c r="B13" s="333"/>
      <c r="C13" s="131" t="str">
        <f t="shared" si="2"/>
        <v xml:space="preserve">  NORTHEASTERN VT REGIONAL HOSPITAL</v>
      </c>
      <c r="D13" s="118">
        <f>SUMIFS('INTERIM REPORT'!C:C,'INTERIM REPORT'!$A:$A,'PAGE 5'!$A13,'INTERIM REPORT'!$B:$B,'PAGE 5'!$A$4)</f>
        <v>19.082191780821919</v>
      </c>
      <c r="E13" s="198">
        <f t="shared" si="3"/>
        <v>7</v>
      </c>
      <c r="F13" s="198">
        <f t="shared" si="4"/>
        <v>8</v>
      </c>
      <c r="G13" s="198">
        <f t="shared" si="5"/>
        <v>8</v>
      </c>
      <c r="H13" s="118">
        <f>SUMIFS('INTERIM REPORT'!D:D,'INTERIM REPORT'!$A:$A,'PAGE 5'!$A13,'INTERIM REPORT'!$B:$B,'PAGE 5'!$A$4)</f>
        <v>16.046448087431695</v>
      </c>
      <c r="I13" s="198">
        <f t="shared" si="6"/>
        <v>6</v>
      </c>
      <c r="J13" s="198">
        <f t="shared" si="7"/>
        <v>7</v>
      </c>
      <c r="K13" s="198">
        <f t="shared" si="8"/>
        <v>7</v>
      </c>
      <c r="L13" s="118">
        <f>SUMIFS('INTERIM REPORT'!E:E,'INTERIM REPORT'!$A:$A,'PAGE 5'!$A13,'INTERIM REPORT'!$B:$B,'PAGE 5'!$A$4)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18">
        <f>SUMIFS('INTERIM REPORT'!F:F,'INTERIM REPORT'!$A:$A,'PAGE 5'!$A13,'INTERIM REPORT'!$B:$B,'PAGE 5'!$A$4)</f>
        <v>16.104109589041094</v>
      </c>
      <c r="Q13" s="198">
        <f t="shared" si="12"/>
        <v>6</v>
      </c>
      <c r="R13" s="198">
        <f t="shared" si="13"/>
        <v>7</v>
      </c>
      <c r="S13" s="198">
        <f t="shared" si="14"/>
        <v>7</v>
      </c>
      <c r="T13" s="118">
        <f>SUMIFS('INTERIM REPORT'!G:G,'INTERIM REPORT'!$A:$A,'PAGE 5'!$A13,'INTERIM REPORT'!$B:$B,'PAGE 5'!$A$4)</f>
        <v>16.799999999999997</v>
      </c>
      <c r="U13" s="198">
        <f t="shared" si="15"/>
        <v>6</v>
      </c>
      <c r="V13" s="198">
        <f t="shared" si="16"/>
        <v>6</v>
      </c>
      <c r="W13" s="198">
        <f t="shared" si="17"/>
        <v>6</v>
      </c>
      <c r="X13" s="143">
        <f t="shared" si="0"/>
        <v>3.5934121554639376E-3</v>
      </c>
      <c r="Y13" s="143">
        <f t="shared" si="1"/>
        <v>1</v>
      </c>
    </row>
    <row r="14" spans="1:25" ht="28.4" customHeight="1">
      <c r="A14" s="72" t="s">
        <v>13</v>
      </c>
      <c r="B14" s="333"/>
      <c r="C14" s="131" t="str">
        <f t="shared" si="2"/>
        <v xml:space="preserve">  PORTER MEDICAL CENTER</v>
      </c>
      <c r="D14" s="118">
        <f>SUMIFS('INTERIM REPORT'!C:C,'INTERIM REPORT'!$A:$A,'PAGE 5'!$A14,'INTERIM REPORT'!$B:$B,'PAGE 5'!$A$4)</f>
        <v>16.657534246575342</v>
      </c>
      <c r="E14" s="198">
        <f t="shared" si="3"/>
        <v>5</v>
      </c>
      <c r="F14" s="198">
        <f t="shared" si="4"/>
        <v>5</v>
      </c>
      <c r="G14" s="198">
        <f t="shared" si="5"/>
        <v>5</v>
      </c>
      <c r="H14" s="118">
        <f>SUMIFS('INTERIM REPORT'!D:D,'INTERIM REPORT'!$A:$A,'PAGE 5'!$A14,'INTERIM REPORT'!$B:$B,'PAGE 5'!$A$4)</f>
        <v>15.844262295081966</v>
      </c>
      <c r="I14" s="198">
        <f t="shared" si="6"/>
        <v>5</v>
      </c>
      <c r="J14" s="198">
        <f t="shared" si="7"/>
        <v>6</v>
      </c>
      <c r="K14" s="198">
        <f t="shared" si="8"/>
        <v>6</v>
      </c>
      <c r="L14" s="118">
        <f>SUMIFS('INTERIM REPORT'!E:E,'INTERIM REPORT'!$A:$A,'PAGE 5'!$A14,'INTERIM REPORT'!$B:$B,'PAGE 5'!$A$4)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18">
        <f>SUMIFS('INTERIM REPORT'!F:F,'INTERIM REPORT'!$A:$A,'PAGE 5'!$A14,'INTERIM REPORT'!$B:$B,'PAGE 5'!$A$4)</f>
        <v>15.306457925636014</v>
      </c>
      <c r="Q14" s="198">
        <f t="shared" si="12"/>
        <v>5</v>
      </c>
      <c r="R14" s="198">
        <f t="shared" si="13"/>
        <v>6</v>
      </c>
      <c r="S14" s="198">
        <f t="shared" si="14"/>
        <v>6</v>
      </c>
      <c r="T14" s="118">
        <f>SUMIFS('INTERIM REPORT'!G:G,'INTERIM REPORT'!$A:$A,'PAGE 5'!$A14,'INTERIM REPORT'!$B:$B,'PAGE 5'!$A$4)</f>
        <v>16.203339728144311</v>
      </c>
      <c r="U14" s="198">
        <f t="shared" si="15"/>
        <v>5</v>
      </c>
      <c r="V14" s="198">
        <f t="shared" si="16"/>
        <v>5</v>
      </c>
      <c r="W14" s="198">
        <f t="shared" si="17"/>
        <v>5</v>
      </c>
      <c r="X14" s="143">
        <f t="shared" si="0"/>
        <v>-3.3943162479258215E-2</v>
      </c>
      <c r="Y14" s="143">
        <f t="shared" si="1"/>
        <v>1</v>
      </c>
    </row>
    <row r="15" spans="1:25" ht="28.4" customHeight="1" thickBot="1">
      <c r="A15" s="72" t="s">
        <v>16</v>
      </c>
      <c r="B15" s="334"/>
      <c r="C15" s="183" t="str">
        <f t="shared" si="2"/>
        <v xml:space="preserve">  SPRINGFIELD HOSPITAL</v>
      </c>
      <c r="D15" s="120">
        <f>SUMIFS('INTERIM REPORT'!C:C,'INTERIM REPORT'!$A:$A,'PAGE 5'!$A15,'INTERIM REPORT'!$B:$B,'PAGE 5'!$A$4)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20">
        <f>SUMIFS('INTERIM REPORT'!D:D,'INTERIM REPORT'!$A:$A,'PAGE 5'!$A15,'INTERIM REPORT'!$B:$B,'PAGE 5'!$A$4)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20">
        <f>SUMIFS('INTERIM REPORT'!E:E,'INTERIM REPORT'!$A:$A,'PAGE 5'!$A15,'INTERIM REPORT'!$B:$B,'PAGE 5'!$A$4)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20">
        <f>SUMIFS('INTERIM REPORT'!F:F,'INTERIM REPORT'!$A:$A,'PAGE 5'!$A15,'INTERIM REPORT'!$B:$B,'PAGE 5'!$A$4)</f>
        <v>12.328767123287671</v>
      </c>
      <c r="Q15" s="199">
        <f t="shared" si="12"/>
        <v>3</v>
      </c>
      <c r="R15" s="199">
        <f t="shared" si="13"/>
        <v>3</v>
      </c>
      <c r="S15" s="199">
        <f t="shared" si="14"/>
        <v>3</v>
      </c>
      <c r="T15" s="120">
        <f>SUMIFS('INTERIM REPORT'!G:G,'INTERIM REPORT'!$A:$A,'PAGE 5'!$A15,'INTERIM REPORT'!$B:$B,'PAGE 5'!$A$4)</f>
        <v>18.487671232876711</v>
      </c>
      <c r="U15" s="199">
        <f t="shared" si="15"/>
        <v>7</v>
      </c>
      <c r="V15" s="199">
        <f t="shared" si="16"/>
        <v>8</v>
      </c>
      <c r="W15" s="199">
        <f t="shared" si="17"/>
        <v>8</v>
      </c>
      <c r="X15" s="144">
        <f t="shared" si="0"/>
        <v>0</v>
      </c>
      <c r="Y15" s="144">
        <f t="shared" si="1"/>
        <v>1</v>
      </c>
    </row>
    <row r="16" spans="1:25" ht="28.4" customHeight="1" thickTop="1">
      <c r="A16" s="72" t="s">
        <v>3</v>
      </c>
      <c r="C16" s="130" t="str">
        <f t="shared" si="2"/>
        <v xml:space="preserve">  BRATTLEBORO MEMORIAL HOSPITAL</v>
      </c>
      <c r="D16" s="122">
        <f>SUMIFS('INTERIM REPORT'!C:C,'INTERIM REPORT'!$A:$A,'PAGE 5'!$A16,'INTERIM REPORT'!$B:$B,'PAGE 5'!$A$4)</f>
        <v>17.32328767123288</v>
      </c>
      <c r="E16" s="200"/>
      <c r="F16" s="201">
        <f t="shared" si="4"/>
        <v>6</v>
      </c>
      <c r="G16" s="201">
        <f t="shared" si="5"/>
        <v>6</v>
      </c>
      <c r="H16" s="122">
        <f>SUMIFS('INTERIM REPORT'!D:D,'INTERIM REPORT'!$A:$A,'PAGE 5'!$A16,'INTERIM REPORT'!$B:$B,'PAGE 5'!$A$4)</f>
        <v>14.650273224043715</v>
      </c>
      <c r="I16" s="200"/>
      <c r="J16" s="201">
        <f t="shared" si="7"/>
        <v>5</v>
      </c>
      <c r="K16" s="201">
        <f t="shared" si="8"/>
        <v>5</v>
      </c>
      <c r="L16" s="122">
        <f>SUMIFS('INTERIM REPORT'!E:E,'INTERIM REPORT'!$A:$A,'PAGE 5'!$A16,'INTERIM REPORT'!$B:$B,'PAGE 5'!$A$4)</f>
        <v>15.295890410958904</v>
      </c>
      <c r="M16" s="200"/>
      <c r="N16" s="201">
        <f t="shared" si="10"/>
        <v>10</v>
      </c>
      <c r="O16" s="201">
        <f t="shared" si="11"/>
        <v>14</v>
      </c>
      <c r="P16" s="122">
        <f>SUMIFS('INTERIM REPORT'!F:F,'INTERIM REPORT'!$A:$A,'PAGE 5'!$A16,'INTERIM REPORT'!$B:$B,'PAGE 5'!$A$4)</f>
        <v>13.471232876712326</v>
      </c>
      <c r="Q16" s="200"/>
      <c r="R16" s="201">
        <f t="shared" si="13"/>
        <v>4</v>
      </c>
      <c r="S16" s="201">
        <f t="shared" si="14"/>
        <v>4</v>
      </c>
      <c r="T16" s="122">
        <f>SUMIFS('INTERIM REPORT'!G:G,'INTERIM REPORT'!$A:$A,'PAGE 5'!$A16,'INTERIM REPORT'!$B:$B,'PAGE 5'!$A$4)</f>
        <v>17.287671232876711</v>
      </c>
      <c r="U16" s="200"/>
      <c r="V16" s="201">
        <f t="shared" si="16"/>
        <v>7</v>
      </c>
      <c r="W16" s="201">
        <f t="shared" si="17"/>
        <v>7</v>
      </c>
      <c r="X16" s="145">
        <f t="shared" si="0"/>
        <v>-8.0479068840598411E-2</v>
      </c>
      <c r="Y16" s="145">
        <f t="shared" si="1"/>
        <v>0.13021672935697648</v>
      </c>
    </row>
    <row r="17" spans="1:25" ht="28.4" customHeight="1">
      <c r="A17" s="72" t="s">
        <v>12</v>
      </c>
      <c r="C17" s="131" t="str">
        <f t="shared" si="2"/>
        <v xml:space="preserve">  NORTHWESTERN MEDICAL CENTER</v>
      </c>
      <c r="D17" s="118">
        <f>SUMIFS('INTERIM REPORT'!C:C,'INTERIM REPORT'!$A:$A,'PAGE 5'!$A17,'INTERIM REPORT'!$B:$B,'PAGE 5'!$A$4)</f>
        <v>23.342465753424658</v>
      </c>
      <c r="E17" s="202"/>
      <c r="F17" s="198">
        <f t="shared" si="4"/>
        <v>9</v>
      </c>
      <c r="G17" s="198">
        <f t="shared" si="5"/>
        <v>9</v>
      </c>
      <c r="H17" s="118">
        <f>SUMIFS('INTERIM REPORT'!D:D,'INTERIM REPORT'!$A:$A,'PAGE 5'!$A17,'INTERIM REPORT'!$B:$B,'PAGE 5'!$A$4)</f>
        <v>23.554644808743173</v>
      </c>
      <c r="I17" s="202"/>
      <c r="J17" s="198">
        <f t="shared" si="7"/>
        <v>9</v>
      </c>
      <c r="K17" s="198">
        <f t="shared" si="8"/>
        <v>9</v>
      </c>
      <c r="L17" s="118">
        <f>SUMIFS('INTERIM REPORT'!E:E,'INTERIM REPORT'!$A:$A,'PAGE 5'!$A17,'INTERIM REPORT'!$B:$B,'PAGE 5'!$A$4)</f>
        <v>0</v>
      </c>
      <c r="M17" s="202"/>
      <c r="N17" s="198">
        <f t="shared" si="10"/>
        <v>1</v>
      </c>
      <c r="O17" s="198">
        <f t="shared" si="11"/>
        <v>1</v>
      </c>
      <c r="P17" s="118">
        <f>SUMIFS('INTERIM REPORT'!F:F,'INTERIM REPORT'!$A:$A,'PAGE 5'!$A17,'INTERIM REPORT'!$B:$B,'PAGE 5'!$A$4)</f>
        <v>24.18082191780822</v>
      </c>
      <c r="Q17" s="202"/>
      <c r="R17" s="198">
        <f t="shared" si="13"/>
        <v>9</v>
      </c>
      <c r="S17" s="198">
        <f t="shared" si="14"/>
        <v>9</v>
      </c>
      <c r="T17" s="118">
        <f>SUMIFS('INTERIM REPORT'!G:G,'INTERIM REPORT'!$A:$A,'PAGE 5'!$A17,'INTERIM REPORT'!$B:$B,'PAGE 5'!$A$4)</f>
        <v>23.230136986301364</v>
      </c>
      <c r="U17" s="202"/>
      <c r="V17" s="198">
        <f t="shared" si="16"/>
        <v>9</v>
      </c>
      <c r="W17" s="198">
        <f t="shared" si="17"/>
        <v>9</v>
      </c>
      <c r="X17" s="143">
        <f t="shared" si="0"/>
        <v>2.6584018317806102E-2</v>
      </c>
      <c r="Y17" s="143">
        <f t="shared" si="1"/>
        <v>1</v>
      </c>
    </row>
    <row r="18" spans="1:25" ht="28.4" customHeight="1">
      <c r="C18" s="129"/>
      <c r="D18" s="124"/>
      <c r="E18" s="203"/>
      <c r="F18" s="203"/>
      <c r="G18" s="203"/>
      <c r="H18" s="124"/>
      <c r="I18" s="203"/>
      <c r="J18" s="203"/>
      <c r="K18" s="203"/>
      <c r="L18" s="124"/>
      <c r="M18" s="203"/>
      <c r="N18" s="203"/>
      <c r="O18" s="203"/>
      <c r="P18" s="124"/>
      <c r="Q18" s="203"/>
      <c r="R18" s="203"/>
      <c r="S18" s="203"/>
      <c r="T18" s="124"/>
      <c r="U18" s="203"/>
      <c r="V18" s="203"/>
      <c r="W18" s="203"/>
      <c r="X18" s="146"/>
      <c r="Y18" s="146"/>
    </row>
    <row r="19" spans="1:25" s="86" customFormat="1" ht="28.4" customHeight="1">
      <c r="A19" s="72"/>
      <c r="B19" s="87" t="s">
        <v>24</v>
      </c>
      <c r="C19" s="126"/>
      <c r="D19" s="125"/>
      <c r="E19" s="189"/>
      <c r="F19" s="189"/>
      <c r="G19" s="189"/>
      <c r="H19" s="125"/>
      <c r="I19" s="189"/>
      <c r="J19" s="189"/>
      <c r="K19" s="189"/>
      <c r="L19" s="125"/>
      <c r="M19" s="189"/>
      <c r="N19" s="189"/>
      <c r="O19" s="189"/>
      <c r="P19" s="125"/>
      <c r="Q19" s="189"/>
      <c r="R19" s="189"/>
      <c r="S19" s="189"/>
      <c r="T19" s="125"/>
      <c r="U19" s="189"/>
      <c r="V19" s="189"/>
      <c r="W19" s="189"/>
      <c r="X19" s="184"/>
      <c r="Y19" s="185"/>
    </row>
    <row r="20" spans="1:25" ht="28.4" customHeight="1">
      <c r="A20" s="72" t="s">
        <v>5</v>
      </c>
      <c r="C20" s="130" t="str">
        <f t="shared" ref="C20:C22" si="18">"  "&amp;UPPER(A20)</f>
        <v xml:space="preserve">  CENTRAL VERMONT MEDICAL CENTER</v>
      </c>
      <c r="D20" s="122">
        <f>SUMIFS('INTERIM REPORT'!C:C,'INTERIM REPORT'!$A:$A,'PAGE 5'!$A20,'INTERIM REPORT'!$B:$B,'PAGE 5'!$A$4)</f>
        <v>183.30136986301369</v>
      </c>
      <c r="E20" s="200"/>
      <c r="F20" s="201">
        <f>RANK(D20,D$20:D$22,1)</f>
        <v>3</v>
      </c>
      <c r="G20" s="201">
        <f t="shared" ref="G20:G22" si="19">RANK(D20,D$8:D$25,1)</f>
        <v>13</v>
      </c>
      <c r="H20" s="122">
        <f>SUMIFS('INTERIM REPORT'!D:D,'INTERIM REPORT'!$A:$A,'PAGE 5'!$A20,'INTERIM REPORT'!$B:$B,'PAGE 5'!$A$4)</f>
        <v>169.68306010928961</v>
      </c>
      <c r="I20" s="200"/>
      <c r="J20" s="201">
        <f>RANK(H20,H$20:H$22,1)</f>
        <v>3</v>
      </c>
      <c r="K20" s="201">
        <f t="shared" ref="K20:K22" si="20">RANK(H20,H$8:H$25,1)</f>
        <v>13</v>
      </c>
      <c r="L20" s="122">
        <f>SUMIFS('INTERIM REPORT'!E:E,'INTERIM REPORT'!$A:$A,'PAGE 5'!$A20,'INTERIM REPORT'!$B:$B,'PAGE 5'!$A$4)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22">
        <f>SUMIFS('INTERIM REPORT'!F:F,'INTERIM REPORT'!$A:$A,'PAGE 5'!$A20,'INTERIM REPORT'!$B:$B,'PAGE 5'!$A$4)</f>
        <v>155.80273972602717</v>
      </c>
      <c r="Q20" s="200"/>
      <c r="R20" s="201">
        <f>RANK(P20,P$20:P$22,1)</f>
        <v>3</v>
      </c>
      <c r="S20" s="201">
        <f t="shared" ref="S20:S22" si="22">RANK(P20,P$8:P$25,1)</f>
        <v>13</v>
      </c>
      <c r="T20" s="122">
        <f>SUMIFS('INTERIM REPORT'!G:G,'INTERIM REPORT'!$A:$A,'PAGE 5'!$A20,'INTERIM REPORT'!$B:$B,'PAGE 5'!$A$4)</f>
        <v>179.43949999140253</v>
      </c>
      <c r="U20" s="200"/>
      <c r="V20" s="201">
        <f>RANK(T20,T$20:T$22,1)</f>
        <v>3</v>
      </c>
      <c r="W20" s="201">
        <f t="shared" ref="W20:W22" si="23">RANK(T20,T$8:T$25,1)</f>
        <v>13</v>
      </c>
      <c r="X20" s="145">
        <f>IF(H20&gt;0,((P20/H20)-1),IF(AND(H20=0,L20&gt;0),100%,IF(AND(H20=0,L20&lt;0),-100%,IF(AND(H20=0,L20=0),0%,((P20/(H20))-1)*-1))))</f>
        <v>-8.1801450152551469E-2</v>
      </c>
      <c r="Y20" s="145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131" t="str">
        <f t="shared" si="18"/>
        <v xml:space="preserve">  RUTLAND REGIONAL MEDICAL CENTER</v>
      </c>
      <c r="D21" s="118">
        <f>SUMIFS('INTERIM REPORT'!C:C,'INTERIM REPORT'!$A:$A,'PAGE 5'!$A21,'INTERIM REPORT'!$B:$B,'PAGE 5'!$A$4)</f>
        <v>89.999999999999986</v>
      </c>
      <c r="E21" s="202"/>
      <c r="F21" s="198">
        <f t="shared" ref="F21:F22" si="24">RANK(D21,D$20:D$22,1)</f>
        <v>2</v>
      </c>
      <c r="G21" s="198">
        <f t="shared" si="19"/>
        <v>12</v>
      </c>
      <c r="H21" s="118">
        <f>SUMIFS('INTERIM REPORT'!D:D,'INTERIM REPORT'!$A:$A,'PAGE 5'!$A21,'INTERIM REPORT'!$B:$B,'PAGE 5'!$A$4)</f>
        <v>81.073770491803273</v>
      </c>
      <c r="I21" s="202"/>
      <c r="J21" s="198">
        <f t="shared" ref="J21:J22" si="25">RANK(H21,H$20:H$22,1)</f>
        <v>2</v>
      </c>
      <c r="K21" s="198">
        <f t="shared" si="20"/>
        <v>12</v>
      </c>
      <c r="L21" s="118">
        <f>SUMIFS('INTERIM REPORT'!E:E,'INTERIM REPORT'!$A:$A,'PAGE 5'!$A21,'INTERIM REPORT'!$B:$B,'PAGE 5'!$A$4)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18">
        <f>SUMIFS('INTERIM REPORT'!F:F,'INTERIM REPORT'!$A:$A,'PAGE 5'!$A21,'INTERIM REPORT'!$B:$B,'PAGE 5'!$A$4)</f>
        <v>82.457534246575335</v>
      </c>
      <c r="Q21" s="202"/>
      <c r="R21" s="198">
        <f t="shared" ref="R21:R22" si="27">RANK(P21,P$20:P$22,1)</f>
        <v>2</v>
      </c>
      <c r="S21" s="198">
        <f t="shared" si="22"/>
        <v>12</v>
      </c>
      <c r="T21" s="118">
        <f>SUMIFS('INTERIM REPORT'!G:G,'INTERIM REPORT'!$A:$A,'PAGE 5'!$A21,'INTERIM REPORT'!$B:$B,'PAGE 5'!$A$4)</f>
        <v>88.758904109589039</v>
      </c>
      <c r="U21" s="202"/>
      <c r="V21" s="198">
        <f t="shared" ref="V21:V22" si="28">RANK(T21,T$20:T$22,1)</f>
        <v>2</v>
      </c>
      <c r="W21" s="198">
        <f t="shared" si="23"/>
        <v>12</v>
      </c>
      <c r="X21" s="143">
        <f>IF(H21&gt;0,((P21/H21)-1),IF(AND(H21=0,L21&gt;0),100%,IF(AND(H21=0,L21&lt;0),-100%,IF(AND(H21=0,L21=0),0%,((P21/(H21))-1)*-1))))</f>
        <v>1.7067958556484797E-2</v>
      </c>
      <c r="Y21" s="14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131" t="str">
        <f t="shared" si="18"/>
        <v xml:space="preserve">  SOUTHWESTERN VT MEDICAL CENTER</v>
      </c>
      <c r="D22" s="118">
        <f>SUMIFS('INTERIM REPORT'!C:C,'INTERIM REPORT'!$A:$A,'PAGE 5'!$A22,'INTERIM REPORT'!$B:$B,'PAGE 5'!$A$4)</f>
        <v>34.27671232876714</v>
      </c>
      <c r="E22" s="202"/>
      <c r="F22" s="198">
        <f t="shared" si="24"/>
        <v>1</v>
      </c>
      <c r="G22" s="198">
        <f t="shared" si="19"/>
        <v>11</v>
      </c>
      <c r="H22" s="118">
        <f>SUMIFS('INTERIM REPORT'!D:D,'INTERIM REPORT'!$A:$A,'PAGE 5'!$A22,'INTERIM REPORT'!$B:$B,'PAGE 5'!$A$4)</f>
        <v>30.122950819672131</v>
      </c>
      <c r="I22" s="202"/>
      <c r="J22" s="198">
        <f t="shared" si="25"/>
        <v>1</v>
      </c>
      <c r="K22" s="198">
        <f t="shared" si="20"/>
        <v>11</v>
      </c>
      <c r="L22" s="118">
        <f>SUMIFS('INTERIM REPORT'!E:E,'INTERIM REPORT'!$A:$A,'PAGE 5'!$A22,'INTERIM REPORT'!$B:$B,'PAGE 5'!$A$4)</f>
        <v>0</v>
      </c>
      <c r="M22" s="202"/>
      <c r="N22" s="198">
        <f t="shared" si="26"/>
        <v>1</v>
      </c>
      <c r="O22" s="198">
        <f t="shared" si="21"/>
        <v>1</v>
      </c>
      <c r="P22" s="118">
        <f>SUMIFS('INTERIM REPORT'!F:F,'INTERIM REPORT'!$A:$A,'PAGE 5'!$A22,'INTERIM REPORT'!$B:$B,'PAGE 5'!$A$4)</f>
        <v>34.934246575342478</v>
      </c>
      <c r="Q22" s="202"/>
      <c r="R22" s="198">
        <f t="shared" si="27"/>
        <v>1</v>
      </c>
      <c r="S22" s="198">
        <f t="shared" si="22"/>
        <v>11</v>
      </c>
      <c r="T22" s="118">
        <f>SUMIFS('INTERIM REPORT'!G:G,'INTERIM REPORT'!$A:$A,'PAGE 5'!$A22,'INTERIM REPORT'!$B:$B,'PAGE 5'!$A$4)</f>
        <v>32.698630136986303</v>
      </c>
      <c r="U22" s="202"/>
      <c r="V22" s="198">
        <f t="shared" si="28"/>
        <v>1</v>
      </c>
      <c r="W22" s="198">
        <f t="shared" si="23"/>
        <v>11</v>
      </c>
      <c r="X22" s="143">
        <f>IF(H22&gt;0,((P22/H22)-1),IF(AND(H22=0,L22&gt;0),100%,IF(AND(H22=0,L22&lt;0),-100%,IF(AND(H22=0,L22=0),0%,((P22/(H22))-1)*-1))))</f>
        <v>0.15972192712701561</v>
      </c>
      <c r="Y22" s="143">
        <f>IF(L22&gt;0,((T22/L22)-1),IF(AND(L22=0,T22&gt;0),100%,IF(AND(L22=0,T22&lt;0),-100%,IF(AND(L22=0,T22=0),0%,((T22/(L22))-1)*-1))))</f>
        <v>1</v>
      </c>
    </row>
    <row r="23" spans="1:25" ht="28.4" customHeight="1">
      <c r="C23" s="129"/>
      <c r="D23" s="124"/>
      <c r="E23" s="204"/>
      <c r="F23" s="204"/>
      <c r="G23" s="204"/>
      <c r="H23" s="127"/>
      <c r="I23" s="204"/>
      <c r="J23" s="204"/>
      <c r="K23" s="204"/>
      <c r="L23" s="127"/>
      <c r="M23" s="204"/>
      <c r="N23" s="204"/>
      <c r="O23" s="204"/>
      <c r="P23" s="127"/>
      <c r="Q23" s="204"/>
      <c r="R23" s="204"/>
      <c r="S23" s="204"/>
      <c r="T23" s="127"/>
      <c r="U23" s="204"/>
      <c r="V23" s="204"/>
      <c r="W23" s="204"/>
      <c r="X23" s="148"/>
      <c r="Y23" s="148"/>
    </row>
    <row r="24" spans="1:25" s="86" customFormat="1" ht="28.4" customHeight="1">
      <c r="B24" s="87" t="s">
        <v>25</v>
      </c>
      <c r="C24" s="126"/>
      <c r="D24" s="125"/>
      <c r="E24" s="189"/>
      <c r="F24" s="189"/>
      <c r="G24" s="189"/>
      <c r="H24" s="125"/>
      <c r="I24" s="189"/>
      <c r="J24" s="189"/>
      <c r="K24" s="189"/>
      <c r="L24" s="125"/>
      <c r="M24" s="189"/>
      <c r="N24" s="189"/>
      <c r="O24" s="189"/>
      <c r="P24" s="125"/>
      <c r="Q24" s="189"/>
      <c r="R24" s="189"/>
      <c r="S24" s="189"/>
      <c r="T24" s="125"/>
      <c r="U24" s="189"/>
      <c r="V24" s="189"/>
      <c r="W24" s="189"/>
      <c r="X24" s="184"/>
      <c r="Y24" s="185"/>
    </row>
    <row r="25" spans="1:25" ht="28.4" customHeight="1">
      <c r="A25" s="157" t="s">
        <v>210</v>
      </c>
      <c r="C25" s="130" t="str">
        <f t="shared" ref="C25" si="29">"  "&amp;UPPER(A25)</f>
        <v xml:space="preserve">  THE UNIVERSITY OF VERMONT MEDICAL CENTER</v>
      </c>
      <c r="D25" s="122">
        <f>SUMIFS('INTERIM REPORT'!C:C,'INTERIM REPORT'!$A:$A,'PAGE 5'!$A25,'INTERIM REPORT'!$B:$B,'PAGE 5'!$A$4)</f>
        <v>365.78356164585915</v>
      </c>
      <c r="E25" s="200"/>
      <c r="F25" s="200"/>
      <c r="G25" s="201">
        <f>RANK(D25,D$8:D$25,1)</f>
        <v>14</v>
      </c>
      <c r="H25" s="122">
        <f>SUMIFS('INTERIM REPORT'!D:D,'INTERIM REPORT'!$A:$A,'PAGE 5'!$A25,'INTERIM REPORT'!$B:$B,'PAGE 5'!$A$4)</f>
        <v>354.14207650273227</v>
      </c>
      <c r="I25" s="200"/>
      <c r="J25" s="200"/>
      <c r="K25" s="201">
        <f>RANK(H25,H$8:H$25,1)</f>
        <v>14</v>
      </c>
      <c r="L25" s="122">
        <f>SUMIFS('INTERIM REPORT'!E:E,'INTERIM REPORT'!$A:$A,'PAGE 5'!$A25,'INTERIM REPORT'!$B:$B,'PAGE 5'!$A$4)</f>
        <v>0</v>
      </c>
      <c r="M25" s="200"/>
      <c r="N25" s="200"/>
      <c r="O25" s="201">
        <f>RANK(L25,L$8:L$25,1)</f>
        <v>1</v>
      </c>
      <c r="P25" s="122">
        <f>SUMIFS('INTERIM REPORT'!F:F,'INTERIM REPORT'!$A:$A,'PAGE 5'!$A25,'INTERIM REPORT'!$B:$B,'PAGE 5'!$A$4)</f>
        <v>352.54637964774975</v>
      </c>
      <c r="Q25" s="200"/>
      <c r="R25" s="200"/>
      <c r="S25" s="201">
        <f>RANK(P25,P$8:P$25,1)</f>
        <v>14</v>
      </c>
      <c r="T25" s="122">
        <f>SUMIFS('INTERIM REPORT'!G:G,'INTERIM REPORT'!$A:$A,'PAGE 5'!$A25,'INTERIM REPORT'!$B:$B,'PAGE 5'!$A$4)</f>
        <v>380.65565952608483</v>
      </c>
      <c r="U25" s="200"/>
      <c r="V25" s="200"/>
      <c r="W25" s="201">
        <f>RANK(T25,T$8:T$25,1)</f>
        <v>14</v>
      </c>
      <c r="X25" s="145">
        <f>IF(H25&gt;0,((P25/H25)-1),IF(AND(H25=0,L25&gt;0),100%,IF(AND(H25=0,L25&lt;0),-100%,IF(AND(H25=0,L25=0),0%,((P25/(H25))-1)*-1))))</f>
        <v>-4.5058098454172635E-3</v>
      </c>
      <c r="Y25" s="145">
        <f>IF(L25&gt;0,((T25/L25)-1),IF(AND(L25=0,T25&gt;0),100%,IF(AND(L25=0,T25&lt;0),-100%,IF(AND(L25=0,T25=0),0%,((T25/(L25))-1)*-1))))</f>
        <v>1</v>
      </c>
    </row>
    <row r="26" spans="1:25" ht="28.4" customHeight="1">
      <c r="C26" s="129"/>
      <c r="D26" s="128"/>
      <c r="E26" s="205"/>
      <c r="F26" s="205"/>
      <c r="G26" s="205"/>
      <c r="H26" s="128"/>
      <c r="I26" s="205"/>
      <c r="J26" s="205"/>
      <c r="K26" s="205"/>
      <c r="L26" s="128"/>
      <c r="M26" s="205"/>
      <c r="N26" s="205"/>
      <c r="O26" s="205"/>
      <c r="P26" s="128"/>
      <c r="Q26" s="205"/>
      <c r="R26" s="205"/>
      <c r="S26" s="205"/>
      <c r="T26" s="128"/>
      <c r="U26" s="205"/>
      <c r="V26" s="205"/>
      <c r="W26" s="205"/>
      <c r="X26" s="186"/>
      <c r="Y26" s="186"/>
    </row>
    <row r="27" spans="1:25" s="86" customFormat="1" ht="28.4" customHeight="1">
      <c r="B27" s="87" t="s">
        <v>26</v>
      </c>
      <c r="C27" s="126"/>
      <c r="D27" s="125"/>
      <c r="E27" s="189"/>
      <c r="F27" s="189"/>
      <c r="G27" s="189"/>
      <c r="H27" s="125"/>
      <c r="I27" s="189"/>
      <c r="J27" s="189"/>
      <c r="K27" s="189"/>
      <c r="L27" s="125"/>
      <c r="M27" s="189"/>
      <c r="N27" s="189"/>
      <c r="O27" s="189"/>
      <c r="P27" s="125"/>
      <c r="Q27" s="189"/>
      <c r="R27" s="189"/>
      <c r="S27" s="189"/>
      <c r="T27" s="125"/>
      <c r="U27" s="189"/>
      <c r="V27" s="189"/>
      <c r="W27" s="189"/>
      <c r="X27" s="184"/>
      <c r="Y27" s="185"/>
    </row>
    <row r="28" spans="1:25" ht="28.4" customHeight="1">
      <c r="A28" s="72" t="s">
        <v>99</v>
      </c>
      <c r="C28" s="130" t="s">
        <v>27</v>
      </c>
      <c r="D28" s="118">
        <f>SUMIFS('INTERIM REPORT'!C:C,'INTERIM REPORT'!$A:$A,'PAGE 5'!$A28,'INTERIM REPORT'!$B:$B,'PAGE 5'!$A$4)</f>
        <v>835.80958904311979</v>
      </c>
      <c r="E28" s="202"/>
      <c r="F28" s="198"/>
      <c r="G28" s="198"/>
      <c r="H28" s="118">
        <f>SUMIFS('INTERIM REPORT'!D:D,'INTERIM REPORT'!$A:$A,'PAGE 5'!$A28,'INTERIM REPORT'!$B:$B,'PAGE 5'!$A$4)</f>
        <v>784</v>
      </c>
      <c r="I28" s="202"/>
      <c r="J28" s="198"/>
      <c r="K28" s="198"/>
      <c r="L28" s="118">
        <f>SUMIFS('INTERIM REPORT'!E:E,'INTERIM REPORT'!$A:$A,'PAGE 5'!$A28,'INTERIM REPORT'!$B:$B,'PAGE 5'!$A$4)</f>
        <v>30.049315068493151</v>
      </c>
      <c r="M28" s="202"/>
      <c r="N28" s="198"/>
      <c r="O28" s="198"/>
      <c r="P28" s="118">
        <f>SUMIFS('INTERIM REPORT'!F:F,'INTERIM REPORT'!$A:$A,'PAGE 5'!$A28,'INTERIM REPORT'!$B:$B,'PAGE 5'!$A$4)</f>
        <v>784.99256360078255</v>
      </c>
      <c r="Q28" s="202"/>
      <c r="R28" s="198"/>
      <c r="S28" s="198"/>
      <c r="T28" s="118">
        <f>SUMIFS('INTERIM REPORT'!G:G,'INTERIM REPORT'!$A:$A,'PAGE 5'!$A28,'INTERIM REPORT'!$B:$B,'PAGE 5'!$A$4)</f>
        <v>855.24370472508372</v>
      </c>
      <c r="U28" s="202"/>
      <c r="V28" s="198"/>
      <c r="W28" s="198"/>
      <c r="X28" s="143">
        <f>IF(H28&gt;0,((P28/H28)-1),IF(AND(H28=0,L28&gt;0),100%,IF(AND(H28=0,L28&lt;0),-100%,IF(AND(H28=0,L28=0),0%,((P28/(H28))-1)*-1))))</f>
        <v>1.26602500099815E-3</v>
      </c>
      <c r="Y28" s="143">
        <f>IF(L28&gt;0,((T28/L28)-1),IF(AND(L28=0,T28&gt;0),100%,IF(AND(L28=0,T28&lt;0),-100%,IF(AND(L28=0,T28=0),0%,((T28/(L28))-1)*-1))))</f>
        <v>27.461337730183768</v>
      </c>
    </row>
    <row r="29" spans="1:25" ht="28.4" customHeight="1">
      <c r="C29" s="131" t="s">
        <v>28</v>
      </c>
      <c r="D29" s="118">
        <f>MEDIAN(D25,D20:D22,D8:D17)</f>
        <v>19.023972602739725</v>
      </c>
      <c r="E29" s="206"/>
      <c r="F29" s="206"/>
      <c r="G29" s="206"/>
      <c r="H29" s="118">
        <f>MEDIAN(H25,H20:H22,H8:H17)</f>
        <v>16.07377049180328</v>
      </c>
      <c r="I29" s="206"/>
      <c r="J29" s="206"/>
      <c r="K29" s="206"/>
      <c r="L29" s="118">
        <f>MEDIAN(L25,L20:L22,L8:L17)</f>
        <v>0</v>
      </c>
      <c r="M29" s="206"/>
      <c r="N29" s="206"/>
      <c r="O29" s="206"/>
      <c r="P29" s="118">
        <f>MEDIAN(P25,P20:P22,P8:P17)</f>
        <v>16.210958904109589</v>
      </c>
      <c r="Q29" s="206"/>
      <c r="R29" s="206"/>
      <c r="S29" s="206"/>
      <c r="T29" s="118">
        <f>MEDIAN(T25,T20:T22,T8:T17)</f>
        <v>17.887671232876713</v>
      </c>
      <c r="U29" s="206"/>
      <c r="V29" s="206"/>
      <c r="W29" s="206"/>
      <c r="X29" s="188">
        <f>IF(H29&gt;0,((P29/H29)-1),IF(AND(H29=0,L29&gt;0),100%,IF(AND(H29=0,L29&lt;0),-100%,IF(AND(H29=0,L29=0),0%,((P29/(H29))-1)*-1))))</f>
        <v>8.5349241720396041E-3</v>
      </c>
      <c r="Y29" s="188">
        <f>IF(L29&gt;0,((T29/L29)-1),IF(AND(L29=0,T29&gt;0),100%,IF(AND(L29=0,T29&lt;0),-100%,IF(AND(L29=0,T29=0),0%,((T29/(L29))-1)*-1))))</f>
        <v>1</v>
      </c>
    </row>
    <row r="30" spans="1:25" ht="28.4" customHeight="1">
      <c r="C30" s="131" t="s">
        <v>29</v>
      </c>
      <c r="D30" s="118">
        <f>MEDIAN(D8:D15)</f>
        <v>15.457534246575342</v>
      </c>
      <c r="E30" s="206"/>
      <c r="F30" s="206"/>
      <c r="G30" s="206"/>
      <c r="H30" s="118">
        <f>MEDIAN(H8:H15)</f>
        <v>14.771857923497269</v>
      </c>
      <c r="I30" s="206"/>
      <c r="J30" s="206"/>
      <c r="K30" s="206"/>
      <c r="L30" s="118">
        <f>MEDIAN(L8:L15)</f>
        <v>0</v>
      </c>
      <c r="M30" s="206"/>
      <c r="N30" s="206"/>
      <c r="O30" s="206"/>
      <c r="P30" s="118">
        <f>MEDIAN(P8:P15)</f>
        <v>14.868297455968692</v>
      </c>
      <c r="Q30" s="206"/>
      <c r="R30" s="206"/>
      <c r="S30" s="206"/>
      <c r="T30" s="118">
        <f>MEDIAN(T8:T15)</f>
        <v>16.175642466811883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88">
        <f>IF(L30&gt;0,((T30/L30)-1),IF(AND(L30=0,T30&gt;0),100%,IF(AND(L30=0,T30&lt;0),-100%,IF(AND(L30=0,T30=0),0%,((T30/(L30))-1)*-1))))</f>
        <v>1</v>
      </c>
    </row>
    <row r="31" spans="1:25" ht="28.4" customHeight="1">
      <c r="C31" s="129"/>
      <c r="D31" s="128"/>
      <c r="E31" s="190"/>
      <c r="F31" s="190"/>
      <c r="G31" s="190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86"/>
      <c r="Y31" s="186"/>
    </row>
    <row r="32" spans="1:25" s="86" customFormat="1" ht="28.4" customHeight="1" outlineLevel="1">
      <c r="B32" s="87" t="s">
        <v>392</v>
      </c>
      <c r="C32" s="126"/>
      <c r="D32" s="132"/>
      <c r="E32" s="189"/>
      <c r="F32" s="189"/>
      <c r="G32" s="189"/>
      <c r="H32" s="132"/>
      <c r="I32" s="125"/>
      <c r="J32" s="125"/>
      <c r="K32" s="125"/>
      <c r="L32" s="132" t="s">
        <v>208</v>
      </c>
      <c r="M32" s="125"/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184"/>
      <c r="Y32" s="185"/>
    </row>
    <row r="33" spans="1:25" ht="28.4" customHeight="1" outlineLevel="1">
      <c r="A33" s="130" t="s">
        <v>30</v>
      </c>
      <c r="C33" s="130" t="s">
        <v>30</v>
      </c>
      <c r="D33" s="122" t="str">
        <f>IF(SUMIFS('INTERIM REPORT'!C:C,'INTERIM REPORT'!$A:$A,'PAGE 5'!$A33,'INTERIM REPORT'!$B:$B,'PAGE 5'!$A$5)=0,"",SUMIFS('INTERIM REPORT'!C:C,'INTERIM REPORT'!$A:$A,'PAGE 5'!$A33,'INTERIM REPORT'!$B:$B,'PAGE 5'!$A$5))</f>
        <v/>
      </c>
      <c r="E33" s="191"/>
      <c r="F33" s="191"/>
      <c r="G33" s="173"/>
      <c r="H33" s="122" t="str">
        <f>IF(SUMIFS('INTERIM REPORT'!D:D,'INTERIM REPORT'!$A:$A,'PAGE 5'!$A33,'INTERIM REPORT'!$B:$B,'PAGE 5'!$A$5)=0,"",SUMIFS('INTERIM REPORT'!D:D,'INTERIM REPORT'!$A:$A,'PAGE 5'!$A33,'INTERIM REPORT'!$B:$B,'PAGE 5'!$A$5))</f>
        <v/>
      </c>
      <c r="I33" s="118"/>
      <c r="J33" s="118"/>
      <c r="K33" s="119"/>
      <c r="L33" s="122" t="str">
        <f>IF(SUMIFS('INTERIM REPORT'!E:E,'INTERIM REPORT'!$A:$A,'PAGE 5'!$A33,'INTERIM REPORT'!$B:$B,'PAGE 5'!$A$5)=0,"",SUMIFS('INTERIM REPORT'!E:E,'INTERIM REPORT'!$A:$A,'PAGE 5'!$A33,'INTERIM REPORT'!$B:$B,'PAGE 5'!$A$5))</f>
        <v/>
      </c>
      <c r="M33" s="118"/>
      <c r="N33" s="118"/>
      <c r="O33" s="119"/>
      <c r="P33" s="122" t="str">
        <f>IF(SUMIFS('INTERIM REPORT'!F:F,'INTERIM REPORT'!$A:$A,'PAGE 5'!$A33,'INTERIM REPORT'!$B:$B,'PAGE 5'!$A$5)=0,"",SUMIFS('INTERIM REPORT'!F:F,'INTERIM REPORT'!$A:$A,'PAGE 5'!$A33,'INTERIM REPORT'!$B:$B,'PAGE 5'!$A$5))</f>
        <v/>
      </c>
      <c r="Q33" s="118"/>
      <c r="R33" s="118"/>
      <c r="S33" s="119"/>
      <c r="T33" s="122" t="str">
        <f>IF(SUMIFS('INTERIM REPORT'!G:G,'INTERIM REPORT'!$A:$A,'PAGE 5'!$A33,'INTERIM REPORT'!$B:$B,'PAGE 5'!$A$5)=0,"",SUMIFS('INTERIM REPORT'!G:G,'INTERIM REPORT'!$A:$A,'PAGE 5'!$A33,'INTERIM REPORT'!$B:$B,'PAGE 5'!$A$5))</f>
        <v/>
      </c>
      <c r="U33" s="118"/>
      <c r="V33" s="118"/>
      <c r="W33" s="119"/>
      <c r="X33" s="187" t="str">
        <f>IFERROR(IF(H33&gt;0,((H33/H33)-1),IF(AND(H33=0,H33&gt;0),100%,IF(AND(H33=0,H33&lt;0),-100%,IF(AND(H33=0,H33=0)," ",((H33/(H33))-1)*-1))))," ")</f>
        <v xml:space="preserve"> </v>
      </c>
      <c r="Y33" s="187" t="str">
        <f>IFERROR(IF(L33&gt;0,((T33/L33)-1),IF(AND(L33=0,T33&gt;0),100%,IF(AND(L33=0,T33&lt;0),-100%,IF(AND(L33=0,T33=0)," ",((T33/(L33))-1)*-1))))," ")</f>
        <v xml:space="preserve"> </v>
      </c>
    </row>
    <row r="34" spans="1:25" ht="28.4" customHeight="1" outlineLevel="1">
      <c r="A34" s="130" t="s">
        <v>406</v>
      </c>
      <c r="C34" s="130" t="s">
        <v>406</v>
      </c>
      <c r="D34" s="122" t="str">
        <f>IF(SUMIFS('INTERIM REPORT'!C:C,'INTERIM REPORT'!$A:$A,'PAGE 5'!$A34,'INTERIM REPORT'!$B:$B,'PAGE 5'!$A$5)=0,"",SUMIFS('INTERIM REPORT'!C:C,'INTERIM REPORT'!$A:$A,'PAGE 5'!$A34,'INTERIM REPORT'!$B:$B,'PAGE 5'!$A$5))</f>
        <v/>
      </c>
      <c r="E34" s="192"/>
      <c r="F34" s="192"/>
      <c r="G34" s="174"/>
      <c r="H34" s="122" t="str">
        <f>IF(SUMIFS('INTERIM REPORT'!D:D,'INTERIM REPORT'!$A:$A,'PAGE 5'!$A34,'INTERIM REPORT'!$B:$B,'PAGE 5'!$A$5)=0,"",SUMIFS('INTERIM REPORT'!D:D,'INTERIM REPORT'!$A:$A,'PAGE 5'!$A34,'INTERIM REPORT'!$B:$B,'PAGE 5'!$A$5))</f>
        <v/>
      </c>
      <c r="I34" s="122"/>
      <c r="J34" s="122"/>
      <c r="K34" s="123"/>
      <c r="L34" s="122" t="str">
        <f>IF(SUMIFS('INTERIM REPORT'!E:E,'INTERIM REPORT'!$A:$A,'PAGE 5'!$A34,'INTERIM REPORT'!$B:$B,'PAGE 5'!$A$5)=0,"",SUMIFS('INTERIM REPORT'!E:E,'INTERIM REPORT'!$A:$A,'PAGE 5'!$A34,'INTERIM REPORT'!$B:$B,'PAGE 5'!$A$5))</f>
        <v/>
      </c>
      <c r="M34" s="122"/>
      <c r="N34" s="122"/>
      <c r="O34" s="123"/>
      <c r="P34" s="122" t="str">
        <f>IF(SUMIFS('INTERIM REPORT'!F:F,'INTERIM REPORT'!$A:$A,'PAGE 5'!$A34,'INTERIM REPORT'!$B:$B,'PAGE 5'!$A$5)=0,"",SUMIFS('INTERIM REPORT'!F:F,'INTERIM REPORT'!$A:$A,'PAGE 5'!$A34,'INTERIM REPORT'!$B:$B,'PAGE 5'!$A$5))</f>
        <v/>
      </c>
      <c r="Q34" s="122"/>
      <c r="R34" s="122"/>
      <c r="S34" s="123"/>
      <c r="T34" s="122" t="str">
        <f>IF(SUMIFS('INTERIM REPORT'!G:G,'INTERIM REPORT'!$A:$A,'PAGE 5'!$A34,'INTERIM REPORT'!$B:$B,'PAGE 5'!$A$5)=0,"",SUMIFS('INTERIM REPORT'!G:G,'INTERIM REPORT'!$A:$A,'PAGE 5'!$A34,'INTERIM REPORT'!$B:$B,'PAGE 5'!$A$5))</f>
        <v/>
      </c>
      <c r="U34" s="122"/>
      <c r="V34" s="122"/>
      <c r="W34" s="123"/>
      <c r="X34" s="188"/>
      <c r="Y34" s="187" t="str">
        <f>IFERROR(IF(L34&gt;0,((T34/L34)-1),IF(AND(L34=0,T34&gt;0),100%,IF(AND(L34=0,T34&lt;0),-100%,IF(AND(L34=0,T34=0)," ",((T34/(L34))-1)*-1))))," ")</f>
        <v xml:space="preserve"> </v>
      </c>
    </row>
    <row r="35" spans="1:25" ht="28.4" customHeight="1" outlineLevel="1">
      <c r="A35" s="130" t="s">
        <v>404</v>
      </c>
      <c r="C35" s="130" t="s">
        <v>404</v>
      </c>
      <c r="D35" s="122" t="str">
        <f>IF(SUMIFS('INTERIM REPORT'!C:C,'INTERIM REPORT'!$A:$A,'PAGE 5'!$A35,'INTERIM REPORT'!$B:$B,'PAGE 5'!$A$5)=0,"",SUMIFS('INTERIM REPORT'!C:C,'INTERIM REPORT'!$A:$A,'PAGE 5'!$A35,'INTERIM REPORT'!$B:$B,'PAGE 5'!$A$5))</f>
        <v/>
      </c>
      <c r="E35" s="192"/>
      <c r="F35" s="192"/>
      <c r="G35" s="174"/>
      <c r="H35" s="122" t="str">
        <f>IF(SUMIFS('INTERIM REPORT'!D:D,'INTERIM REPORT'!$A:$A,'PAGE 5'!$A35,'INTERIM REPORT'!$B:$B,'PAGE 5'!$A$5)=0,"",SUMIFS('INTERIM REPORT'!D:D,'INTERIM REPORT'!$A:$A,'PAGE 5'!$A35,'INTERIM REPORT'!$B:$B,'PAGE 5'!$A$5))</f>
        <v/>
      </c>
      <c r="I35" s="122"/>
      <c r="J35" s="122"/>
      <c r="K35" s="123"/>
      <c r="L35" s="122" t="str">
        <f>IF(SUMIFS('INTERIM REPORT'!E:E,'INTERIM REPORT'!$A:$A,'PAGE 5'!$A35,'INTERIM REPORT'!$B:$B,'PAGE 5'!$A$5)=0,"",SUMIFS('INTERIM REPORT'!E:E,'INTERIM REPORT'!$A:$A,'PAGE 5'!$A35,'INTERIM REPORT'!$B:$B,'PAGE 5'!$A$5))</f>
        <v/>
      </c>
      <c r="M35" s="122"/>
      <c r="N35" s="122"/>
      <c r="O35" s="123"/>
      <c r="P35" s="122" t="str">
        <f>IF(SUMIFS('INTERIM REPORT'!F:F,'INTERIM REPORT'!$A:$A,'PAGE 5'!$A35,'INTERIM REPORT'!$B:$B,'PAGE 5'!$A$5)=0,"",SUMIFS('INTERIM REPORT'!F:F,'INTERIM REPORT'!$A:$A,'PAGE 5'!$A35,'INTERIM REPORT'!$B:$B,'PAGE 5'!$A$5))</f>
        <v/>
      </c>
      <c r="Q35" s="122"/>
      <c r="R35" s="122"/>
      <c r="S35" s="123"/>
      <c r="T35" s="122" t="str">
        <f>IF(SUMIFS('INTERIM REPORT'!G:G,'INTERIM REPORT'!$A:$A,'PAGE 5'!$A35,'INTERIM REPORT'!$B:$B,'PAGE 5'!$A$5)=0,"",SUMIFS('INTERIM REPORT'!G:G,'INTERIM REPORT'!$A:$A,'PAGE 5'!$A35,'INTERIM REPORT'!$B:$B,'PAGE 5'!$A$5))</f>
        <v/>
      </c>
      <c r="U35" s="122"/>
      <c r="V35" s="122"/>
      <c r="W35" s="123"/>
      <c r="X35" s="188"/>
      <c r="Y35" s="187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 outlineLevel="1">
      <c r="A36" s="130" t="s">
        <v>405</v>
      </c>
      <c r="C36" s="130" t="s">
        <v>405</v>
      </c>
      <c r="D36" s="122" t="str">
        <f>IF(SUMIFS('INTERIM REPORT'!C:C,'INTERIM REPORT'!$A:$A,'PAGE 5'!$A36,'INTERIM REPORT'!$B:$B,'PAGE 5'!$A$5)=0,"",SUMIFS('INTERIM REPORT'!C:C,'INTERIM REPORT'!$A:$A,'PAGE 5'!$A36,'INTERIM REPORT'!$B:$B,'PAGE 5'!$A$5))</f>
        <v/>
      </c>
      <c r="E36" s="192"/>
      <c r="F36" s="192"/>
      <c r="G36" s="174"/>
      <c r="H36" s="122" t="str">
        <f>IF(SUMIFS('INTERIM REPORT'!D:D,'INTERIM REPORT'!$A:$A,'PAGE 5'!$A36,'INTERIM REPORT'!$B:$B,'PAGE 5'!$A$5)=0,"",SUMIFS('INTERIM REPORT'!D:D,'INTERIM REPORT'!$A:$A,'PAGE 5'!$A36,'INTERIM REPORT'!$B:$B,'PAGE 5'!$A$5))</f>
        <v/>
      </c>
      <c r="I36" s="122"/>
      <c r="J36" s="122"/>
      <c r="K36" s="123"/>
      <c r="L36" s="122" t="str">
        <f>IF(SUMIFS('INTERIM REPORT'!E:E,'INTERIM REPORT'!$A:$A,'PAGE 5'!$A36,'INTERIM REPORT'!$B:$B,'PAGE 5'!$A$5)=0,"",SUMIFS('INTERIM REPORT'!E:E,'INTERIM REPORT'!$A:$A,'PAGE 5'!$A36,'INTERIM REPORT'!$B:$B,'PAGE 5'!$A$5))</f>
        <v/>
      </c>
      <c r="M36" s="122"/>
      <c r="N36" s="122"/>
      <c r="O36" s="123"/>
      <c r="P36" s="122" t="str">
        <f>IF(SUMIFS('INTERIM REPORT'!F:F,'INTERIM REPORT'!$A:$A,'PAGE 5'!$A36,'INTERIM REPORT'!$B:$B,'PAGE 5'!$A$5)=0,"",SUMIFS('INTERIM REPORT'!F:F,'INTERIM REPORT'!$A:$A,'PAGE 5'!$A36,'INTERIM REPORT'!$B:$B,'PAGE 5'!$A$5))</f>
        <v/>
      </c>
      <c r="Q36" s="122"/>
      <c r="R36" s="122"/>
      <c r="S36" s="123"/>
      <c r="T36" s="122" t="str">
        <f>IF(SUMIFS('INTERIM REPORT'!G:G,'INTERIM REPORT'!$A:$A,'PAGE 5'!$A36,'INTERIM REPORT'!$B:$B,'PAGE 5'!$A$5)=0,"",SUMIFS('INTERIM REPORT'!G:G,'INTERIM REPORT'!$A:$A,'PAGE 5'!$A36,'INTERIM REPORT'!$B:$B,'PAGE 5'!$A$5))</f>
        <v/>
      </c>
      <c r="U36" s="122"/>
      <c r="V36" s="122"/>
      <c r="W36" s="123"/>
      <c r="X36" s="188"/>
      <c r="Y36" s="187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 outlineLevel="1">
      <c r="A37" s="158" t="s">
        <v>211</v>
      </c>
      <c r="C37" s="131" t="s">
        <v>212</v>
      </c>
      <c r="D37" s="122" t="str">
        <f>IF(SUMIFS('INTERIM REPORT'!C:C,'INTERIM REPORT'!$A:$A,'PAGE 5'!$A37,'INTERIM REPORT'!$B:$B,'PAGE 5'!$A$5)=0,"",SUMIFS('INTERIM REPORT'!C:C,'INTERIM REPORT'!$A:$A,'PAGE 5'!$A37,'INTERIM REPORT'!$B:$B,'PAGE 5'!$A$5))</f>
        <v/>
      </c>
      <c r="E37" s="192"/>
      <c r="F37" s="192"/>
      <c r="G37" s="174"/>
      <c r="H37" s="122" t="str">
        <f>IF(SUMIFS('INTERIM REPORT'!D:D,'INTERIM REPORT'!$A:$A,'PAGE 5'!$A37,'INTERIM REPORT'!$B:$B,'PAGE 5'!$A$5)=0,"",SUMIFS('INTERIM REPORT'!D:D,'INTERIM REPORT'!$A:$A,'PAGE 5'!$A37,'INTERIM REPORT'!$B:$B,'PAGE 5'!$A$5))</f>
        <v/>
      </c>
      <c r="I37" s="122"/>
      <c r="J37" s="122"/>
      <c r="K37" s="123"/>
      <c r="L37" s="122" t="str">
        <f>IF(SUMIFS('INTERIM REPORT'!E:E,'INTERIM REPORT'!$A:$A,'PAGE 5'!$A37,'INTERIM REPORT'!$B:$B,'PAGE 5'!$A$5)=0,"",SUMIFS('INTERIM REPORT'!E:E,'INTERIM REPORT'!$A:$A,'PAGE 5'!$A37,'INTERIM REPORT'!$B:$B,'PAGE 5'!$A$5))</f>
        <v/>
      </c>
      <c r="M37" s="122"/>
      <c r="N37" s="122"/>
      <c r="O37" s="123"/>
      <c r="P37" s="122" t="str">
        <f>IF(SUMIFS('INTERIM REPORT'!F:F,'INTERIM REPORT'!$A:$A,'PAGE 5'!$A37,'INTERIM REPORT'!$B:$B,'PAGE 5'!$A$5)=0,"",SUMIFS('INTERIM REPORT'!F:F,'INTERIM REPORT'!$A:$A,'PAGE 5'!$A37,'INTERIM REPORT'!$B:$B,'PAGE 5'!$A$5))</f>
        <v/>
      </c>
      <c r="Q37" s="122"/>
      <c r="R37" s="122"/>
      <c r="S37" s="123"/>
      <c r="T37" s="122" t="str">
        <f>IF(SUMIFS('INTERIM REPORT'!G:G,'INTERIM REPORT'!$A:$A,'PAGE 5'!$A37,'INTERIM REPORT'!$B:$B,'PAGE 5'!$A$5)=0,"",SUMIFS('INTERIM REPORT'!G:G,'INTERIM REPORT'!$A:$A,'PAGE 5'!$A37,'INTERIM REPORT'!$B:$B,'PAGE 5'!$A$5))</f>
        <v/>
      </c>
      <c r="U37" s="122"/>
      <c r="V37" s="122"/>
      <c r="W37" s="123"/>
      <c r="X37" s="188"/>
      <c r="Y37" s="187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 outlineLevel="1">
      <c r="A38" s="72" t="s">
        <v>42</v>
      </c>
      <c r="C38" s="92" t="s">
        <v>31</v>
      </c>
      <c r="D38" s="122" t="str">
        <f>IF(SUMIFS('INTERIM REPORT'!C:C,'INTERIM REPORT'!$A:$A,'PAGE 5'!$A38,'INTERIM REPORT'!$B:$B,'PAGE 5'!$A$5)=0,"",SUMIFS('INTERIM REPORT'!C:C,'INTERIM REPORT'!$A:$A,'PAGE 5'!$A38,'INTERIM REPORT'!$B:$B,'PAGE 5'!$A$5))</f>
        <v/>
      </c>
      <c r="E38" s="122"/>
      <c r="F38" s="122"/>
      <c r="G38" s="123"/>
      <c r="H38" s="122" t="str">
        <f>IF(SUMIFS('INTERIM REPORT'!D:D,'INTERIM REPORT'!$A:$A,'PAGE 5'!$A38,'INTERIM REPORT'!$B:$B,'PAGE 5'!$A$5)=0,"",SUMIFS('INTERIM REPORT'!D:D,'INTERIM REPORT'!$A:$A,'PAGE 5'!$A38,'INTERIM REPORT'!$B:$B,'PAGE 5'!$A$5))</f>
        <v/>
      </c>
      <c r="I38" s="122"/>
      <c r="J38" s="122"/>
      <c r="K38" s="123"/>
      <c r="L38" s="122" t="str">
        <f>IF(SUMIFS('INTERIM REPORT'!E:E,'INTERIM REPORT'!$A:$A,'PAGE 5'!$A38,'INTERIM REPORT'!$B:$B,'PAGE 5'!$A$5)=0,"",SUMIFS('INTERIM REPORT'!E:E,'INTERIM REPORT'!$A:$A,'PAGE 5'!$A38,'INTERIM REPORT'!$B:$B,'PAGE 5'!$A$5))</f>
        <v/>
      </c>
      <c r="M38" s="122"/>
      <c r="N38" s="122"/>
      <c r="O38" s="123"/>
      <c r="P38" s="122" t="str">
        <f>IF(SUMIFS('INTERIM REPORT'!F:F,'INTERIM REPORT'!$A:$A,'PAGE 5'!$A38,'INTERIM REPORT'!$B:$B,'PAGE 5'!$A$5)=0,"",SUMIFS('INTERIM REPORT'!F:F,'INTERIM REPORT'!$A:$A,'PAGE 5'!$A38,'INTERIM REPORT'!$B:$B,'PAGE 5'!$A$5))</f>
        <v/>
      </c>
      <c r="Q38" s="122"/>
      <c r="R38" s="122"/>
      <c r="S38" s="123"/>
      <c r="T38" s="122" t="str">
        <f>IF(SUMIFS('INTERIM REPORT'!G:G,'INTERIM REPORT'!$A:$A,'PAGE 5'!$A38,'INTERIM REPORT'!$B:$B,'PAGE 5'!$A$5)=0,"",SUMIFS('INTERIM REPORT'!G:G,'INTERIM REPORT'!$A:$A,'PAGE 5'!$A38,'INTERIM REPORT'!$B:$B,'PAGE 5'!$A$5))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  <row r="43" spans="1:25">
      <c r="C43" s="166"/>
    </row>
  </sheetData>
  <mergeCells count="20">
    <mergeCell ref="B8:B15"/>
    <mergeCell ref="D5:D6"/>
    <mergeCell ref="H5:H6"/>
    <mergeCell ref="L5:L6"/>
    <mergeCell ref="P5:P6"/>
    <mergeCell ref="E5:G5"/>
    <mergeCell ref="I5:K5"/>
    <mergeCell ref="M5:O5"/>
    <mergeCell ref="X4:Y4"/>
    <mergeCell ref="X5:X6"/>
    <mergeCell ref="Y5:Y6"/>
    <mergeCell ref="U5:W5"/>
    <mergeCell ref="B4:C4"/>
    <mergeCell ref="D4:G4"/>
    <mergeCell ref="H4:K4"/>
    <mergeCell ref="L4:O4"/>
    <mergeCell ref="P4:S4"/>
    <mergeCell ref="T4:W4"/>
    <mergeCell ref="T5:T6"/>
    <mergeCell ref="Q5:S5"/>
  </mergeCells>
  <conditionalFormatting sqref="A37">
    <cfRule type="cellIs" dxfId="121" priority="1" operator="notEqual">
      <formula>""" """</formula>
    </cfRule>
    <cfRule type="cellIs" dxfId="120" priority="2" operator="equal">
      <formula>" "</formula>
    </cfRule>
  </conditionalFormatting>
  <pageMargins left="0.7" right="0.7" top="0.75" bottom="0.75" header="0.3" footer="0.3"/>
  <pageSetup scale="49" fitToHeight="0" orientation="landscape" r:id="rId1"/>
  <headerFooter differentFirst="1">
    <oddFooter xml:space="preserve">&amp;L&amp;D&amp;CGreen Mountain Care Board&amp;R&amp;P  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10.81640625" style="78" customWidth="1"/>
    <col min="25" max="25" width="11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Current Ratio</v>
      </c>
    </row>
    <row r="3" spans="1:25">
      <c r="A3" s="80" t="s">
        <v>101</v>
      </c>
    </row>
    <row r="4" spans="1:25">
      <c r="A4" s="83" t="s">
        <v>85</v>
      </c>
      <c r="B4" s="329" t="str">
        <f>MID(A4,FIND("]",A4)+2,LEN(A4)-FIND("]",A4)+2)</f>
        <v>Current Ratio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256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50'!$A8,'INTERIM REPORT'!$B:$B,'PAGE 50'!$A$4)</f>
        <v>3.1611141201229915</v>
      </c>
      <c r="E8" s="208">
        <f>RANK(D8,D$8:D$15,1)</f>
        <v>4</v>
      </c>
      <c r="F8" s="208">
        <f>RANK(D8,D$8:D$17,1)</f>
        <v>4</v>
      </c>
      <c r="G8" s="208">
        <f>RANK(D8,D$8:D$25,1)</f>
        <v>6</v>
      </c>
      <c r="H8" s="118">
        <f>SUMIFS('INTERIM REPORT'!D:D,'INTERIM REPORT'!$A:$A,'PAGE 50'!$A8,'INTERIM REPORT'!$B:$B,'PAGE 50'!$A$4)</f>
        <v>1.3504136217313016</v>
      </c>
      <c r="I8" s="208">
        <f>RANK(H8,H$8:H$15,1)</f>
        <v>3</v>
      </c>
      <c r="J8" s="208">
        <f>RANK(H8,H$8:H$17,1)</f>
        <v>3</v>
      </c>
      <c r="K8" s="208">
        <f>RANK(H8,H$8:H$25,1)</f>
        <v>4</v>
      </c>
      <c r="L8" s="118">
        <f>SUMIFS('INTERIM REPORT'!E:E,'INTERIM REPORT'!$A:$A,'PAGE 50'!$A8,'INTERIM REPORT'!$B:$B,'PAGE 50'!$A$4)</f>
        <v>2.6492566994314335</v>
      </c>
      <c r="M8" s="208">
        <f>RANK(L8,L$8:L$15,1)</f>
        <v>4</v>
      </c>
      <c r="N8" s="208">
        <f>RANK(L8,L$8:L$17,1)</f>
        <v>4</v>
      </c>
      <c r="O8" s="208">
        <f>RANK(L8,L$8:L$25,1)</f>
        <v>6</v>
      </c>
      <c r="P8" s="118">
        <f>SUMIFS('INTERIM REPORT'!F:F,'INTERIM REPORT'!$A:$A,'PAGE 50'!$A8,'INTERIM REPORT'!$B:$B,'PAGE 50'!$A$4)</f>
        <v>1.4218873641684937</v>
      </c>
      <c r="Q8" s="208">
        <f>RANK(P8,P$8:P$15,1)</f>
        <v>3</v>
      </c>
      <c r="R8" s="208">
        <f>RANK(P8,P$8:P$17,1)</f>
        <v>3</v>
      </c>
      <c r="S8" s="208">
        <f>RANK(P8,P$8:P$25,1)</f>
        <v>4</v>
      </c>
      <c r="T8" s="118">
        <f>SUMIFS('INTERIM REPORT'!G:G,'INTERIM REPORT'!$A:$A,'PAGE 50'!$A8,'INTERIM REPORT'!$B:$B,'PAGE 50'!$A$4)</f>
        <v>1.8412159506566754</v>
      </c>
      <c r="U8" s="208">
        <f>RANK(T8,T$8:T$15,1)</f>
        <v>3</v>
      </c>
      <c r="V8" s="208">
        <f>RANK(T8,T$8:T$17,1)</f>
        <v>3</v>
      </c>
      <c r="W8" s="208">
        <f>RANK(T8,T$8:T$25,1)</f>
        <v>4</v>
      </c>
      <c r="X8" s="143">
        <f t="shared" ref="X8:X17" si="0">IF(H8&gt;0,((P8/H8)-1),IF(AND(H8=0,L8&gt;0),100%,IF(AND(H8=0,L8&lt;0),-100%,IF(AND(H8=0,L8=0),0%,((P8/(H8))-1)*-1))))</f>
        <v>5.2927296708958682E-2</v>
      </c>
      <c r="Y8" s="93">
        <f t="shared" ref="Y8:Y17" si="1">IF(L8&gt;0,((T8/L8)-1),IF(AND(L8=0,T8&gt;0),100%,IF(AND(L8=0,T8&lt;0),-100%,IF(AND(L8=0,T8=0),0%,((T8/(L8))-1)*-1))))</f>
        <v>-0.30500658880967424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50'!$A9,'INTERIM REPORT'!$B:$B,'PAGE 50'!$A$4)</f>
        <v>4.9436687366322758</v>
      </c>
      <c r="E9" s="208">
        <f t="shared" ref="E9:E15" si="3">RANK(D9,D$8:D$15,1)</f>
        <v>8</v>
      </c>
      <c r="F9" s="208">
        <f t="shared" ref="F9:F17" si="4">RANK(D9,D$8:D$17,1)</f>
        <v>9</v>
      </c>
      <c r="G9" s="208">
        <f t="shared" ref="G9:G17" si="5">RANK(D9,D$8:D$25,1)</f>
        <v>13</v>
      </c>
      <c r="H9" s="118">
        <f>SUMIFS('INTERIM REPORT'!D:D,'INTERIM REPORT'!$A:$A,'PAGE 50'!$A9,'INTERIM REPORT'!$B:$B,'PAGE 50'!$A$4)</f>
        <v>2.6601488835250291</v>
      </c>
      <c r="I9" s="208">
        <f t="shared" ref="I9:I15" si="6">RANK(H9,H$8:H$15,1)</f>
        <v>4</v>
      </c>
      <c r="J9" s="208">
        <f t="shared" ref="J9:J17" si="7">RANK(H9,H$8:H$17,1)</f>
        <v>4</v>
      </c>
      <c r="K9" s="208">
        <f t="shared" ref="K9:K17" si="8">RANK(H9,H$8:H$25,1)</f>
        <v>6</v>
      </c>
      <c r="L9" s="118">
        <f>SUMIFS('INTERIM REPORT'!E:E,'INTERIM REPORT'!$A:$A,'PAGE 50'!$A9,'INTERIM REPORT'!$B:$B,'PAGE 50'!$A$4)</f>
        <v>3.1284809037691241</v>
      </c>
      <c r="M9" s="208">
        <f t="shared" ref="M9:M15" si="9">RANK(L9,L$8:L$15,1)</f>
        <v>6</v>
      </c>
      <c r="N9" s="208">
        <f t="shared" ref="N9:N17" si="10">RANK(L9,L$8:L$17,1)</f>
        <v>7</v>
      </c>
      <c r="O9" s="208">
        <f t="shared" ref="O9:O17" si="11">RANK(L9,L$8:L$25,1)</f>
        <v>9</v>
      </c>
      <c r="P9" s="118">
        <f>SUMIFS('INTERIM REPORT'!F:F,'INTERIM REPORT'!$A:$A,'PAGE 50'!$A9,'INTERIM REPORT'!$B:$B,'PAGE 50'!$A$4)</f>
        <v>2.8855398750788317</v>
      </c>
      <c r="Q9" s="208">
        <f t="shared" ref="Q9:Q15" si="12">RANK(P9,P$8:P$15,1)</f>
        <v>6</v>
      </c>
      <c r="R9" s="208">
        <f t="shared" ref="R9:R17" si="13">RANK(P9,P$8:P$17,1)</f>
        <v>7</v>
      </c>
      <c r="S9" s="208">
        <f t="shared" ref="S9:S17" si="14">RANK(P9,P$8:P$25,1)</f>
        <v>9</v>
      </c>
      <c r="T9" s="118">
        <f>SUMIFS('INTERIM REPORT'!G:G,'INTERIM REPORT'!$A:$A,'PAGE 50'!$A9,'INTERIM REPORT'!$B:$B,'PAGE 50'!$A$4)</f>
        <v>3.6981706324989561</v>
      </c>
      <c r="U9" s="208">
        <f t="shared" ref="U9:U15" si="15">RANK(T9,T$8:T$15,1)</f>
        <v>6</v>
      </c>
      <c r="V9" s="208">
        <f t="shared" ref="V9:V17" si="16">RANK(T9,T$8:T$17,1)</f>
        <v>6</v>
      </c>
      <c r="W9" s="208">
        <f t="shared" ref="W9:W17" si="17">RANK(T9,T$8:T$25,1)</f>
        <v>8</v>
      </c>
      <c r="X9" s="143">
        <f t="shared" si="0"/>
        <v>8.4728713099370356E-2</v>
      </c>
      <c r="Y9" s="93">
        <f t="shared" si="1"/>
        <v>0.1820978763346397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50'!$A10,'INTERIM REPORT'!$B:$B,'PAGE 50'!$A$4)</f>
        <v>0.85677551518468253</v>
      </c>
      <c r="E10" s="208">
        <f t="shared" si="3"/>
        <v>2</v>
      </c>
      <c r="F10" s="208">
        <f t="shared" si="4"/>
        <v>2</v>
      </c>
      <c r="G10" s="208">
        <f t="shared" si="5"/>
        <v>2</v>
      </c>
      <c r="H10" s="118">
        <f>SUMIFS('INTERIM REPORT'!D:D,'INTERIM REPORT'!$A:$A,'PAGE 50'!$A10,'INTERIM REPORT'!$B:$B,'PAGE 50'!$A$4)</f>
        <v>2.8150253227138</v>
      </c>
      <c r="I10" s="208">
        <f t="shared" si="6"/>
        <v>6</v>
      </c>
      <c r="J10" s="208">
        <f t="shared" si="7"/>
        <v>7</v>
      </c>
      <c r="K10" s="208">
        <f t="shared" si="8"/>
        <v>9</v>
      </c>
      <c r="L10" s="118">
        <f>SUMIFS('INTERIM REPORT'!E:E,'INTERIM REPORT'!$A:$A,'PAGE 50'!$A10,'INTERIM REPORT'!$B:$B,'PAGE 50'!$A$4)</f>
        <v>1.0410096393597976</v>
      </c>
      <c r="M10" s="208">
        <f t="shared" si="9"/>
        <v>2</v>
      </c>
      <c r="N10" s="208">
        <f t="shared" si="10"/>
        <v>2</v>
      </c>
      <c r="O10" s="208">
        <f t="shared" si="11"/>
        <v>2</v>
      </c>
      <c r="P10" s="118">
        <f>SUMIFS('INTERIM REPORT'!F:F,'INTERIM REPORT'!$A:$A,'PAGE 50'!$A10,'INTERIM REPORT'!$B:$B,'PAGE 50'!$A$4)</f>
        <v>2.495439197361744</v>
      </c>
      <c r="Q10" s="208">
        <f t="shared" si="12"/>
        <v>5</v>
      </c>
      <c r="R10" s="208">
        <f t="shared" si="13"/>
        <v>5</v>
      </c>
      <c r="S10" s="208">
        <f t="shared" si="14"/>
        <v>7</v>
      </c>
      <c r="T10" s="118">
        <f>SUMIFS('INTERIM REPORT'!G:G,'INTERIM REPORT'!$A:$A,'PAGE 50'!$A10,'INTERIM REPORT'!$B:$B,'PAGE 50'!$A$4)</f>
        <v>2.2674340988926769</v>
      </c>
      <c r="U10" s="208">
        <f t="shared" si="15"/>
        <v>4</v>
      </c>
      <c r="V10" s="208">
        <f t="shared" si="16"/>
        <v>4</v>
      </c>
      <c r="W10" s="208">
        <f t="shared" si="17"/>
        <v>5</v>
      </c>
      <c r="X10" s="143">
        <f t="shared" si="0"/>
        <v>-0.11352868578956932</v>
      </c>
      <c r="Y10" s="93">
        <f t="shared" si="1"/>
        <v>1.1781105699339234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50'!$A11,'INTERIM REPORT'!$B:$B,'PAGE 50'!$A$4)</f>
        <v>1.4573667277374234</v>
      </c>
      <c r="E11" s="208">
        <f t="shared" si="3"/>
        <v>3</v>
      </c>
      <c r="F11" s="208">
        <f t="shared" si="4"/>
        <v>3</v>
      </c>
      <c r="G11" s="208">
        <f t="shared" si="5"/>
        <v>3</v>
      </c>
      <c r="H11" s="118">
        <f>SUMIFS('INTERIM REPORT'!D:D,'INTERIM REPORT'!$A:$A,'PAGE 50'!$A11,'INTERIM REPORT'!$B:$B,'PAGE 50'!$A$4)</f>
        <v>1.3277047448090278</v>
      </c>
      <c r="I11" s="208">
        <f t="shared" si="6"/>
        <v>2</v>
      </c>
      <c r="J11" s="208">
        <f t="shared" si="7"/>
        <v>2</v>
      </c>
      <c r="K11" s="208">
        <f t="shared" si="8"/>
        <v>2</v>
      </c>
      <c r="L11" s="118">
        <f>SUMIFS('INTERIM REPORT'!E:E,'INTERIM REPORT'!$A:$A,'PAGE 50'!$A11,'INTERIM REPORT'!$B:$B,'PAGE 50'!$A$4)</f>
        <v>1.4637856345346816</v>
      </c>
      <c r="M11" s="208">
        <f t="shared" si="9"/>
        <v>3</v>
      </c>
      <c r="N11" s="208">
        <f t="shared" si="10"/>
        <v>3</v>
      </c>
      <c r="O11" s="208">
        <f t="shared" si="11"/>
        <v>4</v>
      </c>
      <c r="P11" s="118">
        <f>SUMIFS('INTERIM REPORT'!F:F,'INTERIM REPORT'!$A:$A,'PAGE 50'!$A11,'INTERIM REPORT'!$B:$B,'PAGE 50'!$A$4)</f>
        <v>0.92131268319257131</v>
      </c>
      <c r="Q11" s="208">
        <f t="shared" si="12"/>
        <v>1</v>
      </c>
      <c r="R11" s="208">
        <f t="shared" si="13"/>
        <v>1</v>
      </c>
      <c r="S11" s="208">
        <f t="shared" si="14"/>
        <v>1</v>
      </c>
      <c r="T11" s="118">
        <f>SUMIFS('INTERIM REPORT'!G:G,'INTERIM REPORT'!$A:$A,'PAGE 50'!$A11,'INTERIM REPORT'!$B:$B,'PAGE 50'!$A$4)</f>
        <v>1.0280750345715133</v>
      </c>
      <c r="U11" s="208">
        <f t="shared" si="15"/>
        <v>1</v>
      </c>
      <c r="V11" s="208">
        <f t="shared" si="16"/>
        <v>1</v>
      </c>
      <c r="W11" s="208">
        <f t="shared" si="17"/>
        <v>1</v>
      </c>
      <c r="X11" s="143">
        <f t="shared" si="0"/>
        <v>-0.30608617104468538</v>
      </c>
      <c r="Y11" s="93">
        <f t="shared" si="1"/>
        <v>-0.29766011476241538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50'!$A12,'INTERIM REPORT'!$B:$B,'PAGE 50'!$A$4)</f>
        <v>3.753876987192597</v>
      </c>
      <c r="E12" s="208">
        <f t="shared" si="3"/>
        <v>6</v>
      </c>
      <c r="F12" s="208">
        <f t="shared" si="4"/>
        <v>6</v>
      </c>
      <c r="G12" s="208">
        <f t="shared" si="5"/>
        <v>8</v>
      </c>
      <c r="H12" s="118">
        <f>SUMIFS('INTERIM REPORT'!D:D,'INTERIM REPORT'!$A:$A,'PAGE 50'!$A12,'INTERIM REPORT'!$B:$B,'PAGE 50'!$A$4)</f>
        <v>4.1385001383388049</v>
      </c>
      <c r="I12" s="208">
        <f t="shared" si="6"/>
        <v>8</v>
      </c>
      <c r="J12" s="208">
        <f t="shared" si="7"/>
        <v>10</v>
      </c>
      <c r="K12" s="208">
        <f t="shared" si="8"/>
        <v>14</v>
      </c>
      <c r="L12" s="118">
        <f>SUMIFS('INTERIM REPORT'!E:E,'INTERIM REPORT'!$A:$A,'PAGE 50'!$A12,'INTERIM REPORT'!$B:$B,'PAGE 50'!$A$4)</f>
        <v>4.9194403802771509</v>
      </c>
      <c r="M12" s="208">
        <f t="shared" si="9"/>
        <v>8</v>
      </c>
      <c r="N12" s="208">
        <f t="shared" si="10"/>
        <v>10</v>
      </c>
      <c r="O12" s="208">
        <f t="shared" si="11"/>
        <v>13</v>
      </c>
      <c r="P12" s="118">
        <f>SUMIFS('INTERIM REPORT'!F:F,'INTERIM REPORT'!$A:$A,'PAGE 50'!$A12,'INTERIM REPORT'!$B:$B,'PAGE 50'!$A$4)</f>
        <v>5.0878787685447096</v>
      </c>
      <c r="Q12" s="208">
        <f t="shared" si="12"/>
        <v>8</v>
      </c>
      <c r="R12" s="208">
        <f t="shared" si="13"/>
        <v>10</v>
      </c>
      <c r="S12" s="208">
        <f t="shared" si="14"/>
        <v>13</v>
      </c>
      <c r="T12" s="118">
        <f>SUMIFS('INTERIM REPORT'!G:G,'INTERIM REPORT'!$A:$A,'PAGE 50'!$A12,'INTERIM REPORT'!$B:$B,'PAGE 50'!$A$4)</f>
        <v>4.7479968083585495</v>
      </c>
      <c r="U12" s="208">
        <f t="shared" si="15"/>
        <v>8</v>
      </c>
      <c r="V12" s="208">
        <f t="shared" si="16"/>
        <v>10</v>
      </c>
      <c r="W12" s="208">
        <f t="shared" si="17"/>
        <v>12</v>
      </c>
      <c r="X12" s="143">
        <f t="shared" si="0"/>
        <v>0.229401618574546</v>
      </c>
      <c r="Y12" s="93">
        <f t="shared" si="1"/>
        <v>-3.4850218452884829E-2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50'!$A13,'INTERIM REPORT'!$B:$B,'PAGE 50'!$A$4)</f>
        <v>3.3980342386570364</v>
      </c>
      <c r="E13" s="208">
        <f t="shared" si="3"/>
        <v>5</v>
      </c>
      <c r="F13" s="208">
        <f t="shared" si="4"/>
        <v>5</v>
      </c>
      <c r="G13" s="208">
        <f t="shared" si="5"/>
        <v>7</v>
      </c>
      <c r="H13" s="118">
        <f>SUMIFS('INTERIM REPORT'!D:D,'INTERIM REPORT'!$A:$A,'PAGE 50'!$A13,'INTERIM REPORT'!$B:$B,'PAGE 50'!$A$4)</f>
        <v>3.0232844071850939</v>
      </c>
      <c r="I13" s="208">
        <f t="shared" si="6"/>
        <v>7</v>
      </c>
      <c r="J13" s="208">
        <f t="shared" si="7"/>
        <v>9</v>
      </c>
      <c r="K13" s="208">
        <f t="shared" si="8"/>
        <v>11</v>
      </c>
      <c r="L13" s="118">
        <f>SUMIFS('INTERIM REPORT'!E:E,'INTERIM REPORT'!$A:$A,'PAGE 50'!$A13,'INTERIM REPORT'!$B:$B,'PAGE 50'!$A$4)</f>
        <v>3.1077584857139873</v>
      </c>
      <c r="M13" s="208">
        <f t="shared" si="9"/>
        <v>5</v>
      </c>
      <c r="N13" s="208">
        <f t="shared" si="10"/>
        <v>6</v>
      </c>
      <c r="O13" s="208">
        <f t="shared" si="11"/>
        <v>8</v>
      </c>
      <c r="P13" s="118">
        <f>SUMIFS('INTERIM REPORT'!F:F,'INTERIM REPORT'!$A:$A,'PAGE 50'!$A13,'INTERIM REPORT'!$B:$B,'PAGE 50'!$A$4)</f>
        <v>2.3290315909737362</v>
      </c>
      <c r="Q13" s="208">
        <f t="shared" si="12"/>
        <v>4</v>
      </c>
      <c r="R13" s="208">
        <f t="shared" si="13"/>
        <v>4</v>
      </c>
      <c r="S13" s="208">
        <f t="shared" si="14"/>
        <v>6</v>
      </c>
      <c r="T13" s="118">
        <f>SUMIFS('INTERIM REPORT'!G:G,'INTERIM REPORT'!$A:$A,'PAGE 50'!$A13,'INTERIM REPORT'!$B:$B,'PAGE 50'!$A$4)</f>
        <v>3.519567524995173</v>
      </c>
      <c r="U13" s="208">
        <f t="shared" si="15"/>
        <v>5</v>
      </c>
      <c r="V13" s="208">
        <f t="shared" si="16"/>
        <v>5</v>
      </c>
      <c r="W13" s="208">
        <f t="shared" si="17"/>
        <v>7</v>
      </c>
      <c r="X13" s="143">
        <f t="shared" si="0"/>
        <v>-0.22963529814178463</v>
      </c>
      <c r="Y13" s="93">
        <f t="shared" si="1"/>
        <v>0.13250998788169199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50'!$A14,'INTERIM REPORT'!$B:$B,'PAGE 50'!$A$4)</f>
        <v>3.9323371051471327</v>
      </c>
      <c r="E14" s="208">
        <f t="shared" si="3"/>
        <v>7</v>
      </c>
      <c r="F14" s="208">
        <f t="shared" si="4"/>
        <v>7</v>
      </c>
      <c r="G14" s="208">
        <f t="shared" si="5"/>
        <v>9</v>
      </c>
      <c r="H14" s="118">
        <f>SUMIFS('INTERIM REPORT'!D:D,'INTERIM REPORT'!$A:$A,'PAGE 50'!$A14,'INTERIM REPORT'!$B:$B,'PAGE 50'!$A$4)</f>
        <v>2.7043862995187844</v>
      </c>
      <c r="I14" s="208">
        <f t="shared" si="6"/>
        <v>5</v>
      </c>
      <c r="J14" s="208">
        <f t="shared" si="7"/>
        <v>5</v>
      </c>
      <c r="K14" s="208">
        <f t="shared" si="8"/>
        <v>7</v>
      </c>
      <c r="L14" s="118">
        <f>SUMIFS('INTERIM REPORT'!E:E,'INTERIM REPORT'!$A:$A,'PAGE 50'!$A14,'INTERIM REPORT'!$B:$B,'PAGE 50'!$A$4)</f>
        <v>3.8168501630310749</v>
      </c>
      <c r="M14" s="208">
        <f t="shared" si="9"/>
        <v>7</v>
      </c>
      <c r="N14" s="208">
        <f t="shared" si="10"/>
        <v>9</v>
      </c>
      <c r="O14" s="208">
        <f t="shared" si="11"/>
        <v>11</v>
      </c>
      <c r="P14" s="118">
        <f>SUMIFS('INTERIM REPORT'!F:F,'INTERIM REPORT'!$A:$A,'PAGE 50'!$A14,'INTERIM REPORT'!$B:$B,'PAGE 50'!$A$4)</f>
        <v>2.9893871898904441</v>
      </c>
      <c r="Q14" s="208">
        <f t="shared" si="12"/>
        <v>7</v>
      </c>
      <c r="R14" s="208">
        <f t="shared" si="13"/>
        <v>8</v>
      </c>
      <c r="S14" s="208">
        <f t="shared" si="14"/>
        <v>10</v>
      </c>
      <c r="T14" s="118">
        <f>SUMIFS('INTERIM REPORT'!G:G,'INTERIM REPORT'!$A:$A,'PAGE 50'!$A14,'INTERIM REPORT'!$B:$B,'PAGE 50'!$A$4)</f>
        <v>3.9486444518676969</v>
      </c>
      <c r="U14" s="208">
        <f t="shared" si="15"/>
        <v>7</v>
      </c>
      <c r="V14" s="208">
        <f t="shared" si="16"/>
        <v>8</v>
      </c>
      <c r="W14" s="208">
        <f t="shared" si="17"/>
        <v>10</v>
      </c>
      <c r="X14" s="143">
        <f t="shared" si="0"/>
        <v>0.10538468207089058</v>
      </c>
      <c r="Y14" s="93">
        <f t="shared" si="1"/>
        <v>3.4529594615252179E-2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50'!$A15,'INTERIM REPORT'!$B:$B,'PAGE 50'!$A$4)</f>
        <v>0.40454347533765256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20">
        <f>SUMIFS('INTERIM REPORT'!D:D,'INTERIM REPORT'!$A:$A,'PAGE 50'!$A15,'INTERIM REPORT'!$B:$B,'PAGE 50'!$A$4)</f>
        <v>0.47903527653547479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20">
        <f>SUMIFS('INTERIM REPORT'!E:E,'INTERIM REPORT'!$A:$A,'PAGE 50'!$A15,'INTERIM REPORT'!$B:$B,'PAGE 50'!$A$4)</f>
        <v>0.46465695074794905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20">
        <f>SUMIFS('INTERIM REPORT'!F:F,'INTERIM REPORT'!$A:$A,'PAGE 50'!$A15,'INTERIM REPORT'!$B:$B,'PAGE 50'!$A$4)</f>
        <v>1.4152942622075009</v>
      </c>
      <c r="Q15" s="209">
        <f t="shared" si="12"/>
        <v>2</v>
      </c>
      <c r="R15" s="209">
        <f t="shared" si="13"/>
        <v>2</v>
      </c>
      <c r="S15" s="209">
        <f t="shared" si="14"/>
        <v>3</v>
      </c>
      <c r="T15" s="120">
        <f>SUMIFS('INTERIM REPORT'!G:G,'INTERIM REPORT'!$A:$A,'PAGE 50'!$A15,'INTERIM REPORT'!$B:$B,'PAGE 50'!$A$4)</f>
        <v>1.449753086419753</v>
      </c>
      <c r="U15" s="209">
        <f t="shared" si="15"/>
        <v>2</v>
      </c>
      <c r="V15" s="209">
        <f t="shared" si="16"/>
        <v>2</v>
      </c>
      <c r="W15" s="209">
        <f t="shared" si="17"/>
        <v>3</v>
      </c>
      <c r="X15" s="144">
        <f t="shared" si="0"/>
        <v>1.9544677219668012</v>
      </c>
      <c r="Y15" s="95">
        <f t="shared" si="1"/>
        <v>2.1200503599184608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50'!$A16,'INTERIM REPORT'!$B:$B,'PAGE 50'!$A$4)</f>
        <v>4.320593853483075</v>
      </c>
      <c r="E16" s="210"/>
      <c r="F16" s="211">
        <f t="shared" si="4"/>
        <v>8</v>
      </c>
      <c r="G16" s="211">
        <f t="shared" si="5"/>
        <v>10</v>
      </c>
      <c r="H16" s="122">
        <f>SUMIFS('INTERIM REPORT'!D:D,'INTERIM REPORT'!$A:$A,'PAGE 50'!$A16,'INTERIM REPORT'!$B:$B,'PAGE 50'!$A$4)</f>
        <v>2.7718939153317161</v>
      </c>
      <c r="I16" s="210"/>
      <c r="J16" s="211">
        <f t="shared" si="7"/>
        <v>6</v>
      </c>
      <c r="K16" s="211">
        <f t="shared" si="8"/>
        <v>8</v>
      </c>
      <c r="L16" s="122">
        <f>SUMIFS('INTERIM REPORT'!E:E,'INTERIM REPORT'!$A:$A,'PAGE 50'!$A16,'INTERIM REPORT'!$B:$B,'PAGE 50'!$A$4)</f>
        <v>3.061571601973923</v>
      </c>
      <c r="M16" s="210"/>
      <c r="N16" s="211">
        <f t="shared" si="10"/>
        <v>5</v>
      </c>
      <c r="O16" s="211">
        <f t="shared" si="11"/>
        <v>7</v>
      </c>
      <c r="P16" s="122">
        <f>SUMIFS('INTERIM REPORT'!F:F,'INTERIM REPORT'!$A:$A,'PAGE 50'!$A16,'INTERIM REPORT'!$B:$B,'PAGE 50'!$A$4)</f>
        <v>2.7936900295126792</v>
      </c>
      <c r="Q16" s="210"/>
      <c r="R16" s="211">
        <f t="shared" si="13"/>
        <v>6</v>
      </c>
      <c r="S16" s="211">
        <f t="shared" si="14"/>
        <v>8</v>
      </c>
      <c r="T16" s="122">
        <f>SUMIFS('INTERIM REPORT'!G:G,'INTERIM REPORT'!$A:$A,'PAGE 50'!$A16,'INTERIM REPORT'!$B:$B,'PAGE 50'!$A$4)</f>
        <v>3.9374871018275837</v>
      </c>
      <c r="U16" s="210"/>
      <c r="V16" s="211">
        <f t="shared" si="16"/>
        <v>7</v>
      </c>
      <c r="W16" s="211">
        <f t="shared" si="17"/>
        <v>9</v>
      </c>
      <c r="X16" s="145">
        <f t="shared" si="0"/>
        <v>7.8632569812306929E-3</v>
      </c>
      <c r="Y16" s="97">
        <f t="shared" si="1"/>
        <v>0.28609995575113167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50'!$A17,'INTERIM REPORT'!$B:$B,'PAGE 50'!$A$4)</f>
        <v>7.0568293807891438</v>
      </c>
      <c r="E17" s="212"/>
      <c r="F17" s="208">
        <f t="shared" si="4"/>
        <v>10</v>
      </c>
      <c r="G17" s="208">
        <f t="shared" si="5"/>
        <v>14</v>
      </c>
      <c r="H17" s="118">
        <f>SUMIFS('INTERIM REPORT'!D:D,'INTERIM REPORT'!$A:$A,'PAGE 50'!$A17,'INTERIM REPORT'!$B:$B,'PAGE 50'!$A$4)</f>
        <v>2.9373780257838873</v>
      </c>
      <c r="I17" s="212"/>
      <c r="J17" s="208">
        <f t="shared" si="7"/>
        <v>8</v>
      </c>
      <c r="K17" s="208">
        <f t="shared" si="8"/>
        <v>10</v>
      </c>
      <c r="L17" s="118">
        <f>SUMIFS('INTERIM REPORT'!E:E,'INTERIM REPORT'!$A:$A,'PAGE 50'!$A17,'INTERIM REPORT'!$B:$B,'PAGE 50'!$A$4)</f>
        <v>3.2824568398268399</v>
      </c>
      <c r="M17" s="212"/>
      <c r="N17" s="208">
        <f t="shared" si="10"/>
        <v>8</v>
      </c>
      <c r="O17" s="208">
        <f t="shared" si="11"/>
        <v>10</v>
      </c>
      <c r="P17" s="118">
        <f>SUMIFS('INTERIM REPORT'!F:F,'INTERIM REPORT'!$A:$A,'PAGE 50'!$A17,'INTERIM REPORT'!$B:$B,'PAGE 50'!$A$4)</f>
        <v>4.0279773928571432</v>
      </c>
      <c r="Q17" s="212"/>
      <c r="R17" s="208">
        <f t="shared" si="13"/>
        <v>9</v>
      </c>
      <c r="S17" s="208">
        <f t="shared" si="14"/>
        <v>11</v>
      </c>
      <c r="T17" s="118">
        <f>SUMIFS('INTERIM REPORT'!G:G,'INTERIM REPORT'!$A:$A,'PAGE 50'!$A17,'INTERIM REPORT'!$B:$B,'PAGE 50'!$A$4)</f>
        <v>4.1285430453731253</v>
      </c>
      <c r="U17" s="212"/>
      <c r="V17" s="208">
        <f t="shared" si="16"/>
        <v>9</v>
      </c>
      <c r="W17" s="208">
        <f t="shared" si="17"/>
        <v>11</v>
      </c>
      <c r="X17" s="143">
        <f t="shared" si="0"/>
        <v>0.37128328648887865</v>
      </c>
      <c r="Y17" s="93">
        <f t="shared" si="1"/>
        <v>0.25776003976062012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50'!$A20,'INTERIM REPORT'!$B:$B,'PAGE 50'!$A$4)</f>
        <v>2.0711364967240531</v>
      </c>
      <c r="E20" s="210"/>
      <c r="F20" s="211">
        <f>RANK(D20,D$20:D$22,1)</f>
        <v>2</v>
      </c>
      <c r="G20" s="211">
        <f t="shared" ref="G20:G22" si="19">RANK(D20,D$8:D$25,1)</f>
        <v>5</v>
      </c>
      <c r="H20" s="122">
        <f>SUMIFS('INTERIM REPORT'!D:D,'INTERIM REPORT'!$A:$A,'PAGE 50'!$A20,'INTERIM REPORT'!$B:$B,'PAGE 50'!$A$4)</f>
        <v>1.9176687169941502</v>
      </c>
      <c r="I20" s="210"/>
      <c r="J20" s="211">
        <f>RANK(H20,H$20:H$22,1)</f>
        <v>2</v>
      </c>
      <c r="K20" s="211">
        <f t="shared" ref="K20:K22" si="20">RANK(H20,H$8:H$25,1)</f>
        <v>5</v>
      </c>
      <c r="L20" s="122">
        <f>SUMIFS('INTERIM REPORT'!E:E,'INTERIM REPORT'!$A:$A,'PAGE 50'!$A20,'INTERIM REPORT'!$B:$B,'PAGE 50'!$A$4)</f>
        <v>2.3363008299485908</v>
      </c>
      <c r="M20" s="210"/>
      <c r="N20" s="211">
        <f>RANK(L20,L$20:L$22,1)</f>
        <v>2</v>
      </c>
      <c r="O20" s="211">
        <f t="shared" ref="O20:O22" si="21">RANK(L20,L$8:L$25,1)</f>
        <v>5</v>
      </c>
      <c r="P20" s="122">
        <f>SUMIFS('INTERIM REPORT'!F:F,'INTERIM REPORT'!$A:$A,'PAGE 50'!$A20,'INTERIM REPORT'!$B:$B,'PAGE 50'!$A$4)</f>
        <v>2.3210725725845411</v>
      </c>
      <c r="Q20" s="210"/>
      <c r="R20" s="211">
        <f>RANK(P20,P$20:P$22,1)</f>
        <v>2</v>
      </c>
      <c r="S20" s="211">
        <f t="shared" ref="S20:S22" si="22">RANK(P20,P$8:P$25,1)</f>
        <v>5</v>
      </c>
      <c r="T20" s="122">
        <f>SUMIFS('INTERIM REPORT'!G:G,'INTERIM REPORT'!$A:$A,'PAGE 50'!$A20,'INTERIM REPORT'!$B:$B,'PAGE 50'!$A$4)</f>
        <v>2.4494350852722482</v>
      </c>
      <c r="U20" s="210"/>
      <c r="V20" s="211">
        <f>RANK(T20,T$20:T$22,1)</f>
        <v>2</v>
      </c>
      <c r="W20" s="211">
        <f t="shared" ref="W20:W22" si="23">RANK(T20,T$8:T$25,1)</f>
        <v>6</v>
      </c>
      <c r="X20" s="145">
        <f>IF(H20&gt;0,((P20/H20)-1),IF(AND(H20=0,L20&gt;0),100%,IF(AND(H20=0,L20&lt;0),-100%,IF(AND(H20=0,L20=0),0%,((P20/(H20))-1)*-1))))</f>
        <v>0.21036159792120213</v>
      </c>
      <c r="Y20" s="97">
        <f>IF(L20&gt;0,((T20/L20)-1),IF(AND(L20=0,T20&gt;0),100%,IF(AND(L20=0,T20&lt;0),-100%,IF(AND(L20=0,T20=0),0%,((T20/(L20))-1)*-1))))</f>
        <v>4.8424523876981596E-2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50'!$A21,'INTERIM REPORT'!$B:$B,'PAGE 50'!$A$4)</f>
        <v>4.9435024367080622</v>
      </c>
      <c r="E21" s="212"/>
      <c r="F21" s="208">
        <f t="shared" ref="F21:F22" si="24">RANK(D21,D$20:D$22,1)</f>
        <v>3</v>
      </c>
      <c r="G21" s="208">
        <f t="shared" si="19"/>
        <v>12</v>
      </c>
      <c r="H21" s="118">
        <f>SUMIFS('INTERIM REPORT'!D:D,'INTERIM REPORT'!$A:$A,'PAGE 50'!$A21,'INTERIM REPORT'!$B:$B,'PAGE 50'!$A$4)</f>
        <v>3.9164415427994017</v>
      </c>
      <c r="I21" s="212"/>
      <c r="J21" s="208">
        <f t="shared" ref="J21:J22" si="25">RANK(H21,H$20:H$22,1)</f>
        <v>3</v>
      </c>
      <c r="K21" s="208">
        <f t="shared" si="20"/>
        <v>13</v>
      </c>
      <c r="L21" s="118">
        <f>SUMIFS('INTERIM REPORT'!E:E,'INTERIM REPORT'!$A:$A,'PAGE 50'!$A21,'INTERIM REPORT'!$B:$B,'PAGE 50'!$A$4)</f>
        <v>7.5610986479201499</v>
      </c>
      <c r="M21" s="212"/>
      <c r="N21" s="208">
        <f t="shared" ref="N21:N22" si="26">RANK(L21,L$20:L$22,1)</f>
        <v>3</v>
      </c>
      <c r="O21" s="208">
        <f t="shared" si="21"/>
        <v>14</v>
      </c>
      <c r="P21" s="118">
        <f>SUMIFS('INTERIM REPORT'!F:F,'INTERIM REPORT'!$A:$A,'PAGE 50'!$A21,'INTERIM REPORT'!$B:$B,'PAGE 50'!$A$4)</f>
        <v>7.6436326800912564</v>
      </c>
      <c r="Q21" s="212"/>
      <c r="R21" s="208">
        <f t="shared" ref="R21:R22" si="27">RANK(P21,P$20:P$22,1)</f>
        <v>3</v>
      </c>
      <c r="S21" s="208">
        <f t="shared" si="22"/>
        <v>14</v>
      </c>
      <c r="T21" s="118">
        <f>SUMIFS('INTERIM REPORT'!G:G,'INTERIM REPORT'!$A:$A,'PAGE 50'!$A21,'INTERIM REPORT'!$B:$B,'PAGE 50'!$A$4)</f>
        <v>7.5443253392195349</v>
      </c>
      <c r="U21" s="212"/>
      <c r="V21" s="208">
        <f t="shared" ref="V21:V22" si="28">RANK(T21,T$20:T$22,1)</f>
        <v>3</v>
      </c>
      <c r="W21" s="208">
        <f t="shared" si="23"/>
        <v>14</v>
      </c>
      <c r="X21" s="143">
        <f>IF(H21&gt;0,((P21/H21)-1),IF(AND(H21=0,L21&gt;0),100%,IF(AND(H21=0,L21&lt;0),-100%,IF(AND(H21=0,L21=0),0%,((P21/(H21))-1)*-1))))</f>
        <v>0.95167797005536969</v>
      </c>
      <c r="Y21" s="93">
        <f>IF(L21&gt;0,((T21/L21)-1),IF(AND(L21=0,T21&gt;0),100%,IF(AND(L21=0,T21&lt;0),-100%,IF(AND(L21=0,T21=0),0%,((T21/(L21))-1)*-1))))</f>
        <v>-2.2183692452192316E-3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50'!$A22,'INTERIM REPORT'!$B:$B,'PAGE 50'!$A$4)</f>
        <v>1.5312870253841981</v>
      </c>
      <c r="E22" s="212"/>
      <c r="F22" s="208">
        <f t="shared" si="24"/>
        <v>1</v>
      </c>
      <c r="G22" s="208">
        <f t="shared" si="19"/>
        <v>4</v>
      </c>
      <c r="H22" s="118">
        <f>SUMIFS('INTERIM REPORT'!D:D,'INTERIM REPORT'!$A:$A,'PAGE 50'!$A22,'INTERIM REPORT'!$B:$B,'PAGE 50'!$A$4)</f>
        <v>1.3403989635228843</v>
      </c>
      <c r="I22" s="212"/>
      <c r="J22" s="208">
        <f t="shared" si="25"/>
        <v>1</v>
      </c>
      <c r="K22" s="208">
        <f t="shared" si="20"/>
        <v>3</v>
      </c>
      <c r="L22" s="118">
        <f>SUMIFS('INTERIM REPORT'!E:E,'INTERIM REPORT'!$A:$A,'PAGE 50'!$A22,'INTERIM REPORT'!$B:$B,'PAGE 50'!$A$4)</f>
        <v>1.1385259304268496</v>
      </c>
      <c r="M22" s="212"/>
      <c r="N22" s="208">
        <f t="shared" si="26"/>
        <v>1</v>
      </c>
      <c r="O22" s="208">
        <f t="shared" si="21"/>
        <v>3</v>
      </c>
      <c r="P22" s="118">
        <f>SUMIFS('INTERIM REPORT'!F:F,'INTERIM REPORT'!$A:$A,'PAGE 50'!$A22,'INTERIM REPORT'!$B:$B,'PAGE 50'!$A$4)</f>
        <v>1.1344029280333827</v>
      </c>
      <c r="Q22" s="212"/>
      <c r="R22" s="208">
        <f t="shared" si="27"/>
        <v>1</v>
      </c>
      <c r="S22" s="208">
        <f t="shared" si="22"/>
        <v>2</v>
      </c>
      <c r="T22" s="118">
        <f>SUMIFS('INTERIM REPORT'!G:G,'INTERIM REPORT'!$A:$A,'PAGE 50'!$A22,'INTERIM REPORT'!$B:$B,'PAGE 50'!$A$4)</f>
        <v>1.2628359062044614</v>
      </c>
      <c r="U22" s="212"/>
      <c r="V22" s="208">
        <f t="shared" si="28"/>
        <v>1</v>
      </c>
      <c r="W22" s="208">
        <f t="shared" si="23"/>
        <v>2</v>
      </c>
      <c r="X22" s="143">
        <f>IF(H22&gt;0,((P22/H22)-1),IF(AND(H22=0,L22&gt;0),100%,IF(AND(H22=0,L22&lt;0),-100%,IF(AND(H22=0,L22=0),0%,((P22/(H22))-1)*-1))))</f>
        <v>-0.15368262815430378</v>
      </c>
      <c r="Y22" s="93">
        <f>IF(L22&gt;0,((T22/L22)-1),IF(AND(L22=0,T22&gt;0),100%,IF(AND(L22=0,T22&lt;0),-100%,IF(AND(L22=0,T22=0),0%,((T22/(L22))-1)*-1))))</f>
        <v>0.10918501937940595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50'!$A25,'INTERIM REPORT'!$B:$B,'PAGE 50'!$A$4)</f>
        <v>4.7514369419465083</v>
      </c>
      <c r="E25" s="210"/>
      <c r="F25" s="210"/>
      <c r="G25" s="211">
        <f>RANK(D25,D$8:D$25,1)</f>
        <v>11</v>
      </c>
      <c r="H25" s="122">
        <f>SUMIFS('INTERIM REPORT'!D:D,'INTERIM REPORT'!$A:$A,'PAGE 50'!$A25,'INTERIM REPORT'!$B:$B,'PAGE 50'!$A$4)</f>
        <v>3.5665576069209779</v>
      </c>
      <c r="I25" s="210"/>
      <c r="J25" s="210"/>
      <c r="K25" s="211">
        <f>RANK(H25,H$8:H$25,1)</f>
        <v>12</v>
      </c>
      <c r="L25" s="122">
        <f>SUMIFS('INTERIM REPORT'!E:E,'INTERIM REPORT'!$A:$A,'PAGE 50'!$A25,'INTERIM REPORT'!$B:$B,'PAGE 50'!$A$4)</f>
        <v>4.8667121980941213</v>
      </c>
      <c r="M25" s="210"/>
      <c r="N25" s="210"/>
      <c r="O25" s="211">
        <f>RANK(L25,L$8:L$25,1)</f>
        <v>12</v>
      </c>
      <c r="P25" s="122">
        <f>SUMIFS('INTERIM REPORT'!F:F,'INTERIM REPORT'!$A:$A,'PAGE 50'!$A25,'INTERIM REPORT'!$B:$B,'PAGE 50'!$A$4)</f>
        <v>4.0803769064931785</v>
      </c>
      <c r="Q25" s="210"/>
      <c r="R25" s="210"/>
      <c r="S25" s="211">
        <f>RANK(P25,P$8:P$25,1)</f>
        <v>12</v>
      </c>
      <c r="T25" s="122">
        <f>SUMIFS('INTERIM REPORT'!G:G,'INTERIM REPORT'!$A:$A,'PAGE 50'!$A25,'INTERIM REPORT'!$B:$B,'PAGE 50'!$A$4)</f>
        <v>5.4777793963680246</v>
      </c>
      <c r="U25" s="210"/>
      <c r="V25" s="210"/>
      <c r="W25" s="211">
        <f>RANK(T25,T$8:T$25,1)</f>
        <v>13</v>
      </c>
      <c r="X25" s="145">
        <f>IF(H25&gt;0,((P25/H25)-1),IF(AND(H25=0,L25&gt;0),100%,IF(AND(H25=0,L25&lt;0),-100%,IF(AND(H25=0,L25=0),0%,((P25/(H25))-1)*-1))))</f>
        <v>0.14406589103597378</v>
      </c>
      <c r="Y25" s="97">
        <f>IF(L25&gt;0,((T25/L25)-1),IF(AND(L25=0,T25&gt;0),100%,IF(AND(L25=0,T25&lt;0),-100%,IF(AND(L25=0,T25=0),0%,((T25/(L25))-1)*-1))))</f>
        <v>0.12556057835374079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50'!$A28,'INTERIM REPORT'!$B:$B,'PAGE 50'!$A$4)</f>
        <v>3.8200851471027817</v>
      </c>
      <c r="E28" s="216"/>
      <c r="F28" s="216"/>
      <c r="G28" s="216"/>
      <c r="H28" s="122">
        <f>SUMIFS('INTERIM REPORT'!D:D,'INTERIM REPORT'!$A:$A,'PAGE 50'!$A28,'INTERIM REPORT'!$B:$B,'PAGE 50'!$A$4)</f>
        <v>2.8822399073453187</v>
      </c>
      <c r="I28" s="216"/>
      <c r="J28" s="216"/>
      <c r="K28" s="216"/>
      <c r="L28" s="122">
        <f>SUMIFS('INTERIM REPORT'!E:E,'INTERIM REPORT'!$A:$A,'PAGE 50'!$A28,'INTERIM REPORT'!$B:$B,'PAGE 50'!$A$4)</f>
        <v>3.7729635235983046</v>
      </c>
      <c r="M28" s="216"/>
      <c r="N28" s="216"/>
      <c r="O28" s="216"/>
      <c r="P28" s="122">
        <f>SUMIFS('INTERIM REPORT'!F:F,'INTERIM REPORT'!$A:$A,'PAGE 50'!$A28,'INTERIM REPORT'!$B:$B,'PAGE 50'!$A$4)</f>
        <v>3.4847372098133444</v>
      </c>
      <c r="Q28" s="216"/>
      <c r="R28" s="216"/>
      <c r="S28" s="216"/>
      <c r="T28" s="122">
        <f>SUMIFS('INTERIM REPORT'!G:G,'INTERIM REPORT'!$A:$A,'PAGE 50'!$A28,'INTERIM REPORT'!$B:$B,'PAGE 50'!$A$4)</f>
        <v>4.3601306376681679</v>
      </c>
      <c r="U28" s="216"/>
      <c r="V28" s="216"/>
      <c r="W28" s="216"/>
      <c r="X28" s="143">
        <f>IF(H28&gt;0,((P28/H28)-1),IF(AND(H28=0,L28&gt;0),100%,IF(AND(H28=0,L28&lt;0),-100%,IF(AND(H28=0,L28=0),0%,((P28/(H28))-1)*-1))))</f>
        <v>0.20903787395788109</v>
      </c>
      <c r="Y28" s="101">
        <f>IF(L28&gt;0,((T28/L28)-1),IF(AND(L28=0,T28&gt;0),100%,IF(AND(L28=0,T28&lt;0),-100%,IF(AND(L28=0,T28=0),0%,((T28/(L28))-1)*-1))))</f>
        <v>0.15562491139852774</v>
      </c>
    </row>
    <row r="29" spans="1:25" ht="28.4" customHeight="1">
      <c r="C29" s="92" t="s">
        <v>28</v>
      </c>
      <c r="D29" s="118">
        <f>MEDIAN(D25,D20:D22,D8:D17)</f>
        <v>3.5759556129248167</v>
      </c>
      <c r="E29" s="217"/>
      <c r="F29" s="217"/>
      <c r="G29" s="217"/>
      <c r="H29" s="118">
        <f>MEDIAN(H25,H20:H22,H8:H17)</f>
        <v>2.7381401074252505</v>
      </c>
      <c r="I29" s="217"/>
      <c r="J29" s="217"/>
      <c r="K29" s="217"/>
      <c r="L29" s="118">
        <f>MEDIAN(L25,L20:L22,L8:L17)</f>
        <v>3.0846650438439553</v>
      </c>
      <c r="M29" s="217"/>
      <c r="N29" s="217"/>
      <c r="O29" s="217"/>
      <c r="P29" s="118">
        <f>MEDIAN(P25,P20:P22,P8:P17)</f>
        <v>2.6445646134372116</v>
      </c>
      <c r="Q29" s="217"/>
      <c r="R29" s="217"/>
      <c r="S29" s="217"/>
      <c r="T29" s="118">
        <f>MEDIAN(T25,T20:T22,T8:T17)</f>
        <v>3.6088690787470643</v>
      </c>
      <c r="U29" s="217"/>
      <c r="V29" s="217"/>
      <c r="W29" s="217"/>
      <c r="X29" s="188">
        <f>IF(H29&gt;0,((P29/H29)-1),IF(AND(H29=0,L29&gt;0),100%,IF(AND(H29=0,L29&lt;0),-100%,IF(AND(H29=0,L29=0),0%,((P29/(H29))-1)*-1))))</f>
        <v>-3.4174837779221812E-2</v>
      </c>
      <c r="Y29" s="102">
        <f>IF(L29&gt;0,((T29/L29)-1),IF(AND(L29=0,T29&gt;0),100%,IF(AND(L29=0,T29&lt;0),-100%,IF(AND(L29=0,T29=0),0%,((T29/(L29))-1)*-1))))</f>
        <v>0.16993872185547643</v>
      </c>
    </row>
    <row r="30" spans="1:25" ht="28.4" customHeight="1">
      <c r="C30" s="92" t="s">
        <v>29</v>
      </c>
      <c r="D30" s="118">
        <f>MEDIAN(D8:D15)</f>
        <v>3.2795741793900142</v>
      </c>
      <c r="E30" s="217"/>
      <c r="F30" s="217"/>
      <c r="G30" s="217"/>
      <c r="H30" s="118">
        <f>MEDIAN(H8:H15)</f>
        <v>2.6822675915219065</v>
      </c>
      <c r="I30" s="217"/>
      <c r="J30" s="217"/>
      <c r="K30" s="217"/>
      <c r="L30" s="118">
        <f>MEDIAN(L8:L15)</f>
        <v>2.8785075925727104</v>
      </c>
      <c r="M30" s="217"/>
      <c r="N30" s="217"/>
      <c r="O30" s="217"/>
      <c r="P30" s="118">
        <f>MEDIAN(P8:P15)</f>
        <v>2.4122353941677401</v>
      </c>
      <c r="Q30" s="217"/>
      <c r="R30" s="217"/>
      <c r="S30" s="217"/>
      <c r="T30" s="118">
        <f>MEDIAN(T8:T15)</f>
        <v>2.8935008119439249</v>
      </c>
      <c r="U30" s="217"/>
      <c r="V30" s="217"/>
      <c r="W30" s="217"/>
      <c r="X30" s="188">
        <f>IF(H30&gt;0,((L30/H30)-1),IF(AND(H30=0,L30&gt;0),100%,IF(AND(H30=0,L30&lt;0),-100%,IF(AND(H30=0,L30=0),0%,((L30/(H30))-1)*-1))))</f>
        <v>7.3161977451868587E-2</v>
      </c>
      <c r="Y30" s="102">
        <f>IF(L30&gt;0,((T30/L30)-1),IF(AND(L30=0,T30&gt;0),100%,IF(AND(L30=0,T30&lt;0),-100%,IF(AND(L30=0,T30=0),0%,((T30/(L30))-1)*-1))))</f>
        <v>5.2086780698097357E-3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50'!$A33,'INTERIM REPORT'!$B:$B,'PAGE 50'!$A$5)=0,"",SUMIFS('INTERIM REPORT'!C:C,'INTERIM REPORT'!$A:$A,'PAGE 50'!$A33,'INTERIM REPORT'!$B:$B,'PAGE 50'!$A$5))</f>
        <v/>
      </c>
      <c r="E33" s="118"/>
      <c r="F33" s="118"/>
      <c r="G33" s="119"/>
      <c r="H33" s="122" t="str">
        <f>IF(SUMIFS('INTERIM REPORT'!D:D,'INTERIM REPORT'!$A:$A,'PAGE 50'!$A33,'INTERIM REPORT'!$B:$B,'PAGE 50'!$A$5)=0,"",SUMIFS('INTERIM REPORT'!D:D,'INTERIM REPORT'!$A:$A,'PAGE 50'!$A33,'INTERIM REPORT'!$B:$B,'PAGE 50'!$A$5))</f>
        <v/>
      </c>
      <c r="I33" s="118"/>
      <c r="J33" s="118"/>
      <c r="K33" s="119"/>
      <c r="L33" s="122" t="str">
        <f>IF(SUMIFS('INTERIM REPORT'!E:E,'INTERIM REPORT'!$A:$A,'PAGE 50'!$A33,'INTERIM REPORT'!$B:$B,'PAGE 50'!$A$5)=0,"",SUMIFS('INTERIM REPORT'!E:E,'INTERIM REPORT'!$A:$A,'PAGE 50'!$A33,'INTERIM REPORT'!$B:$B,'PAGE 50'!$A$5))</f>
        <v/>
      </c>
      <c r="M33" s="118"/>
      <c r="N33" s="118"/>
      <c r="O33" s="119"/>
      <c r="P33" s="122" t="str">
        <f>IF(SUMIFS('INTERIM REPORT'!F:F,'INTERIM REPORT'!$A:$A,'PAGE 50'!$A33,'INTERIM REPORT'!$B:$B,'PAGE 50'!$A$5)=0,"",SUMIFS('INTERIM REPORT'!F:F,'INTERIM REPORT'!$A:$A,'PAGE 50'!$A33,'INTERIM REPORT'!$B:$B,'PAGE 50'!$A$5))</f>
        <v/>
      </c>
      <c r="Q33" s="118"/>
      <c r="R33" s="118"/>
      <c r="S33" s="119"/>
      <c r="T33" s="122" t="str">
        <f>IF(SUMIFS('INTERIM REPORT'!G:G,'INTERIM REPORT'!$A:$A,'PAGE 50'!$A33,'INTERIM REPORT'!$B:$B,'PAGE 50'!$A$5)=0,"",SUMIFS('INTERIM REPORT'!G:G,'INTERIM REPORT'!$A:$A,'PAGE 50'!$A33,'INTERIM REPORT'!$B:$B,'PAGE 50'!$A$5))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50'!$A34,'INTERIM REPORT'!$B:$B,'PAGE 50'!$A$5)=0,"",SUMIFS('INTERIM REPORT'!C:C,'INTERIM REPORT'!$A:$A,'PAGE 50'!$A34,'INTERIM REPORT'!$B:$B,'PAGE 50'!$A$5))</f>
        <v/>
      </c>
      <c r="E34" s="122"/>
      <c r="F34" s="122"/>
      <c r="G34" s="123"/>
      <c r="H34" s="122" t="str">
        <f>IF(SUMIFS('INTERIM REPORT'!D:D,'INTERIM REPORT'!$A:$A,'PAGE 50'!$A34,'INTERIM REPORT'!$B:$B,'PAGE 50'!$A$5)=0,"",SUMIFS('INTERIM REPORT'!D:D,'INTERIM REPORT'!$A:$A,'PAGE 50'!$A34,'INTERIM REPORT'!$B:$B,'PAGE 50'!$A$5))</f>
        <v/>
      </c>
      <c r="I34" s="122"/>
      <c r="J34" s="122"/>
      <c r="K34" s="123"/>
      <c r="L34" s="122" t="str">
        <f>IF(SUMIFS('INTERIM REPORT'!E:E,'INTERIM REPORT'!$A:$A,'PAGE 50'!$A34,'INTERIM REPORT'!$B:$B,'PAGE 50'!$A$5)=0,"",SUMIFS('INTERIM REPORT'!E:E,'INTERIM REPORT'!$A:$A,'PAGE 50'!$A34,'INTERIM REPORT'!$B:$B,'PAGE 50'!$A$5))</f>
        <v/>
      </c>
      <c r="M34" s="122"/>
      <c r="N34" s="122"/>
      <c r="O34" s="123"/>
      <c r="P34" s="122" t="str">
        <f>IF(SUMIFS('INTERIM REPORT'!F:F,'INTERIM REPORT'!$A:$A,'PAGE 50'!$A34,'INTERIM REPORT'!$B:$B,'PAGE 50'!$A$5)=0,"",SUMIFS('INTERIM REPORT'!F:F,'INTERIM REPORT'!$A:$A,'PAGE 50'!$A34,'INTERIM REPORT'!$B:$B,'PAGE 50'!$A$5))</f>
        <v/>
      </c>
      <c r="Q34" s="122"/>
      <c r="R34" s="122"/>
      <c r="S34" s="123"/>
      <c r="T34" s="122" t="str">
        <f>IF(SUMIFS('INTERIM REPORT'!G:G,'INTERIM REPORT'!$A:$A,'PAGE 50'!$A34,'INTERIM REPORT'!$B:$B,'PAGE 50'!$A$5)=0,"",SUMIFS('INTERIM REPORT'!G:G,'INTERIM REPORT'!$A:$A,'PAGE 50'!$A34,'INTERIM REPORT'!$B:$B,'PAGE 50'!$A$5))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50'!$A35,'INTERIM REPORT'!$B:$B,'PAGE 50'!$A$5)=0,"",SUMIFS('INTERIM REPORT'!C:C,'INTERIM REPORT'!$A:$A,'PAGE 50'!$A35,'INTERIM REPORT'!$B:$B,'PAGE 50'!$A$5))</f>
        <v/>
      </c>
      <c r="E35" s="122"/>
      <c r="F35" s="122"/>
      <c r="G35" s="123"/>
      <c r="H35" s="122" t="str">
        <f>IF(SUMIFS('INTERIM REPORT'!D:D,'INTERIM REPORT'!$A:$A,'PAGE 50'!$A35,'INTERIM REPORT'!$B:$B,'PAGE 50'!$A$5)=0,"",SUMIFS('INTERIM REPORT'!D:D,'INTERIM REPORT'!$A:$A,'PAGE 50'!$A35,'INTERIM REPORT'!$B:$B,'PAGE 50'!$A$5))</f>
        <v/>
      </c>
      <c r="I35" s="122"/>
      <c r="J35" s="122"/>
      <c r="K35" s="123"/>
      <c r="L35" s="122" t="str">
        <f>IF(SUMIFS('INTERIM REPORT'!E:E,'INTERIM REPORT'!$A:$A,'PAGE 50'!$A35,'INTERIM REPORT'!$B:$B,'PAGE 50'!$A$5)=0,"",SUMIFS('INTERIM REPORT'!E:E,'INTERIM REPORT'!$A:$A,'PAGE 50'!$A35,'INTERIM REPORT'!$B:$B,'PAGE 50'!$A$5))</f>
        <v/>
      </c>
      <c r="M35" s="122"/>
      <c r="N35" s="122"/>
      <c r="O35" s="123"/>
      <c r="P35" s="122" t="str">
        <f>IF(SUMIFS('INTERIM REPORT'!F:F,'INTERIM REPORT'!$A:$A,'PAGE 50'!$A35,'INTERIM REPORT'!$B:$B,'PAGE 50'!$A$5)=0,"",SUMIFS('INTERIM REPORT'!F:F,'INTERIM REPORT'!$A:$A,'PAGE 50'!$A35,'INTERIM REPORT'!$B:$B,'PAGE 50'!$A$5))</f>
        <v/>
      </c>
      <c r="Q35" s="122"/>
      <c r="R35" s="122"/>
      <c r="S35" s="123"/>
      <c r="T35" s="122" t="str">
        <f>IF(SUMIFS('INTERIM REPORT'!G:G,'INTERIM REPORT'!$A:$A,'PAGE 50'!$A35,'INTERIM REPORT'!$B:$B,'PAGE 50'!$A$5)=0,"",SUMIFS('INTERIM REPORT'!G:G,'INTERIM REPORT'!$A:$A,'PAGE 50'!$A35,'INTERIM REPORT'!$B:$B,'PAGE 50'!$A$5))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50'!$A36,'INTERIM REPORT'!$B:$B,'PAGE 50'!$A$5)=0,"",SUMIFS('INTERIM REPORT'!C:C,'INTERIM REPORT'!$A:$A,'PAGE 50'!$A36,'INTERIM REPORT'!$B:$B,'PAGE 50'!$A$5))</f>
        <v/>
      </c>
      <c r="E36" s="122"/>
      <c r="F36" s="122"/>
      <c r="G36" s="123"/>
      <c r="H36" s="122" t="str">
        <f>IF(SUMIFS('INTERIM REPORT'!D:D,'INTERIM REPORT'!$A:$A,'PAGE 50'!$A36,'INTERIM REPORT'!$B:$B,'PAGE 50'!$A$5)=0,"",SUMIFS('INTERIM REPORT'!D:D,'INTERIM REPORT'!$A:$A,'PAGE 50'!$A36,'INTERIM REPORT'!$B:$B,'PAGE 50'!$A$5))</f>
        <v/>
      </c>
      <c r="I36" s="122"/>
      <c r="J36" s="122"/>
      <c r="K36" s="123"/>
      <c r="L36" s="122" t="str">
        <f>IF(SUMIFS('INTERIM REPORT'!E:E,'INTERIM REPORT'!$A:$A,'PAGE 50'!$A36,'INTERIM REPORT'!$B:$B,'PAGE 50'!$A$5)=0,"",SUMIFS('INTERIM REPORT'!E:E,'INTERIM REPORT'!$A:$A,'PAGE 50'!$A36,'INTERIM REPORT'!$B:$B,'PAGE 50'!$A$5))</f>
        <v/>
      </c>
      <c r="M36" s="122"/>
      <c r="N36" s="122"/>
      <c r="O36" s="123"/>
      <c r="P36" s="122" t="str">
        <f>IF(SUMIFS('INTERIM REPORT'!F:F,'INTERIM REPORT'!$A:$A,'PAGE 50'!$A36,'INTERIM REPORT'!$B:$B,'PAGE 50'!$A$5)=0,"",SUMIFS('INTERIM REPORT'!F:F,'INTERIM REPORT'!$A:$A,'PAGE 50'!$A36,'INTERIM REPORT'!$B:$B,'PAGE 50'!$A$5))</f>
        <v/>
      </c>
      <c r="Q36" s="122"/>
      <c r="R36" s="122"/>
      <c r="S36" s="123"/>
      <c r="T36" s="122" t="str">
        <f>IF(SUMIFS('INTERIM REPORT'!G:G,'INTERIM REPORT'!$A:$A,'PAGE 50'!$A36,'INTERIM REPORT'!$B:$B,'PAGE 50'!$A$5)=0,"",SUMIFS('INTERIM REPORT'!G:G,'INTERIM REPORT'!$A:$A,'PAGE 50'!$A36,'INTERIM REPORT'!$B:$B,'PAGE 50'!$A$5))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50'!$A37,'INTERIM REPORT'!$B:$B,'PAGE 50'!$A$5)=0,"",SUMIFS('INTERIM REPORT'!C:C,'INTERIM REPORT'!$A:$A,'PAGE 50'!$A37,'INTERIM REPORT'!$B:$B,'PAGE 50'!$A$5))</f>
        <v/>
      </c>
      <c r="E37" s="122"/>
      <c r="F37" s="122"/>
      <c r="G37" s="123"/>
      <c r="H37" s="122" t="str">
        <f>IF(SUMIFS('INTERIM REPORT'!D:D,'INTERIM REPORT'!$A:$A,'PAGE 50'!$A37,'INTERIM REPORT'!$B:$B,'PAGE 50'!$A$5)=0,"",SUMIFS('INTERIM REPORT'!D:D,'INTERIM REPORT'!$A:$A,'PAGE 50'!$A37,'INTERIM REPORT'!$B:$B,'PAGE 50'!$A$5))</f>
        <v/>
      </c>
      <c r="I37" s="122"/>
      <c r="J37" s="122"/>
      <c r="K37" s="123"/>
      <c r="L37" s="122" t="str">
        <f>IF(SUMIFS('INTERIM REPORT'!E:E,'INTERIM REPORT'!$A:$A,'PAGE 50'!$A37,'INTERIM REPORT'!$B:$B,'PAGE 50'!$A$5)=0,"",SUMIFS('INTERIM REPORT'!E:E,'INTERIM REPORT'!$A:$A,'PAGE 50'!$A37,'INTERIM REPORT'!$B:$B,'PAGE 50'!$A$5))</f>
        <v/>
      </c>
      <c r="M37" s="122"/>
      <c r="N37" s="122"/>
      <c r="O37" s="123"/>
      <c r="P37" s="122" t="str">
        <f>IF(SUMIFS('INTERIM REPORT'!F:F,'INTERIM REPORT'!$A:$A,'PAGE 50'!$A37,'INTERIM REPORT'!$B:$B,'PAGE 50'!$A$5)=0,"",SUMIFS('INTERIM REPORT'!F:F,'INTERIM REPORT'!$A:$A,'PAGE 50'!$A37,'INTERIM REPORT'!$B:$B,'PAGE 50'!$A$5))</f>
        <v/>
      </c>
      <c r="Q37" s="122"/>
      <c r="R37" s="122"/>
      <c r="S37" s="123"/>
      <c r="T37" s="122" t="str">
        <f>IF(SUMIFS('INTERIM REPORT'!G:G,'INTERIM REPORT'!$A:$A,'PAGE 50'!$A37,'INTERIM REPORT'!$B:$B,'PAGE 50'!$A$5)=0,"",SUMIFS('INTERIM REPORT'!G:G,'INTERIM REPORT'!$A:$A,'PAGE 50'!$A37,'INTERIM REPORT'!$B:$B,'PAGE 50'!$A$5))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50'!$A38,'INTERIM REPORT'!$B:$B,'PAGE 50'!$A$5)=0,"",SUMIFS('INTERIM REPORT'!C:C,'INTERIM REPORT'!$A:$A,'PAGE 50'!$A38,'INTERIM REPORT'!$B:$B,'PAGE 50'!$A$5))</f>
        <v/>
      </c>
      <c r="E38" s="122"/>
      <c r="F38" s="122"/>
      <c r="G38" s="123"/>
      <c r="H38" s="122" t="str">
        <f>IF(SUMIFS('INTERIM REPORT'!D:D,'INTERIM REPORT'!$A:$A,'PAGE 50'!$A38,'INTERIM REPORT'!$B:$B,'PAGE 50'!$A$5)=0,"",SUMIFS('INTERIM REPORT'!D:D,'INTERIM REPORT'!$A:$A,'PAGE 50'!$A38,'INTERIM REPORT'!$B:$B,'PAGE 50'!$A$5))</f>
        <v/>
      </c>
      <c r="I38" s="122"/>
      <c r="J38" s="122"/>
      <c r="K38" s="123"/>
      <c r="L38" s="122" t="str">
        <f>IF(SUMIFS('INTERIM REPORT'!E:E,'INTERIM REPORT'!$A:$A,'PAGE 50'!$A38,'INTERIM REPORT'!$B:$B,'PAGE 50'!$A$5)=0,"",SUMIFS('INTERIM REPORT'!E:E,'INTERIM REPORT'!$A:$A,'PAGE 50'!$A38,'INTERIM REPORT'!$B:$B,'PAGE 50'!$A$5))</f>
        <v/>
      </c>
      <c r="M38" s="122"/>
      <c r="N38" s="122"/>
      <c r="O38" s="123"/>
      <c r="P38" s="122" t="str">
        <f>IF(SUMIFS('INTERIM REPORT'!F:F,'INTERIM REPORT'!$A:$A,'PAGE 50'!$A38,'INTERIM REPORT'!$B:$B,'PAGE 50'!$A$5)=0,"",SUMIFS('INTERIM REPORT'!F:F,'INTERIM REPORT'!$A:$A,'PAGE 50'!$A38,'INTERIM REPORT'!$B:$B,'PAGE 50'!$A$5))</f>
        <v/>
      </c>
      <c r="Q38" s="122"/>
      <c r="R38" s="122"/>
      <c r="S38" s="123"/>
      <c r="T38" s="122" t="str">
        <f>IF(SUMIFS('INTERIM REPORT'!G:G,'INTERIM REPORT'!$A:$A,'PAGE 50'!$A38,'INTERIM REPORT'!$B:$B,'PAGE 50'!$A$5)=0,"",SUMIFS('INTERIM REPORT'!G:G,'INTERIM REPORT'!$A:$A,'PAGE 50'!$A38,'INTERIM REPORT'!$B:$B,'PAGE 50'!$A$5))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27" priority="1" operator="notEqual">
      <formula>""" """</formula>
    </cfRule>
    <cfRule type="cellIs" dxfId="2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11.7265625" style="78" customWidth="1"/>
    <col min="25" max="25" width="10.816406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Days Payable</v>
      </c>
    </row>
    <row r="3" spans="1:25">
      <c r="A3" s="80" t="s">
        <v>101</v>
      </c>
    </row>
    <row r="4" spans="1:25">
      <c r="A4" s="83" t="s">
        <v>86</v>
      </c>
      <c r="B4" s="329" t="str">
        <f>MID(A4,FIND("]",A4)+2,LEN(A4)-FIND("]",A4)+2)</f>
        <v>Days Payable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257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51'!$A8,'INTERIM REPORT'!$B:$B,'PAGE 51'!$A$4)</f>
        <v>36.70234091400269</v>
      </c>
      <c r="E8" s="208">
        <f>RANK(D8,D$8:D$15,1)</f>
        <v>1</v>
      </c>
      <c r="F8" s="208">
        <f>RANK(D8,D$8:D$17,1)</f>
        <v>1</v>
      </c>
      <c r="G8" s="208">
        <f>RANK(D8,D$8:D$25,1)</f>
        <v>1</v>
      </c>
      <c r="H8" s="118">
        <f>SUMIFS('INTERIM REPORT'!D:D,'INTERIM REPORT'!$A:$A,'PAGE 51'!$A8,'INTERIM REPORT'!$B:$B,'PAGE 51'!$A$4)</f>
        <v>184.56026977387734</v>
      </c>
      <c r="I8" s="208">
        <f>RANK(H8,H$8:H$15,1)</f>
        <v>7</v>
      </c>
      <c r="J8" s="208">
        <f>RANK(H8,H$8:H$17,1)</f>
        <v>9</v>
      </c>
      <c r="K8" s="208">
        <f>RANK(H8,H$8:H$25,1)</f>
        <v>13</v>
      </c>
      <c r="L8" s="118">
        <f>SUMIFS('INTERIM REPORT'!E:E,'INTERIM REPORT'!$A:$A,'PAGE 51'!$A8,'INTERIM REPORT'!$B:$B,'PAGE 51'!$A$4)</f>
        <v>47.359633844854869</v>
      </c>
      <c r="M8" s="208">
        <f>RANK(L8,L$8:L$15,1)</f>
        <v>1</v>
      </c>
      <c r="N8" s="208">
        <f>RANK(L8,L$8:L$17,1)</f>
        <v>1</v>
      </c>
      <c r="O8" s="208">
        <f>RANK(L8,L$8:L$25,1)</f>
        <v>2</v>
      </c>
      <c r="P8" s="118">
        <f>SUMIFS('INTERIM REPORT'!F:F,'INTERIM REPORT'!$A:$A,'PAGE 51'!$A8,'INTERIM REPORT'!$B:$B,'PAGE 51'!$A$4)</f>
        <v>119.73227609944806</v>
      </c>
      <c r="Q8" s="208">
        <f>RANK(P8,P$8:P$15,1)</f>
        <v>7</v>
      </c>
      <c r="R8" s="208">
        <f>RANK(P8,P$8:P$17,1)</f>
        <v>9</v>
      </c>
      <c r="S8" s="208">
        <f>RANK(P8,P$8:P$25,1)</f>
        <v>13</v>
      </c>
      <c r="T8" s="118">
        <f>SUMIFS('INTERIM REPORT'!G:G,'INTERIM REPORT'!$A:$A,'PAGE 51'!$A8,'INTERIM REPORT'!$B:$B,'PAGE 51'!$A$4)</f>
        <v>51.048534746377896</v>
      </c>
      <c r="U8" s="208">
        <f>RANK(T8,T$8:T$15,1)</f>
        <v>2</v>
      </c>
      <c r="V8" s="208">
        <f>RANK(T8,T$8:T$17,1)</f>
        <v>2</v>
      </c>
      <c r="W8" s="208">
        <f>RANK(T8,T$8:T$25,1)</f>
        <v>4</v>
      </c>
      <c r="X8" s="143">
        <f t="shared" ref="X8:X17" si="0">IF(H8&gt;0,((P8/H8)-1),IF(AND(H8=0,L8&gt;0),100%,IF(AND(H8=0,L8&lt;0),-100%,IF(AND(H8=0,L8=0),0%,((P8/(H8))-1)*-1))))</f>
        <v>-0.35125649606958387</v>
      </c>
      <c r="Y8" s="93">
        <f t="shared" ref="Y8:Y17" si="1">IF(L8&gt;0,((T8/L8)-1),IF(AND(L8=0,T8&gt;0),100%,IF(AND(L8=0,T8&lt;0),-100%,IF(AND(L8=0,T8=0),0%,((T8/(L8))-1)*-1))))</f>
        <v>7.7891246237407064E-2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51'!$A9,'INTERIM REPORT'!$B:$B,'PAGE 51'!$A$4)</f>
        <v>51.520028843423354</v>
      </c>
      <c r="E9" s="208">
        <f t="shared" ref="E9:E15" si="3">RANK(D9,D$8:D$15,1)</f>
        <v>4</v>
      </c>
      <c r="F9" s="208">
        <f t="shared" ref="F9:F17" si="4">RANK(D9,D$8:D$17,1)</f>
        <v>5</v>
      </c>
      <c r="G9" s="208">
        <f t="shared" ref="G9:G17" si="5">RANK(D9,D$8:D$25,1)</f>
        <v>6</v>
      </c>
      <c r="H9" s="118">
        <f>SUMIFS('INTERIM REPORT'!D:D,'INTERIM REPORT'!$A:$A,'PAGE 51'!$A9,'INTERIM REPORT'!$B:$B,'PAGE 51'!$A$4)</f>
        <v>121.5765139337645</v>
      </c>
      <c r="I9" s="208">
        <f t="shared" ref="I9:I15" si="6">RANK(H9,H$8:H$15,1)</f>
        <v>5</v>
      </c>
      <c r="J9" s="208">
        <f t="shared" ref="J9:J17" si="7">RANK(H9,H$8:H$17,1)</f>
        <v>7</v>
      </c>
      <c r="K9" s="208">
        <f t="shared" ref="K9:K17" si="8">RANK(H9,H$8:H$25,1)</f>
        <v>11</v>
      </c>
      <c r="L9" s="118">
        <f>SUMIFS('INTERIM REPORT'!E:E,'INTERIM REPORT'!$A:$A,'PAGE 51'!$A9,'INTERIM REPORT'!$B:$B,'PAGE 51'!$A$4)</f>
        <v>63.906235755110295</v>
      </c>
      <c r="M9" s="208">
        <f t="shared" ref="M9:M15" si="9">RANK(L9,L$8:L$15,1)</f>
        <v>5</v>
      </c>
      <c r="N9" s="208">
        <f t="shared" ref="N9:N17" si="10">RANK(L9,L$8:L$17,1)</f>
        <v>5</v>
      </c>
      <c r="O9" s="208">
        <f t="shared" ref="O9:O17" si="11">RANK(L9,L$8:L$25,1)</f>
        <v>8</v>
      </c>
      <c r="P9" s="118">
        <f>SUMIFS('INTERIM REPORT'!F:F,'INTERIM REPORT'!$A:$A,'PAGE 51'!$A9,'INTERIM REPORT'!$B:$B,'PAGE 51'!$A$4)</f>
        <v>97.984439050655141</v>
      </c>
      <c r="Q9" s="208">
        <f t="shared" ref="Q9:Q15" si="12">RANK(P9,P$8:P$15,1)</f>
        <v>5</v>
      </c>
      <c r="R9" s="208">
        <f t="shared" ref="R9:R17" si="13">RANK(P9,P$8:P$17,1)</f>
        <v>7</v>
      </c>
      <c r="S9" s="208">
        <f t="shared" ref="S9:S17" si="14">RANK(P9,P$8:P$25,1)</f>
        <v>11</v>
      </c>
      <c r="T9" s="118">
        <f>SUMIFS('INTERIM REPORT'!G:G,'INTERIM REPORT'!$A:$A,'PAGE 51'!$A9,'INTERIM REPORT'!$B:$B,'PAGE 51'!$A$4)</f>
        <v>70.043507439615439</v>
      </c>
      <c r="U9" s="208">
        <f t="shared" ref="U9:U15" si="15">RANK(T9,T$8:T$15,1)</f>
        <v>7</v>
      </c>
      <c r="V9" s="208">
        <f t="shared" ref="V9:V17" si="16">RANK(T9,T$8:T$17,1)</f>
        <v>8</v>
      </c>
      <c r="W9" s="208">
        <f t="shared" ref="W9:W17" si="17">RANK(T9,T$8:T$25,1)</f>
        <v>12</v>
      </c>
      <c r="X9" s="143">
        <f t="shared" si="0"/>
        <v>-0.19405125315537874</v>
      </c>
      <c r="Y9" s="93">
        <f t="shared" si="1"/>
        <v>9.6035568548009431E-2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51'!$A10,'INTERIM REPORT'!$B:$B,'PAGE 51'!$A$4)</f>
        <v>98.06637590020884</v>
      </c>
      <c r="E10" s="208">
        <f t="shared" si="3"/>
        <v>7</v>
      </c>
      <c r="F10" s="208">
        <f t="shared" si="4"/>
        <v>9</v>
      </c>
      <c r="G10" s="208">
        <f t="shared" si="5"/>
        <v>13</v>
      </c>
      <c r="H10" s="118">
        <f>SUMIFS('INTERIM REPORT'!D:D,'INTERIM REPORT'!$A:$A,'PAGE 51'!$A10,'INTERIM REPORT'!$B:$B,'PAGE 51'!$A$4)</f>
        <v>86.870941913741291</v>
      </c>
      <c r="I10" s="208">
        <f t="shared" si="6"/>
        <v>3</v>
      </c>
      <c r="J10" s="208">
        <f t="shared" si="7"/>
        <v>3</v>
      </c>
      <c r="K10" s="208">
        <f t="shared" si="8"/>
        <v>6</v>
      </c>
      <c r="L10" s="118">
        <f>SUMIFS('INTERIM REPORT'!E:E,'INTERIM REPORT'!$A:$A,'PAGE 51'!$A10,'INTERIM REPORT'!$B:$B,'PAGE 51'!$A$4)</f>
        <v>133.27255543495309</v>
      </c>
      <c r="M10" s="208">
        <f t="shared" si="9"/>
        <v>7</v>
      </c>
      <c r="N10" s="208">
        <f t="shared" si="10"/>
        <v>9</v>
      </c>
      <c r="O10" s="208">
        <f t="shared" si="11"/>
        <v>13</v>
      </c>
      <c r="P10" s="118">
        <f>SUMIFS('INTERIM REPORT'!F:F,'INTERIM REPORT'!$A:$A,'PAGE 51'!$A10,'INTERIM REPORT'!$B:$B,'PAGE 51'!$A$4)</f>
        <v>71.697772029591221</v>
      </c>
      <c r="Q10" s="208">
        <f t="shared" si="12"/>
        <v>3</v>
      </c>
      <c r="R10" s="208">
        <f t="shared" si="13"/>
        <v>3</v>
      </c>
      <c r="S10" s="208">
        <f t="shared" si="14"/>
        <v>5</v>
      </c>
      <c r="T10" s="118">
        <f>SUMIFS('INTERIM REPORT'!G:G,'INTERIM REPORT'!$A:$A,'PAGE 51'!$A10,'INTERIM REPORT'!$B:$B,'PAGE 51'!$A$4)</f>
        <v>48.122732102611614</v>
      </c>
      <c r="U10" s="208">
        <f t="shared" si="15"/>
        <v>1</v>
      </c>
      <c r="V10" s="208">
        <f t="shared" si="16"/>
        <v>1</v>
      </c>
      <c r="W10" s="208">
        <f t="shared" si="17"/>
        <v>3</v>
      </c>
      <c r="X10" s="143">
        <f t="shared" si="0"/>
        <v>-0.17466335174788716</v>
      </c>
      <c r="Y10" s="93">
        <f t="shared" si="1"/>
        <v>-0.63891491428556657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51'!$A11,'INTERIM REPORT'!$B:$B,'PAGE 51'!$A$4)</f>
        <v>76.208342743141174</v>
      </c>
      <c r="E11" s="208">
        <f t="shared" si="3"/>
        <v>6</v>
      </c>
      <c r="F11" s="208">
        <f t="shared" si="4"/>
        <v>8</v>
      </c>
      <c r="G11" s="208">
        <f t="shared" si="5"/>
        <v>12</v>
      </c>
      <c r="H11" s="118">
        <f>SUMIFS('INTERIM REPORT'!D:D,'INTERIM REPORT'!$A:$A,'PAGE 51'!$A11,'INTERIM REPORT'!$B:$B,'PAGE 51'!$A$4)</f>
        <v>126.07565723031416</v>
      </c>
      <c r="I11" s="208">
        <f t="shared" si="6"/>
        <v>6</v>
      </c>
      <c r="J11" s="208">
        <f t="shared" si="7"/>
        <v>8</v>
      </c>
      <c r="K11" s="208">
        <f t="shared" si="8"/>
        <v>12</v>
      </c>
      <c r="L11" s="118">
        <f>SUMIFS('INTERIM REPORT'!E:E,'INTERIM REPORT'!$A:$A,'PAGE 51'!$A11,'INTERIM REPORT'!$B:$B,'PAGE 51'!$A$4)</f>
        <v>77.134472447633541</v>
      </c>
      <c r="M11" s="208">
        <f t="shared" si="9"/>
        <v>6</v>
      </c>
      <c r="N11" s="208">
        <f t="shared" si="10"/>
        <v>8</v>
      </c>
      <c r="O11" s="208">
        <f t="shared" si="11"/>
        <v>12</v>
      </c>
      <c r="P11" s="118">
        <f>SUMIFS('INTERIM REPORT'!F:F,'INTERIM REPORT'!$A:$A,'PAGE 51'!$A11,'INTERIM REPORT'!$B:$B,'PAGE 51'!$A$4)</f>
        <v>150.14422766781516</v>
      </c>
      <c r="Q11" s="208">
        <f t="shared" si="12"/>
        <v>8</v>
      </c>
      <c r="R11" s="208">
        <f t="shared" si="13"/>
        <v>10</v>
      </c>
      <c r="S11" s="208">
        <f t="shared" si="14"/>
        <v>14</v>
      </c>
      <c r="T11" s="118">
        <f>SUMIFS('INTERIM REPORT'!G:G,'INTERIM REPORT'!$A:$A,'PAGE 51'!$A11,'INTERIM REPORT'!$B:$B,'PAGE 51'!$A$4)</f>
        <v>106.69394654389298</v>
      </c>
      <c r="U11" s="208">
        <f t="shared" si="15"/>
        <v>8</v>
      </c>
      <c r="V11" s="208">
        <f t="shared" si="16"/>
        <v>10</v>
      </c>
      <c r="W11" s="208">
        <f t="shared" si="17"/>
        <v>14</v>
      </c>
      <c r="X11" s="143">
        <f t="shared" si="0"/>
        <v>0.19090577012446341</v>
      </c>
      <c r="Y11" s="93">
        <f t="shared" si="1"/>
        <v>0.38322002028765167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51'!$A12,'INTERIM REPORT'!$B:$B,'PAGE 51'!$A$4)</f>
        <v>59.43973816781125</v>
      </c>
      <c r="E12" s="208">
        <f t="shared" si="3"/>
        <v>5</v>
      </c>
      <c r="F12" s="208">
        <f t="shared" si="4"/>
        <v>7</v>
      </c>
      <c r="G12" s="208">
        <f t="shared" si="5"/>
        <v>10</v>
      </c>
      <c r="H12" s="118">
        <f>SUMIFS('INTERIM REPORT'!D:D,'INTERIM REPORT'!$A:$A,'PAGE 51'!$A12,'INTERIM REPORT'!$B:$B,'PAGE 51'!$A$4)</f>
        <v>84.782033633268583</v>
      </c>
      <c r="I12" s="208">
        <f t="shared" si="6"/>
        <v>1</v>
      </c>
      <c r="J12" s="208">
        <f t="shared" si="7"/>
        <v>1</v>
      </c>
      <c r="K12" s="208">
        <f t="shared" si="8"/>
        <v>4</v>
      </c>
      <c r="L12" s="118">
        <f>SUMIFS('INTERIM REPORT'!E:E,'INTERIM REPORT'!$A:$A,'PAGE 51'!$A12,'INTERIM REPORT'!$B:$B,'PAGE 51'!$A$4)</f>
        <v>53.337296052285652</v>
      </c>
      <c r="M12" s="208">
        <f t="shared" si="9"/>
        <v>3</v>
      </c>
      <c r="N12" s="208">
        <f t="shared" si="10"/>
        <v>3</v>
      </c>
      <c r="O12" s="208">
        <f t="shared" si="11"/>
        <v>5</v>
      </c>
      <c r="P12" s="118">
        <f>SUMIFS('INTERIM REPORT'!F:F,'INTERIM REPORT'!$A:$A,'PAGE 51'!$A12,'INTERIM REPORT'!$B:$B,'PAGE 51'!$A$4)</f>
        <v>68.488399112542638</v>
      </c>
      <c r="Q12" s="208">
        <f t="shared" si="12"/>
        <v>2</v>
      </c>
      <c r="R12" s="208">
        <f t="shared" si="13"/>
        <v>2</v>
      </c>
      <c r="S12" s="208">
        <f t="shared" si="14"/>
        <v>3</v>
      </c>
      <c r="T12" s="118">
        <f>SUMIFS('INTERIM REPORT'!G:G,'INTERIM REPORT'!$A:$A,'PAGE 51'!$A12,'INTERIM REPORT'!$B:$B,'PAGE 51'!$A$4)</f>
        <v>67.568004463652585</v>
      </c>
      <c r="U12" s="208">
        <f t="shared" si="15"/>
        <v>6</v>
      </c>
      <c r="V12" s="208">
        <f t="shared" si="16"/>
        <v>7</v>
      </c>
      <c r="W12" s="208">
        <f t="shared" si="17"/>
        <v>11</v>
      </c>
      <c r="X12" s="143">
        <f t="shared" si="0"/>
        <v>-0.19218263377834688</v>
      </c>
      <c r="Y12" s="93">
        <f t="shared" si="1"/>
        <v>0.26680595876882873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51'!$A13,'INTERIM REPORT'!$B:$B,'PAGE 51'!$A$4)</f>
        <v>48.701207984021657</v>
      </c>
      <c r="E13" s="208">
        <f t="shared" si="3"/>
        <v>2</v>
      </c>
      <c r="F13" s="208">
        <f t="shared" si="4"/>
        <v>3</v>
      </c>
      <c r="G13" s="208">
        <f t="shared" si="5"/>
        <v>3</v>
      </c>
      <c r="H13" s="118">
        <f>SUMIFS('INTERIM REPORT'!D:D,'INTERIM REPORT'!$A:$A,'PAGE 51'!$A13,'INTERIM REPORT'!$B:$B,'PAGE 51'!$A$4)</f>
        <v>85.210822524975697</v>
      </c>
      <c r="I13" s="208">
        <f t="shared" si="6"/>
        <v>2</v>
      </c>
      <c r="J13" s="208">
        <f t="shared" si="7"/>
        <v>2</v>
      </c>
      <c r="K13" s="208">
        <f t="shared" si="8"/>
        <v>5</v>
      </c>
      <c r="L13" s="118">
        <f>SUMIFS('INTERIM REPORT'!E:E,'INTERIM REPORT'!$A:$A,'PAGE 51'!$A13,'INTERIM REPORT'!$B:$B,'PAGE 51'!$A$4)</f>
        <v>53.006422082807738</v>
      </c>
      <c r="M13" s="208">
        <f t="shared" si="9"/>
        <v>2</v>
      </c>
      <c r="N13" s="208">
        <f t="shared" si="10"/>
        <v>2</v>
      </c>
      <c r="O13" s="208">
        <f t="shared" si="11"/>
        <v>4</v>
      </c>
      <c r="P13" s="118">
        <f>SUMIFS('INTERIM REPORT'!F:F,'INTERIM REPORT'!$A:$A,'PAGE 51'!$A13,'INTERIM REPORT'!$B:$B,'PAGE 51'!$A$4)</f>
        <v>106.13180688313541</v>
      </c>
      <c r="Q13" s="208">
        <f t="shared" si="12"/>
        <v>6</v>
      </c>
      <c r="R13" s="208">
        <f t="shared" si="13"/>
        <v>8</v>
      </c>
      <c r="S13" s="208">
        <f t="shared" si="14"/>
        <v>12</v>
      </c>
      <c r="T13" s="118">
        <f>SUMIFS('INTERIM REPORT'!G:G,'INTERIM REPORT'!$A:$A,'PAGE 51'!$A13,'INTERIM REPORT'!$B:$B,'PAGE 51'!$A$4)</f>
        <v>55.539359871432005</v>
      </c>
      <c r="U13" s="208">
        <f t="shared" si="15"/>
        <v>5</v>
      </c>
      <c r="V13" s="208">
        <f t="shared" si="16"/>
        <v>5</v>
      </c>
      <c r="W13" s="208">
        <f t="shared" si="17"/>
        <v>7</v>
      </c>
      <c r="X13" s="143">
        <f t="shared" si="0"/>
        <v>0.24552027240468988</v>
      </c>
      <c r="Y13" s="93">
        <f t="shared" si="1"/>
        <v>4.7785488797324582E-2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51'!$A14,'INTERIM REPORT'!$B:$B,'PAGE 51'!$A$4)</f>
        <v>51.35788966199172</v>
      </c>
      <c r="E14" s="208">
        <f t="shared" si="3"/>
        <v>3</v>
      </c>
      <c r="F14" s="208">
        <f t="shared" si="4"/>
        <v>4</v>
      </c>
      <c r="G14" s="208">
        <f t="shared" si="5"/>
        <v>4</v>
      </c>
      <c r="H14" s="118">
        <f>SUMIFS('INTERIM REPORT'!D:D,'INTERIM REPORT'!$A:$A,'PAGE 51'!$A14,'INTERIM REPORT'!$B:$B,'PAGE 51'!$A$4)</f>
        <v>92.036391282896261</v>
      </c>
      <c r="I14" s="208">
        <f t="shared" si="6"/>
        <v>4</v>
      </c>
      <c r="J14" s="208">
        <f t="shared" si="7"/>
        <v>4</v>
      </c>
      <c r="K14" s="208">
        <f t="shared" si="8"/>
        <v>7</v>
      </c>
      <c r="L14" s="118">
        <f>SUMIFS('INTERIM REPORT'!E:E,'INTERIM REPORT'!$A:$A,'PAGE 51'!$A14,'INTERIM REPORT'!$B:$B,'PAGE 51'!$A$4)</f>
        <v>54.136464011155944</v>
      </c>
      <c r="M14" s="208">
        <f t="shared" si="9"/>
        <v>4</v>
      </c>
      <c r="N14" s="208">
        <f t="shared" si="10"/>
        <v>4</v>
      </c>
      <c r="O14" s="208">
        <f t="shared" si="11"/>
        <v>6</v>
      </c>
      <c r="P14" s="118">
        <f>SUMIFS('INTERIM REPORT'!F:F,'INTERIM REPORT'!$A:$A,'PAGE 51'!$A14,'INTERIM REPORT'!$B:$B,'PAGE 51'!$A$4)</f>
        <v>73.891619452380638</v>
      </c>
      <c r="Q14" s="208">
        <f t="shared" si="12"/>
        <v>4</v>
      </c>
      <c r="R14" s="208">
        <f t="shared" si="13"/>
        <v>4</v>
      </c>
      <c r="S14" s="208">
        <f t="shared" si="14"/>
        <v>6</v>
      </c>
      <c r="T14" s="118">
        <f>SUMIFS('INTERIM REPORT'!G:G,'INTERIM REPORT'!$A:$A,'PAGE 51'!$A14,'INTERIM REPORT'!$B:$B,'PAGE 51'!$A$4)</f>
        <v>54.564206877072799</v>
      </c>
      <c r="U14" s="208">
        <f t="shared" si="15"/>
        <v>3</v>
      </c>
      <c r="V14" s="208">
        <f t="shared" si="16"/>
        <v>3</v>
      </c>
      <c r="W14" s="208">
        <f t="shared" si="17"/>
        <v>5</v>
      </c>
      <c r="X14" s="143">
        <f t="shared" si="0"/>
        <v>-0.19714779749179046</v>
      </c>
      <c r="Y14" s="93">
        <f t="shared" si="1"/>
        <v>7.9011969793356673E-3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51'!$A15,'INTERIM REPORT'!$B:$B,'PAGE 51'!$A$4)</f>
        <v>176.76091816800994</v>
      </c>
      <c r="E15" s="209">
        <f t="shared" si="3"/>
        <v>8</v>
      </c>
      <c r="F15" s="209">
        <f t="shared" si="4"/>
        <v>10</v>
      </c>
      <c r="G15" s="209">
        <f t="shared" si="5"/>
        <v>14</v>
      </c>
      <c r="H15" s="120">
        <f>SUMIFS('INTERIM REPORT'!D:D,'INTERIM REPORT'!$A:$A,'PAGE 51'!$A15,'INTERIM REPORT'!$B:$B,'PAGE 51'!$A$4)</f>
        <v>253.38181621596851</v>
      </c>
      <c r="I15" s="209">
        <f t="shared" si="6"/>
        <v>8</v>
      </c>
      <c r="J15" s="209">
        <f t="shared" si="7"/>
        <v>10</v>
      </c>
      <c r="K15" s="209">
        <f t="shared" si="8"/>
        <v>14</v>
      </c>
      <c r="L15" s="120">
        <f>SUMIFS('INTERIM REPORT'!E:E,'INTERIM REPORT'!$A:$A,'PAGE 51'!$A15,'INTERIM REPORT'!$B:$B,'PAGE 51'!$A$4)</f>
        <v>224.10296609492673</v>
      </c>
      <c r="M15" s="209">
        <f t="shared" si="9"/>
        <v>8</v>
      </c>
      <c r="N15" s="209">
        <f t="shared" si="10"/>
        <v>10</v>
      </c>
      <c r="O15" s="209">
        <f t="shared" si="11"/>
        <v>14</v>
      </c>
      <c r="P15" s="120">
        <f>SUMIFS('INTERIM REPORT'!F:F,'INTERIM REPORT'!$A:$A,'PAGE 51'!$A15,'INTERIM REPORT'!$B:$B,'PAGE 51'!$A$4)</f>
        <v>65.57820252026967</v>
      </c>
      <c r="Q15" s="209">
        <f t="shared" si="12"/>
        <v>1</v>
      </c>
      <c r="R15" s="209">
        <f t="shared" si="13"/>
        <v>1</v>
      </c>
      <c r="S15" s="209">
        <f t="shared" si="14"/>
        <v>2</v>
      </c>
      <c r="T15" s="120">
        <f>SUMIFS('INTERIM REPORT'!G:G,'INTERIM REPORT'!$A:$A,'PAGE 51'!$A15,'INTERIM REPORT'!$B:$B,'PAGE 51'!$A$4)</f>
        <v>54.934203540170778</v>
      </c>
      <c r="U15" s="209">
        <f t="shared" si="15"/>
        <v>4</v>
      </c>
      <c r="V15" s="209">
        <f t="shared" si="16"/>
        <v>4</v>
      </c>
      <c r="W15" s="209">
        <f t="shared" si="17"/>
        <v>6</v>
      </c>
      <c r="X15" s="144">
        <f t="shared" si="0"/>
        <v>-0.74118820561150889</v>
      </c>
      <c r="Y15" s="95">
        <f t="shared" si="1"/>
        <v>-0.75487069851230149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51'!$A16,'INTERIM REPORT'!$B:$B,'PAGE 51'!$A$4)</f>
        <v>52.832327610055437</v>
      </c>
      <c r="E16" s="210"/>
      <c r="F16" s="211">
        <f t="shared" si="4"/>
        <v>6</v>
      </c>
      <c r="G16" s="211">
        <f t="shared" si="5"/>
        <v>8</v>
      </c>
      <c r="H16" s="122">
        <f>SUMIFS('INTERIM REPORT'!D:D,'INTERIM REPORT'!$A:$A,'PAGE 51'!$A16,'INTERIM REPORT'!$B:$B,'PAGE 51'!$A$4)</f>
        <v>95.759726260729124</v>
      </c>
      <c r="I16" s="210"/>
      <c r="J16" s="211">
        <f t="shared" si="7"/>
        <v>5</v>
      </c>
      <c r="K16" s="211">
        <f t="shared" si="8"/>
        <v>8</v>
      </c>
      <c r="L16" s="122">
        <f>SUMIFS('INTERIM REPORT'!E:E,'INTERIM REPORT'!$A:$A,'PAGE 51'!$A16,'INTERIM REPORT'!$B:$B,'PAGE 51'!$A$4)</f>
        <v>69.922000609602421</v>
      </c>
      <c r="M16" s="210"/>
      <c r="N16" s="211">
        <f t="shared" si="10"/>
        <v>6</v>
      </c>
      <c r="O16" s="211">
        <f t="shared" si="11"/>
        <v>9</v>
      </c>
      <c r="P16" s="122">
        <f>SUMIFS('INTERIM REPORT'!F:F,'INTERIM REPORT'!$A:$A,'PAGE 51'!$A16,'INTERIM REPORT'!$B:$B,'PAGE 51'!$A$4)</f>
        <v>85.729326837225344</v>
      </c>
      <c r="Q16" s="210"/>
      <c r="R16" s="211">
        <f t="shared" si="13"/>
        <v>5</v>
      </c>
      <c r="S16" s="211">
        <f t="shared" si="14"/>
        <v>9</v>
      </c>
      <c r="T16" s="122">
        <f>SUMIFS('INTERIM REPORT'!G:G,'INTERIM REPORT'!$A:$A,'PAGE 51'!$A16,'INTERIM REPORT'!$B:$B,'PAGE 51'!$A$4)</f>
        <v>56.43408512795186</v>
      </c>
      <c r="U16" s="210"/>
      <c r="V16" s="211">
        <f t="shared" si="16"/>
        <v>6</v>
      </c>
      <c r="W16" s="211">
        <f t="shared" si="17"/>
        <v>8</v>
      </c>
      <c r="X16" s="145">
        <f t="shared" si="0"/>
        <v>-0.10474548972909115</v>
      </c>
      <c r="Y16" s="97">
        <f t="shared" si="1"/>
        <v>-0.19289945030260269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51'!$A17,'INTERIM REPORT'!$B:$B,'PAGE 51'!$A$4)</f>
        <v>39.757526988759096</v>
      </c>
      <c r="E17" s="212"/>
      <c r="F17" s="208">
        <f t="shared" si="4"/>
        <v>2</v>
      </c>
      <c r="G17" s="208">
        <f t="shared" si="5"/>
        <v>2</v>
      </c>
      <c r="H17" s="118">
        <f>SUMIFS('INTERIM REPORT'!D:D,'INTERIM REPORT'!$A:$A,'PAGE 51'!$A17,'INTERIM REPORT'!$B:$B,'PAGE 51'!$A$4)</f>
        <v>115.97651732642733</v>
      </c>
      <c r="I17" s="212"/>
      <c r="J17" s="208">
        <f t="shared" si="7"/>
        <v>6</v>
      </c>
      <c r="K17" s="208">
        <f t="shared" si="8"/>
        <v>10</v>
      </c>
      <c r="L17" s="118">
        <f>SUMIFS('INTERIM REPORT'!E:E,'INTERIM REPORT'!$A:$A,'PAGE 51'!$A17,'INTERIM REPORT'!$B:$B,'PAGE 51'!$A$4)</f>
        <v>74.501422984689682</v>
      </c>
      <c r="M17" s="212"/>
      <c r="N17" s="208">
        <f t="shared" si="10"/>
        <v>7</v>
      </c>
      <c r="O17" s="208">
        <f t="shared" si="11"/>
        <v>11</v>
      </c>
      <c r="P17" s="118">
        <f>SUMIFS('INTERIM REPORT'!F:F,'INTERIM REPORT'!$A:$A,'PAGE 51'!$A17,'INTERIM REPORT'!$B:$B,'PAGE 51'!$A$4)</f>
        <v>87.336066912348173</v>
      </c>
      <c r="Q17" s="212"/>
      <c r="R17" s="208">
        <f t="shared" si="13"/>
        <v>6</v>
      </c>
      <c r="S17" s="208">
        <f t="shared" si="14"/>
        <v>10</v>
      </c>
      <c r="T17" s="118">
        <f>SUMIFS('INTERIM REPORT'!G:G,'INTERIM REPORT'!$A:$A,'PAGE 51'!$A17,'INTERIM REPORT'!$B:$B,'PAGE 51'!$A$4)</f>
        <v>89.425657692934763</v>
      </c>
      <c r="U17" s="212"/>
      <c r="V17" s="208">
        <f t="shared" si="16"/>
        <v>9</v>
      </c>
      <c r="W17" s="208">
        <f t="shared" si="17"/>
        <v>13</v>
      </c>
      <c r="X17" s="143">
        <f t="shared" si="0"/>
        <v>-0.24695042646838394</v>
      </c>
      <c r="Y17" s="93">
        <f t="shared" si="1"/>
        <v>0.2003214718638604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51'!$A20,'INTERIM REPORT'!$B:$B,'PAGE 51'!$A$4)</f>
        <v>70.416672416069531</v>
      </c>
      <c r="E20" s="210"/>
      <c r="F20" s="211">
        <f>RANK(D20,D$20:D$22,1)</f>
        <v>3</v>
      </c>
      <c r="G20" s="211">
        <f t="shared" ref="G20:G22" si="19">RANK(D20,D$8:D$25,1)</f>
        <v>11</v>
      </c>
      <c r="H20" s="122">
        <f>SUMIFS('INTERIM REPORT'!D:D,'INTERIM REPORT'!$A:$A,'PAGE 51'!$A20,'INTERIM REPORT'!$B:$B,'PAGE 51'!$A$4)</f>
        <v>96.596453614427219</v>
      </c>
      <c r="I20" s="210"/>
      <c r="J20" s="211">
        <f>RANK(H20,H$20:H$22,1)</f>
        <v>3</v>
      </c>
      <c r="K20" s="211">
        <f t="shared" ref="K20:K22" si="20">RANK(H20,H$8:H$25,1)</f>
        <v>9</v>
      </c>
      <c r="L20" s="122">
        <f>SUMIFS('INTERIM REPORT'!E:E,'INTERIM REPORT'!$A:$A,'PAGE 51'!$A20,'INTERIM REPORT'!$B:$B,'PAGE 51'!$A$4)</f>
        <v>62.916019074955592</v>
      </c>
      <c r="M20" s="210"/>
      <c r="N20" s="211">
        <f>RANK(L20,L$20:L$22,1)</f>
        <v>2</v>
      </c>
      <c r="O20" s="211">
        <f t="shared" ref="O20:O22" si="21">RANK(L20,L$8:L$25,1)</f>
        <v>7</v>
      </c>
      <c r="P20" s="122">
        <f>SUMIFS('INTERIM REPORT'!F:F,'INTERIM REPORT'!$A:$A,'PAGE 51'!$A20,'INTERIM REPORT'!$B:$B,'PAGE 51'!$A$4)</f>
        <v>74.919176545733947</v>
      </c>
      <c r="Q20" s="210"/>
      <c r="R20" s="211">
        <f>RANK(P20,P$20:P$22,1)</f>
        <v>2</v>
      </c>
      <c r="S20" s="211">
        <f t="shared" ref="S20:S22" si="22">RANK(P20,P$8:P$25,1)</f>
        <v>7</v>
      </c>
      <c r="T20" s="122">
        <f>SUMIFS('INTERIM REPORT'!G:G,'INTERIM REPORT'!$A:$A,'PAGE 51'!$A20,'INTERIM REPORT'!$B:$B,'PAGE 51'!$A$4)</f>
        <v>62.548319848575261</v>
      </c>
      <c r="U20" s="210"/>
      <c r="V20" s="211">
        <f>RANK(T20,T$20:T$22,1)</f>
        <v>2</v>
      </c>
      <c r="W20" s="211">
        <f t="shared" ref="W20:W22" si="23">RANK(T20,T$8:T$25,1)</f>
        <v>9</v>
      </c>
      <c r="X20" s="145">
        <f>IF(H20&gt;0,((P20/H20)-1),IF(AND(H20=0,L20&gt;0),100%,IF(AND(H20=0,L20&lt;0),-100%,IF(AND(H20=0,L20=0),0%,((P20/(H20))-1)*-1))))</f>
        <v>-0.22441069270741476</v>
      </c>
      <c r="Y20" s="97">
        <f>IF(L20&gt;0,((T20/L20)-1),IF(AND(L20=0,T20&gt;0),100%,IF(AND(L20=0,T20&lt;0),-100%,IF(AND(L20=0,T20=0),0%,((T20/(L20))-1)*-1))))</f>
        <v>-5.8442862690067932E-3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51'!$A21,'INTERIM REPORT'!$B:$B,'PAGE 51'!$A$4)</f>
        <v>52.353785614638163</v>
      </c>
      <c r="E21" s="212"/>
      <c r="F21" s="208">
        <f t="shared" ref="F21:F22" si="24">RANK(D21,D$20:D$22,1)</f>
        <v>1</v>
      </c>
      <c r="G21" s="208">
        <f t="shared" si="19"/>
        <v>7</v>
      </c>
      <c r="H21" s="118">
        <f>SUMIFS('INTERIM REPORT'!D:D,'INTERIM REPORT'!$A:$A,'PAGE 51'!$A21,'INTERIM REPORT'!$B:$B,'PAGE 51'!$A$4)</f>
        <v>83.952609843707265</v>
      </c>
      <c r="I21" s="212"/>
      <c r="J21" s="208">
        <f t="shared" ref="J21:J22" si="25">RANK(H21,H$20:H$22,1)</f>
        <v>2</v>
      </c>
      <c r="K21" s="208">
        <f t="shared" si="20"/>
        <v>3</v>
      </c>
      <c r="L21" s="118">
        <f>SUMIFS('INTERIM REPORT'!E:E,'INTERIM REPORT'!$A:$A,'PAGE 51'!$A21,'INTERIM REPORT'!$B:$B,'PAGE 51'!$A$4)</f>
        <v>37.125184331442505</v>
      </c>
      <c r="M21" s="212"/>
      <c r="N21" s="208">
        <f t="shared" ref="N21:N22" si="26">RANK(L21,L$20:L$22,1)</f>
        <v>1</v>
      </c>
      <c r="O21" s="208">
        <f t="shared" si="21"/>
        <v>1</v>
      </c>
      <c r="P21" s="118">
        <f>SUMIFS('INTERIM REPORT'!F:F,'INTERIM REPORT'!$A:$A,'PAGE 51'!$A21,'INTERIM REPORT'!$B:$B,'PAGE 51'!$A$4)</f>
        <v>42.532372046277061</v>
      </c>
      <c r="Q21" s="212"/>
      <c r="R21" s="208">
        <f t="shared" ref="R21:R22" si="27">RANK(P21,P$20:P$22,1)</f>
        <v>1</v>
      </c>
      <c r="S21" s="208">
        <f t="shared" si="22"/>
        <v>1</v>
      </c>
      <c r="T21" s="118">
        <f>SUMIFS('INTERIM REPORT'!G:G,'INTERIM REPORT'!$A:$A,'PAGE 51'!$A21,'INTERIM REPORT'!$B:$B,'PAGE 51'!$A$4)</f>
        <v>40.351790741771829</v>
      </c>
      <c r="U21" s="212"/>
      <c r="V21" s="208">
        <f t="shared" ref="V21:V22" si="28">RANK(T21,T$20:T$22,1)</f>
        <v>1</v>
      </c>
      <c r="W21" s="208">
        <f t="shared" si="23"/>
        <v>1</v>
      </c>
      <c r="X21" s="143">
        <f>IF(H21&gt;0,((P21/H21)-1),IF(AND(H21=0,L21&gt;0),100%,IF(AND(H21=0,L21&lt;0),-100%,IF(AND(H21=0,L21=0),0%,((P21/(H21))-1)*-1))))</f>
        <v>-0.49337641646330421</v>
      </c>
      <c r="Y21" s="93">
        <f>IF(L21&gt;0,((T21/L21)-1),IF(AND(L21=0,T21&gt;0),100%,IF(AND(L21=0,T21&lt;0),-100%,IF(AND(L21=0,T21=0),0%,((T21/(L21))-1)*-1))))</f>
        <v>8.6911525651243826E-2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51'!$A22,'INTERIM REPORT'!$B:$B,'PAGE 51'!$A$4)</f>
        <v>55.727583241004766</v>
      </c>
      <c r="E22" s="212"/>
      <c r="F22" s="208">
        <f t="shared" si="24"/>
        <v>2</v>
      </c>
      <c r="G22" s="208">
        <f t="shared" si="19"/>
        <v>9</v>
      </c>
      <c r="H22" s="118">
        <f>SUMIFS('INTERIM REPORT'!D:D,'INTERIM REPORT'!$A:$A,'PAGE 51'!$A22,'INTERIM REPORT'!$B:$B,'PAGE 51'!$A$4)</f>
        <v>82.624740631255875</v>
      </c>
      <c r="I22" s="212"/>
      <c r="J22" s="208">
        <f t="shared" si="25"/>
        <v>1</v>
      </c>
      <c r="K22" s="208">
        <f t="shared" si="20"/>
        <v>2</v>
      </c>
      <c r="L22" s="118">
        <f>SUMIFS('INTERIM REPORT'!E:E,'INTERIM REPORT'!$A:$A,'PAGE 51'!$A22,'INTERIM REPORT'!$B:$B,'PAGE 51'!$A$4)</f>
        <v>70.889075698378122</v>
      </c>
      <c r="M22" s="212"/>
      <c r="N22" s="208">
        <f t="shared" si="26"/>
        <v>3</v>
      </c>
      <c r="O22" s="208">
        <f t="shared" si="21"/>
        <v>10</v>
      </c>
      <c r="P22" s="118">
        <f>SUMIFS('INTERIM REPORT'!F:F,'INTERIM REPORT'!$A:$A,'PAGE 51'!$A22,'INTERIM REPORT'!$B:$B,'PAGE 51'!$A$4)</f>
        <v>78.617352242217393</v>
      </c>
      <c r="Q22" s="212"/>
      <c r="R22" s="208">
        <f t="shared" si="27"/>
        <v>3</v>
      </c>
      <c r="S22" s="208">
        <f t="shared" si="22"/>
        <v>8</v>
      </c>
      <c r="T22" s="118">
        <f>SUMIFS('INTERIM REPORT'!G:G,'INTERIM REPORT'!$A:$A,'PAGE 51'!$A22,'INTERIM REPORT'!$B:$B,'PAGE 51'!$A$4)</f>
        <v>64.696333022053736</v>
      </c>
      <c r="U22" s="212"/>
      <c r="V22" s="208">
        <f t="shared" si="28"/>
        <v>3</v>
      </c>
      <c r="W22" s="208">
        <f t="shared" si="23"/>
        <v>10</v>
      </c>
      <c r="X22" s="143">
        <f>IF(H22&gt;0,((P22/H22)-1),IF(AND(H22=0,L22&gt;0),100%,IF(AND(H22=0,L22&lt;0),-100%,IF(AND(H22=0,L22=0),0%,((P22/(H22))-1)*-1))))</f>
        <v>-4.850107072557075E-2</v>
      </c>
      <c r="Y22" s="93">
        <f>IF(L22&gt;0,((T22/L22)-1),IF(AND(L22=0,T22&gt;0),100%,IF(AND(L22=0,T22&lt;0),-100%,IF(AND(L22=0,T22=0),0%,((T22/(L22))-1)*-1))))</f>
        <v>-8.7358208797551962E-2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51'!$A25,'INTERIM REPORT'!$B:$B,'PAGE 51'!$A$4)</f>
        <v>51.379106188282606</v>
      </c>
      <c r="E25" s="210"/>
      <c r="F25" s="210"/>
      <c r="G25" s="211">
        <f>RANK(D25,D$8:D$25,1)</f>
        <v>5</v>
      </c>
      <c r="H25" s="122">
        <f>SUMIFS('INTERIM REPORT'!D:D,'INTERIM REPORT'!$A:$A,'PAGE 51'!$A25,'INTERIM REPORT'!$B:$B,'PAGE 51'!$A$4)</f>
        <v>76.893794744711997</v>
      </c>
      <c r="I25" s="210"/>
      <c r="J25" s="210"/>
      <c r="K25" s="211">
        <f>RANK(H25,H$8:H$25,1)</f>
        <v>1</v>
      </c>
      <c r="L25" s="122">
        <f>SUMIFS('INTERIM REPORT'!E:E,'INTERIM REPORT'!$A:$A,'PAGE 51'!$A25,'INTERIM REPORT'!$B:$B,'PAGE 51'!$A$4)</f>
        <v>51.977178962377586</v>
      </c>
      <c r="M25" s="210"/>
      <c r="N25" s="210"/>
      <c r="O25" s="211">
        <f>RANK(L25,L$8:L$25,1)</f>
        <v>3</v>
      </c>
      <c r="P25" s="122">
        <f>SUMIFS('INTERIM REPORT'!F:F,'INTERIM REPORT'!$A:$A,'PAGE 51'!$A25,'INTERIM REPORT'!$B:$B,'PAGE 51'!$A$4)</f>
        <v>71.047415293973984</v>
      </c>
      <c r="Q25" s="210"/>
      <c r="R25" s="210"/>
      <c r="S25" s="211">
        <f>RANK(P25,P$8:P$25,1)</f>
        <v>4</v>
      </c>
      <c r="T25" s="122">
        <f>SUMIFS('INTERIM REPORT'!G:G,'INTERIM REPORT'!$A:$A,'PAGE 51'!$A25,'INTERIM REPORT'!$B:$B,'PAGE 51'!$A$4)</f>
        <v>47.359291032350356</v>
      </c>
      <c r="U25" s="210"/>
      <c r="V25" s="210"/>
      <c r="W25" s="211">
        <f>RANK(T25,T$8:T$25,1)</f>
        <v>2</v>
      </c>
      <c r="X25" s="145">
        <f>IF(H25&gt;0,((P25/H25)-1),IF(AND(H25=0,L25&gt;0),100%,IF(AND(H25=0,L25&lt;0),-100%,IF(AND(H25=0,L25=0),0%,((P25/(H25))-1)*-1))))</f>
        <v>-7.6031875785920522E-2</v>
      </c>
      <c r="Y25" s="97">
        <f>IF(L25&gt;0,((T25/L25)-1),IF(AND(L25=0,T25&gt;0),100%,IF(AND(L25=0,T25&lt;0),-100%,IF(AND(L25=0,T25=0),0%,((T25/(L25))-1)*-1))))</f>
        <v>-8.8844527968125697E-2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51'!$A28,'INTERIM REPORT'!$B:$B,'PAGE 51'!$A$4)</f>
        <v>56.097691181744871</v>
      </c>
      <c r="E28" s="216"/>
      <c r="F28" s="216"/>
      <c r="G28" s="216"/>
      <c r="H28" s="122">
        <f>SUMIFS('INTERIM REPORT'!D:D,'INTERIM REPORT'!$A:$A,'PAGE 51'!$A28,'INTERIM REPORT'!$B:$B,'PAGE 51'!$A$4)</f>
        <v>90.632126326800289</v>
      </c>
      <c r="I28" s="216"/>
      <c r="J28" s="216"/>
      <c r="K28" s="216"/>
      <c r="L28" s="122">
        <f>SUMIFS('INTERIM REPORT'!E:E,'INTERIM REPORT'!$A:$A,'PAGE 51'!$A28,'INTERIM REPORT'!$B:$B,'PAGE 51'!$A$4)</f>
        <v>58.454168834433737</v>
      </c>
      <c r="M28" s="216"/>
      <c r="N28" s="216"/>
      <c r="O28" s="216"/>
      <c r="P28" s="122">
        <f>SUMIFS('INTERIM REPORT'!F:F,'INTERIM REPORT'!$A:$A,'PAGE 51'!$A28,'INTERIM REPORT'!$B:$B,'PAGE 51'!$A$4)</f>
        <v>74.646332923492935</v>
      </c>
      <c r="Q28" s="216"/>
      <c r="R28" s="216"/>
      <c r="S28" s="216"/>
      <c r="T28" s="122">
        <f>SUMIFS('INTERIM REPORT'!G:G,'INTERIM REPORT'!$A:$A,'PAGE 51'!$A28,'INTERIM REPORT'!$B:$B,'PAGE 51'!$A$4)</f>
        <v>53.67871437816784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-0.1763810919062625</v>
      </c>
      <c r="Y28" s="101">
        <f>IF(L28&gt;0,((T28/L28)-1),IF(AND(L28=0,T28&gt;0),100%,IF(AND(L28=0,T28&lt;0),-100%,IF(AND(L28=0,T28=0),0%,((T28/(L28))-1)*-1))))</f>
        <v>-8.1695703685257248E-2</v>
      </c>
    </row>
    <row r="29" spans="1:25" ht="28.4" customHeight="1">
      <c r="C29" s="92" t="s">
        <v>28</v>
      </c>
      <c r="D29" s="118">
        <f>MEDIAN(D25,D20:D22,D8:D17)</f>
        <v>52.5930566123468</v>
      </c>
      <c r="E29" s="217"/>
      <c r="F29" s="217"/>
      <c r="G29" s="217"/>
      <c r="H29" s="118">
        <f>MEDIAN(H25,H20:H22,H8:H17)</f>
        <v>93.898058771812686</v>
      </c>
      <c r="I29" s="217"/>
      <c r="J29" s="217"/>
      <c r="K29" s="217"/>
      <c r="L29" s="118">
        <f>MEDIAN(L25,L20:L22,L8:L17)</f>
        <v>63.411127415032944</v>
      </c>
      <c r="M29" s="217"/>
      <c r="N29" s="217"/>
      <c r="O29" s="217"/>
      <c r="P29" s="118">
        <f>MEDIAN(P25,P20:P22,P8:P17)</f>
        <v>76.76826439397567</v>
      </c>
      <c r="Q29" s="217"/>
      <c r="R29" s="217"/>
      <c r="S29" s="217"/>
      <c r="T29" s="118">
        <f>MEDIAN(T25,T20:T22,T8:T17)</f>
        <v>55.986722499691936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-0.18242969665075992</v>
      </c>
      <c r="Y29" s="102">
        <f>IF(L29&gt;0,((T29/L29)-1),IF(AND(L29=0,T29&gt;0),100%,IF(AND(L29=0,T29&lt;0),-100%,IF(AND(L29=0,T29=0),0%,((T29/(L29))-1)*-1))))</f>
        <v>-0.11708362897804114</v>
      </c>
    </row>
    <row r="30" spans="1:25" ht="28.4" customHeight="1">
      <c r="C30" s="92" t="s">
        <v>29</v>
      </c>
      <c r="D30" s="118">
        <f>MEDIAN(D8:D15)</f>
        <v>55.479883505617302</v>
      </c>
      <c r="E30" s="217"/>
      <c r="F30" s="217"/>
      <c r="G30" s="217"/>
      <c r="H30" s="118">
        <f>MEDIAN(H8:H15)</f>
        <v>106.80645260833037</v>
      </c>
      <c r="I30" s="217"/>
      <c r="J30" s="217"/>
      <c r="K30" s="217"/>
      <c r="L30" s="118">
        <f>MEDIAN(L8:L15)</f>
        <v>59.021349883133119</v>
      </c>
      <c r="M30" s="217"/>
      <c r="N30" s="217"/>
      <c r="O30" s="217"/>
      <c r="P30" s="118">
        <f>MEDIAN(P8:P15)</f>
        <v>85.938029251517889</v>
      </c>
      <c r="Q30" s="217"/>
      <c r="R30" s="217"/>
      <c r="S30" s="217"/>
      <c r="T30" s="118">
        <f>MEDIAN(T8:T15)</f>
        <v>55.236781705801391</v>
      </c>
      <c r="U30" s="217"/>
      <c r="V30" s="217"/>
      <c r="W30" s="217"/>
      <c r="X30" s="188">
        <f>IF(H30&gt;0,((L30/H30)-1),IF(AND(H30=0,L30&gt;0),100%,IF(AND(H30=0,L30&lt;0),-100%,IF(AND(H30=0,L30=0),0%,((L30/(H30))-1)*-1))))</f>
        <v>-0.44739902466782477</v>
      </c>
      <c r="Y30" s="102">
        <f>IF(L30&gt;0,((T30/L30)-1),IF(AND(L30=0,T30&gt;0),100%,IF(AND(L30=0,T30&lt;0),-100%,IF(AND(L30=0,T30=0),0%,((T30/(L30))-1)*-1))))</f>
        <v>-6.41220199948912E-2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51'!$A33,'INTERIM REPORT'!$B:$B,'PAGE 51'!$A$5)=0,"",SUMIFS('INTERIM REPORT'!C:C,'INTERIM REPORT'!$A:$A,'PAGE 51'!$A33,'INTERIM REPORT'!$B:$B,'PAGE 51'!$A$5))</f>
        <v/>
      </c>
      <c r="E33" s="118"/>
      <c r="F33" s="118"/>
      <c r="G33" s="119"/>
      <c r="H33" s="122" t="str">
        <f>IF(SUMIFS('INTERIM REPORT'!D:D,'INTERIM REPORT'!$A:$A,'PAGE 51'!$A33,'INTERIM REPORT'!$B:$B,'PAGE 51'!$A$5)=0,"",SUMIFS('INTERIM REPORT'!D:D,'INTERIM REPORT'!$A:$A,'PAGE 51'!$A33,'INTERIM REPORT'!$B:$B,'PAGE 51'!$A$5))</f>
        <v/>
      </c>
      <c r="I33" s="118"/>
      <c r="J33" s="118"/>
      <c r="K33" s="119"/>
      <c r="L33" s="122" t="str">
        <f>IF(SUMIFS('INTERIM REPORT'!E:E,'INTERIM REPORT'!$A:$A,'PAGE 51'!$A33,'INTERIM REPORT'!$B:$B,'PAGE 51'!$A$5)=0,"",SUMIFS('INTERIM REPORT'!E:E,'INTERIM REPORT'!$A:$A,'PAGE 51'!$A33,'INTERIM REPORT'!$B:$B,'PAGE 51'!$A$5))</f>
        <v/>
      </c>
      <c r="M33" s="118"/>
      <c r="N33" s="118"/>
      <c r="O33" s="119"/>
      <c r="P33" s="122" t="str">
        <f>IF(SUMIFS('INTERIM REPORT'!F:F,'INTERIM REPORT'!$A:$A,'PAGE 51'!$A33,'INTERIM REPORT'!$B:$B,'PAGE 51'!$A$5)=0,"",SUMIFS('INTERIM REPORT'!F:F,'INTERIM REPORT'!$A:$A,'PAGE 51'!$A33,'INTERIM REPORT'!$B:$B,'PAGE 51'!$A$5))</f>
        <v/>
      </c>
      <c r="Q33" s="118"/>
      <c r="R33" s="118"/>
      <c r="S33" s="119"/>
      <c r="T33" s="122" t="str">
        <f>IF(SUMIFS('INTERIM REPORT'!G:G,'INTERIM REPORT'!$A:$A,'PAGE 51'!$A33,'INTERIM REPORT'!$B:$B,'PAGE 51'!$A$5)=0,"",SUMIFS('INTERIM REPORT'!G:G,'INTERIM REPORT'!$A:$A,'PAGE 51'!$A33,'INTERIM REPORT'!$B:$B,'PAGE 51'!$A$5))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51'!$A34,'INTERIM REPORT'!$B:$B,'PAGE 51'!$A$5)=0,"",SUMIFS('INTERIM REPORT'!C:C,'INTERIM REPORT'!$A:$A,'PAGE 51'!$A34,'INTERIM REPORT'!$B:$B,'PAGE 51'!$A$5))</f>
        <v/>
      </c>
      <c r="E34" s="122"/>
      <c r="F34" s="122"/>
      <c r="G34" s="123"/>
      <c r="H34" s="122" t="str">
        <f>IF(SUMIFS('INTERIM REPORT'!D:D,'INTERIM REPORT'!$A:$A,'PAGE 51'!$A34,'INTERIM REPORT'!$B:$B,'PAGE 51'!$A$5)=0,"",SUMIFS('INTERIM REPORT'!D:D,'INTERIM REPORT'!$A:$A,'PAGE 51'!$A34,'INTERIM REPORT'!$B:$B,'PAGE 51'!$A$5))</f>
        <v/>
      </c>
      <c r="I34" s="122"/>
      <c r="J34" s="122"/>
      <c r="K34" s="123"/>
      <c r="L34" s="122" t="str">
        <f>IF(SUMIFS('INTERIM REPORT'!E:E,'INTERIM REPORT'!$A:$A,'PAGE 51'!$A34,'INTERIM REPORT'!$B:$B,'PAGE 51'!$A$5)=0,"",SUMIFS('INTERIM REPORT'!E:E,'INTERIM REPORT'!$A:$A,'PAGE 51'!$A34,'INTERIM REPORT'!$B:$B,'PAGE 51'!$A$5))</f>
        <v/>
      </c>
      <c r="M34" s="122"/>
      <c r="N34" s="122"/>
      <c r="O34" s="123"/>
      <c r="P34" s="122" t="str">
        <f>IF(SUMIFS('INTERIM REPORT'!F:F,'INTERIM REPORT'!$A:$A,'PAGE 51'!$A34,'INTERIM REPORT'!$B:$B,'PAGE 51'!$A$5)=0,"",SUMIFS('INTERIM REPORT'!F:F,'INTERIM REPORT'!$A:$A,'PAGE 51'!$A34,'INTERIM REPORT'!$B:$B,'PAGE 51'!$A$5))</f>
        <v/>
      </c>
      <c r="Q34" s="122"/>
      <c r="R34" s="122"/>
      <c r="S34" s="123"/>
      <c r="T34" s="122" t="str">
        <f>IF(SUMIFS('INTERIM REPORT'!G:G,'INTERIM REPORT'!$A:$A,'PAGE 51'!$A34,'INTERIM REPORT'!$B:$B,'PAGE 51'!$A$5)=0,"",SUMIFS('INTERIM REPORT'!G:G,'INTERIM REPORT'!$A:$A,'PAGE 51'!$A34,'INTERIM REPORT'!$B:$B,'PAGE 51'!$A$5))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>
        <f>IF(SUMIFS('INTERIM REPORT'!C:C,'INTERIM REPORT'!$A:$A,'PAGE 51'!$A35,'INTERIM REPORT'!$B:$B,'PAGE 51'!$A$5)=0,"",SUMIFS('INTERIM REPORT'!C:C,'INTERIM REPORT'!$A:$A,'PAGE 51'!$A35,'INTERIM REPORT'!$B:$B,'PAGE 51'!$A$5))</f>
        <v>62.1</v>
      </c>
      <c r="E35" s="122"/>
      <c r="F35" s="122"/>
      <c r="G35" s="123"/>
      <c r="H35" s="122" t="str">
        <f>IF(SUMIFS('INTERIM REPORT'!D:D,'INTERIM REPORT'!$A:$A,'PAGE 51'!$A35,'INTERIM REPORT'!$B:$B,'PAGE 51'!$A$5)=0,"",SUMIFS('INTERIM REPORT'!D:D,'INTERIM REPORT'!$A:$A,'PAGE 51'!$A35,'INTERIM REPORT'!$B:$B,'PAGE 51'!$A$5))</f>
        <v/>
      </c>
      <c r="I35" s="122"/>
      <c r="J35" s="122"/>
      <c r="K35" s="123"/>
      <c r="L35" s="122" t="str">
        <f>IF(SUMIFS('INTERIM REPORT'!E:E,'INTERIM REPORT'!$A:$A,'PAGE 51'!$A35,'INTERIM REPORT'!$B:$B,'PAGE 51'!$A$5)=0,"",SUMIFS('INTERIM REPORT'!E:E,'INTERIM REPORT'!$A:$A,'PAGE 51'!$A35,'INTERIM REPORT'!$B:$B,'PAGE 51'!$A$5))</f>
        <v/>
      </c>
      <c r="M35" s="122"/>
      <c r="N35" s="122"/>
      <c r="O35" s="123"/>
      <c r="P35" s="122" t="str">
        <f>IF(SUMIFS('INTERIM REPORT'!F:F,'INTERIM REPORT'!$A:$A,'PAGE 51'!$A35,'INTERIM REPORT'!$B:$B,'PAGE 51'!$A$5)=0,"",SUMIFS('INTERIM REPORT'!F:F,'INTERIM REPORT'!$A:$A,'PAGE 51'!$A35,'INTERIM REPORT'!$B:$B,'PAGE 51'!$A$5))</f>
        <v/>
      </c>
      <c r="Q35" s="122"/>
      <c r="R35" s="122"/>
      <c r="S35" s="123"/>
      <c r="T35" s="122" t="str">
        <f>IF(SUMIFS('INTERIM REPORT'!G:G,'INTERIM REPORT'!$A:$A,'PAGE 51'!$A35,'INTERIM REPORT'!$B:$B,'PAGE 51'!$A$5)=0,"",SUMIFS('INTERIM REPORT'!G:G,'INTERIM REPORT'!$A:$A,'PAGE 51'!$A35,'INTERIM REPORT'!$B:$B,'PAGE 51'!$A$5))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>
        <f>IF(SUMIFS('INTERIM REPORT'!C:C,'INTERIM REPORT'!$A:$A,'PAGE 51'!$A36,'INTERIM REPORT'!$B:$B,'PAGE 51'!$A$5)=0,"",SUMIFS('INTERIM REPORT'!C:C,'INTERIM REPORT'!$A:$A,'PAGE 51'!$A36,'INTERIM REPORT'!$B:$B,'PAGE 51'!$A$5))</f>
        <v>63.1</v>
      </c>
      <c r="E36" s="122"/>
      <c r="F36" s="122"/>
      <c r="G36" s="123"/>
      <c r="H36" s="122" t="str">
        <f>IF(SUMIFS('INTERIM REPORT'!D:D,'INTERIM REPORT'!$A:$A,'PAGE 51'!$A36,'INTERIM REPORT'!$B:$B,'PAGE 51'!$A$5)=0,"",SUMIFS('INTERIM REPORT'!D:D,'INTERIM REPORT'!$A:$A,'PAGE 51'!$A36,'INTERIM REPORT'!$B:$B,'PAGE 51'!$A$5))</f>
        <v/>
      </c>
      <c r="I36" s="122"/>
      <c r="J36" s="122"/>
      <c r="K36" s="123"/>
      <c r="L36" s="122" t="str">
        <f>IF(SUMIFS('INTERIM REPORT'!E:E,'INTERIM REPORT'!$A:$A,'PAGE 51'!$A36,'INTERIM REPORT'!$B:$B,'PAGE 51'!$A$5)=0,"",SUMIFS('INTERIM REPORT'!E:E,'INTERIM REPORT'!$A:$A,'PAGE 51'!$A36,'INTERIM REPORT'!$B:$B,'PAGE 51'!$A$5))</f>
        <v/>
      </c>
      <c r="M36" s="122"/>
      <c r="N36" s="122"/>
      <c r="O36" s="123"/>
      <c r="P36" s="122" t="str">
        <f>IF(SUMIFS('INTERIM REPORT'!F:F,'INTERIM REPORT'!$A:$A,'PAGE 51'!$A36,'INTERIM REPORT'!$B:$B,'PAGE 51'!$A$5)=0,"",SUMIFS('INTERIM REPORT'!F:F,'INTERIM REPORT'!$A:$A,'PAGE 51'!$A36,'INTERIM REPORT'!$B:$B,'PAGE 51'!$A$5))</f>
        <v/>
      </c>
      <c r="Q36" s="122"/>
      <c r="R36" s="122"/>
      <c r="S36" s="123"/>
      <c r="T36" s="122" t="str">
        <f>IF(SUMIFS('INTERIM REPORT'!G:G,'INTERIM REPORT'!$A:$A,'PAGE 51'!$A36,'INTERIM REPORT'!$B:$B,'PAGE 51'!$A$5)=0,"",SUMIFS('INTERIM REPORT'!G:G,'INTERIM REPORT'!$A:$A,'PAGE 51'!$A36,'INTERIM REPORT'!$B:$B,'PAGE 51'!$A$5))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51'!$A37,'INTERIM REPORT'!$B:$B,'PAGE 51'!$A$5)=0,"",SUMIFS('INTERIM REPORT'!C:C,'INTERIM REPORT'!$A:$A,'PAGE 51'!$A37,'INTERIM REPORT'!$B:$B,'PAGE 51'!$A$5))</f>
        <v/>
      </c>
      <c r="E37" s="122"/>
      <c r="F37" s="122"/>
      <c r="G37" s="123"/>
      <c r="H37" s="122" t="str">
        <f>IF(SUMIFS('INTERIM REPORT'!D:D,'INTERIM REPORT'!$A:$A,'PAGE 51'!$A37,'INTERIM REPORT'!$B:$B,'PAGE 51'!$A$5)=0,"",SUMIFS('INTERIM REPORT'!D:D,'INTERIM REPORT'!$A:$A,'PAGE 51'!$A37,'INTERIM REPORT'!$B:$B,'PAGE 51'!$A$5))</f>
        <v/>
      </c>
      <c r="I37" s="122"/>
      <c r="J37" s="122"/>
      <c r="K37" s="123"/>
      <c r="L37" s="122" t="str">
        <f>IF(SUMIFS('INTERIM REPORT'!E:E,'INTERIM REPORT'!$A:$A,'PAGE 51'!$A37,'INTERIM REPORT'!$B:$B,'PAGE 51'!$A$5)=0,"",SUMIFS('INTERIM REPORT'!E:E,'INTERIM REPORT'!$A:$A,'PAGE 51'!$A37,'INTERIM REPORT'!$B:$B,'PAGE 51'!$A$5))</f>
        <v/>
      </c>
      <c r="M37" s="122"/>
      <c r="N37" s="122"/>
      <c r="O37" s="123"/>
      <c r="P37" s="122" t="str">
        <f>IF(SUMIFS('INTERIM REPORT'!F:F,'INTERIM REPORT'!$A:$A,'PAGE 51'!$A37,'INTERIM REPORT'!$B:$B,'PAGE 51'!$A$5)=0,"",SUMIFS('INTERIM REPORT'!F:F,'INTERIM REPORT'!$A:$A,'PAGE 51'!$A37,'INTERIM REPORT'!$B:$B,'PAGE 51'!$A$5))</f>
        <v/>
      </c>
      <c r="Q37" s="122"/>
      <c r="R37" s="122"/>
      <c r="S37" s="123"/>
      <c r="T37" s="122" t="str">
        <f>IF(SUMIFS('INTERIM REPORT'!G:G,'INTERIM REPORT'!$A:$A,'PAGE 51'!$A37,'INTERIM REPORT'!$B:$B,'PAGE 51'!$A$5)=0,"",SUMIFS('INTERIM REPORT'!G:G,'INTERIM REPORT'!$A:$A,'PAGE 51'!$A37,'INTERIM REPORT'!$B:$B,'PAGE 51'!$A$5))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51'!$A38,'INTERIM REPORT'!$B:$B,'PAGE 51'!$A$5)=0,"",SUMIFS('INTERIM REPORT'!C:C,'INTERIM REPORT'!$A:$A,'PAGE 51'!$A38,'INTERIM REPORT'!$B:$B,'PAGE 51'!$A$5))</f>
        <v/>
      </c>
      <c r="E38" s="122"/>
      <c r="F38" s="122"/>
      <c r="G38" s="123"/>
      <c r="H38" s="122" t="str">
        <f>IF(SUMIFS('INTERIM REPORT'!D:D,'INTERIM REPORT'!$A:$A,'PAGE 51'!$A38,'INTERIM REPORT'!$B:$B,'PAGE 51'!$A$5)=0,"",SUMIFS('INTERIM REPORT'!D:D,'INTERIM REPORT'!$A:$A,'PAGE 51'!$A38,'INTERIM REPORT'!$B:$B,'PAGE 51'!$A$5))</f>
        <v/>
      </c>
      <c r="I38" s="122"/>
      <c r="J38" s="122"/>
      <c r="K38" s="123"/>
      <c r="L38" s="122" t="str">
        <f>IF(SUMIFS('INTERIM REPORT'!E:E,'INTERIM REPORT'!$A:$A,'PAGE 51'!$A38,'INTERIM REPORT'!$B:$B,'PAGE 51'!$A$5)=0,"",SUMIFS('INTERIM REPORT'!E:E,'INTERIM REPORT'!$A:$A,'PAGE 51'!$A38,'INTERIM REPORT'!$B:$B,'PAGE 51'!$A$5))</f>
        <v/>
      </c>
      <c r="M38" s="122"/>
      <c r="N38" s="122"/>
      <c r="O38" s="123"/>
      <c r="P38" s="122" t="str">
        <f>IF(SUMIFS('INTERIM REPORT'!F:F,'INTERIM REPORT'!$A:$A,'PAGE 51'!$A38,'INTERIM REPORT'!$B:$B,'PAGE 51'!$A$5)=0,"",SUMIFS('INTERIM REPORT'!F:F,'INTERIM REPORT'!$A:$A,'PAGE 51'!$A38,'INTERIM REPORT'!$B:$B,'PAGE 51'!$A$5))</f>
        <v/>
      </c>
      <c r="Q38" s="122"/>
      <c r="R38" s="122"/>
      <c r="S38" s="123"/>
      <c r="T38" s="122" t="str">
        <f>IF(SUMIFS('INTERIM REPORT'!G:G,'INTERIM REPORT'!$A:$A,'PAGE 51'!$A38,'INTERIM REPORT'!$B:$B,'PAGE 51'!$A$5)=0,"",SUMIFS('INTERIM REPORT'!G:G,'INTERIM REPORT'!$A:$A,'PAGE 51'!$A38,'INTERIM REPORT'!$B:$B,'PAGE 51'!$A$5))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25" priority="1" operator="notEqual">
      <formula>""" """</formula>
    </cfRule>
    <cfRule type="cellIs" dxfId="2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42"/>
  <sheetViews>
    <sheetView view="pageBreakPreview" topLeftCell="B19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9.1796875" style="78"/>
    <col min="25" max="25" width="10.816406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Days Receivable</v>
      </c>
    </row>
    <row r="3" spans="1:25">
      <c r="A3" s="80" t="s">
        <v>101</v>
      </c>
    </row>
    <row r="4" spans="1:25">
      <c r="A4" s="83" t="s">
        <v>87</v>
      </c>
      <c r="B4" s="329" t="str">
        <f>MID(A4,FIND("]",A4)+2,LEN(A4)-FIND("]",A4)+2)</f>
        <v>Days Receivable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258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52'!$A8,'INTERIM REPORT'!$B:$B,'PAGE 52'!$A$4)</f>
        <v>29.167712061662517</v>
      </c>
      <c r="E8" s="208">
        <f>RANK(D8,D$8:D$15,1)</f>
        <v>1</v>
      </c>
      <c r="F8" s="208">
        <f>RANK(D8,D$8:D$17,1)</f>
        <v>1</v>
      </c>
      <c r="G8" s="208">
        <f>RANK(D8,D$8:D$25,1)</f>
        <v>1</v>
      </c>
      <c r="H8" s="118">
        <f>SUMIFS('INTERIM REPORT'!D:D,'INTERIM REPORT'!$A:$A,'PAGE 52'!$A8,'INTERIM REPORT'!$B:$B,'PAGE 52'!$A$4)</f>
        <v>27.962515664637667</v>
      </c>
      <c r="I8" s="208">
        <f>RANK(H8,H$8:H$15,1)</f>
        <v>1</v>
      </c>
      <c r="J8" s="208">
        <f>RANK(H8,H$8:H$17,1)</f>
        <v>1</v>
      </c>
      <c r="K8" s="208">
        <f>RANK(H8,H$8:H$25,1)</f>
        <v>1</v>
      </c>
      <c r="L8" s="118">
        <f>SUMIFS('INTERIM REPORT'!E:E,'INTERIM REPORT'!$A:$A,'PAGE 52'!$A8,'INTERIM REPORT'!$B:$B,'PAGE 52'!$A$4)</f>
        <v>30.961435007888614</v>
      </c>
      <c r="M8" s="208">
        <f>RANK(L8,L$8:L$15,1)</f>
        <v>2</v>
      </c>
      <c r="N8" s="208">
        <f>RANK(L8,L$8:L$17,1)</f>
        <v>2</v>
      </c>
      <c r="O8" s="208">
        <f>RANK(L8,L$8:L$25,1)</f>
        <v>2</v>
      </c>
      <c r="P8" s="118">
        <f>SUMIFS('INTERIM REPORT'!F:F,'INTERIM REPORT'!$A:$A,'PAGE 52'!$A8,'INTERIM REPORT'!$B:$B,'PAGE 52'!$A$4)</f>
        <v>27.592112624020988</v>
      </c>
      <c r="Q8" s="208">
        <f>RANK(P8,P$8:P$15,1)</f>
        <v>2</v>
      </c>
      <c r="R8" s="208">
        <f>RANK(P8,P$8:P$17,1)</f>
        <v>2</v>
      </c>
      <c r="S8" s="208">
        <f>RANK(P8,P$8:P$25,1)</f>
        <v>2</v>
      </c>
      <c r="T8" s="118">
        <f>SUMIFS('INTERIM REPORT'!G:G,'INTERIM REPORT'!$A:$A,'PAGE 52'!$A8,'INTERIM REPORT'!$B:$B,'PAGE 52'!$A$4)</f>
        <v>29.002290903202695</v>
      </c>
      <c r="U8" s="208">
        <f>RANK(T8,T$8:T$15,1)</f>
        <v>1</v>
      </c>
      <c r="V8" s="208">
        <f>RANK(T8,T$8:T$17,1)</f>
        <v>1</v>
      </c>
      <c r="W8" s="208">
        <f>RANK(T8,T$8:T$25,1)</f>
        <v>1</v>
      </c>
      <c r="X8" s="143">
        <f t="shared" ref="X8:X17" si="0">IF(H8&gt;0,((P8/H8)-1),IF(AND(H8=0,L8&gt;0),100%,IF(AND(H8=0,L8&lt;0),-100%,IF(AND(H8=0,L8=0),0%,((P8/(H8))-1)*-1))))</f>
        <v>-1.3246413343456886E-2</v>
      </c>
      <c r="Y8" s="93">
        <f t="shared" ref="Y8:Y17" si="1">IF(L8&gt;0,((T8/L8)-1),IF(AND(L8=0,T8&gt;0),100%,IF(AND(L8=0,T8&lt;0),-100%,IF(AND(L8=0,T8=0),0%,((T8/(L8))-1)*-1))))</f>
        <v>-6.3276915433239878E-2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52'!$A9,'INTERIM REPORT'!$B:$B,'PAGE 52'!$A$4)</f>
        <v>42.805967185760444</v>
      </c>
      <c r="E9" s="208">
        <f t="shared" ref="E9:E15" si="3">RANK(D9,D$8:D$15,1)</f>
        <v>6</v>
      </c>
      <c r="F9" s="208">
        <f t="shared" ref="F9:F17" si="4">RANK(D9,D$8:D$17,1)</f>
        <v>7</v>
      </c>
      <c r="G9" s="208">
        <f t="shared" ref="G9:G17" si="5">RANK(D9,D$8:D$25,1)</f>
        <v>9</v>
      </c>
      <c r="H9" s="118">
        <f>SUMIFS('INTERIM REPORT'!D:D,'INTERIM REPORT'!$A:$A,'PAGE 52'!$A9,'INTERIM REPORT'!$B:$B,'PAGE 52'!$A$4)</f>
        <v>51.976055160484322</v>
      </c>
      <c r="I9" s="208">
        <f t="shared" ref="I9:I15" si="6">RANK(H9,H$8:H$15,1)</f>
        <v>6</v>
      </c>
      <c r="J9" s="208">
        <f t="shared" ref="J9:J17" si="7">RANK(H9,H$8:H$17,1)</f>
        <v>8</v>
      </c>
      <c r="K9" s="208">
        <f t="shared" ref="K9:K17" si="8">RANK(H9,H$8:H$25,1)</f>
        <v>10</v>
      </c>
      <c r="L9" s="118">
        <f>SUMIFS('INTERIM REPORT'!E:E,'INTERIM REPORT'!$A:$A,'PAGE 52'!$A9,'INTERIM REPORT'!$B:$B,'PAGE 52'!$A$4)</f>
        <v>30.631310009562203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18">
        <f>SUMIFS('INTERIM REPORT'!F:F,'INTERIM REPORT'!$A:$A,'PAGE 52'!$A9,'INTERIM REPORT'!$B:$B,'PAGE 52'!$A$4)</f>
        <v>41.204723437050326</v>
      </c>
      <c r="Q9" s="208">
        <f t="shared" ref="Q9:Q15" si="12">RANK(P9,P$8:P$15,1)</f>
        <v>4</v>
      </c>
      <c r="R9" s="208">
        <f t="shared" ref="R9:R17" si="13">RANK(P9,P$8:P$17,1)</f>
        <v>5</v>
      </c>
      <c r="S9" s="208">
        <f t="shared" ref="S9:S17" si="14">RANK(P9,P$8:P$25,1)</f>
        <v>7</v>
      </c>
      <c r="T9" s="118">
        <f>SUMIFS('INTERIM REPORT'!G:G,'INTERIM REPORT'!$A:$A,'PAGE 52'!$A9,'INTERIM REPORT'!$B:$B,'PAGE 52'!$A$4)</f>
        <v>40.492508901868561</v>
      </c>
      <c r="U9" s="208">
        <f t="shared" ref="U9:U15" si="15">RANK(T9,T$8:T$15,1)</f>
        <v>6</v>
      </c>
      <c r="V9" s="208">
        <f t="shared" ref="V9:V17" si="16">RANK(T9,T$8:T$17,1)</f>
        <v>7</v>
      </c>
      <c r="W9" s="208">
        <f t="shared" ref="W9:W17" si="17">RANK(T9,T$8:T$25,1)</f>
        <v>10</v>
      </c>
      <c r="X9" s="143">
        <f t="shared" si="0"/>
        <v>-0.20723642242905504</v>
      </c>
      <c r="Y9" s="93">
        <f t="shared" si="1"/>
        <v>0.32193199994476163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52'!$A10,'INTERIM REPORT'!$B:$B,'PAGE 52'!$A$4)</f>
        <v>35.027328697301911</v>
      </c>
      <c r="E10" s="208">
        <f t="shared" si="3"/>
        <v>3</v>
      </c>
      <c r="F10" s="208">
        <f t="shared" si="4"/>
        <v>3</v>
      </c>
      <c r="G10" s="208">
        <f t="shared" si="5"/>
        <v>3</v>
      </c>
      <c r="H10" s="118">
        <f>SUMIFS('INTERIM REPORT'!D:D,'INTERIM REPORT'!$A:$A,'PAGE 52'!$A10,'INTERIM REPORT'!$B:$B,'PAGE 52'!$A$4)</f>
        <v>35.013004308188663</v>
      </c>
      <c r="I10" s="208">
        <f t="shared" si="6"/>
        <v>2</v>
      </c>
      <c r="J10" s="208">
        <f t="shared" si="7"/>
        <v>2</v>
      </c>
      <c r="K10" s="208">
        <f t="shared" si="8"/>
        <v>4</v>
      </c>
      <c r="L10" s="118">
        <f>SUMIFS('INTERIM REPORT'!E:E,'INTERIM REPORT'!$A:$A,'PAGE 52'!$A10,'INTERIM REPORT'!$B:$B,'PAGE 52'!$A$4)</f>
        <v>38.083941820402359</v>
      </c>
      <c r="M10" s="208">
        <f t="shared" si="9"/>
        <v>5</v>
      </c>
      <c r="N10" s="208">
        <f t="shared" si="10"/>
        <v>5</v>
      </c>
      <c r="O10" s="208">
        <f t="shared" si="11"/>
        <v>7</v>
      </c>
      <c r="P10" s="118">
        <f>SUMIFS('INTERIM REPORT'!F:F,'INTERIM REPORT'!$A:$A,'PAGE 52'!$A10,'INTERIM REPORT'!$B:$B,'PAGE 52'!$A$4)</f>
        <v>37.258800394226391</v>
      </c>
      <c r="Q10" s="208">
        <f t="shared" si="12"/>
        <v>3</v>
      </c>
      <c r="R10" s="208">
        <f t="shared" si="13"/>
        <v>3</v>
      </c>
      <c r="S10" s="208">
        <f t="shared" si="14"/>
        <v>5</v>
      </c>
      <c r="T10" s="118">
        <f>SUMIFS('INTERIM REPORT'!G:G,'INTERIM REPORT'!$A:$A,'PAGE 52'!$A10,'INTERIM REPORT'!$B:$B,'PAGE 52'!$A$4)</f>
        <v>37.331986938975632</v>
      </c>
      <c r="U10" s="208">
        <f t="shared" si="15"/>
        <v>4</v>
      </c>
      <c r="V10" s="208">
        <f t="shared" si="16"/>
        <v>4</v>
      </c>
      <c r="W10" s="208">
        <f t="shared" si="17"/>
        <v>6</v>
      </c>
      <c r="X10" s="143">
        <f t="shared" si="0"/>
        <v>6.4141770476762394E-2</v>
      </c>
      <c r="Y10" s="93">
        <f t="shared" si="1"/>
        <v>-1.9744670469585945E-2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52'!$A11,'INTERIM REPORT'!$B:$B,'PAGE 52'!$A$4)</f>
        <v>40.15921144463654</v>
      </c>
      <c r="E11" s="208">
        <f t="shared" si="3"/>
        <v>5</v>
      </c>
      <c r="F11" s="208">
        <f t="shared" si="4"/>
        <v>5</v>
      </c>
      <c r="G11" s="208">
        <f t="shared" si="5"/>
        <v>6</v>
      </c>
      <c r="H11" s="118">
        <f>SUMIFS('INTERIM REPORT'!D:D,'INTERIM REPORT'!$A:$A,'PAGE 52'!$A11,'INTERIM REPORT'!$B:$B,'PAGE 52'!$A$4)</f>
        <v>40.757774264509059</v>
      </c>
      <c r="I11" s="208">
        <f t="shared" si="6"/>
        <v>5</v>
      </c>
      <c r="J11" s="208">
        <f t="shared" si="7"/>
        <v>5</v>
      </c>
      <c r="K11" s="208">
        <f t="shared" si="8"/>
        <v>7</v>
      </c>
      <c r="L11" s="118">
        <f>SUMIFS('INTERIM REPORT'!E:E,'INTERIM REPORT'!$A:$A,'PAGE 52'!$A11,'INTERIM REPORT'!$B:$B,'PAGE 52'!$A$4)</f>
        <v>35.990344010319347</v>
      </c>
      <c r="M11" s="208">
        <f t="shared" si="9"/>
        <v>4</v>
      </c>
      <c r="N11" s="208">
        <f t="shared" si="10"/>
        <v>4</v>
      </c>
      <c r="O11" s="208">
        <f t="shared" si="11"/>
        <v>5</v>
      </c>
      <c r="P11" s="118">
        <f>SUMIFS('INTERIM REPORT'!F:F,'INTERIM REPORT'!$A:$A,'PAGE 52'!$A11,'INTERIM REPORT'!$B:$B,'PAGE 52'!$A$4)</f>
        <v>44.33221392056624</v>
      </c>
      <c r="Q11" s="208">
        <f t="shared" si="12"/>
        <v>6</v>
      </c>
      <c r="R11" s="208">
        <f t="shared" si="13"/>
        <v>7</v>
      </c>
      <c r="S11" s="208">
        <f t="shared" si="14"/>
        <v>9</v>
      </c>
      <c r="T11" s="118">
        <f>SUMIFS('INTERIM REPORT'!G:G,'INTERIM REPORT'!$A:$A,'PAGE 52'!$A11,'INTERIM REPORT'!$B:$B,'PAGE 52'!$A$4)</f>
        <v>34.121981084929871</v>
      </c>
      <c r="U11" s="208">
        <f t="shared" si="15"/>
        <v>3</v>
      </c>
      <c r="V11" s="208">
        <f t="shared" si="16"/>
        <v>3</v>
      </c>
      <c r="W11" s="208">
        <f t="shared" si="17"/>
        <v>5</v>
      </c>
      <c r="X11" s="143">
        <f t="shared" si="0"/>
        <v>8.7699579296451446E-2</v>
      </c>
      <c r="Y11" s="93">
        <f t="shared" si="1"/>
        <v>-5.1912894326705206E-2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52'!$A12,'INTERIM REPORT'!$B:$B,'PAGE 52'!$A$4)</f>
        <v>32.53473694970868</v>
      </c>
      <c r="E12" s="208">
        <f t="shared" si="3"/>
        <v>2</v>
      </c>
      <c r="F12" s="208">
        <f t="shared" si="4"/>
        <v>2</v>
      </c>
      <c r="G12" s="208">
        <f t="shared" si="5"/>
        <v>2</v>
      </c>
      <c r="H12" s="118">
        <f>SUMIFS('INTERIM REPORT'!D:D,'INTERIM REPORT'!$A:$A,'PAGE 52'!$A12,'INTERIM REPORT'!$B:$B,'PAGE 52'!$A$4)</f>
        <v>39.448869121910839</v>
      </c>
      <c r="I12" s="208">
        <f t="shared" si="6"/>
        <v>3</v>
      </c>
      <c r="J12" s="208">
        <f t="shared" si="7"/>
        <v>3</v>
      </c>
      <c r="K12" s="208">
        <f t="shared" si="8"/>
        <v>5</v>
      </c>
      <c r="L12" s="118">
        <f>SUMIFS('INTERIM REPORT'!E:E,'INTERIM REPORT'!$A:$A,'PAGE 52'!$A12,'INTERIM REPORT'!$B:$B,'PAGE 52'!$A$4)</f>
        <v>35.197264850864741</v>
      </c>
      <c r="M12" s="208">
        <f t="shared" si="9"/>
        <v>3</v>
      </c>
      <c r="N12" s="208">
        <f t="shared" si="10"/>
        <v>3</v>
      </c>
      <c r="O12" s="208">
        <f t="shared" si="11"/>
        <v>4</v>
      </c>
      <c r="P12" s="118">
        <f>SUMIFS('INTERIM REPORT'!F:F,'INTERIM REPORT'!$A:$A,'PAGE 52'!$A12,'INTERIM REPORT'!$B:$B,'PAGE 52'!$A$4)</f>
        <v>26.903214931909254</v>
      </c>
      <c r="Q12" s="208">
        <f t="shared" si="12"/>
        <v>1</v>
      </c>
      <c r="R12" s="208">
        <f t="shared" si="13"/>
        <v>1</v>
      </c>
      <c r="S12" s="208">
        <f t="shared" si="14"/>
        <v>1</v>
      </c>
      <c r="T12" s="118">
        <f>SUMIFS('INTERIM REPORT'!G:G,'INTERIM REPORT'!$A:$A,'PAGE 52'!$A12,'INTERIM REPORT'!$B:$B,'PAGE 52'!$A$4)</f>
        <v>33.707460421943736</v>
      </c>
      <c r="U12" s="208">
        <f t="shared" si="15"/>
        <v>2</v>
      </c>
      <c r="V12" s="208">
        <f t="shared" si="16"/>
        <v>2</v>
      </c>
      <c r="W12" s="208">
        <f t="shared" si="17"/>
        <v>3</v>
      </c>
      <c r="X12" s="143">
        <f t="shared" si="0"/>
        <v>-0.31802316439619893</v>
      </c>
      <c r="Y12" s="93">
        <f t="shared" si="1"/>
        <v>-4.232727841874917E-2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52'!$A13,'INTERIM REPORT'!$B:$B,'PAGE 52'!$A$4)</f>
        <v>39.875952329169287</v>
      </c>
      <c r="E13" s="208">
        <f t="shared" si="3"/>
        <v>4</v>
      </c>
      <c r="F13" s="208">
        <f t="shared" si="4"/>
        <v>4</v>
      </c>
      <c r="G13" s="208">
        <f t="shared" si="5"/>
        <v>5</v>
      </c>
      <c r="H13" s="118">
        <f>SUMIFS('INTERIM REPORT'!D:D,'INTERIM REPORT'!$A:$A,'PAGE 52'!$A13,'INTERIM REPORT'!$B:$B,'PAGE 52'!$A$4)</f>
        <v>40.230643697759774</v>
      </c>
      <c r="I13" s="208">
        <f t="shared" si="6"/>
        <v>4</v>
      </c>
      <c r="J13" s="208">
        <f t="shared" si="7"/>
        <v>4</v>
      </c>
      <c r="K13" s="208">
        <f t="shared" si="8"/>
        <v>6</v>
      </c>
      <c r="L13" s="118">
        <f>SUMIFS('INTERIM REPORT'!E:E,'INTERIM REPORT'!$A:$A,'PAGE 52'!$A13,'INTERIM REPORT'!$B:$B,'PAGE 52'!$A$4)</f>
        <v>41.915328015395353</v>
      </c>
      <c r="M13" s="208">
        <f t="shared" si="9"/>
        <v>6</v>
      </c>
      <c r="N13" s="208">
        <f t="shared" si="10"/>
        <v>7</v>
      </c>
      <c r="O13" s="208">
        <f t="shared" si="11"/>
        <v>9</v>
      </c>
      <c r="P13" s="118">
        <f>SUMIFS('INTERIM REPORT'!F:F,'INTERIM REPORT'!$A:$A,'PAGE 52'!$A13,'INTERIM REPORT'!$B:$B,'PAGE 52'!$A$4)</f>
        <v>41.429747770581599</v>
      </c>
      <c r="Q13" s="208">
        <f t="shared" si="12"/>
        <v>5</v>
      </c>
      <c r="R13" s="208">
        <f t="shared" si="13"/>
        <v>6</v>
      </c>
      <c r="S13" s="208">
        <f t="shared" si="14"/>
        <v>8</v>
      </c>
      <c r="T13" s="118">
        <f>SUMIFS('INTERIM REPORT'!G:G,'INTERIM REPORT'!$A:$A,'PAGE 52'!$A13,'INTERIM REPORT'!$B:$B,'PAGE 52'!$A$4)</f>
        <v>43.563747902799555</v>
      </c>
      <c r="U13" s="208">
        <f t="shared" si="15"/>
        <v>7</v>
      </c>
      <c r="V13" s="208">
        <f t="shared" si="16"/>
        <v>8</v>
      </c>
      <c r="W13" s="208">
        <f t="shared" si="17"/>
        <v>11</v>
      </c>
      <c r="X13" s="143">
        <f t="shared" si="0"/>
        <v>2.9805739173111911E-2</v>
      </c>
      <c r="Y13" s="93">
        <f t="shared" si="1"/>
        <v>3.9327376533919711E-2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52'!$A14,'INTERIM REPORT'!$B:$B,'PAGE 52'!$A$4)</f>
        <v>60.679871741128544</v>
      </c>
      <c r="E14" s="208">
        <f t="shared" si="3"/>
        <v>8</v>
      </c>
      <c r="F14" s="208">
        <f t="shared" si="4"/>
        <v>10</v>
      </c>
      <c r="G14" s="208">
        <f t="shared" si="5"/>
        <v>14</v>
      </c>
      <c r="H14" s="118">
        <f>SUMIFS('INTERIM REPORT'!D:D,'INTERIM REPORT'!$A:$A,'PAGE 52'!$A14,'INTERIM REPORT'!$B:$B,'PAGE 52'!$A$4)</f>
        <v>81.272568146709716</v>
      </c>
      <c r="I14" s="208">
        <f t="shared" si="6"/>
        <v>8</v>
      </c>
      <c r="J14" s="208">
        <f t="shared" si="7"/>
        <v>10</v>
      </c>
      <c r="K14" s="208">
        <f t="shared" si="8"/>
        <v>14</v>
      </c>
      <c r="L14" s="118">
        <f>SUMIFS('INTERIM REPORT'!E:E,'INTERIM REPORT'!$A:$A,'PAGE 52'!$A14,'INTERIM REPORT'!$B:$B,'PAGE 52'!$A$4)</f>
        <v>62.812951510049714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18">
        <f>SUMIFS('INTERIM REPORT'!F:F,'INTERIM REPORT'!$A:$A,'PAGE 52'!$A14,'INTERIM REPORT'!$B:$B,'PAGE 52'!$A$4)</f>
        <v>59.366632168945124</v>
      </c>
      <c r="Q14" s="208">
        <f t="shared" si="12"/>
        <v>8</v>
      </c>
      <c r="R14" s="208">
        <f t="shared" si="13"/>
        <v>9</v>
      </c>
      <c r="S14" s="208">
        <f t="shared" si="14"/>
        <v>12</v>
      </c>
      <c r="T14" s="118">
        <f>SUMIFS('INTERIM REPORT'!G:G,'INTERIM REPORT'!$A:$A,'PAGE 52'!$A14,'INTERIM REPORT'!$B:$B,'PAGE 52'!$A$4)</f>
        <v>53.807344173427964</v>
      </c>
      <c r="U14" s="208">
        <f t="shared" si="15"/>
        <v>8</v>
      </c>
      <c r="V14" s="208">
        <f t="shared" si="16"/>
        <v>9</v>
      </c>
      <c r="W14" s="208">
        <f t="shared" si="17"/>
        <v>13</v>
      </c>
      <c r="X14" s="143">
        <f t="shared" si="0"/>
        <v>-0.26953665273897764</v>
      </c>
      <c r="Y14" s="93">
        <f t="shared" si="1"/>
        <v>-0.14337182253218761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52'!$A15,'INTERIM REPORT'!$B:$B,'PAGE 52'!$A$4)</f>
        <v>44.797096937080575</v>
      </c>
      <c r="E15" s="209">
        <f t="shared" si="3"/>
        <v>7</v>
      </c>
      <c r="F15" s="209">
        <f t="shared" si="4"/>
        <v>8</v>
      </c>
      <c r="G15" s="209">
        <f t="shared" si="5"/>
        <v>10</v>
      </c>
      <c r="H15" s="120">
        <f>SUMIFS('INTERIM REPORT'!D:D,'INTERIM REPORT'!$A:$A,'PAGE 52'!$A15,'INTERIM REPORT'!$B:$B,'PAGE 52'!$A$4)</f>
        <v>66.199156434704392</v>
      </c>
      <c r="I15" s="209">
        <f t="shared" si="6"/>
        <v>7</v>
      </c>
      <c r="J15" s="209">
        <f t="shared" si="7"/>
        <v>9</v>
      </c>
      <c r="K15" s="209">
        <f t="shared" si="8"/>
        <v>13</v>
      </c>
      <c r="L15" s="120">
        <f>SUMIFS('INTERIM REPORT'!E:E,'INTERIM REPORT'!$A:$A,'PAGE 52'!$A15,'INTERIM REPORT'!$B:$B,'PAGE 52'!$A$4)</f>
        <v>55.266708579453365</v>
      </c>
      <c r="M15" s="209">
        <f t="shared" si="9"/>
        <v>7</v>
      </c>
      <c r="N15" s="209">
        <f t="shared" si="10"/>
        <v>8</v>
      </c>
      <c r="O15" s="209">
        <f t="shared" si="11"/>
        <v>12</v>
      </c>
      <c r="P15" s="120">
        <f>SUMIFS('INTERIM REPORT'!F:F,'INTERIM REPORT'!$A:$A,'PAGE 52'!$A15,'INTERIM REPORT'!$B:$B,'PAGE 52'!$A$4)</f>
        <v>57.025303253665037</v>
      </c>
      <c r="Q15" s="209">
        <f t="shared" si="12"/>
        <v>7</v>
      </c>
      <c r="R15" s="209">
        <f t="shared" si="13"/>
        <v>8</v>
      </c>
      <c r="S15" s="209">
        <f t="shared" si="14"/>
        <v>10</v>
      </c>
      <c r="T15" s="120">
        <f>SUMIFS('INTERIM REPORT'!G:G,'INTERIM REPORT'!$A:$A,'PAGE 52'!$A15,'INTERIM REPORT'!$B:$B,'PAGE 52'!$A$4)</f>
        <v>39.082832066630878</v>
      </c>
      <c r="U15" s="209">
        <f t="shared" si="15"/>
        <v>5</v>
      </c>
      <c r="V15" s="209">
        <f t="shared" si="16"/>
        <v>6</v>
      </c>
      <c r="W15" s="209">
        <f t="shared" si="17"/>
        <v>8</v>
      </c>
      <c r="X15" s="144">
        <f t="shared" si="0"/>
        <v>-0.138579608489241</v>
      </c>
      <c r="Y15" s="95">
        <f t="shared" si="1"/>
        <v>-0.2928322841870703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52'!$A16,'INTERIM REPORT'!$B:$B,'PAGE 52'!$A$4)</f>
        <v>57.57741744963517</v>
      </c>
      <c r="E16" s="210"/>
      <c r="F16" s="211">
        <f t="shared" si="4"/>
        <v>9</v>
      </c>
      <c r="G16" s="211">
        <f t="shared" si="5"/>
        <v>13</v>
      </c>
      <c r="H16" s="122">
        <f>SUMIFS('INTERIM REPORT'!D:D,'INTERIM REPORT'!$A:$A,'PAGE 52'!$A16,'INTERIM REPORT'!$B:$B,'PAGE 52'!$A$4)</f>
        <v>50.136818457393382</v>
      </c>
      <c r="I16" s="210"/>
      <c r="J16" s="211">
        <f t="shared" si="7"/>
        <v>7</v>
      </c>
      <c r="K16" s="211">
        <f t="shared" si="8"/>
        <v>9</v>
      </c>
      <c r="L16" s="122">
        <f>SUMIFS('INTERIM REPORT'!E:E,'INTERIM REPORT'!$A:$A,'PAGE 52'!$A16,'INTERIM REPORT'!$B:$B,'PAGE 52'!$A$4)</f>
        <v>57.702157057816329</v>
      </c>
      <c r="M16" s="210"/>
      <c r="N16" s="211">
        <f t="shared" si="10"/>
        <v>9</v>
      </c>
      <c r="O16" s="211">
        <f t="shared" si="11"/>
        <v>13</v>
      </c>
      <c r="P16" s="122">
        <f>SUMIFS('INTERIM REPORT'!F:F,'INTERIM REPORT'!$A:$A,'PAGE 52'!$A16,'INTERIM REPORT'!$B:$B,'PAGE 52'!$A$4)</f>
        <v>60.546077139188043</v>
      </c>
      <c r="Q16" s="210"/>
      <c r="R16" s="211">
        <f t="shared" si="13"/>
        <v>10</v>
      </c>
      <c r="S16" s="211">
        <f t="shared" si="14"/>
        <v>13</v>
      </c>
      <c r="T16" s="122">
        <f>SUMIFS('INTERIM REPORT'!G:G,'INTERIM REPORT'!$A:$A,'PAGE 52'!$A16,'INTERIM REPORT'!$B:$B,'PAGE 52'!$A$4)</f>
        <v>60.113825725845729</v>
      </c>
      <c r="U16" s="210"/>
      <c r="V16" s="211">
        <f t="shared" si="16"/>
        <v>10</v>
      </c>
      <c r="W16" s="211">
        <f t="shared" si="17"/>
        <v>14</v>
      </c>
      <c r="X16" s="145">
        <f t="shared" si="0"/>
        <v>0.20761705672729347</v>
      </c>
      <c r="Y16" s="97">
        <f t="shared" si="1"/>
        <v>4.1795121551746472E-2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52'!$A17,'INTERIM REPORT'!$B:$B,'PAGE 52'!$A$4)</f>
        <v>41.522151031599428</v>
      </c>
      <c r="E17" s="212"/>
      <c r="F17" s="208">
        <f t="shared" si="4"/>
        <v>6</v>
      </c>
      <c r="G17" s="208">
        <f t="shared" si="5"/>
        <v>8</v>
      </c>
      <c r="H17" s="118">
        <f>SUMIFS('INTERIM REPORT'!D:D,'INTERIM REPORT'!$A:$A,'PAGE 52'!$A17,'INTERIM REPORT'!$B:$B,'PAGE 52'!$A$4)</f>
        <v>46.55306026779084</v>
      </c>
      <c r="I17" s="212"/>
      <c r="J17" s="208">
        <f t="shared" si="7"/>
        <v>6</v>
      </c>
      <c r="K17" s="208">
        <f t="shared" si="8"/>
        <v>8</v>
      </c>
      <c r="L17" s="118">
        <f>SUMIFS('INTERIM REPORT'!E:E,'INTERIM REPORT'!$A:$A,'PAGE 52'!$A17,'INTERIM REPORT'!$B:$B,'PAGE 52'!$A$4)</f>
        <v>39.146463382478565</v>
      </c>
      <c r="M17" s="212"/>
      <c r="N17" s="208">
        <f t="shared" si="10"/>
        <v>6</v>
      </c>
      <c r="O17" s="208">
        <f t="shared" si="11"/>
        <v>8</v>
      </c>
      <c r="P17" s="118">
        <f>SUMIFS('INTERIM REPORT'!F:F,'INTERIM REPORT'!$A:$A,'PAGE 52'!$A17,'INTERIM REPORT'!$B:$B,'PAGE 52'!$A$4)</f>
        <v>38.875075870302204</v>
      </c>
      <c r="Q17" s="212"/>
      <c r="R17" s="208">
        <f t="shared" si="13"/>
        <v>4</v>
      </c>
      <c r="S17" s="208">
        <f t="shared" si="14"/>
        <v>6</v>
      </c>
      <c r="T17" s="118">
        <f>SUMIFS('INTERIM REPORT'!G:G,'INTERIM REPORT'!$A:$A,'PAGE 52'!$A17,'INTERIM REPORT'!$B:$B,'PAGE 52'!$A$4)</f>
        <v>39.059172195314162</v>
      </c>
      <c r="U17" s="212"/>
      <c r="V17" s="208">
        <f t="shared" si="16"/>
        <v>5</v>
      </c>
      <c r="W17" s="208">
        <f t="shared" si="17"/>
        <v>7</v>
      </c>
      <c r="X17" s="143">
        <f t="shared" si="0"/>
        <v>-0.16492974582813591</v>
      </c>
      <c r="Y17" s="93">
        <f t="shared" si="1"/>
        <v>-2.2298613877715923E-3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52'!$A20,'INTERIM REPORT'!$B:$B,'PAGE 52'!$A$4)</f>
        <v>48.935483982405756</v>
      </c>
      <c r="E20" s="210"/>
      <c r="F20" s="211">
        <f>RANK(D20,D$20:D$22,1)</f>
        <v>3</v>
      </c>
      <c r="G20" s="211">
        <f t="shared" ref="G20:G22" si="19">RANK(D20,D$8:D$25,1)</f>
        <v>11</v>
      </c>
      <c r="H20" s="122">
        <f>SUMIFS('INTERIM REPORT'!D:D,'INTERIM REPORT'!$A:$A,'PAGE 52'!$A20,'INTERIM REPORT'!$B:$B,'PAGE 52'!$A$4)</f>
        <v>55.058914797207997</v>
      </c>
      <c r="I20" s="210"/>
      <c r="J20" s="211">
        <f>RANK(H20,H$20:H$22,1)</f>
        <v>3</v>
      </c>
      <c r="K20" s="211">
        <f t="shared" ref="K20:K22" si="20">RANK(H20,H$8:H$25,1)</f>
        <v>11</v>
      </c>
      <c r="L20" s="122">
        <f>SUMIFS('INTERIM REPORT'!E:E,'INTERIM REPORT'!$A:$A,'PAGE 52'!$A20,'INTERIM REPORT'!$B:$B,'PAGE 52'!$A$4)</f>
        <v>35.11621642101084</v>
      </c>
      <c r="M20" s="210"/>
      <c r="N20" s="211">
        <f>RANK(L20,L$20:L$22,1)</f>
        <v>1</v>
      </c>
      <c r="O20" s="211">
        <f t="shared" ref="O20:O22" si="21">RANK(L20,L$8:L$25,1)</f>
        <v>3</v>
      </c>
      <c r="P20" s="122">
        <f>SUMIFS('INTERIM REPORT'!F:F,'INTERIM REPORT'!$A:$A,'PAGE 52'!$A20,'INTERIM REPORT'!$B:$B,'PAGE 52'!$A$4)</f>
        <v>65.32333194410414</v>
      </c>
      <c r="Q20" s="210"/>
      <c r="R20" s="211">
        <f>RANK(P20,P$20:P$22,1)</f>
        <v>3</v>
      </c>
      <c r="S20" s="211">
        <f t="shared" ref="S20:S22" si="22">RANK(P20,P$8:P$25,1)</f>
        <v>14</v>
      </c>
      <c r="T20" s="122">
        <f>SUMIFS('INTERIM REPORT'!G:G,'INTERIM REPORT'!$A:$A,'PAGE 52'!$A20,'INTERIM REPORT'!$B:$B,'PAGE 52'!$A$4)</f>
        <v>39.260717475259547</v>
      </c>
      <c r="U20" s="210"/>
      <c r="V20" s="211">
        <f>RANK(T20,T$20:T$22,1)</f>
        <v>3</v>
      </c>
      <c r="W20" s="211">
        <f t="shared" ref="W20:W22" si="23">RANK(T20,T$8:T$25,1)</f>
        <v>9</v>
      </c>
      <c r="X20" s="145">
        <f>IF(H20&gt;0,((P20/H20)-1),IF(AND(H20=0,L20&gt;0),100%,IF(AND(H20=0,L20&lt;0),-100%,IF(AND(H20=0,L20=0),0%,((P20/(H20))-1)*-1))))</f>
        <v>0.18642607077712769</v>
      </c>
      <c r="Y20" s="97">
        <f>IF(L20&gt;0,((T20/L20)-1),IF(AND(L20=0,T20&gt;0),100%,IF(AND(L20=0,T20&lt;0),-100%,IF(AND(L20=0,T20=0),0%,((T20/(L20))-1)*-1))))</f>
        <v>0.11802242600854229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52'!$A21,'INTERIM REPORT'!$B:$B,'PAGE 52'!$A$4)</f>
        <v>40.522251514612762</v>
      </c>
      <c r="E21" s="212"/>
      <c r="F21" s="208">
        <f t="shared" ref="F21:F22" si="24">RANK(D21,D$20:D$22,1)</f>
        <v>2</v>
      </c>
      <c r="G21" s="208">
        <f t="shared" si="19"/>
        <v>7</v>
      </c>
      <c r="H21" s="118">
        <f>SUMIFS('INTERIM REPORT'!D:D,'INTERIM REPORT'!$A:$A,'PAGE 52'!$A21,'INTERIM REPORT'!$B:$B,'PAGE 52'!$A$4)</f>
        <v>34.599988252548187</v>
      </c>
      <c r="I21" s="212"/>
      <c r="J21" s="208">
        <f t="shared" ref="J21:J22" si="25">RANK(H21,H$20:H$22,1)</f>
        <v>2</v>
      </c>
      <c r="K21" s="208">
        <f t="shared" si="20"/>
        <v>3</v>
      </c>
      <c r="L21" s="118">
        <f>SUMIFS('INTERIM REPORT'!E:E,'INTERIM REPORT'!$A:$A,'PAGE 52'!$A21,'INTERIM REPORT'!$B:$B,'PAGE 52'!$A$4)</f>
        <v>46.988951841777386</v>
      </c>
      <c r="M21" s="212"/>
      <c r="N21" s="208">
        <f t="shared" ref="N21:N22" si="26">RANK(L21,L$20:L$22,1)</f>
        <v>3</v>
      </c>
      <c r="O21" s="208">
        <f t="shared" si="21"/>
        <v>10</v>
      </c>
      <c r="P21" s="118">
        <f>SUMIFS('INTERIM REPORT'!F:F,'INTERIM REPORT'!$A:$A,'PAGE 52'!$A21,'INTERIM REPORT'!$B:$B,'PAGE 52'!$A$4)</f>
        <v>30.852606208169622</v>
      </c>
      <c r="Q21" s="212"/>
      <c r="R21" s="208">
        <f t="shared" ref="R21:R22" si="27">RANK(P21,P$20:P$22,1)</f>
        <v>1</v>
      </c>
      <c r="S21" s="208">
        <f t="shared" si="22"/>
        <v>3</v>
      </c>
      <c r="T21" s="118">
        <f>SUMIFS('INTERIM REPORT'!G:G,'INTERIM REPORT'!$A:$A,'PAGE 52'!$A21,'INTERIM REPORT'!$B:$B,'PAGE 52'!$A$4)</f>
        <v>33.374200513273706</v>
      </c>
      <c r="U21" s="212"/>
      <c r="V21" s="208">
        <f t="shared" ref="V21:V22" si="28">RANK(T21,T$20:T$22,1)</f>
        <v>1</v>
      </c>
      <c r="W21" s="208">
        <f t="shared" si="23"/>
        <v>2</v>
      </c>
      <c r="X21" s="143">
        <f>IF(H21&gt;0,((P21/H21)-1),IF(AND(H21=0,L21&gt;0),100%,IF(AND(H21=0,L21&lt;0),-100%,IF(AND(H21=0,L21=0),0%,((P21/(H21))-1)*-1))))</f>
        <v>-0.10830587620510479</v>
      </c>
      <c r="Y21" s="93">
        <f>IF(L21&gt;0,((T21/L21)-1),IF(AND(L21=0,T21&gt;0),100%,IF(AND(L21=0,T21&lt;0),-100%,IF(AND(L21=0,T21=0),0%,((T21/(L21))-1)*-1))))</f>
        <v>-0.2897436694129224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52'!$A22,'INTERIM REPORT'!$B:$B,'PAGE 52'!$A$4)</f>
        <v>35.635130238322468</v>
      </c>
      <c r="E22" s="212"/>
      <c r="F22" s="208">
        <f t="shared" si="24"/>
        <v>1</v>
      </c>
      <c r="G22" s="208">
        <f t="shared" si="19"/>
        <v>4</v>
      </c>
      <c r="H22" s="118">
        <f>SUMIFS('INTERIM REPORT'!D:D,'INTERIM REPORT'!$A:$A,'PAGE 52'!$A22,'INTERIM REPORT'!$B:$B,'PAGE 52'!$A$4)</f>
        <v>34.501167900515959</v>
      </c>
      <c r="I22" s="212"/>
      <c r="J22" s="208">
        <f t="shared" si="25"/>
        <v>1</v>
      </c>
      <c r="K22" s="208">
        <f t="shared" si="20"/>
        <v>2</v>
      </c>
      <c r="L22" s="118">
        <f>SUMIFS('INTERIM REPORT'!E:E,'INTERIM REPORT'!$A:$A,'PAGE 52'!$A22,'INTERIM REPORT'!$B:$B,'PAGE 52'!$A$4)</f>
        <v>38.063420226871997</v>
      </c>
      <c r="M22" s="212"/>
      <c r="N22" s="208">
        <f t="shared" si="26"/>
        <v>2</v>
      </c>
      <c r="O22" s="208">
        <f t="shared" si="21"/>
        <v>6</v>
      </c>
      <c r="P22" s="118">
        <f>SUMIFS('INTERIM REPORT'!F:F,'INTERIM REPORT'!$A:$A,'PAGE 52'!$A22,'INTERIM REPORT'!$B:$B,'PAGE 52'!$A$4)</f>
        <v>33.092584740868539</v>
      </c>
      <c r="Q22" s="212"/>
      <c r="R22" s="208">
        <f t="shared" si="27"/>
        <v>2</v>
      </c>
      <c r="S22" s="208">
        <f t="shared" si="22"/>
        <v>4</v>
      </c>
      <c r="T22" s="118">
        <f>SUMIFS('INTERIM REPORT'!G:G,'INTERIM REPORT'!$A:$A,'PAGE 52'!$A22,'INTERIM REPORT'!$B:$B,'PAGE 52'!$A$4)</f>
        <v>34.060031326210954</v>
      </c>
      <c r="U22" s="212"/>
      <c r="V22" s="208">
        <f t="shared" si="28"/>
        <v>2</v>
      </c>
      <c r="W22" s="208">
        <f t="shared" si="23"/>
        <v>4</v>
      </c>
      <c r="X22" s="143">
        <f>IF(H22&gt;0,((P22/H22)-1),IF(AND(H22=0,L22&gt;0),100%,IF(AND(H22=0,L22&lt;0),-100%,IF(AND(H22=0,L22=0),0%,((P22/(H22))-1)*-1))))</f>
        <v>-4.0827115293866734E-2</v>
      </c>
      <c r="Y22" s="93">
        <f>IF(L22&gt;0,((T22/L22)-1),IF(AND(L22=0,T22&gt;0),100%,IF(AND(L22=0,T22&lt;0),-100%,IF(AND(L22=0,T22=0),0%,((T22/(L22))-1)*-1))))</f>
        <v>-0.10517680431236531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52'!$A25,'INTERIM REPORT'!$B:$B,'PAGE 52'!$A$4)</f>
        <v>50.172502904466491</v>
      </c>
      <c r="E25" s="210"/>
      <c r="F25" s="210"/>
      <c r="G25" s="211">
        <f>RANK(D25,D$8:D$25,1)</f>
        <v>12</v>
      </c>
      <c r="H25" s="122">
        <f>SUMIFS('INTERIM REPORT'!D:D,'INTERIM REPORT'!$A:$A,'PAGE 52'!$A25,'INTERIM REPORT'!$B:$B,'PAGE 52'!$A$4)</f>
        <v>57.253789694403736</v>
      </c>
      <c r="I25" s="210"/>
      <c r="J25" s="210"/>
      <c r="K25" s="211">
        <f>RANK(H25,H$8:H$25,1)</f>
        <v>12</v>
      </c>
      <c r="L25" s="122">
        <f>SUMIFS('INTERIM REPORT'!E:E,'INTERIM REPORT'!$A:$A,'PAGE 52'!$A25,'INTERIM REPORT'!$B:$B,'PAGE 52'!$A$4)</f>
        <v>49.247801058097025</v>
      </c>
      <c r="M25" s="210"/>
      <c r="N25" s="210"/>
      <c r="O25" s="211">
        <f>RANK(L25,L$8:L$25,1)</f>
        <v>11</v>
      </c>
      <c r="P25" s="122">
        <f>SUMIFS('INTERIM REPORT'!F:F,'INTERIM REPORT'!$A:$A,'PAGE 52'!$A25,'INTERIM REPORT'!$B:$B,'PAGE 52'!$A$4)</f>
        <v>57.541138663430274</v>
      </c>
      <c r="Q25" s="210"/>
      <c r="R25" s="210"/>
      <c r="S25" s="211">
        <f>RANK(P25,P$8:P$25,1)</f>
        <v>11</v>
      </c>
      <c r="T25" s="122">
        <f>SUMIFS('INTERIM REPORT'!G:G,'INTERIM REPORT'!$A:$A,'PAGE 52'!$A25,'INTERIM REPORT'!$B:$B,'PAGE 52'!$A$4)</f>
        <v>49.148943113322389</v>
      </c>
      <c r="U25" s="210"/>
      <c r="V25" s="210"/>
      <c r="W25" s="211">
        <f>RANK(T25,T$8:T$25,1)</f>
        <v>12</v>
      </c>
      <c r="X25" s="145">
        <f>IF(H25&gt;0,((P25/H25)-1),IF(AND(H25=0,L25&gt;0),100%,IF(AND(H25=0,L25&lt;0),-100%,IF(AND(H25=0,L25=0),0%,((P25/(H25))-1)*-1))))</f>
        <v>5.0188637391566093E-3</v>
      </c>
      <c r="Y25" s="97">
        <f>IF(L25&gt;0,((T25/L25)-1),IF(AND(L25=0,T25&gt;0),100%,IF(AND(L25=0,T25&lt;0),-100%,IF(AND(L25=0,T25=0),0%,((T25/(L25))-1)*-1))))</f>
        <v>-2.0073575398424914E-3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52'!$A28,'INTERIM REPORT'!$B:$B,'PAGE 52'!$A$4)</f>
        <v>46.224892882958478</v>
      </c>
      <c r="E28" s="216"/>
      <c r="F28" s="216"/>
      <c r="G28" s="216"/>
      <c r="H28" s="122">
        <f>SUMIFS('INTERIM REPORT'!D:D,'INTERIM REPORT'!$A:$A,'PAGE 52'!$A28,'INTERIM REPORT'!$B:$B,'PAGE 52'!$A$4)</f>
        <v>50.610261620934892</v>
      </c>
      <c r="I28" s="216"/>
      <c r="J28" s="216"/>
      <c r="K28" s="216"/>
      <c r="L28" s="122">
        <f>SUMIFS('INTERIM REPORT'!E:E,'INTERIM REPORT'!$A:$A,'PAGE 52'!$A28,'INTERIM REPORT'!$B:$B,'PAGE 52'!$A$4)</f>
        <v>45.674859576688604</v>
      </c>
      <c r="M28" s="216"/>
      <c r="N28" s="216"/>
      <c r="O28" s="216"/>
      <c r="P28" s="122">
        <f>SUMIFS('INTERIM REPORT'!F:F,'INTERIM REPORT'!$A:$A,'PAGE 52'!$A28,'INTERIM REPORT'!$B:$B,'PAGE 52'!$A$4)</f>
        <v>49.726360858598014</v>
      </c>
      <c r="Q28" s="216"/>
      <c r="R28" s="216"/>
      <c r="S28" s="216"/>
      <c r="T28" s="122">
        <f>SUMIFS('INTERIM REPORT'!G:G,'INTERIM REPORT'!$A:$A,'PAGE 52'!$A28,'INTERIM REPORT'!$B:$B,'PAGE 52'!$A$4)</f>
        <v>43.970576145709593</v>
      </c>
      <c r="U28" s="216"/>
      <c r="V28" s="216"/>
      <c r="W28" s="216"/>
      <c r="X28" s="143">
        <f>IF(H28&gt;0,((P28/H28)-1),IF(AND(H28=0,L28&gt;0),100%,IF(AND(H28=0,L28&lt;0),-100%,IF(AND(H28=0,L28=0),0%,((P28/(H28))-1)*-1))))</f>
        <v>-1.7464852660853514E-2</v>
      </c>
      <c r="Y28" s="101">
        <f>IF(L28&gt;0,((T28/L28)-1),IF(AND(L28=0,T28&gt;0),100%,IF(AND(L28=0,T28&lt;0),-100%,IF(AND(L28=0,T28=0),0%,((T28/(L28))-1)*-1))))</f>
        <v>-3.7313380857088352E-2</v>
      </c>
    </row>
    <row r="29" spans="1:25" ht="28.4" customHeight="1">
      <c r="C29" s="92" t="s">
        <v>28</v>
      </c>
      <c r="D29" s="118">
        <f>MEDIAN(D25,D20:D22,D8:D17)</f>
        <v>41.022201273106091</v>
      </c>
      <c r="E29" s="217"/>
      <c r="F29" s="217"/>
      <c r="G29" s="217"/>
      <c r="H29" s="118">
        <f>MEDIAN(H25,H20:H22,H8:H17)</f>
        <v>43.655417266149954</v>
      </c>
      <c r="I29" s="217"/>
      <c r="J29" s="217"/>
      <c r="K29" s="217"/>
      <c r="L29" s="118">
        <f>MEDIAN(L25,L20:L22,L8:L17)</f>
        <v>38.615202601440458</v>
      </c>
      <c r="M29" s="217"/>
      <c r="N29" s="217"/>
      <c r="O29" s="217"/>
      <c r="P29" s="118">
        <f>MEDIAN(P25,P20:P22,P8:P17)</f>
        <v>41.317235603815959</v>
      </c>
      <c r="Q29" s="217"/>
      <c r="R29" s="217"/>
      <c r="S29" s="217"/>
      <c r="T29" s="118">
        <f>MEDIAN(T25,T20:T22,T8:T17)</f>
        <v>39.071002130972516</v>
      </c>
      <c r="U29" s="217"/>
      <c r="V29" s="217"/>
      <c r="W29" s="217"/>
      <c r="X29" s="188">
        <f>IF(H29&gt;0,((P29/H29)-1),IF(AND(H29=0,L29&gt;0),100%,IF(AND(H29=0,L29&lt;0),-100%,IF(AND(H29=0,L29=0),0%,((P29/(H29))-1)*-1))))</f>
        <v>-5.3559943043930081E-2</v>
      </c>
      <c r="Y29" s="102">
        <f>IF(L29&gt;0,((T29/L29)-1),IF(AND(L29=0,T29&gt;0),100%,IF(AND(L29=0,T29&lt;0),-100%,IF(AND(L29=0,T29=0),0%,((T29/(L29))-1)*-1))))</f>
        <v>1.1803629110443969E-2</v>
      </c>
    </row>
    <row r="30" spans="1:25" ht="28.4" customHeight="1">
      <c r="C30" s="92" t="s">
        <v>29</v>
      </c>
      <c r="D30" s="118">
        <f>MEDIAN(D8:D15)</f>
        <v>40.017581886902917</v>
      </c>
      <c r="E30" s="217"/>
      <c r="F30" s="217"/>
      <c r="G30" s="217"/>
      <c r="H30" s="118">
        <f>MEDIAN(H8:H15)</f>
        <v>40.49420898113442</v>
      </c>
      <c r="I30" s="217"/>
      <c r="J30" s="217"/>
      <c r="K30" s="217"/>
      <c r="L30" s="118">
        <f>MEDIAN(L8:L15)</f>
        <v>37.037142915360853</v>
      </c>
      <c r="M30" s="217"/>
      <c r="N30" s="217"/>
      <c r="O30" s="217"/>
      <c r="P30" s="118">
        <f>MEDIAN(P8:P15)</f>
        <v>41.317235603815959</v>
      </c>
      <c r="Q30" s="217"/>
      <c r="R30" s="217"/>
      <c r="S30" s="217"/>
      <c r="T30" s="118">
        <f>MEDIAN(T8:T15)</f>
        <v>38.207409502803259</v>
      </c>
      <c r="U30" s="217"/>
      <c r="V30" s="217"/>
      <c r="W30" s="217"/>
      <c r="X30" s="188">
        <f>IF(H30&gt;0,((L30/H30)-1),IF(AND(H30=0,L30&gt;0),100%,IF(AND(H30=0,L30&lt;0),-100%,IF(AND(H30=0,L30=0),0%,((L30/(H30))-1)*-1))))</f>
        <v>-8.5371863107244761E-2</v>
      </c>
      <c r="Y30" s="102">
        <f>IF(L30&gt;0,((T30/L30)-1),IF(AND(L30=0,T30&gt;0),100%,IF(AND(L30=0,T30&lt;0),-100%,IF(AND(L30=0,T30=0),0%,((T30/(L30))-1)*-1))))</f>
        <v>3.1597107533827717E-2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32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>
        <f>IF(SUMIFS('INTERIM REPORT'!C:C,'INTERIM REPORT'!$A:$A,'PAGE 52'!$A33,'INTERIM REPORT'!$B:$B,'PAGE 52'!$A$5)=0,"",SUMIFS('INTERIM REPORT'!C:C,'INTERIM REPORT'!$A:$A,'PAGE 52'!$A33,'INTERIM REPORT'!$B:$B,'PAGE 52'!$A$5))</f>
        <v>41.149999999999991</v>
      </c>
      <c r="E33" s="118"/>
      <c r="F33" s="118"/>
      <c r="G33" s="119"/>
      <c r="H33" s="122" t="str">
        <f>IF(SUMIFS('INTERIM REPORT'!D:D,'INTERIM REPORT'!$A:$A,'PAGE 52'!$A33,'INTERIM REPORT'!$B:$B,'PAGE 52'!$A$5)=0,"",SUMIFS('INTERIM REPORT'!D:D,'INTERIM REPORT'!$A:$A,'PAGE 52'!$A33,'INTERIM REPORT'!$B:$B,'PAGE 52'!$A$5))</f>
        <v/>
      </c>
      <c r="I33" s="118"/>
      <c r="J33" s="118"/>
      <c r="K33" s="119"/>
      <c r="L33" s="122" t="str">
        <f>IF(SUMIFS('INTERIM REPORT'!E:E,'INTERIM REPORT'!$A:$A,'PAGE 52'!$A33,'INTERIM REPORT'!$B:$B,'PAGE 52'!$A$5)=0,"",SUMIFS('INTERIM REPORT'!E:E,'INTERIM REPORT'!$A:$A,'PAGE 52'!$A33,'INTERIM REPORT'!$B:$B,'PAGE 52'!$A$5))</f>
        <v/>
      </c>
      <c r="M33" s="118"/>
      <c r="N33" s="118"/>
      <c r="O33" s="119"/>
      <c r="P33" s="122" t="str">
        <f>IF(SUMIFS('INTERIM REPORT'!F:F,'INTERIM REPORT'!$A:$A,'PAGE 52'!$A33,'INTERIM REPORT'!$B:$B,'PAGE 52'!$A$5)=0,"",SUMIFS('INTERIM REPORT'!F:F,'INTERIM REPORT'!$A:$A,'PAGE 52'!$A33,'INTERIM REPORT'!$B:$B,'PAGE 52'!$A$5))</f>
        <v/>
      </c>
      <c r="Q33" s="118"/>
      <c r="R33" s="118"/>
      <c r="S33" s="119"/>
      <c r="T33" s="122" t="str">
        <f>IF(SUMIFS('INTERIM REPORT'!G:G,'INTERIM REPORT'!$A:$A,'PAGE 52'!$A33,'INTERIM REPORT'!$B:$B,'PAGE 52'!$A$5)=0,"",SUMIFS('INTERIM REPORT'!G:G,'INTERIM REPORT'!$A:$A,'PAGE 52'!$A33,'INTERIM REPORT'!$B:$B,'PAGE 52'!$A$5))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52'!$A34,'INTERIM REPORT'!$B:$B,'PAGE 52'!$A$5)=0,"",SUMIFS('INTERIM REPORT'!C:C,'INTERIM REPORT'!$A:$A,'PAGE 52'!$A34,'INTERIM REPORT'!$B:$B,'PAGE 52'!$A$5))</f>
        <v/>
      </c>
      <c r="E34" s="122"/>
      <c r="F34" s="122"/>
      <c r="G34" s="123"/>
      <c r="H34" s="122" t="str">
        <f>IF(SUMIFS('INTERIM REPORT'!D:D,'INTERIM REPORT'!$A:$A,'PAGE 52'!$A34,'INTERIM REPORT'!$B:$B,'PAGE 52'!$A$5)=0,"",SUMIFS('INTERIM REPORT'!D:D,'INTERIM REPORT'!$A:$A,'PAGE 52'!$A34,'INTERIM REPORT'!$B:$B,'PAGE 52'!$A$5))</f>
        <v/>
      </c>
      <c r="I34" s="122"/>
      <c r="J34" s="122"/>
      <c r="K34" s="123"/>
      <c r="L34" s="122" t="str">
        <f>IF(SUMIFS('INTERIM REPORT'!E:E,'INTERIM REPORT'!$A:$A,'PAGE 52'!$A34,'INTERIM REPORT'!$B:$B,'PAGE 52'!$A$5)=0,"",SUMIFS('INTERIM REPORT'!E:E,'INTERIM REPORT'!$A:$A,'PAGE 52'!$A34,'INTERIM REPORT'!$B:$B,'PAGE 52'!$A$5))</f>
        <v/>
      </c>
      <c r="M34" s="122"/>
      <c r="N34" s="122"/>
      <c r="O34" s="123"/>
      <c r="P34" s="122" t="str">
        <f>IF(SUMIFS('INTERIM REPORT'!F:F,'INTERIM REPORT'!$A:$A,'PAGE 52'!$A34,'INTERIM REPORT'!$B:$B,'PAGE 52'!$A$5)=0,"",SUMIFS('INTERIM REPORT'!F:F,'INTERIM REPORT'!$A:$A,'PAGE 52'!$A34,'INTERIM REPORT'!$B:$B,'PAGE 52'!$A$5))</f>
        <v/>
      </c>
      <c r="Q34" s="122"/>
      <c r="R34" s="122"/>
      <c r="S34" s="123"/>
      <c r="T34" s="122" t="str">
        <f>IF(SUMIFS('INTERIM REPORT'!G:G,'INTERIM REPORT'!$A:$A,'PAGE 52'!$A34,'INTERIM REPORT'!$B:$B,'PAGE 52'!$A$5)=0,"",SUMIFS('INTERIM REPORT'!G:G,'INTERIM REPORT'!$A:$A,'PAGE 52'!$A34,'INTERIM REPORT'!$B:$B,'PAGE 52'!$A$5))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>
        <f>IF(SUMIFS('INTERIM REPORT'!C:C,'INTERIM REPORT'!$A:$A,'PAGE 52'!$A35,'INTERIM REPORT'!$B:$B,'PAGE 52'!$A$5)=0,"",SUMIFS('INTERIM REPORT'!C:C,'INTERIM REPORT'!$A:$A,'PAGE 52'!$A35,'INTERIM REPORT'!$B:$B,'PAGE 52'!$A$5))</f>
        <v>41.1</v>
      </c>
      <c r="E35" s="122"/>
      <c r="F35" s="122"/>
      <c r="G35" s="123"/>
      <c r="H35" s="122" t="str">
        <f>IF(SUMIFS('INTERIM REPORT'!D:D,'INTERIM REPORT'!$A:$A,'PAGE 52'!$A35,'INTERIM REPORT'!$B:$B,'PAGE 52'!$A$5)=0,"",SUMIFS('INTERIM REPORT'!D:D,'INTERIM REPORT'!$A:$A,'PAGE 52'!$A35,'INTERIM REPORT'!$B:$B,'PAGE 52'!$A$5))</f>
        <v/>
      </c>
      <c r="I35" s="122"/>
      <c r="J35" s="122"/>
      <c r="K35" s="123"/>
      <c r="L35" s="122" t="str">
        <f>IF(SUMIFS('INTERIM REPORT'!E:E,'INTERIM REPORT'!$A:$A,'PAGE 52'!$A35,'INTERIM REPORT'!$B:$B,'PAGE 52'!$A$5)=0,"",SUMIFS('INTERIM REPORT'!E:E,'INTERIM REPORT'!$A:$A,'PAGE 52'!$A35,'INTERIM REPORT'!$B:$B,'PAGE 52'!$A$5))</f>
        <v/>
      </c>
      <c r="M35" s="122"/>
      <c r="N35" s="122"/>
      <c r="O35" s="123"/>
      <c r="P35" s="122" t="str">
        <f>IF(SUMIFS('INTERIM REPORT'!F:F,'INTERIM REPORT'!$A:$A,'PAGE 52'!$A35,'INTERIM REPORT'!$B:$B,'PAGE 52'!$A$5)=0,"",SUMIFS('INTERIM REPORT'!F:F,'INTERIM REPORT'!$A:$A,'PAGE 52'!$A35,'INTERIM REPORT'!$B:$B,'PAGE 52'!$A$5))</f>
        <v/>
      </c>
      <c r="Q35" s="122"/>
      <c r="R35" s="122"/>
      <c r="S35" s="123"/>
      <c r="T35" s="122" t="str">
        <f>IF(SUMIFS('INTERIM REPORT'!G:G,'INTERIM REPORT'!$A:$A,'PAGE 52'!$A35,'INTERIM REPORT'!$B:$B,'PAGE 52'!$A$5)=0,"",SUMIFS('INTERIM REPORT'!G:G,'INTERIM REPORT'!$A:$A,'PAGE 52'!$A35,'INTERIM REPORT'!$B:$B,'PAGE 52'!$A$5))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>
        <f>IF(SUMIFS('INTERIM REPORT'!C:C,'INTERIM REPORT'!$A:$A,'PAGE 52'!$A36,'INTERIM REPORT'!$B:$B,'PAGE 52'!$A$5)=0,"",SUMIFS('INTERIM REPORT'!C:C,'INTERIM REPORT'!$A:$A,'PAGE 52'!$A36,'INTERIM REPORT'!$B:$B,'PAGE 52'!$A$5))</f>
        <v>43.1</v>
      </c>
      <c r="E36" s="122"/>
      <c r="F36" s="122"/>
      <c r="G36" s="123"/>
      <c r="H36" s="122" t="str">
        <f>IF(SUMIFS('INTERIM REPORT'!D:D,'INTERIM REPORT'!$A:$A,'PAGE 52'!$A36,'INTERIM REPORT'!$B:$B,'PAGE 52'!$A$5)=0,"",SUMIFS('INTERIM REPORT'!D:D,'INTERIM REPORT'!$A:$A,'PAGE 52'!$A36,'INTERIM REPORT'!$B:$B,'PAGE 52'!$A$5))</f>
        <v/>
      </c>
      <c r="I36" s="122"/>
      <c r="J36" s="122"/>
      <c r="K36" s="123"/>
      <c r="L36" s="122" t="str">
        <f>IF(SUMIFS('INTERIM REPORT'!E:E,'INTERIM REPORT'!$A:$A,'PAGE 52'!$A36,'INTERIM REPORT'!$B:$B,'PAGE 52'!$A$5)=0,"",SUMIFS('INTERIM REPORT'!E:E,'INTERIM REPORT'!$A:$A,'PAGE 52'!$A36,'INTERIM REPORT'!$B:$B,'PAGE 52'!$A$5))</f>
        <v/>
      </c>
      <c r="M36" s="122"/>
      <c r="N36" s="122"/>
      <c r="O36" s="123"/>
      <c r="P36" s="122" t="str">
        <f>IF(SUMIFS('INTERIM REPORT'!F:F,'INTERIM REPORT'!$A:$A,'PAGE 52'!$A36,'INTERIM REPORT'!$B:$B,'PAGE 52'!$A$5)=0,"",SUMIFS('INTERIM REPORT'!F:F,'INTERIM REPORT'!$A:$A,'PAGE 52'!$A36,'INTERIM REPORT'!$B:$B,'PAGE 52'!$A$5))</f>
        <v/>
      </c>
      <c r="Q36" s="122"/>
      <c r="R36" s="122"/>
      <c r="S36" s="123"/>
      <c r="T36" s="122" t="str">
        <f>IF(SUMIFS('INTERIM REPORT'!G:G,'INTERIM REPORT'!$A:$A,'PAGE 52'!$A36,'INTERIM REPORT'!$B:$B,'PAGE 52'!$A$5)=0,"",SUMIFS('INTERIM REPORT'!G:G,'INTERIM REPORT'!$A:$A,'PAGE 52'!$A36,'INTERIM REPORT'!$B:$B,'PAGE 52'!$A$5))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52'!$A37,'INTERIM REPORT'!$B:$B,'PAGE 52'!$A$5)=0,"",SUMIFS('INTERIM REPORT'!C:C,'INTERIM REPORT'!$A:$A,'PAGE 52'!$A37,'INTERIM REPORT'!$B:$B,'PAGE 52'!$A$5))</f>
        <v/>
      </c>
      <c r="E37" s="122"/>
      <c r="F37" s="122"/>
      <c r="G37" s="123"/>
      <c r="H37" s="122" t="str">
        <f>IF(SUMIFS('INTERIM REPORT'!D:D,'INTERIM REPORT'!$A:$A,'PAGE 52'!$A37,'INTERIM REPORT'!$B:$B,'PAGE 52'!$A$5)=0,"",SUMIFS('INTERIM REPORT'!D:D,'INTERIM REPORT'!$A:$A,'PAGE 52'!$A37,'INTERIM REPORT'!$B:$B,'PAGE 52'!$A$5))</f>
        <v/>
      </c>
      <c r="I37" s="122"/>
      <c r="J37" s="122"/>
      <c r="K37" s="123"/>
      <c r="L37" s="122" t="str">
        <f>IF(SUMIFS('INTERIM REPORT'!E:E,'INTERIM REPORT'!$A:$A,'PAGE 52'!$A37,'INTERIM REPORT'!$B:$B,'PAGE 52'!$A$5)=0,"",SUMIFS('INTERIM REPORT'!E:E,'INTERIM REPORT'!$A:$A,'PAGE 52'!$A37,'INTERIM REPORT'!$B:$B,'PAGE 52'!$A$5))</f>
        <v/>
      </c>
      <c r="M37" s="122"/>
      <c r="N37" s="122"/>
      <c r="O37" s="123"/>
      <c r="P37" s="122" t="str">
        <f>IF(SUMIFS('INTERIM REPORT'!F:F,'INTERIM REPORT'!$A:$A,'PAGE 52'!$A37,'INTERIM REPORT'!$B:$B,'PAGE 52'!$A$5)=0,"",SUMIFS('INTERIM REPORT'!F:F,'INTERIM REPORT'!$A:$A,'PAGE 52'!$A37,'INTERIM REPORT'!$B:$B,'PAGE 52'!$A$5))</f>
        <v/>
      </c>
      <c r="Q37" s="122"/>
      <c r="R37" s="122"/>
      <c r="S37" s="123"/>
      <c r="T37" s="122" t="str">
        <f>IF(SUMIFS('INTERIM REPORT'!G:G,'INTERIM REPORT'!$A:$A,'PAGE 52'!$A37,'INTERIM REPORT'!$B:$B,'PAGE 52'!$A$5)=0,"",SUMIFS('INTERIM REPORT'!G:G,'INTERIM REPORT'!$A:$A,'PAGE 52'!$A37,'INTERIM REPORT'!$B:$B,'PAGE 52'!$A$5))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52'!$A38,'INTERIM REPORT'!$B:$B,'PAGE 52'!$A$5)=0,"",SUMIFS('INTERIM REPORT'!C:C,'INTERIM REPORT'!$A:$A,'PAGE 52'!$A38,'INTERIM REPORT'!$B:$B,'PAGE 52'!$A$5))</f>
        <v/>
      </c>
      <c r="E38" s="122"/>
      <c r="F38" s="122"/>
      <c r="G38" s="123"/>
      <c r="H38" s="122" t="str">
        <f>IF(SUMIFS('INTERIM REPORT'!D:D,'INTERIM REPORT'!$A:$A,'PAGE 52'!$A38,'INTERIM REPORT'!$B:$B,'PAGE 52'!$A$5)=0,"",SUMIFS('INTERIM REPORT'!D:D,'INTERIM REPORT'!$A:$A,'PAGE 52'!$A38,'INTERIM REPORT'!$B:$B,'PAGE 52'!$A$5))</f>
        <v/>
      </c>
      <c r="I38" s="122"/>
      <c r="J38" s="122"/>
      <c r="K38" s="123"/>
      <c r="L38" s="122" t="str">
        <f>IF(SUMIFS('INTERIM REPORT'!E:E,'INTERIM REPORT'!$A:$A,'PAGE 52'!$A38,'INTERIM REPORT'!$B:$B,'PAGE 52'!$A$5)=0,"",SUMIFS('INTERIM REPORT'!E:E,'INTERIM REPORT'!$A:$A,'PAGE 52'!$A38,'INTERIM REPORT'!$B:$B,'PAGE 52'!$A$5))</f>
        <v/>
      </c>
      <c r="M38" s="122"/>
      <c r="N38" s="122"/>
      <c r="O38" s="123"/>
      <c r="P38" s="122" t="str">
        <f>IF(SUMIFS('INTERIM REPORT'!F:F,'INTERIM REPORT'!$A:$A,'PAGE 52'!$A38,'INTERIM REPORT'!$B:$B,'PAGE 52'!$A$5)=0,"",SUMIFS('INTERIM REPORT'!F:F,'INTERIM REPORT'!$A:$A,'PAGE 52'!$A38,'INTERIM REPORT'!$B:$B,'PAGE 52'!$A$5))</f>
        <v/>
      </c>
      <c r="Q38" s="122"/>
      <c r="R38" s="122"/>
      <c r="S38" s="123"/>
      <c r="T38" s="122" t="str">
        <f>IF(SUMIFS('INTERIM REPORT'!G:G,'INTERIM REPORT'!$A:$A,'PAGE 52'!$A38,'INTERIM REPORT'!$B:$B,'PAGE 52'!$A$5)=0,"",SUMIFS('INTERIM REPORT'!G:G,'INTERIM REPORT'!$A:$A,'PAGE 52'!$A38,'INTERIM REPORT'!$B:$B,'PAGE 52'!$A$5))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23" priority="1" operator="notEqual">
      <formula>""" """</formula>
    </cfRule>
    <cfRule type="cellIs" dxfId="2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2"/>
  <sheetViews>
    <sheetView view="pageBreakPreview" topLeftCell="B16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9.81640625" style="78" customWidth="1"/>
    <col min="25" max="25" width="10.5429687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Days Cash on Hand</v>
      </c>
    </row>
    <row r="3" spans="1:25">
      <c r="A3" s="80" t="s">
        <v>101</v>
      </c>
    </row>
    <row r="4" spans="1:25">
      <c r="A4" s="83" t="s">
        <v>88</v>
      </c>
      <c r="B4" s="329" t="str">
        <f>MID(A4,FIND("]",A4)+2,LEN(A4)-FIND("]",A4)+2)</f>
        <v>Days Cash on Hand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259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9">
        <f>SUMIFS('INTERIM REPORT'!C:C,'INTERIM REPORT'!$A:$A,'PAGE 53'!$A8,'INTERIM REPORT'!$B:$B,'PAGE 53'!$A$4)</f>
        <v>62.107906821273772</v>
      </c>
      <c r="E8" s="208">
        <f>RANK(D8,D$8:D$15,1)</f>
        <v>2</v>
      </c>
      <c r="F8" s="208">
        <f>RANK(D8,D$8:D$17,1)</f>
        <v>2</v>
      </c>
      <c r="G8" s="208">
        <f>RANK(D8,D$8:D$25,1)</f>
        <v>3</v>
      </c>
      <c r="H8" s="119">
        <f>SUMIFS('INTERIM REPORT'!D:D,'INTERIM REPORT'!$A:$A,'PAGE 53'!$A8,'INTERIM REPORT'!$B:$B,'PAGE 53'!$A$4)</f>
        <v>199.79169019262071</v>
      </c>
      <c r="I8" s="208">
        <f>RANK(H8,H$8:H$15,1)</f>
        <v>3</v>
      </c>
      <c r="J8" s="208">
        <f>RANK(H8,H$8:H$17,1)</f>
        <v>3</v>
      </c>
      <c r="K8" s="208">
        <f>RANK(H8,H$8:H$25,1)</f>
        <v>6</v>
      </c>
      <c r="L8" s="119">
        <f>SUMIFS('INTERIM REPORT'!E:E,'INTERIM REPORT'!$A:$A,'PAGE 53'!$A8,'INTERIM REPORT'!$B:$B,'PAGE 53'!$A$4)</f>
        <v>70.775486253247635</v>
      </c>
      <c r="M8" s="208">
        <f>RANK(L8,L$8:L$15,1)</f>
        <v>2</v>
      </c>
      <c r="N8" s="208">
        <f>RANK(L8,L$8:L$17,1)</f>
        <v>2</v>
      </c>
      <c r="O8" s="208">
        <f>RANK(L8,L$8:L$25,1)</f>
        <v>3</v>
      </c>
      <c r="P8" s="119">
        <f>SUMIFS('INTERIM REPORT'!F:F,'INTERIM REPORT'!$A:$A,'PAGE 53'!$A8,'INTERIM REPORT'!$B:$B,'PAGE 53'!$A$4)</f>
        <v>120.76762889183486</v>
      </c>
      <c r="Q8" s="208">
        <f>RANK(P8,P$8:P$15,1)</f>
        <v>2</v>
      </c>
      <c r="R8" s="208">
        <f>RANK(P8,P$8:P$17,1)</f>
        <v>2</v>
      </c>
      <c r="S8" s="208">
        <f>RANK(P8,P$8:P$25,1)</f>
        <v>4</v>
      </c>
      <c r="T8" s="119">
        <f>SUMIFS('INTERIM REPORT'!G:G,'INTERIM REPORT'!$A:$A,'PAGE 53'!$A8,'INTERIM REPORT'!$B:$B,'PAGE 53'!$A$4)</f>
        <v>43.584280660278246</v>
      </c>
      <c r="U8" s="208">
        <f>RANK(T8,T$8:T$15,1)</f>
        <v>2</v>
      </c>
      <c r="V8" s="208">
        <f>RANK(T8,T$8:T$17,1)</f>
        <v>2</v>
      </c>
      <c r="W8" s="208">
        <f>RANK(T8,T$8:T$25,1)</f>
        <v>3</v>
      </c>
      <c r="X8" s="143">
        <f t="shared" ref="X8:X17" si="0">IF(H8&gt;0,((P8/H8)-1),IF(AND(H8=0,L8&gt;0),100%,IF(AND(H8=0,L8&lt;0),-100%,IF(AND(H8=0,L8=0),0%,((P8/(H8))-1)*-1))))</f>
        <v>-0.39553227276168568</v>
      </c>
      <c r="Y8" s="93">
        <f t="shared" ref="Y8:Y17" si="1">IF(L8&gt;0,((T8/L8)-1),IF(AND(L8=0,T8&gt;0),100%,IF(AND(L8=0,T8&lt;0),-100%,IF(AND(L8=0,T8=0),0%,((T8/(L8))-1)*-1))))</f>
        <v>-0.38418959773267092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9">
        <f>SUMIFS('INTERIM REPORT'!C:C,'INTERIM REPORT'!$A:$A,'PAGE 53'!$A9,'INTERIM REPORT'!$B:$B,'PAGE 53'!$A$4)</f>
        <v>236.80448965078966</v>
      </c>
      <c r="E9" s="208">
        <f t="shared" ref="E9:E15" si="3">RANK(D9,D$8:D$15,1)</f>
        <v>8</v>
      </c>
      <c r="F9" s="208">
        <f t="shared" ref="F9:F17" si="4">RANK(D9,D$8:D$17,1)</f>
        <v>9</v>
      </c>
      <c r="G9" s="208">
        <f t="shared" ref="G9:G17" si="5">RANK(D9,D$8:D$25,1)</f>
        <v>13</v>
      </c>
      <c r="H9" s="119">
        <f>SUMIFS('INTERIM REPORT'!D:D,'INTERIM REPORT'!$A:$A,'PAGE 53'!$A9,'INTERIM REPORT'!$B:$B,'PAGE 53'!$A$4)</f>
        <v>332.93038486521215</v>
      </c>
      <c r="I9" s="208">
        <f t="shared" ref="I9:I15" si="6">RANK(H9,H$8:H$15,1)</f>
        <v>8</v>
      </c>
      <c r="J9" s="208">
        <f t="shared" ref="J9:J17" si="7">RANK(H9,H$8:H$17,1)</f>
        <v>10</v>
      </c>
      <c r="K9" s="208">
        <f t="shared" ref="K9:K17" si="8">RANK(H9,H$8:H$25,1)</f>
        <v>14</v>
      </c>
      <c r="L9" s="119">
        <f>SUMIFS('INTERIM REPORT'!E:E,'INTERIM REPORT'!$A:$A,'PAGE 53'!$A9,'INTERIM REPORT'!$B:$B,'PAGE 53'!$A$4)</f>
        <v>252.44664251001743</v>
      </c>
      <c r="M9" s="208">
        <f t="shared" ref="M9:M15" si="9">RANK(L9,L$8:L$15,1)</f>
        <v>8</v>
      </c>
      <c r="N9" s="208">
        <f t="shared" ref="N9:N17" si="10">RANK(L9,L$8:L$17,1)</f>
        <v>10</v>
      </c>
      <c r="O9" s="208">
        <f t="shared" ref="O9:O17" si="11">RANK(L9,L$8:L$25,1)</f>
        <v>14</v>
      </c>
      <c r="P9" s="119">
        <f>SUMIFS('INTERIM REPORT'!F:F,'INTERIM REPORT'!$A:$A,'PAGE 53'!$A9,'INTERIM REPORT'!$B:$B,'PAGE 53'!$A$4)</f>
        <v>317.2943292435076</v>
      </c>
      <c r="Q9" s="208">
        <f t="shared" ref="Q9:Q15" si="12">RANK(P9,P$8:P$15,1)</f>
        <v>7</v>
      </c>
      <c r="R9" s="208">
        <f t="shared" ref="R9:R17" si="13">RANK(P9,P$8:P$17,1)</f>
        <v>9</v>
      </c>
      <c r="S9" s="208">
        <f t="shared" ref="S9:S17" si="14">RANK(P9,P$8:P$25,1)</f>
        <v>13</v>
      </c>
      <c r="T9" s="119">
        <f>SUMIFS('INTERIM REPORT'!G:G,'INTERIM REPORT'!$A:$A,'PAGE 53'!$A9,'INTERIM REPORT'!$B:$B,'PAGE 53'!$A$4)</f>
        <v>297.94125654464221</v>
      </c>
      <c r="U9" s="208">
        <f t="shared" ref="U9:U15" si="15">RANK(T9,T$8:T$15,1)</f>
        <v>8</v>
      </c>
      <c r="V9" s="208">
        <f t="shared" ref="V9:V17" si="16">RANK(T9,T$8:T$17,1)</f>
        <v>9</v>
      </c>
      <c r="W9" s="208">
        <f t="shared" ref="W9:W17" si="17">RANK(T9,T$8:T$25,1)</f>
        <v>13</v>
      </c>
      <c r="X9" s="143">
        <f t="shared" si="0"/>
        <v>-4.6964940217261497E-2</v>
      </c>
      <c r="Y9" s="93">
        <f t="shared" si="1"/>
        <v>0.18021477165345745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9">
        <f>SUMIFS('INTERIM REPORT'!C:C,'INTERIM REPORT'!$A:$A,'PAGE 53'!$A10,'INTERIM REPORT'!$B:$B,'PAGE 53'!$A$4)</f>
        <v>92.455726847759706</v>
      </c>
      <c r="E10" s="208">
        <f t="shared" si="3"/>
        <v>3</v>
      </c>
      <c r="F10" s="208">
        <f t="shared" si="4"/>
        <v>3</v>
      </c>
      <c r="G10" s="208">
        <f t="shared" si="5"/>
        <v>4</v>
      </c>
      <c r="H10" s="119">
        <f>SUMIFS('INTERIM REPORT'!D:D,'INTERIM REPORT'!$A:$A,'PAGE 53'!$A10,'INTERIM REPORT'!$B:$B,'PAGE 53'!$A$4)</f>
        <v>240.8460113757076</v>
      </c>
      <c r="I10" s="208">
        <f t="shared" si="6"/>
        <v>6</v>
      </c>
      <c r="J10" s="208">
        <f t="shared" si="7"/>
        <v>7</v>
      </c>
      <c r="K10" s="208">
        <f t="shared" si="8"/>
        <v>10</v>
      </c>
      <c r="L10" s="119">
        <f>SUMIFS('INTERIM REPORT'!E:E,'INTERIM REPORT'!$A:$A,'PAGE 53'!$A10,'INTERIM REPORT'!$B:$B,'PAGE 53'!$A$4)</f>
        <v>162.9510493085626</v>
      </c>
      <c r="M10" s="208">
        <f t="shared" si="9"/>
        <v>6</v>
      </c>
      <c r="N10" s="208">
        <f t="shared" si="10"/>
        <v>6</v>
      </c>
      <c r="O10" s="208">
        <f t="shared" si="11"/>
        <v>8</v>
      </c>
      <c r="P10" s="119">
        <f>SUMIFS('INTERIM REPORT'!F:F,'INTERIM REPORT'!$A:$A,'PAGE 53'!$A10,'INTERIM REPORT'!$B:$B,'PAGE 53'!$A$4)</f>
        <v>219.31677516125666</v>
      </c>
      <c r="Q10" s="208">
        <f t="shared" si="12"/>
        <v>6</v>
      </c>
      <c r="R10" s="208">
        <f t="shared" si="13"/>
        <v>7</v>
      </c>
      <c r="S10" s="208">
        <f t="shared" si="14"/>
        <v>10</v>
      </c>
      <c r="T10" s="119">
        <f>SUMIFS('INTERIM REPORT'!G:G,'INTERIM REPORT'!$A:$A,'PAGE 53'!$A10,'INTERIM REPORT'!$B:$B,'PAGE 53'!$A$4)</f>
        <v>149.73706168799413</v>
      </c>
      <c r="U10" s="208">
        <f t="shared" si="15"/>
        <v>5</v>
      </c>
      <c r="V10" s="208">
        <f t="shared" si="16"/>
        <v>5</v>
      </c>
      <c r="W10" s="208">
        <f t="shared" si="17"/>
        <v>7</v>
      </c>
      <c r="X10" s="143">
        <f t="shared" si="0"/>
        <v>-8.9390046741801399E-2</v>
      </c>
      <c r="Y10" s="93">
        <f t="shared" si="1"/>
        <v>-8.1091761462343093E-2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9">
        <f>SUMIFS('INTERIM REPORT'!C:C,'INTERIM REPORT'!$A:$A,'PAGE 53'!$A11,'INTERIM REPORT'!$B:$B,'PAGE 53'!$A$4)</f>
        <v>144.35965497164563</v>
      </c>
      <c r="E11" s="208">
        <f t="shared" si="3"/>
        <v>6</v>
      </c>
      <c r="F11" s="208">
        <f t="shared" si="4"/>
        <v>6</v>
      </c>
      <c r="G11" s="208">
        <f t="shared" si="5"/>
        <v>8</v>
      </c>
      <c r="H11" s="119">
        <f>SUMIFS('INTERIM REPORT'!D:D,'INTERIM REPORT'!$A:$A,'PAGE 53'!$A11,'INTERIM REPORT'!$B:$B,'PAGE 53'!$A$4)</f>
        <v>206.9818102026174</v>
      </c>
      <c r="I11" s="208">
        <f t="shared" si="6"/>
        <v>5</v>
      </c>
      <c r="J11" s="208">
        <f t="shared" si="7"/>
        <v>5</v>
      </c>
      <c r="K11" s="208">
        <f t="shared" si="8"/>
        <v>8</v>
      </c>
      <c r="L11" s="119">
        <f>SUMIFS('INTERIM REPORT'!E:E,'INTERIM REPORT'!$A:$A,'PAGE 53'!$A11,'INTERIM REPORT'!$B:$B,'PAGE 53'!$A$4)</f>
        <v>142.26054128316127</v>
      </c>
      <c r="M11" s="208">
        <f t="shared" si="9"/>
        <v>5</v>
      </c>
      <c r="N11" s="208">
        <f t="shared" si="10"/>
        <v>5</v>
      </c>
      <c r="O11" s="208">
        <f t="shared" si="11"/>
        <v>7</v>
      </c>
      <c r="P11" s="119">
        <f>SUMIFS('INTERIM REPORT'!F:F,'INTERIM REPORT'!$A:$A,'PAGE 53'!$A11,'INTERIM REPORT'!$B:$B,'PAGE 53'!$A$4)</f>
        <v>205.25617815943409</v>
      </c>
      <c r="Q11" s="208">
        <f t="shared" si="12"/>
        <v>5</v>
      </c>
      <c r="R11" s="208">
        <f t="shared" si="13"/>
        <v>6</v>
      </c>
      <c r="S11" s="208">
        <f t="shared" si="14"/>
        <v>8</v>
      </c>
      <c r="T11" s="119">
        <f>SUMIFS('INTERIM REPORT'!G:G,'INTERIM REPORT'!$A:$A,'PAGE 53'!$A11,'INTERIM REPORT'!$B:$B,'PAGE 53'!$A$4)</f>
        <v>186.85081814435094</v>
      </c>
      <c r="U11" s="208">
        <f t="shared" si="15"/>
        <v>6</v>
      </c>
      <c r="V11" s="208">
        <f t="shared" si="16"/>
        <v>7</v>
      </c>
      <c r="W11" s="208">
        <f t="shared" si="17"/>
        <v>10</v>
      </c>
      <c r="X11" s="143">
        <f t="shared" si="0"/>
        <v>-8.3371192932077953E-3</v>
      </c>
      <c r="Y11" s="93">
        <f t="shared" si="1"/>
        <v>0.31344093350829683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9">
        <f>SUMIFS('INTERIM REPORT'!C:C,'INTERIM REPORT'!$A:$A,'PAGE 53'!$A12,'INTERIM REPORT'!$B:$B,'PAGE 53'!$A$4)</f>
        <v>220.4650071301063</v>
      </c>
      <c r="E12" s="208">
        <f t="shared" si="3"/>
        <v>7</v>
      </c>
      <c r="F12" s="208">
        <f t="shared" si="4"/>
        <v>8</v>
      </c>
      <c r="G12" s="208">
        <f t="shared" si="5"/>
        <v>12</v>
      </c>
      <c r="H12" s="119">
        <f>SUMIFS('INTERIM REPORT'!D:D,'INTERIM REPORT'!$A:$A,'PAGE 53'!$A12,'INTERIM REPORT'!$B:$B,'PAGE 53'!$A$4)</f>
        <v>318.07911379494124</v>
      </c>
      <c r="I12" s="208">
        <f t="shared" si="6"/>
        <v>7</v>
      </c>
      <c r="J12" s="208">
        <f t="shared" si="7"/>
        <v>9</v>
      </c>
      <c r="K12" s="208">
        <f t="shared" si="8"/>
        <v>13</v>
      </c>
      <c r="L12" s="119">
        <f>SUMIFS('INTERIM REPORT'!E:E,'INTERIM REPORT'!$A:$A,'PAGE 53'!$A12,'INTERIM REPORT'!$B:$B,'PAGE 53'!$A$4)</f>
        <v>211.68226049318565</v>
      </c>
      <c r="M12" s="208">
        <f t="shared" si="9"/>
        <v>7</v>
      </c>
      <c r="N12" s="208">
        <f t="shared" si="10"/>
        <v>9</v>
      </c>
      <c r="O12" s="208">
        <f t="shared" si="11"/>
        <v>12</v>
      </c>
      <c r="P12" s="119">
        <f>SUMIFS('INTERIM REPORT'!F:F,'INTERIM REPORT'!$A:$A,'PAGE 53'!$A12,'INTERIM REPORT'!$B:$B,'PAGE 53'!$A$4)</f>
        <v>327.88472295955273</v>
      </c>
      <c r="Q12" s="208">
        <f t="shared" si="12"/>
        <v>8</v>
      </c>
      <c r="R12" s="208">
        <f t="shared" si="13"/>
        <v>10</v>
      </c>
      <c r="S12" s="208">
        <f t="shared" si="14"/>
        <v>14</v>
      </c>
      <c r="T12" s="119">
        <f>SUMIFS('INTERIM REPORT'!G:G,'INTERIM REPORT'!$A:$A,'PAGE 53'!$A12,'INTERIM REPORT'!$B:$B,'PAGE 53'!$A$4)</f>
        <v>270.39273310640544</v>
      </c>
      <c r="U12" s="208">
        <f t="shared" si="15"/>
        <v>7</v>
      </c>
      <c r="V12" s="208">
        <f t="shared" si="16"/>
        <v>8</v>
      </c>
      <c r="W12" s="208">
        <f t="shared" si="17"/>
        <v>12</v>
      </c>
      <c r="X12" s="143">
        <f t="shared" si="0"/>
        <v>3.0827579489965951E-2</v>
      </c>
      <c r="Y12" s="93">
        <f t="shared" si="1"/>
        <v>0.27735187859593813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9">
        <f>SUMIFS('INTERIM REPORT'!C:C,'INTERIM REPORT'!$A:$A,'PAGE 53'!$A13,'INTERIM REPORT'!$B:$B,'PAGE 53'!$A$4)</f>
        <v>107.40661663153021</v>
      </c>
      <c r="E13" s="208">
        <f t="shared" si="3"/>
        <v>4</v>
      </c>
      <c r="F13" s="208">
        <f t="shared" si="4"/>
        <v>4</v>
      </c>
      <c r="G13" s="208">
        <f t="shared" si="5"/>
        <v>6</v>
      </c>
      <c r="H13" s="119">
        <f>SUMIFS('INTERIM REPORT'!D:D,'INTERIM REPORT'!$A:$A,'PAGE 53'!$A13,'INTERIM REPORT'!$B:$B,'PAGE 53'!$A$4)</f>
        <v>206.57582772839839</v>
      </c>
      <c r="I13" s="208">
        <f t="shared" si="6"/>
        <v>4</v>
      </c>
      <c r="J13" s="208">
        <f t="shared" si="7"/>
        <v>4</v>
      </c>
      <c r="K13" s="208">
        <f t="shared" si="8"/>
        <v>7</v>
      </c>
      <c r="L13" s="119">
        <f>SUMIFS('INTERIM REPORT'!E:E,'INTERIM REPORT'!$A:$A,'PAGE 53'!$A13,'INTERIM REPORT'!$B:$B,'PAGE 53'!$A$4)</f>
        <v>110.81593529398742</v>
      </c>
      <c r="M13" s="208">
        <f t="shared" si="9"/>
        <v>3</v>
      </c>
      <c r="N13" s="208">
        <f t="shared" si="10"/>
        <v>3</v>
      </c>
      <c r="O13" s="208">
        <f t="shared" si="11"/>
        <v>5</v>
      </c>
      <c r="P13" s="119">
        <f>SUMIFS('INTERIM REPORT'!F:F,'INTERIM REPORT'!$A:$A,'PAGE 53'!$A13,'INTERIM REPORT'!$B:$B,'PAGE 53'!$A$4)</f>
        <v>195.95719491533751</v>
      </c>
      <c r="Q13" s="208">
        <f t="shared" si="12"/>
        <v>4</v>
      </c>
      <c r="R13" s="208">
        <f t="shared" si="13"/>
        <v>5</v>
      </c>
      <c r="S13" s="208">
        <f t="shared" si="14"/>
        <v>7</v>
      </c>
      <c r="T13" s="119">
        <f>SUMIFS('INTERIM REPORT'!G:G,'INTERIM REPORT'!$A:$A,'PAGE 53'!$A13,'INTERIM REPORT'!$B:$B,'PAGE 53'!$A$4)</f>
        <v>142.95051306171231</v>
      </c>
      <c r="U13" s="208">
        <f t="shared" si="15"/>
        <v>3</v>
      </c>
      <c r="V13" s="208">
        <f t="shared" si="16"/>
        <v>3</v>
      </c>
      <c r="W13" s="208">
        <f t="shared" si="17"/>
        <v>5</v>
      </c>
      <c r="X13" s="143">
        <f t="shared" si="0"/>
        <v>-5.140307522825005E-2</v>
      </c>
      <c r="Y13" s="93">
        <f t="shared" si="1"/>
        <v>0.2899815598043185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9">
        <f>SUMIFS('INTERIM REPORT'!C:C,'INTERIM REPORT'!$A:$A,'PAGE 53'!$A14,'INTERIM REPORT'!$B:$B,'PAGE 53'!$A$4)</f>
        <v>128.47763329714806</v>
      </c>
      <c r="E14" s="208">
        <f t="shared" si="3"/>
        <v>5</v>
      </c>
      <c r="F14" s="208">
        <f t="shared" si="4"/>
        <v>5</v>
      </c>
      <c r="G14" s="208">
        <f t="shared" si="5"/>
        <v>7</v>
      </c>
      <c r="H14" s="119">
        <f>SUMIFS('INTERIM REPORT'!D:D,'INTERIM REPORT'!$A:$A,'PAGE 53'!$A14,'INTERIM REPORT'!$B:$B,'PAGE 53'!$A$4)</f>
        <v>166.52340063398549</v>
      </c>
      <c r="I14" s="208">
        <f t="shared" si="6"/>
        <v>2</v>
      </c>
      <c r="J14" s="208">
        <f t="shared" si="7"/>
        <v>2</v>
      </c>
      <c r="K14" s="208">
        <f t="shared" si="8"/>
        <v>4</v>
      </c>
      <c r="L14" s="119">
        <f>SUMIFS('INTERIM REPORT'!E:E,'INTERIM REPORT'!$A:$A,'PAGE 53'!$A14,'INTERIM REPORT'!$B:$B,'PAGE 53'!$A$4)</f>
        <v>138.25048875222362</v>
      </c>
      <c r="M14" s="208">
        <f t="shared" si="9"/>
        <v>4</v>
      </c>
      <c r="N14" s="208">
        <f t="shared" si="10"/>
        <v>4</v>
      </c>
      <c r="O14" s="208">
        <f t="shared" si="11"/>
        <v>6</v>
      </c>
      <c r="P14" s="119">
        <f>SUMIFS('INTERIM REPORT'!F:F,'INTERIM REPORT'!$A:$A,'PAGE 53'!$A14,'INTERIM REPORT'!$B:$B,'PAGE 53'!$A$4)</f>
        <v>152.21809674602994</v>
      </c>
      <c r="Q14" s="208">
        <f t="shared" si="12"/>
        <v>3</v>
      </c>
      <c r="R14" s="208">
        <f t="shared" si="13"/>
        <v>3</v>
      </c>
      <c r="S14" s="208">
        <f t="shared" si="14"/>
        <v>5</v>
      </c>
      <c r="T14" s="119">
        <f>SUMIFS('INTERIM REPORT'!G:G,'INTERIM REPORT'!$A:$A,'PAGE 53'!$A14,'INTERIM REPORT'!$B:$B,'PAGE 53'!$A$4)</f>
        <v>147.56043065742784</v>
      </c>
      <c r="U14" s="208">
        <f t="shared" si="15"/>
        <v>4</v>
      </c>
      <c r="V14" s="208">
        <f t="shared" si="16"/>
        <v>4</v>
      </c>
      <c r="W14" s="208">
        <f t="shared" si="17"/>
        <v>6</v>
      </c>
      <c r="X14" s="143">
        <f t="shared" si="0"/>
        <v>-8.5905667512749528E-2</v>
      </c>
      <c r="Y14" s="93">
        <f t="shared" si="1"/>
        <v>6.7341113866799862E-2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1">
        <f>SUMIFS('INTERIM REPORT'!C:C,'INTERIM REPORT'!$A:$A,'PAGE 53'!$A15,'INTERIM REPORT'!$B:$B,'PAGE 53'!$A$4)</f>
        <v>16.575267647482722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21">
        <f>SUMIFS('INTERIM REPORT'!D:D,'INTERIM REPORT'!$A:$A,'PAGE 53'!$A15,'INTERIM REPORT'!$B:$B,'PAGE 53'!$A$4)</f>
        <v>47.684850397072218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21">
        <f>SUMIFS('INTERIM REPORT'!E:E,'INTERIM REPORT'!$A:$A,'PAGE 53'!$A15,'INTERIM REPORT'!$B:$B,'PAGE 53'!$A$4)</f>
        <v>31.906672099874712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21">
        <f>SUMIFS('INTERIM REPORT'!F:F,'INTERIM REPORT'!$A:$A,'PAGE 53'!$A15,'INTERIM REPORT'!$B:$B,'PAGE 53'!$A$4)</f>
        <v>19.969855452801429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21">
        <f>SUMIFS('INTERIM REPORT'!G:G,'INTERIM REPORT'!$A:$A,'PAGE 53'!$A15,'INTERIM REPORT'!$B:$B,'PAGE 53'!$A$4)</f>
        <v>20.346001311174362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-0.58121174153819832</v>
      </c>
      <c r="Y15" s="95">
        <f t="shared" si="1"/>
        <v>-0.36232768972310792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3">
        <f>SUMIFS('INTERIM REPORT'!C:C,'INTERIM REPORT'!$A:$A,'PAGE 53'!$A16,'INTERIM REPORT'!$B:$B,'PAGE 53'!$A$4)</f>
        <v>156.92955775324407</v>
      </c>
      <c r="E16" s="218"/>
      <c r="F16" s="211">
        <f t="shared" si="4"/>
        <v>7</v>
      </c>
      <c r="G16" s="211">
        <f t="shared" si="5"/>
        <v>9</v>
      </c>
      <c r="H16" s="123">
        <f>SUMIFS('INTERIM REPORT'!D:D,'INTERIM REPORT'!$A:$A,'PAGE 53'!$A16,'INTERIM REPORT'!$B:$B,'PAGE 53'!$A$4)</f>
        <v>219.50435310739533</v>
      </c>
      <c r="I16" s="218"/>
      <c r="J16" s="211">
        <f t="shared" si="7"/>
        <v>6</v>
      </c>
      <c r="K16" s="211">
        <f t="shared" si="8"/>
        <v>9</v>
      </c>
      <c r="L16" s="123">
        <f>SUMIFS('INTERIM REPORT'!E:E,'INTERIM REPORT'!$A:$A,'PAGE 53'!$A16,'INTERIM REPORT'!$B:$B,'PAGE 53'!$A$4)</f>
        <v>170.99159940946376</v>
      </c>
      <c r="M16" s="218"/>
      <c r="N16" s="211">
        <f t="shared" si="10"/>
        <v>7</v>
      </c>
      <c r="O16" s="211">
        <f t="shared" si="11"/>
        <v>9</v>
      </c>
      <c r="P16" s="123">
        <f>SUMIFS('INTERIM REPORT'!F:F,'INTERIM REPORT'!$A:$A,'PAGE 53'!$A16,'INTERIM REPORT'!$B:$B,'PAGE 53'!$A$4)</f>
        <v>176.36838713918792</v>
      </c>
      <c r="Q16" s="218"/>
      <c r="R16" s="211">
        <f t="shared" si="13"/>
        <v>4</v>
      </c>
      <c r="S16" s="211">
        <f t="shared" si="14"/>
        <v>6</v>
      </c>
      <c r="T16" s="123">
        <f>SUMIFS('INTERIM REPORT'!G:G,'INTERIM REPORT'!$A:$A,'PAGE 53'!$A16,'INTERIM REPORT'!$B:$B,'PAGE 53'!$A$4)</f>
        <v>156.18489515561194</v>
      </c>
      <c r="U16" s="218"/>
      <c r="V16" s="211">
        <f t="shared" si="16"/>
        <v>6</v>
      </c>
      <c r="W16" s="211">
        <f t="shared" si="17"/>
        <v>8</v>
      </c>
      <c r="X16" s="145">
        <f t="shared" si="0"/>
        <v>-0.1965153098676935</v>
      </c>
      <c r="Y16" s="97">
        <f t="shared" si="1"/>
        <v>-8.6593167763727719E-2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9">
        <f>SUMIFS('INTERIM REPORT'!C:C,'INTERIM REPORT'!$A:$A,'PAGE 53'!$A17,'INTERIM REPORT'!$B:$B,'PAGE 53'!$A$4)</f>
        <v>255.23077106627426</v>
      </c>
      <c r="E17" s="219"/>
      <c r="F17" s="208">
        <f t="shared" si="4"/>
        <v>10</v>
      </c>
      <c r="G17" s="208">
        <f t="shared" si="5"/>
        <v>14</v>
      </c>
      <c r="H17" s="119">
        <f>SUMIFS('INTERIM REPORT'!D:D,'INTERIM REPORT'!$A:$A,'PAGE 53'!$A17,'INTERIM REPORT'!$B:$B,'PAGE 53'!$A$4)</f>
        <v>289.79743201203559</v>
      </c>
      <c r="I17" s="219"/>
      <c r="J17" s="208">
        <f t="shared" si="7"/>
        <v>8</v>
      </c>
      <c r="K17" s="208">
        <f t="shared" si="8"/>
        <v>12</v>
      </c>
      <c r="L17" s="119">
        <f>SUMIFS('INTERIM REPORT'!E:E,'INTERIM REPORT'!$A:$A,'PAGE 53'!$A17,'INTERIM REPORT'!$B:$B,'PAGE 53'!$A$4)</f>
        <v>209.47429643472501</v>
      </c>
      <c r="M17" s="219"/>
      <c r="N17" s="208">
        <f t="shared" si="10"/>
        <v>8</v>
      </c>
      <c r="O17" s="208">
        <f t="shared" si="11"/>
        <v>11</v>
      </c>
      <c r="P17" s="119">
        <f>SUMIFS('INTERIM REPORT'!F:F,'INTERIM REPORT'!$A:$A,'PAGE 53'!$A17,'INTERIM REPORT'!$B:$B,'PAGE 53'!$A$4)</f>
        <v>305.65006456459736</v>
      </c>
      <c r="Q17" s="219"/>
      <c r="R17" s="208">
        <f t="shared" si="13"/>
        <v>8</v>
      </c>
      <c r="S17" s="208">
        <f t="shared" si="14"/>
        <v>12</v>
      </c>
      <c r="T17" s="119">
        <f>SUMIFS('INTERIM REPORT'!G:G,'INTERIM REPORT'!$A:$A,'PAGE 53'!$A17,'INTERIM REPORT'!$B:$B,'PAGE 53'!$A$4)</f>
        <v>321.94847086473305</v>
      </c>
      <c r="U17" s="219"/>
      <c r="V17" s="208">
        <f t="shared" si="16"/>
        <v>10</v>
      </c>
      <c r="W17" s="208">
        <f t="shared" si="17"/>
        <v>14</v>
      </c>
      <c r="X17" s="143">
        <f t="shared" si="0"/>
        <v>5.4702460413463605E-2</v>
      </c>
      <c r="Y17" s="93">
        <f t="shared" si="1"/>
        <v>0.5369354443210006</v>
      </c>
    </row>
    <row r="18" spans="1:25" ht="28.4" customHeight="1">
      <c r="D18" s="175"/>
      <c r="E18" s="220"/>
      <c r="F18" s="220"/>
      <c r="G18" s="220"/>
      <c r="H18" s="175"/>
      <c r="I18" s="220"/>
      <c r="J18" s="220"/>
      <c r="K18" s="220"/>
      <c r="L18" s="175"/>
      <c r="M18" s="220"/>
      <c r="N18" s="220"/>
      <c r="O18" s="220"/>
      <c r="P18" s="175"/>
      <c r="Q18" s="220"/>
      <c r="R18" s="220"/>
      <c r="S18" s="220"/>
      <c r="T18" s="175"/>
      <c r="U18" s="220"/>
      <c r="V18" s="220"/>
      <c r="W18" s="220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3">
        <f>SUMIFS('INTERIM REPORT'!C:C,'INTERIM REPORT'!$A:$A,'PAGE 53'!$A20,'INTERIM REPORT'!$B:$B,'PAGE 53'!$A$4)</f>
        <v>95.54260177188192</v>
      </c>
      <c r="E20" s="218"/>
      <c r="F20" s="211">
        <f>RANK(D20,D$20:D$22,1)</f>
        <v>2</v>
      </c>
      <c r="G20" s="211">
        <f t="shared" ref="G20:G22" si="19">RANK(D20,D$8:D$25,1)</f>
        <v>5</v>
      </c>
      <c r="H20" s="123">
        <f>SUMIFS('INTERIM REPORT'!D:D,'INTERIM REPORT'!$A:$A,'PAGE 53'!$A20,'INTERIM REPORT'!$B:$B,'PAGE 53'!$A$4)</f>
        <v>131.6035757914409</v>
      </c>
      <c r="I20" s="218"/>
      <c r="J20" s="211">
        <f>RANK(H20,H$20:H$22,1)</f>
        <v>2</v>
      </c>
      <c r="K20" s="211">
        <f t="shared" ref="K20:K22" si="20">RANK(H20,H$8:H$25,1)</f>
        <v>3</v>
      </c>
      <c r="L20" s="123">
        <f>SUMIFS('INTERIM REPORT'!E:E,'INTERIM REPORT'!$A:$A,'PAGE 53'!$A20,'INTERIM REPORT'!$B:$B,'PAGE 53'!$A$4)</f>
        <v>108.28504976281462</v>
      </c>
      <c r="M20" s="218"/>
      <c r="N20" s="211">
        <f>RANK(L20,L$20:L$22,1)</f>
        <v>2</v>
      </c>
      <c r="O20" s="211">
        <f t="shared" ref="O20:O22" si="21">RANK(L20,L$8:L$25,1)</f>
        <v>4</v>
      </c>
      <c r="P20" s="123">
        <f>SUMIFS('INTERIM REPORT'!F:F,'INTERIM REPORT'!$A:$A,'PAGE 53'!$A20,'INTERIM REPORT'!$B:$B,'PAGE 53'!$A$4)</f>
        <v>112.32162131607522</v>
      </c>
      <c r="Q20" s="218"/>
      <c r="R20" s="211">
        <f>RANK(P20,P$20:P$22,1)</f>
        <v>2</v>
      </c>
      <c r="S20" s="211">
        <f t="shared" ref="S20:S22" si="22">RANK(P20,P$8:P$25,1)</f>
        <v>3</v>
      </c>
      <c r="T20" s="123">
        <f>SUMIFS('INTERIM REPORT'!G:G,'INTERIM REPORT'!$A:$A,'PAGE 53'!$A20,'INTERIM REPORT'!$B:$B,'PAGE 53'!$A$4)</f>
        <v>110.47583291187574</v>
      </c>
      <c r="U20" s="218"/>
      <c r="V20" s="211">
        <f>RANK(T20,T$20:T$22,1)</f>
        <v>2</v>
      </c>
      <c r="W20" s="211">
        <f t="shared" ref="W20:W22" si="23">RANK(T20,T$8:T$25,1)</f>
        <v>4</v>
      </c>
      <c r="X20" s="145">
        <f>IF(H20&gt;0,((P20/H20)-1),IF(AND(H20=0,L20&gt;0),100%,IF(AND(H20=0,L20&lt;0),-100%,IF(AND(H20=0,L20=0),0%,((P20/(H20))-1)*-1))))</f>
        <v>-0.14651542983849319</v>
      </c>
      <c r="Y20" s="97">
        <f>IF(L20&gt;0,((T20/L20)-1),IF(AND(L20=0,T20&gt;0),100%,IF(AND(L20=0,T20&lt;0),-100%,IF(AND(L20=0,T20=0),0%,((T20/(L20))-1)*-1))))</f>
        <v>2.0231630810160439E-2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9">
        <f>SUMIFS('INTERIM REPORT'!C:C,'INTERIM REPORT'!$A:$A,'PAGE 53'!$A21,'INTERIM REPORT'!$B:$B,'PAGE 53'!$A$4)</f>
        <v>201.77926215611578</v>
      </c>
      <c r="E21" s="219"/>
      <c r="F21" s="208">
        <f t="shared" ref="F21:F22" si="24">RANK(D21,D$20:D$22,1)</f>
        <v>3</v>
      </c>
      <c r="G21" s="208">
        <f t="shared" si="19"/>
        <v>11</v>
      </c>
      <c r="H21" s="119">
        <f>SUMIFS('INTERIM REPORT'!D:D,'INTERIM REPORT'!$A:$A,'PAGE 53'!$A21,'INTERIM REPORT'!$B:$B,'PAGE 53'!$A$4)</f>
        <v>274.52908863645314</v>
      </c>
      <c r="I21" s="219"/>
      <c r="J21" s="208">
        <f t="shared" ref="J21:J22" si="25">RANK(H21,H$20:H$22,1)</f>
        <v>3</v>
      </c>
      <c r="K21" s="208">
        <f t="shared" si="20"/>
        <v>11</v>
      </c>
      <c r="L21" s="119">
        <f>SUMIFS('INTERIM REPORT'!E:E,'INTERIM REPORT'!$A:$A,'PAGE 53'!$A21,'INTERIM REPORT'!$B:$B,'PAGE 53'!$A$4)</f>
        <v>217.71776239881311</v>
      </c>
      <c r="M21" s="219"/>
      <c r="N21" s="208">
        <f t="shared" ref="N21:N22" si="26">RANK(L21,L$20:L$22,1)</f>
        <v>3</v>
      </c>
      <c r="O21" s="208">
        <f t="shared" si="21"/>
        <v>13</v>
      </c>
      <c r="P21" s="119">
        <f>SUMIFS('INTERIM REPORT'!F:F,'INTERIM REPORT'!$A:$A,'PAGE 53'!$A21,'INTERIM REPORT'!$B:$B,'PAGE 53'!$A$4)</f>
        <v>279.08345336245793</v>
      </c>
      <c r="Q21" s="219"/>
      <c r="R21" s="208">
        <f t="shared" ref="R21:R22" si="27">RANK(P21,P$20:P$22,1)</f>
        <v>3</v>
      </c>
      <c r="S21" s="208">
        <f t="shared" si="22"/>
        <v>11</v>
      </c>
      <c r="T21" s="119">
        <f>SUMIFS('INTERIM REPORT'!G:G,'INTERIM REPORT'!$A:$A,'PAGE 53'!$A21,'INTERIM REPORT'!$B:$B,'PAGE 53'!$A$4)</f>
        <v>254.98292803558289</v>
      </c>
      <c r="U21" s="219"/>
      <c r="V21" s="208">
        <f t="shared" ref="V21:V22" si="28">RANK(T21,T$20:T$22,1)</f>
        <v>3</v>
      </c>
      <c r="W21" s="208">
        <f t="shared" si="23"/>
        <v>11</v>
      </c>
      <c r="X21" s="143">
        <f>IF(H21&gt;0,((P21/H21)-1),IF(AND(H21=0,L21&gt;0),100%,IF(AND(H21=0,L21&lt;0),-100%,IF(AND(H21=0,L21=0),0%,((P21/(H21))-1)*-1))))</f>
        <v>1.6589734620202412E-2</v>
      </c>
      <c r="Y21" s="93">
        <f>IF(L21&gt;0,((T21/L21)-1),IF(AND(L21=0,T21&gt;0),100%,IF(AND(L21=0,T21&lt;0),-100%,IF(AND(L21=0,T21=0),0%,((T21/(L21))-1)*-1))))</f>
        <v>0.17116272565996637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9">
        <f>SUMIFS('INTERIM REPORT'!C:C,'INTERIM REPORT'!$A:$A,'PAGE 53'!$A22,'INTERIM REPORT'!$B:$B,'PAGE 53'!$A$4)</f>
        <v>40.704160468541403</v>
      </c>
      <c r="E22" s="219"/>
      <c r="F22" s="208">
        <f t="shared" si="24"/>
        <v>1</v>
      </c>
      <c r="G22" s="208">
        <f t="shared" si="19"/>
        <v>2</v>
      </c>
      <c r="H22" s="119">
        <f>SUMIFS('INTERIM REPORT'!D:D,'INTERIM REPORT'!$A:$A,'PAGE 53'!$A22,'INTERIM REPORT'!$B:$B,'PAGE 53'!$A$4)</f>
        <v>69.861699056022275</v>
      </c>
      <c r="I22" s="219"/>
      <c r="J22" s="208">
        <f t="shared" si="25"/>
        <v>1</v>
      </c>
      <c r="K22" s="208">
        <f t="shared" si="20"/>
        <v>2</v>
      </c>
      <c r="L22" s="119">
        <f>SUMIFS('INTERIM REPORT'!E:E,'INTERIM REPORT'!$A:$A,'PAGE 53'!$A22,'INTERIM REPORT'!$B:$B,'PAGE 53'!$A$4)</f>
        <v>37.499360020934425</v>
      </c>
      <c r="M22" s="219"/>
      <c r="N22" s="208">
        <f t="shared" si="26"/>
        <v>1</v>
      </c>
      <c r="O22" s="208">
        <f t="shared" si="21"/>
        <v>2</v>
      </c>
      <c r="P22" s="119">
        <f>SUMIFS('INTERIM REPORT'!F:F,'INTERIM REPORT'!$A:$A,'PAGE 53'!$A22,'INTERIM REPORT'!$B:$B,'PAGE 53'!$A$4)</f>
        <v>50.677967541142166</v>
      </c>
      <c r="Q22" s="219"/>
      <c r="R22" s="208">
        <f t="shared" si="27"/>
        <v>1</v>
      </c>
      <c r="S22" s="208">
        <f t="shared" si="22"/>
        <v>2</v>
      </c>
      <c r="T22" s="119">
        <f>SUMIFS('INTERIM REPORT'!G:G,'INTERIM REPORT'!$A:$A,'PAGE 53'!$A22,'INTERIM REPORT'!$B:$B,'PAGE 53'!$A$4)</f>
        <v>42.937166555125557</v>
      </c>
      <c r="U22" s="219"/>
      <c r="V22" s="208">
        <f t="shared" si="28"/>
        <v>1</v>
      </c>
      <c r="W22" s="208">
        <f t="shared" si="23"/>
        <v>2</v>
      </c>
      <c r="X22" s="143">
        <f>IF(H22&gt;0,((P22/H22)-1),IF(AND(H22=0,L22&gt;0),100%,IF(AND(H22=0,L22&lt;0),-100%,IF(AND(H22=0,L22=0),0%,((P22/(H22))-1)*-1))))</f>
        <v>-0.27459583397043674</v>
      </c>
      <c r="Y22" s="93">
        <f>IF(L22&gt;0,((T22/L22)-1),IF(AND(L22=0,T22&gt;0),100%,IF(AND(L22=0,T22&lt;0),-100%,IF(AND(L22=0,T22=0),0%,((T22/(L22))-1)*-1))))</f>
        <v>0.14501064901255423</v>
      </c>
    </row>
    <row r="23" spans="1:25" ht="28.4" customHeight="1">
      <c r="D23" s="175"/>
      <c r="E23" s="221"/>
      <c r="F23" s="221"/>
      <c r="G23" s="221"/>
      <c r="H23" s="178"/>
      <c r="I23" s="221"/>
      <c r="J23" s="221"/>
      <c r="K23" s="221"/>
      <c r="L23" s="178"/>
      <c r="M23" s="221"/>
      <c r="N23" s="221"/>
      <c r="O23" s="221"/>
      <c r="P23" s="178"/>
      <c r="Q23" s="221"/>
      <c r="R23" s="221"/>
      <c r="S23" s="221"/>
      <c r="T23" s="178"/>
      <c r="U23" s="221"/>
      <c r="V23" s="221"/>
      <c r="W23" s="221"/>
      <c r="X23" s="148"/>
      <c r="Y23" s="99"/>
    </row>
    <row r="24" spans="1:25" s="86" customFormat="1" ht="28.4" customHeight="1">
      <c r="B24" s="87" t="s">
        <v>25</v>
      </c>
      <c r="C24" s="88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3">
        <f>SUMIFS('INTERIM REPORT'!C:C,'INTERIM REPORT'!$A:$A,'PAGE 53'!$A25,'INTERIM REPORT'!$B:$B,'PAGE 53'!$A$4)</f>
        <v>169.37984938551048</v>
      </c>
      <c r="E25" s="218"/>
      <c r="F25" s="218"/>
      <c r="G25" s="211">
        <f>RANK(D25,D$8:D$25,1)</f>
        <v>10</v>
      </c>
      <c r="H25" s="123">
        <f>SUMIFS('INTERIM REPORT'!D:D,'INTERIM REPORT'!$A:$A,'PAGE 53'!$A25,'INTERIM REPORT'!$B:$B,'PAGE 53'!$A$4)</f>
        <v>193.21105094616328</v>
      </c>
      <c r="I25" s="218"/>
      <c r="J25" s="218"/>
      <c r="K25" s="211">
        <f>RANK(H25,H$8:H$25,1)</f>
        <v>5</v>
      </c>
      <c r="L25" s="123">
        <f>SUMIFS('INTERIM REPORT'!E:E,'INTERIM REPORT'!$A:$A,'PAGE 53'!$A25,'INTERIM REPORT'!$B:$B,'PAGE 53'!$A$4)</f>
        <v>185.56731601110596</v>
      </c>
      <c r="M25" s="218"/>
      <c r="N25" s="218"/>
      <c r="O25" s="211">
        <f>RANK(L25,L$8:L$25,1)</f>
        <v>10</v>
      </c>
      <c r="P25" s="123">
        <f>SUMIFS('INTERIM REPORT'!F:F,'INTERIM REPORT'!$A:$A,'PAGE 53'!$A25,'INTERIM REPORT'!$B:$B,'PAGE 53'!$A$4)</f>
        <v>208.92488067366315</v>
      </c>
      <c r="Q25" s="218"/>
      <c r="R25" s="218"/>
      <c r="S25" s="211">
        <f>RANK(P25,P$8:P$25,1)</f>
        <v>9</v>
      </c>
      <c r="T25" s="123">
        <f>SUMIFS('INTERIM REPORT'!G:G,'INTERIM REPORT'!$A:$A,'PAGE 53'!$A25,'INTERIM REPORT'!$B:$B,'PAGE 53'!$A$4)</f>
        <v>184.7963072473521</v>
      </c>
      <c r="U25" s="218"/>
      <c r="V25" s="218"/>
      <c r="W25" s="211">
        <f>RANK(T25,T$8:T$25,1)</f>
        <v>9</v>
      </c>
      <c r="X25" s="145">
        <f>IF(H25&gt;0,((P25/H25)-1),IF(AND(H25=0,L25&gt;0),100%,IF(AND(H25=0,L25&lt;0),-100%,IF(AND(H25=0,L25=0),0%,((P25/(H25))-1)*-1))))</f>
        <v>8.1329870369984292E-2</v>
      </c>
      <c r="Y25" s="97">
        <f>IF(L25&gt;0,((T25/L25)-1),IF(AND(L25=0,T25&gt;0),100%,IF(AND(L25=0,T25&lt;0),-100%,IF(AND(L25=0,T25=0),0%,((T25/(L25))-1)*-1))))</f>
        <v>-4.1548737155184812E-3</v>
      </c>
    </row>
    <row r="26" spans="1:25" ht="28.4" customHeight="1">
      <c r="D26" s="175"/>
      <c r="E26" s="220"/>
      <c r="F26" s="220"/>
      <c r="G26" s="220"/>
      <c r="H26" s="175"/>
      <c r="I26" s="220"/>
      <c r="J26" s="220"/>
      <c r="K26" s="220"/>
      <c r="L26" s="175"/>
      <c r="M26" s="220"/>
      <c r="N26" s="220"/>
      <c r="O26" s="220"/>
      <c r="P26" s="175"/>
      <c r="Q26" s="220"/>
      <c r="R26" s="220"/>
      <c r="S26" s="220"/>
      <c r="T26" s="175"/>
      <c r="U26" s="220"/>
      <c r="V26" s="220"/>
      <c r="W26" s="220"/>
      <c r="X26" s="186"/>
      <c r="Y26" s="100"/>
    </row>
    <row r="27" spans="1:25" s="86" customFormat="1" ht="28.4" customHeight="1">
      <c r="B27" s="87" t="s">
        <v>26</v>
      </c>
      <c r="C27" s="88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84"/>
      <c r="Y27" s="91"/>
    </row>
    <row r="28" spans="1:25" ht="28.4" customHeight="1">
      <c r="A28" s="72" t="s">
        <v>99</v>
      </c>
      <c r="C28" s="96" t="s">
        <v>27</v>
      </c>
      <c r="D28" s="123">
        <f>SUMIFS('INTERIM REPORT'!C:C,'INTERIM REPORT'!$A:$A,'PAGE 53'!$A28,'INTERIM REPORT'!$B:$B,'PAGE 53'!$A$4)</f>
        <v>154.73360326425407</v>
      </c>
      <c r="E28" s="211"/>
      <c r="F28" s="211"/>
      <c r="G28" s="211"/>
      <c r="H28" s="123">
        <f>SUMIFS('INTERIM REPORT'!D:D,'INTERIM REPORT'!$A:$A,'PAGE 53'!$A28,'INTERIM REPORT'!$B:$B,'PAGE 53'!$A$4)</f>
        <v>197.72599054519196</v>
      </c>
      <c r="I28" s="211"/>
      <c r="J28" s="211"/>
      <c r="K28" s="211"/>
      <c r="L28" s="123">
        <f>SUMIFS('INTERIM REPORT'!E:E,'INTERIM REPORT'!$A:$A,'PAGE 53'!$A28,'INTERIM REPORT'!$B:$B,'PAGE 53'!$A$4)</f>
        <v>165.22317070700646</v>
      </c>
      <c r="M28" s="211"/>
      <c r="N28" s="211"/>
      <c r="O28" s="211"/>
      <c r="P28" s="123">
        <f>SUMIFS('INTERIM REPORT'!F:F,'INTERIM REPORT'!$A:$A,'PAGE 53'!$A28,'INTERIM REPORT'!$B:$B,'PAGE 53'!$A$4)</f>
        <v>198.80486204055484</v>
      </c>
      <c r="Q28" s="211"/>
      <c r="R28" s="211"/>
      <c r="S28" s="211"/>
      <c r="T28" s="123">
        <f>SUMIFS('INTERIM REPORT'!G:G,'INTERIM REPORT'!$A:$A,'PAGE 53'!$A28,'INTERIM REPORT'!$B:$B,'PAGE 53'!$A$4)</f>
        <v>175.97280245284878</v>
      </c>
      <c r="U28" s="211"/>
      <c r="V28" s="211"/>
      <c r="W28" s="211"/>
      <c r="X28" s="143">
        <f>IF(H28&gt;0,((P28/H28)-1),IF(AND(H28=0,L28&gt;0),100%,IF(AND(H28=0,L28&lt;0),-100%,IF(AND(H28=0,L28=0),0%,((P28/(H28))-1)*-1))))</f>
        <v>5.4563969682897007E-3</v>
      </c>
      <c r="Y28" s="101">
        <f>IF(L28&gt;0,((T28/L28)-1),IF(AND(L28=0,T28&gt;0),100%,IF(AND(L28=0,T28&lt;0),-100%,IF(AND(L28=0,T28=0),0%,((T28/(L28))-1)*-1))))</f>
        <v>6.5061284684488019E-2</v>
      </c>
    </row>
    <row r="29" spans="1:25" ht="28.4" customHeight="1">
      <c r="C29" s="92" t="s">
        <v>28</v>
      </c>
      <c r="D29" s="119">
        <f>MEDIAN(D25,D20:D22,D8:D17)</f>
        <v>136.41864413439686</v>
      </c>
      <c r="E29" s="208"/>
      <c r="F29" s="208"/>
      <c r="G29" s="208"/>
      <c r="H29" s="119">
        <f>MEDIAN(H25,H20:H22,H8:H17)</f>
        <v>206.7788189655079</v>
      </c>
      <c r="I29" s="208"/>
      <c r="J29" s="208"/>
      <c r="K29" s="208"/>
      <c r="L29" s="119">
        <f>MEDIAN(L25,L20:L22,L8:L17)</f>
        <v>152.60579529586192</v>
      </c>
      <c r="M29" s="208"/>
      <c r="N29" s="208"/>
      <c r="O29" s="208"/>
      <c r="P29" s="119">
        <f>MEDIAN(P25,P20:P22,P8:P17)</f>
        <v>200.6066865373858</v>
      </c>
      <c r="Q29" s="208"/>
      <c r="R29" s="208"/>
      <c r="S29" s="208"/>
      <c r="T29" s="119">
        <f>MEDIAN(T25,T20:T22,T8:T17)</f>
        <v>152.96097842180302</v>
      </c>
      <c r="U29" s="208"/>
      <c r="V29" s="208"/>
      <c r="W29" s="208"/>
      <c r="X29" s="188">
        <f>IF(H29&gt;0,((P29/H29)-1),IF(AND(H29=0,L29&gt;0),100%,IF(AND(H29=0,L29&lt;0),-100%,IF(AND(H29=0,L29=0),0%,((P29/(H29))-1)*-1))))</f>
        <v>-2.9848958703800554E-2</v>
      </c>
      <c r="Y29" s="102">
        <f>IF(L29&gt;0,((T29/L29)-1),IF(AND(L29=0,T29&gt;0),100%,IF(AND(L29=0,T29&lt;0),-100%,IF(AND(L29=0,T29=0),0%,((T29/(L29))-1)*-1))))</f>
        <v>2.3274550304757113E-3</v>
      </c>
    </row>
    <row r="30" spans="1:25" ht="28.4" customHeight="1">
      <c r="C30" s="92" t="s">
        <v>29</v>
      </c>
      <c r="D30" s="119">
        <f>MEDIAN(D8:D15)</f>
        <v>117.94212496433914</v>
      </c>
      <c r="E30" s="208"/>
      <c r="F30" s="208"/>
      <c r="G30" s="208"/>
      <c r="H30" s="119">
        <f>MEDIAN(H8:H15)</f>
        <v>206.7788189655079</v>
      </c>
      <c r="I30" s="208"/>
      <c r="J30" s="208"/>
      <c r="K30" s="208"/>
      <c r="L30" s="119">
        <f>MEDIAN(L8:L15)</f>
        <v>140.25551501769246</v>
      </c>
      <c r="M30" s="208"/>
      <c r="N30" s="208"/>
      <c r="O30" s="208"/>
      <c r="P30" s="119">
        <f>MEDIAN(P8:P15)</f>
        <v>200.6066865373858</v>
      </c>
      <c r="Q30" s="208"/>
      <c r="R30" s="208"/>
      <c r="S30" s="208"/>
      <c r="T30" s="119">
        <f>MEDIAN(T8:T15)</f>
        <v>148.64874617271099</v>
      </c>
      <c r="U30" s="208"/>
      <c r="V30" s="208"/>
      <c r="W30" s="208"/>
      <c r="X30" s="188">
        <f>IF(H30&gt;0,((L30/H30)-1),IF(AND(H30=0,L30&gt;0),100%,IF(AND(H30=0,L30&lt;0),-100%,IF(AND(H30=0,L30=0),0%,((L30/(H30))-1)*-1))))</f>
        <v>-0.32171237015775767</v>
      </c>
      <c r="Y30" s="102">
        <f>IF(L30&gt;0,((T30/L30)-1),IF(AND(L30=0,T30&gt;0),100%,IF(AND(L30=0,T30&lt;0),-100%,IF(AND(L30=0,T30=0),0%,((T30/(L30))-1)*-1))))</f>
        <v>5.9842432249168631E-2</v>
      </c>
    </row>
    <row r="31" spans="1:25" ht="28.4" customHeight="1"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9"/>
      <c r="V31" s="17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80"/>
      <c r="E32" s="176"/>
      <c r="F32" s="176"/>
      <c r="G32" s="176"/>
      <c r="H32" s="176"/>
      <c r="I32" s="176"/>
      <c r="J32" s="176"/>
      <c r="K32" s="176"/>
      <c r="L32" s="176"/>
      <c r="M32" s="180" t="s">
        <v>208</v>
      </c>
      <c r="N32" s="176"/>
      <c r="O32" s="176"/>
      <c r="P32" s="176"/>
      <c r="Q32" s="176"/>
      <c r="R32" s="176"/>
      <c r="S32" s="176"/>
      <c r="T32" s="176"/>
      <c r="U32" s="177"/>
      <c r="V32" s="177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3">
        <f>IF(SUMIFS('INTERIM REPORT'!C:C,'INTERIM REPORT'!$A:$A,'PAGE 53'!$A33,'INTERIM REPORT'!$B:$B,'PAGE 53'!$A$5)=0,"",SUMIFS('INTERIM REPORT'!C:C,'INTERIM REPORT'!$A:$A,'PAGE 53'!$A33,'INTERIM REPORT'!$B:$B,'PAGE 53'!$A$5))</f>
        <v>87.840000000000018</v>
      </c>
      <c r="E33" s="119"/>
      <c r="F33" s="119"/>
      <c r="G33" s="119"/>
      <c r="H33" s="123" t="str">
        <f>IF(SUMIFS('INTERIM REPORT'!D:D,'INTERIM REPORT'!$A:$A,'PAGE 53'!$A33,'INTERIM REPORT'!$B:$B,'PAGE 53'!$A$5)=0,"",SUMIFS('INTERIM REPORT'!D:D,'INTERIM REPORT'!$A:$A,'PAGE 53'!$A33,'INTERIM REPORT'!$B:$B,'PAGE 53'!$A$5))</f>
        <v/>
      </c>
      <c r="I33" s="119"/>
      <c r="J33" s="119"/>
      <c r="K33" s="119"/>
      <c r="L33" s="123" t="str">
        <f>IF(SUMIFS('INTERIM REPORT'!E:E,'INTERIM REPORT'!$A:$A,'PAGE 53'!$A33,'INTERIM REPORT'!$B:$B,'PAGE 53'!$A$5)=0,"",SUMIFS('INTERIM REPORT'!E:E,'INTERIM REPORT'!$A:$A,'PAGE 53'!$A33,'INTERIM REPORT'!$B:$B,'PAGE 53'!$A$5))</f>
        <v/>
      </c>
      <c r="M33" s="119"/>
      <c r="N33" s="119"/>
      <c r="O33" s="119"/>
      <c r="P33" s="123" t="str">
        <f>IF(SUMIFS('INTERIM REPORT'!F:F,'INTERIM REPORT'!$A:$A,'PAGE 53'!$A33,'INTERIM REPORT'!$B:$B,'PAGE 53'!$A$5)=0,"",SUMIFS('INTERIM REPORT'!F:F,'INTERIM REPORT'!$A:$A,'PAGE 53'!$A33,'INTERIM REPORT'!$B:$B,'PAGE 53'!$A$5))</f>
        <v/>
      </c>
      <c r="Q33" s="119"/>
      <c r="R33" s="119"/>
      <c r="S33" s="119"/>
      <c r="T33" s="123" t="str">
        <f>IF(SUMIFS('INTERIM REPORT'!G:G,'INTERIM REPORT'!$A:$A,'PAGE 53'!$A33,'INTERIM REPORT'!$B:$B,'PAGE 53'!$A$5)=0,"",SUMIFS('INTERIM REPORT'!G:G,'INTERIM REPORT'!$A:$A,'PAGE 53'!$A33,'INTERIM REPORT'!$B:$B,'PAGE 53'!$A$5))</f>
        <v/>
      </c>
      <c r="U33" s="119"/>
      <c r="V33" s="119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3" t="str">
        <f>IF(SUMIFS('INTERIM REPORT'!C:C,'INTERIM REPORT'!$A:$A,'PAGE 53'!$A34,'INTERIM REPORT'!$B:$B,'PAGE 53'!$A$5)=0,"",SUMIFS('INTERIM REPORT'!C:C,'INTERIM REPORT'!$A:$A,'PAGE 53'!$A34,'INTERIM REPORT'!$B:$B,'PAGE 53'!$A$5))</f>
        <v/>
      </c>
      <c r="E34" s="123"/>
      <c r="F34" s="123"/>
      <c r="G34" s="123"/>
      <c r="H34" s="123" t="str">
        <f>IF(SUMIFS('INTERIM REPORT'!D:D,'INTERIM REPORT'!$A:$A,'PAGE 53'!$A34,'INTERIM REPORT'!$B:$B,'PAGE 53'!$A$5)=0,"",SUMIFS('INTERIM REPORT'!D:D,'INTERIM REPORT'!$A:$A,'PAGE 53'!$A34,'INTERIM REPORT'!$B:$B,'PAGE 53'!$A$5))</f>
        <v/>
      </c>
      <c r="I34" s="123"/>
      <c r="J34" s="123"/>
      <c r="K34" s="123"/>
      <c r="L34" s="123" t="str">
        <f>IF(SUMIFS('INTERIM REPORT'!E:E,'INTERIM REPORT'!$A:$A,'PAGE 53'!$A34,'INTERIM REPORT'!$B:$B,'PAGE 53'!$A$5)=0,"",SUMIFS('INTERIM REPORT'!E:E,'INTERIM REPORT'!$A:$A,'PAGE 53'!$A34,'INTERIM REPORT'!$B:$B,'PAGE 53'!$A$5))</f>
        <v/>
      </c>
      <c r="M34" s="123"/>
      <c r="N34" s="123"/>
      <c r="O34" s="123"/>
      <c r="P34" s="123" t="str">
        <f>IF(SUMIFS('INTERIM REPORT'!F:F,'INTERIM REPORT'!$A:$A,'PAGE 53'!$A34,'INTERIM REPORT'!$B:$B,'PAGE 53'!$A$5)=0,"",SUMIFS('INTERIM REPORT'!F:F,'INTERIM REPORT'!$A:$A,'PAGE 53'!$A34,'INTERIM REPORT'!$B:$B,'PAGE 53'!$A$5))</f>
        <v/>
      </c>
      <c r="Q34" s="123"/>
      <c r="R34" s="123"/>
      <c r="S34" s="123"/>
      <c r="T34" s="123" t="str">
        <f>IF(SUMIFS('INTERIM REPORT'!G:G,'INTERIM REPORT'!$A:$A,'PAGE 53'!$A34,'INTERIM REPORT'!$B:$B,'PAGE 53'!$A$5)=0,"",SUMIFS('INTERIM REPORT'!G:G,'INTERIM REPORT'!$A:$A,'PAGE 53'!$A34,'INTERIM REPORT'!$B:$B,'PAGE 53'!$A$5))</f>
        <v/>
      </c>
      <c r="U34" s="123"/>
      <c r="V34" s="123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3">
        <f>IF(SUMIFS('INTERIM REPORT'!C:C,'INTERIM REPORT'!$A:$A,'PAGE 53'!$A35,'INTERIM REPORT'!$B:$B,'PAGE 53'!$A$5)=0,"",SUMIFS('INTERIM REPORT'!C:C,'INTERIM REPORT'!$A:$A,'PAGE 53'!$A35,'INTERIM REPORT'!$B:$B,'PAGE 53'!$A$5))</f>
        <v>162.19999999999999</v>
      </c>
      <c r="E35" s="123"/>
      <c r="F35" s="123"/>
      <c r="G35" s="123"/>
      <c r="H35" s="123" t="str">
        <f>IF(SUMIFS('INTERIM REPORT'!D:D,'INTERIM REPORT'!$A:$A,'PAGE 53'!$A35,'INTERIM REPORT'!$B:$B,'PAGE 53'!$A$5)=0,"",SUMIFS('INTERIM REPORT'!D:D,'INTERIM REPORT'!$A:$A,'PAGE 53'!$A35,'INTERIM REPORT'!$B:$B,'PAGE 53'!$A$5))</f>
        <v/>
      </c>
      <c r="I35" s="123"/>
      <c r="J35" s="123"/>
      <c r="K35" s="123"/>
      <c r="L35" s="123" t="str">
        <f>IF(SUMIFS('INTERIM REPORT'!E:E,'INTERIM REPORT'!$A:$A,'PAGE 53'!$A35,'INTERIM REPORT'!$B:$B,'PAGE 53'!$A$5)=0,"",SUMIFS('INTERIM REPORT'!E:E,'INTERIM REPORT'!$A:$A,'PAGE 53'!$A35,'INTERIM REPORT'!$B:$B,'PAGE 53'!$A$5))</f>
        <v/>
      </c>
      <c r="M35" s="123"/>
      <c r="N35" s="123"/>
      <c r="O35" s="123"/>
      <c r="P35" s="123" t="str">
        <f>IF(SUMIFS('INTERIM REPORT'!F:F,'INTERIM REPORT'!$A:$A,'PAGE 53'!$A35,'INTERIM REPORT'!$B:$B,'PAGE 53'!$A$5)=0,"",SUMIFS('INTERIM REPORT'!F:F,'INTERIM REPORT'!$A:$A,'PAGE 53'!$A35,'INTERIM REPORT'!$B:$B,'PAGE 53'!$A$5))</f>
        <v/>
      </c>
      <c r="Q35" s="123"/>
      <c r="R35" s="123"/>
      <c r="S35" s="123"/>
      <c r="T35" s="123" t="str">
        <f>IF(SUMIFS('INTERIM REPORT'!G:G,'INTERIM REPORT'!$A:$A,'PAGE 53'!$A35,'INTERIM REPORT'!$B:$B,'PAGE 53'!$A$5)=0,"",SUMIFS('INTERIM REPORT'!G:G,'INTERIM REPORT'!$A:$A,'PAGE 53'!$A35,'INTERIM REPORT'!$B:$B,'PAGE 53'!$A$5))</f>
        <v/>
      </c>
      <c r="U35" s="123"/>
      <c r="V35" s="123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3">
        <f>IF(SUMIFS('INTERIM REPORT'!C:C,'INTERIM REPORT'!$A:$A,'PAGE 53'!$A36,'INTERIM REPORT'!$B:$B,'PAGE 53'!$A$5)=0,"",SUMIFS('INTERIM REPORT'!C:C,'INTERIM REPORT'!$A:$A,'PAGE 53'!$A36,'INTERIM REPORT'!$B:$B,'PAGE 53'!$A$5))</f>
        <v>164.3</v>
      </c>
      <c r="E36" s="123"/>
      <c r="F36" s="123"/>
      <c r="G36" s="123"/>
      <c r="H36" s="123" t="str">
        <f>IF(SUMIFS('INTERIM REPORT'!D:D,'INTERIM REPORT'!$A:$A,'PAGE 53'!$A36,'INTERIM REPORT'!$B:$B,'PAGE 53'!$A$5)=0,"",SUMIFS('INTERIM REPORT'!D:D,'INTERIM REPORT'!$A:$A,'PAGE 53'!$A36,'INTERIM REPORT'!$B:$B,'PAGE 53'!$A$5))</f>
        <v/>
      </c>
      <c r="I36" s="123"/>
      <c r="J36" s="123"/>
      <c r="K36" s="123"/>
      <c r="L36" s="123" t="str">
        <f>IF(SUMIFS('INTERIM REPORT'!E:E,'INTERIM REPORT'!$A:$A,'PAGE 53'!$A36,'INTERIM REPORT'!$B:$B,'PAGE 53'!$A$5)=0,"",SUMIFS('INTERIM REPORT'!E:E,'INTERIM REPORT'!$A:$A,'PAGE 53'!$A36,'INTERIM REPORT'!$B:$B,'PAGE 53'!$A$5))</f>
        <v/>
      </c>
      <c r="M36" s="123"/>
      <c r="N36" s="123"/>
      <c r="O36" s="123"/>
      <c r="P36" s="123" t="str">
        <f>IF(SUMIFS('INTERIM REPORT'!F:F,'INTERIM REPORT'!$A:$A,'PAGE 53'!$A36,'INTERIM REPORT'!$B:$B,'PAGE 53'!$A$5)=0,"",SUMIFS('INTERIM REPORT'!F:F,'INTERIM REPORT'!$A:$A,'PAGE 53'!$A36,'INTERIM REPORT'!$B:$B,'PAGE 53'!$A$5))</f>
        <v/>
      </c>
      <c r="Q36" s="123"/>
      <c r="R36" s="123"/>
      <c r="S36" s="123"/>
      <c r="T36" s="123" t="str">
        <f>IF(SUMIFS('INTERIM REPORT'!G:G,'INTERIM REPORT'!$A:$A,'PAGE 53'!$A36,'INTERIM REPORT'!$B:$B,'PAGE 53'!$A$5)=0,"",SUMIFS('INTERIM REPORT'!G:G,'INTERIM REPORT'!$A:$A,'PAGE 53'!$A36,'INTERIM REPORT'!$B:$B,'PAGE 53'!$A$5))</f>
        <v/>
      </c>
      <c r="U36" s="123"/>
      <c r="V36" s="123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3" t="str">
        <f>IF(SUMIFS('INTERIM REPORT'!C:C,'INTERIM REPORT'!$A:$A,'PAGE 53'!$A37,'INTERIM REPORT'!$B:$B,'PAGE 53'!$A$5)=0,"",SUMIFS('INTERIM REPORT'!C:C,'INTERIM REPORT'!$A:$A,'PAGE 53'!$A37,'INTERIM REPORT'!$B:$B,'PAGE 53'!$A$5))</f>
        <v/>
      </c>
      <c r="E37" s="123"/>
      <c r="F37" s="123"/>
      <c r="G37" s="123"/>
      <c r="H37" s="123" t="str">
        <f>IF(SUMIFS('INTERIM REPORT'!D:D,'INTERIM REPORT'!$A:$A,'PAGE 53'!$A37,'INTERIM REPORT'!$B:$B,'PAGE 53'!$A$5)=0,"",SUMIFS('INTERIM REPORT'!D:D,'INTERIM REPORT'!$A:$A,'PAGE 53'!$A37,'INTERIM REPORT'!$B:$B,'PAGE 53'!$A$5))</f>
        <v/>
      </c>
      <c r="I37" s="123"/>
      <c r="J37" s="123"/>
      <c r="K37" s="123"/>
      <c r="L37" s="123" t="str">
        <f>IF(SUMIFS('INTERIM REPORT'!E:E,'INTERIM REPORT'!$A:$A,'PAGE 53'!$A37,'INTERIM REPORT'!$B:$B,'PAGE 53'!$A$5)=0,"",SUMIFS('INTERIM REPORT'!E:E,'INTERIM REPORT'!$A:$A,'PAGE 53'!$A37,'INTERIM REPORT'!$B:$B,'PAGE 53'!$A$5))</f>
        <v/>
      </c>
      <c r="M37" s="123"/>
      <c r="N37" s="123"/>
      <c r="O37" s="123"/>
      <c r="P37" s="123" t="str">
        <f>IF(SUMIFS('INTERIM REPORT'!F:F,'INTERIM REPORT'!$A:$A,'PAGE 53'!$A37,'INTERIM REPORT'!$B:$B,'PAGE 53'!$A$5)=0,"",SUMIFS('INTERIM REPORT'!F:F,'INTERIM REPORT'!$A:$A,'PAGE 53'!$A37,'INTERIM REPORT'!$B:$B,'PAGE 53'!$A$5))</f>
        <v/>
      </c>
      <c r="Q37" s="123"/>
      <c r="R37" s="123"/>
      <c r="S37" s="123"/>
      <c r="T37" s="123" t="str">
        <f>IF(SUMIFS('INTERIM REPORT'!G:G,'INTERIM REPORT'!$A:$A,'PAGE 53'!$A37,'INTERIM REPORT'!$B:$B,'PAGE 53'!$A$5)=0,"",SUMIFS('INTERIM REPORT'!G:G,'INTERIM REPORT'!$A:$A,'PAGE 53'!$A37,'INTERIM REPORT'!$B:$B,'PAGE 53'!$A$5))</f>
        <v/>
      </c>
      <c r="U37" s="123"/>
      <c r="V37" s="123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3" t="str">
        <f>IF(SUMIFS('INTERIM REPORT'!C:C,'INTERIM REPORT'!$A:$A,'PAGE 53'!$A38,'INTERIM REPORT'!$B:$B,'PAGE 53'!$A$5)=0,"",SUMIFS('INTERIM REPORT'!C:C,'INTERIM REPORT'!$A:$A,'PAGE 53'!$A38,'INTERIM REPORT'!$B:$B,'PAGE 53'!$A$5))</f>
        <v/>
      </c>
      <c r="E38" s="123"/>
      <c r="F38" s="123"/>
      <c r="G38" s="123"/>
      <c r="H38" s="123" t="str">
        <f>IF(SUMIFS('INTERIM REPORT'!D:D,'INTERIM REPORT'!$A:$A,'PAGE 53'!$A38,'INTERIM REPORT'!$B:$B,'PAGE 53'!$A$5)=0,"",SUMIFS('INTERIM REPORT'!D:D,'INTERIM REPORT'!$A:$A,'PAGE 53'!$A38,'INTERIM REPORT'!$B:$B,'PAGE 53'!$A$5))</f>
        <v/>
      </c>
      <c r="I38" s="123"/>
      <c r="J38" s="123"/>
      <c r="K38" s="123"/>
      <c r="L38" s="123" t="str">
        <f>IF(SUMIFS('INTERIM REPORT'!E:E,'INTERIM REPORT'!$A:$A,'PAGE 53'!$A38,'INTERIM REPORT'!$B:$B,'PAGE 53'!$A$5)=0,"",SUMIFS('INTERIM REPORT'!E:E,'INTERIM REPORT'!$A:$A,'PAGE 53'!$A38,'INTERIM REPORT'!$B:$B,'PAGE 53'!$A$5))</f>
        <v/>
      </c>
      <c r="M38" s="123"/>
      <c r="N38" s="123"/>
      <c r="O38" s="123"/>
      <c r="P38" s="123" t="str">
        <f>IF(SUMIFS('INTERIM REPORT'!F:F,'INTERIM REPORT'!$A:$A,'PAGE 53'!$A38,'INTERIM REPORT'!$B:$B,'PAGE 53'!$A$5)=0,"",SUMIFS('INTERIM REPORT'!F:F,'INTERIM REPORT'!$A:$A,'PAGE 53'!$A38,'INTERIM REPORT'!$B:$B,'PAGE 53'!$A$5))</f>
        <v/>
      </c>
      <c r="Q38" s="123"/>
      <c r="R38" s="123"/>
      <c r="S38" s="123"/>
      <c r="T38" s="123" t="str">
        <f>IF(SUMIFS('INTERIM REPORT'!G:G,'INTERIM REPORT'!$A:$A,'PAGE 53'!$A38,'INTERIM REPORT'!$B:$B,'PAGE 53'!$A$5)=0,"",SUMIFS('INTERIM REPORT'!G:G,'INTERIM REPORT'!$A:$A,'PAGE 53'!$A38,'INTERIM REPORT'!$B:$B,'PAGE 53'!$A$5))</f>
        <v/>
      </c>
      <c r="U38" s="123"/>
      <c r="V38" s="123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2"/>
      <c r="V39" s="182"/>
    </row>
    <row r="40" spans="1:25">
      <c r="C40" s="166" t="s">
        <v>345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2"/>
      <c r="V40" s="182"/>
    </row>
    <row r="41" spans="1:25">
      <c r="C41" s="166" t="s">
        <v>348</v>
      </c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2"/>
      <c r="V41" s="182"/>
    </row>
    <row r="42" spans="1:25">
      <c r="C42" s="166" t="s">
        <v>346</v>
      </c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2"/>
      <c r="V42" s="1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21" priority="1" operator="notEqual">
      <formula>""" """</formula>
    </cfRule>
    <cfRule type="cellIs" dxfId="20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2"/>
  <sheetViews>
    <sheetView view="pageBreakPreview" topLeftCell="B13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64.1796875" style="81" customWidth="1"/>
    <col min="4" max="4" width="10" style="98" bestFit="1" customWidth="1"/>
    <col min="5" max="7" width="7.7265625" style="82" customWidth="1"/>
    <col min="8" max="8" width="10" style="98" bestFit="1" customWidth="1"/>
    <col min="9" max="11" width="7.7265625" style="82" customWidth="1"/>
    <col min="12" max="12" width="10" style="98" bestFit="1" customWidth="1"/>
    <col min="13" max="15" width="7.7265625" style="82" customWidth="1"/>
    <col min="16" max="16" width="10" style="98" bestFit="1" customWidth="1"/>
    <col min="17" max="19" width="7.7265625" style="82" customWidth="1"/>
    <col min="20" max="20" width="10" style="98" bestFit="1" customWidth="1"/>
    <col min="21" max="23" width="7.7265625" style="81" customWidth="1"/>
    <col min="24" max="24" width="13.453125" style="78" bestFit="1" customWidth="1"/>
    <col min="25" max="25" width="17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1"/>
      <c r="E1" s="74"/>
      <c r="F1" s="74"/>
      <c r="G1" s="74"/>
      <c r="H1" s="111"/>
      <c r="I1" s="74"/>
      <c r="J1" s="74"/>
      <c r="K1" s="74"/>
      <c r="L1" s="111"/>
      <c r="M1" s="74"/>
      <c r="N1" s="74"/>
      <c r="O1" s="74"/>
      <c r="P1" s="111"/>
      <c r="Q1" s="74"/>
      <c r="R1" s="74"/>
      <c r="S1" s="74"/>
      <c r="T1" s="111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2"/>
      <c r="E2" s="77"/>
      <c r="F2" s="77"/>
      <c r="G2" s="77"/>
      <c r="H2" s="112"/>
      <c r="I2" s="77"/>
      <c r="J2" s="77"/>
      <c r="K2" s="77"/>
      <c r="L2" s="112"/>
      <c r="M2" s="77"/>
      <c r="N2" s="77"/>
      <c r="O2" s="77"/>
      <c r="P2" s="112"/>
      <c r="Q2" s="77"/>
      <c r="R2" s="77"/>
      <c r="S2" s="77"/>
      <c r="T2" s="112"/>
      <c r="U2" s="76"/>
      <c r="V2" s="76"/>
      <c r="W2" s="72"/>
      <c r="Y2" s="79" t="str">
        <f>B4</f>
        <v>Cash Flow Margin</v>
      </c>
    </row>
    <row r="3" spans="1:25">
      <c r="A3" s="80" t="s">
        <v>101</v>
      </c>
    </row>
    <row r="4" spans="1:25">
      <c r="A4" s="83" t="s">
        <v>89</v>
      </c>
      <c r="B4" s="329" t="str">
        <f>MID(A4,FIND("]",A4)+2,LEN(A4)-FIND("]",A4)+2)</f>
        <v>Cash Flow Margin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160" t="s">
        <v>260</v>
      </c>
      <c r="D5" s="339"/>
      <c r="E5" s="328" t="s">
        <v>33</v>
      </c>
      <c r="F5" s="328"/>
      <c r="G5" s="328"/>
      <c r="H5" s="339"/>
      <c r="I5" s="328" t="s">
        <v>33</v>
      </c>
      <c r="J5" s="328"/>
      <c r="K5" s="328"/>
      <c r="L5" s="339"/>
      <c r="M5" s="328" t="s">
        <v>33</v>
      </c>
      <c r="N5" s="328"/>
      <c r="O5" s="328"/>
      <c r="P5" s="339"/>
      <c r="Q5" s="328" t="s">
        <v>33</v>
      </c>
      <c r="R5" s="328"/>
      <c r="S5" s="328"/>
      <c r="T5" s="339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9"/>
      <c r="E6" s="8" t="s">
        <v>34</v>
      </c>
      <c r="F6" s="8" t="s">
        <v>35</v>
      </c>
      <c r="G6" s="8" t="s">
        <v>36</v>
      </c>
      <c r="H6" s="339"/>
      <c r="I6" s="8" t="s">
        <v>34</v>
      </c>
      <c r="J6" s="8" t="s">
        <v>35</v>
      </c>
      <c r="K6" s="8" t="s">
        <v>36</v>
      </c>
      <c r="L6" s="339"/>
      <c r="M6" s="8" t="s">
        <v>34</v>
      </c>
      <c r="N6" s="8" t="s">
        <v>35</v>
      </c>
      <c r="O6" s="8" t="s">
        <v>36</v>
      </c>
      <c r="P6" s="339"/>
      <c r="Q6" s="8" t="s">
        <v>34</v>
      </c>
      <c r="R6" s="8" t="s">
        <v>35</v>
      </c>
      <c r="S6" s="8" t="s">
        <v>36</v>
      </c>
      <c r="T6" s="339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3"/>
      <c r="E7" s="89"/>
      <c r="F7" s="89"/>
      <c r="G7" s="89"/>
      <c r="H7" s="113"/>
      <c r="I7" s="89"/>
      <c r="J7" s="89"/>
      <c r="K7" s="89"/>
      <c r="L7" s="113"/>
      <c r="M7" s="89"/>
      <c r="N7" s="89"/>
      <c r="O7" s="89"/>
      <c r="P7" s="113"/>
      <c r="Q7" s="89"/>
      <c r="R7" s="89"/>
      <c r="S7" s="89"/>
      <c r="T7" s="113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43">
        <f>SUMIFS('INTERIM REPORT'!C:C,'INTERIM REPORT'!$A:$A,'PAGE 54'!$A8,'INTERIM REPORT'!$B:$B,'PAGE 54'!$A$4)</f>
        <v>9.7097670419068177E-3</v>
      </c>
      <c r="E8" s="208">
        <f>RANK(D8,D$8:D$15,1)</f>
        <v>3</v>
      </c>
      <c r="F8" s="208">
        <f>RANK(D8,D$8:D$17,1)</f>
        <v>4</v>
      </c>
      <c r="G8" s="208">
        <f>RANK(D8,D$8:D$25,1)</f>
        <v>4</v>
      </c>
      <c r="H8" s="143">
        <f>SUMIFS('INTERIM REPORT'!D:D,'INTERIM REPORT'!$A:$A,'PAGE 54'!$A8,'INTERIM REPORT'!$B:$B,'PAGE 54'!$A$4)</f>
        <v>2.2389356116568593E-3</v>
      </c>
      <c r="I8" s="208">
        <f>RANK(H8,H$8:H$15,1)</f>
        <v>2</v>
      </c>
      <c r="J8" s="208">
        <f>RANK(H8,H$8:H$17,1)</f>
        <v>2</v>
      </c>
      <c r="K8" s="208">
        <f>RANK(H8,H$8:H$25,1)</f>
        <v>2</v>
      </c>
      <c r="L8" s="143">
        <f>SUMIFS('INTERIM REPORT'!E:E,'INTERIM REPORT'!$A:$A,'PAGE 54'!$A8,'INTERIM REPORT'!$B:$B,'PAGE 54'!$A$4)</f>
        <v>4.3462899224043443E-2</v>
      </c>
      <c r="M8" s="208">
        <f>RANK(L8,L$8:L$15,1)</f>
        <v>2</v>
      </c>
      <c r="N8" s="208">
        <f>RANK(L8,L$8:L$17,1)</f>
        <v>2</v>
      </c>
      <c r="O8" s="208">
        <f>RANK(L8,L$8:L$25,1)</f>
        <v>4</v>
      </c>
      <c r="P8" s="143">
        <f>SUMIFS('INTERIM REPORT'!F:F,'INTERIM REPORT'!$A:$A,'PAGE 54'!$A8,'INTERIM REPORT'!$B:$B,'PAGE 54'!$A$4)</f>
        <v>4.0663662058341203E-2</v>
      </c>
      <c r="Q8" s="208">
        <f>RANK(P8,P$8:P$15,1)</f>
        <v>2</v>
      </c>
      <c r="R8" s="208">
        <f>RANK(P8,P$8:P$17,1)</f>
        <v>3</v>
      </c>
      <c r="S8" s="208">
        <f>RANK(P8,P$8:P$25,1)</f>
        <v>4</v>
      </c>
      <c r="T8" s="143">
        <f>SUMIFS('INTERIM REPORT'!G:G,'INTERIM REPORT'!$A:$A,'PAGE 54'!$A8,'INTERIM REPORT'!$B:$B,'PAGE 54'!$A$4)</f>
        <v>5.1156339775485685E-2</v>
      </c>
      <c r="U8" s="208">
        <f>RANK(T8,T$8:T$15,1)</f>
        <v>2</v>
      </c>
      <c r="V8" s="208">
        <f>RANK(T8,T$8:T$17,1)</f>
        <v>2</v>
      </c>
      <c r="W8" s="208">
        <f>RANK(T8,T$8:T$25,1)</f>
        <v>4</v>
      </c>
      <c r="X8" s="143">
        <f t="shared" ref="X8:X17" si="0">IF(H8&gt;0,((P8/H8)-1),IF(AND(H8=0,L8&gt;0),100%,IF(AND(H8=0,L8&lt;0),-100%,IF(AND(H8=0,L8=0),0%,((P8/(H8))-1)*-1))))</f>
        <v>17.162050684543466</v>
      </c>
      <c r="Y8" s="93">
        <f t="shared" ref="Y8:Y17" si="1">IF(L8&gt;0,((T8/L8)-1),IF(AND(L8=0,T8&gt;0),100%,IF(AND(L8=0,T8&lt;0),-100%,IF(AND(L8=0,T8=0),0%,((T8/(L8))-1)*-1))))</f>
        <v>0.17701167406674689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43">
        <f>SUMIFS('INTERIM REPORT'!C:C,'INTERIM REPORT'!$A:$A,'PAGE 54'!$A9,'INTERIM REPORT'!$B:$B,'PAGE 54'!$A$4)</f>
        <v>5.9392658582693318E-2</v>
      </c>
      <c r="E9" s="208">
        <f t="shared" ref="E9:E15" si="3">RANK(D9,D$8:D$15,1)</f>
        <v>6</v>
      </c>
      <c r="F9" s="208">
        <f t="shared" ref="F9:F17" si="4">RANK(D9,D$8:D$17,1)</f>
        <v>8</v>
      </c>
      <c r="G9" s="208">
        <f t="shared" ref="G9:G17" si="5">RANK(D9,D$8:D$25,1)</f>
        <v>10</v>
      </c>
      <c r="H9" s="143">
        <f>SUMIFS('INTERIM REPORT'!D:D,'INTERIM REPORT'!$A:$A,'PAGE 54'!$A9,'INTERIM REPORT'!$B:$B,'PAGE 54'!$A$4)</f>
        <v>9.2588853985296649E-2</v>
      </c>
      <c r="I9" s="208">
        <f t="shared" ref="I9:I15" si="6">RANK(H9,H$8:H$15,1)</f>
        <v>8</v>
      </c>
      <c r="J9" s="208">
        <f t="shared" ref="J9:J17" si="7">RANK(H9,H$8:H$17,1)</f>
        <v>10</v>
      </c>
      <c r="K9" s="208">
        <f t="shared" ref="K9:K17" si="8">RANK(H9,H$8:H$25,1)</f>
        <v>14</v>
      </c>
      <c r="L9" s="143">
        <f>SUMIFS('INTERIM REPORT'!E:E,'INTERIM REPORT'!$A:$A,'PAGE 54'!$A9,'INTERIM REPORT'!$B:$B,'PAGE 54'!$A$4)</f>
        <v>7.7325085467498944E-2</v>
      </c>
      <c r="M9" s="208">
        <f t="shared" ref="M9:M15" si="9">RANK(L9,L$8:L$15,1)</f>
        <v>7</v>
      </c>
      <c r="N9" s="208">
        <f t="shared" ref="N9:N17" si="10">RANK(L9,L$8:L$17,1)</f>
        <v>9</v>
      </c>
      <c r="O9" s="208">
        <f t="shared" ref="O9:O17" si="11">RANK(L9,L$8:L$25,1)</f>
        <v>13</v>
      </c>
      <c r="P9" s="143">
        <f>SUMIFS('INTERIM REPORT'!F:F,'INTERIM REPORT'!$A:$A,'PAGE 54'!$A9,'INTERIM REPORT'!$B:$B,'PAGE 54'!$A$4)</f>
        <v>9.0174083909083921E-2</v>
      </c>
      <c r="Q9" s="208">
        <f t="shared" ref="Q9:Q15" si="12">RANK(P9,P$8:P$15,1)</f>
        <v>6</v>
      </c>
      <c r="R9" s="208">
        <f t="shared" ref="R9:R17" si="13">RANK(P9,P$8:P$17,1)</f>
        <v>8</v>
      </c>
      <c r="S9" s="208">
        <f t="shared" ref="S9:S17" si="14">RANK(P9,P$8:P$25,1)</f>
        <v>12</v>
      </c>
      <c r="T9" s="143">
        <f>SUMIFS('INTERIM REPORT'!G:G,'INTERIM REPORT'!$A:$A,'PAGE 54'!$A9,'INTERIM REPORT'!$B:$B,'PAGE 54'!$A$4)</f>
        <v>0.13062172924148496</v>
      </c>
      <c r="U9" s="208">
        <f t="shared" ref="U9:U15" si="15">RANK(T9,T$8:T$15,1)</f>
        <v>8</v>
      </c>
      <c r="V9" s="208">
        <f t="shared" ref="V9:V17" si="16">RANK(T9,T$8:T$17,1)</f>
        <v>10</v>
      </c>
      <c r="W9" s="208">
        <f t="shared" ref="W9:W17" si="17">RANK(T9,T$8:T$25,1)</f>
        <v>14</v>
      </c>
      <c r="X9" s="143">
        <f t="shared" si="0"/>
        <v>-2.6080569877192761E-2</v>
      </c>
      <c r="Y9" s="93">
        <f t="shared" si="1"/>
        <v>0.68925424979177685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43">
        <f>SUMIFS('INTERIM REPORT'!C:C,'INTERIM REPORT'!$A:$A,'PAGE 54'!$A10,'INTERIM REPORT'!$B:$B,'PAGE 54'!$A$4)</f>
        <v>-2.7457487177202287E-2</v>
      </c>
      <c r="E10" s="208">
        <f t="shared" si="3"/>
        <v>2</v>
      </c>
      <c r="F10" s="208">
        <f t="shared" si="4"/>
        <v>2</v>
      </c>
      <c r="G10" s="208">
        <f t="shared" si="5"/>
        <v>2</v>
      </c>
      <c r="H10" s="143">
        <f>SUMIFS('INTERIM REPORT'!D:D,'INTERIM REPORT'!$A:$A,'PAGE 54'!$A10,'INTERIM REPORT'!$B:$B,'PAGE 54'!$A$4)</f>
        <v>4.5558271984684699E-2</v>
      </c>
      <c r="I10" s="208">
        <f t="shared" si="6"/>
        <v>3</v>
      </c>
      <c r="J10" s="208">
        <f t="shared" si="7"/>
        <v>4</v>
      </c>
      <c r="K10" s="208">
        <f t="shared" si="8"/>
        <v>5</v>
      </c>
      <c r="L10" s="143">
        <f>SUMIFS('INTERIM REPORT'!E:E,'INTERIM REPORT'!$A:$A,'PAGE 54'!$A10,'INTERIM REPORT'!$B:$B,'PAGE 54'!$A$4)</f>
        <v>3.8942626984977413E-2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43">
        <f>SUMIFS('INTERIM REPORT'!F:F,'INTERIM REPORT'!$A:$A,'PAGE 54'!$A10,'INTERIM REPORT'!$B:$B,'PAGE 54'!$A$4)</f>
        <v>0.15649193656074228</v>
      </c>
      <c r="Q10" s="208">
        <f t="shared" si="12"/>
        <v>8</v>
      </c>
      <c r="R10" s="208">
        <f t="shared" si="13"/>
        <v>10</v>
      </c>
      <c r="S10" s="208">
        <f t="shared" si="14"/>
        <v>14</v>
      </c>
      <c r="T10" s="143">
        <f>SUMIFS('INTERIM REPORT'!G:G,'INTERIM REPORT'!$A:$A,'PAGE 54'!$A10,'INTERIM REPORT'!$B:$B,'PAGE 54'!$A$4)</f>
        <v>5.0220787197480703E-3</v>
      </c>
      <c r="U10" s="208">
        <f t="shared" si="15"/>
        <v>1</v>
      </c>
      <c r="V10" s="208">
        <f t="shared" si="16"/>
        <v>1</v>
      </c>
      <c r="W10" s="208">
        <f t="shared" si="17"/>
        <v>1</v>
      </c>
      <c r="X10" s="143">
        <f t="shared" si="0"/>
        <v>2.4349840269040515</v>
      </c>
      <c r="Y10" s="93">
        <f t="shared" si="1"/>
        <v>-0.87103903592108978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43">
        <f>SUMIFS('INTERIM REPORT'!C:C,'INTERIM REPORT'!$A:$A,'PAGE 54'!$A11,'INTERIM REPORT'!$B:$B,'PAGE 54'!$A$4)</f>
        <v>4.7221815007711263E-2</v>
      </c>
      <c r="E11" s="208">
        <f t="shared" si="3"/>
        <v>4</v>
      </c>
      <c r="F11" s="208">
        <f t="shared" si="4"/>
        <v>5</v>
      </c>
      <c r="G11" s="208">
        <f t="shared" si="5"/>
        <v>6</v>
      </c>
      <c r="H11" s="143">
        <f>SUMIFS('INTERIM REPORT'!D:D,'INTERIM REPORT'!$A:$A,'PAGE 54'!$A11,'INTERIM REPORT'!$B:$B,'PAGE 54'!$A$4)</f>
        <v>5.9943343653718124E-2</v>
      </c>
      <c r="I11" s="208">
        <f t="shared" si="6"/>
        <v>5</v>
      </c>
      <c r="J11" s="208">
        <f t="shared" si="7"/>
        <v>7</v>
      </c>
      <c r="K11" s="208">
        <f t="shared" si="8"/>
        <v>10</v>
      </c>
      <c r="L11" s="143">
        <f>SUMIFS('INTERIM REPORT'!E:E,'INTERIM REPORT'!$A:$A,'PAGE 54'!$A11,'INTERIM REPORT'!$B:$B,'PAGE 54'!$A$4)</f>
        <v>5.8533547961805307E-2</v>
      </c>
      <c r="M11" s="208">
        <f t="shared" si="9"/>
        <v>5</v>
      </c>
      <c r="N11" s="208">
        <f t="shared" si="10"/>
        <v>7</v>
      </c>
      <c r="O11" s="208">
        <f t="shared" si="11"/>
        <v>9</v>
      </c>
      <c r="P11" s="143">
        <f>SUMIFS('INTERIM REPORT'!F:F,'INTERIM REPORT'!$A:$A,'PAGE 54'!$A11,'INTERIM REPORT'!$B:$B,'PAGE 54'!$A$4)</f>
        <v>0.10380077126778289</v>
      </c>
      <c r="Q11" s="208">
        <f t="shared" si="12"/>
        <v>7</v>
      </c>
      <c r="R11" s="208">
        <f t="shared" si="13"/>
        <v>9</v>
      </c>
      <c r="S11" s="208">
        <f t="shared" si="14"/>
        <v>13</v>
      </c>
      <c r="T11" s="143">
        <f>SUMIFS('INTERIM REPORT'!G:G,'INTERIM REPORT'!$A:$A,'PAGE 54'!$A11,'INTERIM REPORT'!$B:$B,'PAGE 54'!$A$4)</f>
        <v>6.8950049084713597E-2</v>
      </c>
      <c r="U11" s="208">
        <f t="shared" si="15"/>
        <v>6</v>
      </c>
      <c r="V11" s="208">
        <f t="shared" si="16"/>
        <v>7</v>
      </c>
      <c r="W11" s="208">
        <f t="shared" si="17"/>
        <v>10</v>
      </c>
      <c r="X11" s="143">
        <f t="shared" si="0"/>
        <v>0.73164800194365553</v>
      </c>
      <c r="Y11" s="93">
        <f t="shared" si="1"/>
        <v>0.1779577948991804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43">
        <f>SUMIFS('INTERIM REPORT'!C:C,'INTERIM REPORT'!$A:$A,'PAGE 54'!$A12,'INTERIM REPORT'!$B:$B,'PAGE 54'!$A$4)</f>
        <v>7.3518471836926419E-2</v>
      </c>
      <c r="E12" s="208">
        <f t="shared" si="3"/>
        <v>7</v>
      </c>
      <c r="F12" s="208">
        <f t="shared" si="4"/>
        <v>9</v>
      </c>
      <c r="G12" s="208">
        <f t="shared" si="5"/>
        <v>13</v>
      </c>
      <c r="H12" s="143">
        <f>SUMIFS('INTERIM REPORT'!D:D,'INTERIM REPORT'!$A:$A,'PAGE 54'!$A12,'INTERIM REPORT'!$B:$B,'PAGE 54'!$A$4)</f>
        <v>8.6517984560879072E-2</v>
      </c>
      <c r="I12" s="208">
        <f t="shared" si="6"/>
        <v>7</v>
      </c>
      <c r="J12" s="208">
        <f t="shared" si="7"/>
        <v>9</v>
      </c>
      <c r="K12" s="208">
        <f t="shared" si="8"/>
        <v>13</v>
      </c>
      <c r="L12" s="143">
        <f>SUMIFS('INTERIM REPORT'!E:E,'INTERIM REPORT'!$A:$A,'PAGE 54'!$A12,'INTERIM REPORT'!$B:$B,'PAGE 54'!$A$4)</f>
        <v>6.679609769037094E-2</v>
      </c>
      <c r="M12" s="208">
        <f t="shared" si="9"/>
        <v>6</v>
      </c>
      <c r="N12" s="208">
        <f t="shared" si="10"/>
        <v>8</v>
      </c>
      <c r="O12" s="208">
        <f t="shared" si="11"/>
        <v>11</v>
      </c>
      <c r="P12" s="143">
        <f>SUMIFS('INTERIM REPORT'!F:F,'INTERIM REPORT'!$A:$A,'PAGE 54'!$A12,'INTERIM REPORT'!$B:$B,'PAGE 54'!$A$4)</f>
        <v>6.2474512559237423E-2</v>
      </c>
      <c r="Q12" s="208">
        <f t="shared" si="12"/>
        <v>5</v>
      </c>
      <c r="R12" s="208">
        <f t="shared" si="13"/>
        <v>6</v>
      </c>
      <c r="S12" s="208">
        <f t="shared" si="14"/>
        <v>7</v>
      </c>
      <c r="T12" s="143">
        <f>SUMIFS('INTERIM REPORT'!G:G,'INTERIM REPORT'!$A:$A,'PAGE 54'!$A12,'INTERIM REPORT'!$B:$B,'PAGE 54'!$A$4)</f>
        <v>6.2222202798377681E-2</v>
      </c>
      <c r="U12" s="208">
        <f t="shared" si="15"/>
        <v>5</v>
      </c>
      <c r="V12" s="208">
        <f t="shared" si="16"/>
        <v>6</v>
      </c>
      <c r="W12" s="208">
        <f t="shared" si="17"/>
        <v>9</v>
      </c>
      <c r="X12" s="143">
        <f t="shared" si="0"/>
        <v>-0.27790143429338976</v>
      </c>
      <c r="Y12" s="93">
        <f t="shared" si="1"/>
        <v>-6.8475480606595585E-2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43">
        <f>SUMIFS('INTERIM REPORT'!C:C,'INTERIM REPORT'!$A:$A,'PAGE 54'!$A13,'INTERIM REPORT'!$B:$B,'PAGE 54'!$A$4)</f>
        <v>5.8351590092500773E-2</v>
      </c>
      <c r="E13" s="208">
        <f t="shared" si="3"/>
        <v>5</v>
      </c>
      <c r="F13" s="208">
        <f t="shared" si="4"/>
        <v>7</v>
      </c>
      <c r="G13" s="208">
        <f t="shared" si="5"/>
        <v>9</v>
      </c>
      <c r="H13" s="143">
        <f>SUMIFS('INTERIM REPORT'!D:D,'INTERIM REPORT'!$A:$A,'PAGE 54'!$A13,'INTERIM REPORT'!$B:$B,'PAGE 54'!$A$4)</f>
        <v>5.0169152987439028E-2</v>
      </c>
      <c r="I13" s="208">
        <f t="shared" si="6"/>
        <v>4</v>
      </c>
      <c r="J13" s="208">
        <f t="shared" si="7"/>
        <v>5</v>
      </c>
      <c r="K13" s="208">
        <f t="shared" si="8"/>
        <v>6</v>
      </c>
      <c r="L13" s="143">
        <f>SUMIFS('INTERIM REPORT'!E:E,'INTERIM REPORT'!$A:$A,'PAGE 54'!$A13,'INTERIM REPORT'!$B:$B,'PAGE 54'!$A$4)</f>
        <v>5.5069174402484225E-2</v>
      </c>
      <c r="M13" s="208">
        <f t="shared" si="9"/>
        <v>4</v>
      </c>
      <c r="N13" s="208">
        <f t="shared" si="10"/>
        <v>5</v>
      </c>
      <c r="O13" s="208">
        <f t="shared" si="11"/>
        <v>7</v>
      </c>
      <c r="P13" s="143">
        <f>SUMIFS('INTERIM REPORT'!F:F,'INTERIM REPORT'!$A:$A,'PAGE 54'!$A13,'INTERIM REPORT'!$B:$B,'PAGE 54'!$A$4)</f>
        <v>5.3933964041834377E-2</v>
      </c>
      <c r="Q13" s="208">
        <f t="shared" si="12"/>
        <v>3</v>
      </c>
      <c r="R13" s="208">
        <f t="shared" si="13"/>
        <v>4</v>
      </c>
      <c r="S13" s="208">
        <f t="shared" si="14"/>
        <v>5</v>
      </c>
      <c r="T13" s="143">
        <f>SUMIFS('INTERIM REPORT'!G:G,'INTERIM REPORT'!$A:$A,'PAGE 54'!$A13,'INTERIM REPORT'!$B:$B,'PAGE 54'!$A$4)</f>
        <v>5.6466841372097919E-2</v>
      </c>
      <c r="U13" s="208">
        <f t="shared" si="15"/>
        <v>3</v>
      </c>
      <c r="V13" s="208">
        <f t="shared" si="16"/>
        <v>4</v>
      </c>
      <c r="W13" s="208">
        <f t="shared" si="17"/>
        <v>7</v>
      </c>
      <c r="X13" s="143">
        <f t="shared" si="0"/>
        <v>7.5042348339784626E-2</v>
      </c>
      <c r="Y13" s="93">
        <f t="shared" si="1"/>
        <v>2.5380205619182972E-2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43">
        <f>SUMIFS('INTERIM REPORT'!C:C,'INTERIM REPORT'!$A:$A,'PAGE 54'!$A14,'INTERIM REPORT'!$B:$B,'PAGE 54'!$A$4)</f>
        <v>8.645530869688009E-2</v>
      </c>
      <c r="E14" s="208">
        <f t="shared" si="3"/>
        <v>8</v>
      </c>
      <c r="F14" s="208">
        <f t="shared" si="4"/>
        <v>10</v>
      </c>
      <c r="G14" s="208">
        <f t="shared" si="5"/>
        <v>14</v>
      </c>
      <c r="H14" s="143">
        <f>SUMIFS('INTERIM REPORT'!D:D,'INTERIM REPORT'!$A:$A,'PAGE 54'!$A14,'INTERIM REPORT'!$B:$B,'PAGE 54'!$A$4)</f>
        <v>7.7193884094627116E-2</v>
      </c>
      <c r="I14" s="208">
        <f t="shared" si="6"/>
        <v>6</v>
      </c>
      <c r="J14" s="208">
        <f t="shared" si="7"/>
        <v>8</v>
      </c>
      <c r="K14" s="208">
        <f t="shared" si="8"/>
        <v>12</v>
      </c>
      <c r="L14" s="143">
        <f>SUMIFS('INTERIM REPORT'!E:E,'INTERIM REPORT'!$A:$A,'PAGE 54'!$A14,'INTERIM REPORT'!$B:$B,'PAGE 54'!$A$4)</f>
        <v>8.0185792737121578E-2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43">
        <f>SUMIFS('INTERIM REPORT'!F:F,'INTERIM REPORT'!$A:$A,'PAGE 54'!$A14,'INTERIM REPORT'!$B:$B,'PAGE 54'!$A$4)</f>
        <v>5.8037211062953918E-2</v>
      </c>
      <c r="Q14" s="208">
        <f t="shared" si="12"/>
        <v>4</v>
      </c>
      <c r="R14" s="208">
        <f t="shared" si="13"/>
        <v>5</v>
      </c>
      <c r="S14" s="208">
        <f t="shared" si="14"/>
        <v>6</v>
      </c>
      <c r="T14" s="143">
        <f>SUMIFS('INTERIM REPORT'!G:G,'INTERIM REPORT'!$A:$A,'PAGE 54'!$A14,'INTERIM REPORT'!$B:$B,'PAGE 54'!$A$4)</f>
        <v>8.5306338655502606E-2</v>
      </c>
      <c r="U14" s="208">
        <f t="shared" si="15"/>
        <v>7</v>
      </c>
      <c r="V14" s="208">
        <f t="shared" si="16"/>
        <v>9</v>
      </c>
      <c r="W14" s="208">
        <f t="shared" si="17"/>
        <v>13</v>
      </c>
      <c r="X14" s="143">
        <f t="shared" si="0"/>
        <v>-0.24816309292314198</v>
      </c>
      <c r="Y14" s="93">
        <f t="shared" si="1"/>
        <v>6.3858518368310691E-2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44">
        <f>SUMIFS('INTERIM REPORT'!C:C,'INTERIM REPORT'!$A:$A,'PAGE 54'!$A15,'INTERIM REPORT'!$B:$B,'PAGE 54'!$A$4)</f>
        <v>-0.13763539805590927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44">
        <f>SUMIFS('INTERIM REPORT'!D:D,'INTERIM REPORT'!$A:$A,'PAGE 54'!$A15,'INTERIM REPORT'!$B:$B,'PAGE 54'!$A$4)</f>
        <v>-6.9380526606278581E-2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44">
        <f>SUMIFS('INTERIM REPORT'!E:E,'INTERIM REPORT'!$A:$A,'PAGE 54'!$A15,'INTERIM REPORT'!$B:$B,'PAGE 54'!$A$4)</f>
        <v>5.1882726794897589E-2</v>
      </c>
      <c r="M15" s="209">
        <f t="shared" si="9"/>
        <v>3</v>
      </c>
      <c r="N15" s="209">
        <f t="shared" si="10"/>
        <v>4</v>
      </c>
      <c r="O15" s="209">
        <f t="shared" si="11"/>
        <v>6</v>
      </c>
      <c r="P15" s="144">
        <f>SUMIFS('INTERIM REPORT'!F:F,'INTERIM REPORT'!$A:$A,'PAGE 54'!$A15,'INTERIM REPORT'!$B:$B,'PAGE 54'!$A$4)</f>
        <v>-4.5438518635108123E-2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44">
        <f>SUMIFS('INTERIM REPORT'!G:G,'INTERIM REPORT'!$A:$A,'PAGE 54'!$A15,'INTERIM REPORT'!$B:$B,'PAGE 54'!$A$4)</f>
        <v>5.7294797467860641E-2</v>
      </c>
      <c r="U15" s="209">
        <f t="shared" si="15"/>
        <v>4</v>
      </c>
      <c r="V15" s="209">
        <f t="shared" si="16"/>
        <v>5</v>
      </c>
      <c r="W15" s="209">
        <f t="shared" si="17"/>
        <v>8</v>
      </c>
      <c r="X15" s="144">
        <f t="shared" si="0"/>
        <v>0.34508253457107418</v>
      </c>
      <c r="Y15" s="95">
        <f t="shared" si="1"/>
        <v>0.10431353568516188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45">
        <f>SUMIFS('INTERIM REPORT'!C:C,'INTERIM REPORT'!$A:$A,'PAGE 54'!$A16,'INTERIM REPORT'!$B:$B,'PAGE 54'!$A$4)</f>
        <v>5.7088679663368662E-2</v>
      </c>
      <c r="E16" s="210"/>
      <c r="F16" s="211">
        <f t="shared" si="4"/>
        <v>6</v>
      </c>
      <c r="G16" s="211">
        <f t="shared" si="5"/>
        <v>8</v>
      </c>
      <c r="H16" s="145">
        <f>SUMIFS('INTERIM REPORT'!D:D,'INTERIM REPORT'!$A:$A,'PAGE 54'!$A16,'INTERIM REPORT'!$B:$B,'PAGE 54'!$A$4)</f>
        <v>5.2470821705278517E-2</v>
      </c>
      <c r="I16" s="210"/>
      <c r="J16" s="211">
        <f t="shared" si="7"/>
        <v>6</v>
      </c>
      <c r="K16" s="211">
        <f t="shared" si="8"/>
        <v>8</v>
      </c>
      <c r="L16" s="145">
        <f>SUMIFS('INTERIM REPORT'!E:E,'INTERIM REPORT'!$A:$A,'PAGE 54'!$A16,'INTERIM REPORT'!$B:$B,'PAGE 54'!$A$4)</f>
        <v>5.6020686095379343E-2</v>
      </c>
      <c r="M16" s="210"/>
      <c r="N16" s="211">
        <f t="shared" si="10"/>
        <v>6</v>
      </c>
      <c r="O16" s="211">
        <f t="shared" si="11"/>
        <v>8</v>
      </c>
      <c r="P16" s="145">
        <f>SUMIFS('INTERIM REPORT'!F:F,'INTERIM REPORT'!$A:$A,'PAGE 54'!$A16,'INTERIM REPORT'!$B:$B,'PAGE 54'!$A$4)</f>
        <v>-2.717988815438355E-4</v>
      </c>
      <c r="Q16" s="210"/>
      <c r="R16" s="211">
        <f t="shared" si="13"/>
        <v>2</v>
      </c>
      <c r="S16" s="211">
        <f t="shared" si="14"/>
        <v>2</v>
      </c>
      <c r="T16" s="145">
        <f>SUMIFS('INTERIM REPORT'!G:G,'INTERIM REPORT'!$A:$A,'PAGE 54'!$A16,'INTERIM REPORT'!$B:$B,'PAGE 54'!$A$4)</f>
        <v>5.376583188492403E-2</v>
      </c>
      <c r="U16" s="210"/>
      <c r="V16" s="211">
        <f t="shared" si="16"/>
        <v>3</v>
      </c>
      <c r="W16" s="211">
        <f t="shared" si="17"/>
        <v>5</v>
      </c>
      <c r="X16" s="145">
        <f t="shared" si="0"/>
        <v>-1.0051800004785612</v>
      </c>
      <c r="Y16" s="97">
        <f t="shared" si="1"/>
        <v>-4.025038548468074E-2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43">
        <f>SUMIFS('INTERIM REPORT'!C:C,'INTERIM REPORT'!$A:$A,'PAGE 54'!$A17,'INTERIM REPORT'!$B:$B,'PAGE 54'!$A$4)</f>
        <v>-2.1995925309289982E-2</v>
      </c>
      <c r="E17" s="212"/>
      <c r="F17" s="208">
        <f t="shared" si="4"/>
        <v>3</v>
      </c>
      <c r="G17" s="208">
        <f t="shared" si="5"/>
        <v>3</v>
      </c>
      <c r="H17" s="143">
        <f>SUMIFS('INTERIM REPORT'!D:D,'INTERIM REPORT'!$A:$A,'PAGE 54'!$A17,'INTERIM REPORT'!$B:$B,'PAGE 54'!$A$4)</f>
        <v>4.4904817592954109E-2</v>
      </c>
      <c r="I17" s="212"/>
      <c r="J17" s="208">
        <f t="shared" si="7"/>
        <v>3</v>
      </c>
      <c r="K17" s="208">
        <f t="shared" si="8"/>
        <v>4</v>
      </c>
      <c r="L17" s="143">
        <f>SUMIFS('INTERIM REPORT'!E:E,'INTERIM REPORT'!$A:$A,'PAGE 54'!$A17,'INTERIM REPORT'!$B:$B,'PAGE 54'!$A$4)</f>
        <v>4.4353283081108336E-2</v>
      </c>
      <c r="M17" s="212"/>
      <c r="N17" s="208">
        <f t="shared" si="10"/>
        <v>3</v>
      </c>
      <c r="O17" s="208">
        <f t="shared" si="11"/>
        <v>5</v>
      </c>
      <c r="P17" s="143">
        <f>SUMIFS('INTERIM REPORT'!F:F,'INTERIM REPORT'!$A:$A,'PAGE 54'!$A17,'INTERIM REPORT'!$B:$B,'PAGE 54'!$A$4)</f>
        <v>6.8429795563758361E-2</v>
      </c>
      <c r="Q17" s="212"/>
      <c r="R17" s="208">
        <f t="shared" si="13"/>
        <v>7</v>
      </c>
      <c r="S17" s="208">
        <f t="shared" si="14"/>
        <v>10</v>
      </c>
      <c r="T17" s="143">
        <f>SUMIFS('INTERIM REPORT'!G:G,'INTERIM REPORT'!$A:$A,'PAGE 54'!$A17,'INTERIM REPORT'!$B:$B,'PAGE 54'!$A$4)</f>
        <v>6.9347183482518421E-2</v>
      </c>
      <c r="U17" s="212"/>
      <c r="V17" s="208">
        <f t="shared" si="16"/>
        <v>8</v>
      </c>
      <c r="W17" s="208">
        <f t="shared" si="17"/>
        <v>11</v>
      </c>
      <c r="X17" s="143">
        <f t="shared" si="0"/>
        <v>0.52388539207640594</v>
      </c>
      <c r="Y17" s="93">
        <f t="shared" si="1"/>
        <v>0.56351860933730724</v>
      </c>
    </row>
    <row r="18" spans="1:25" ht="28.4" customHeight="1">
      <c r="D18" s="146"/>
      <c r="E18" s="213"/>
      <c r="F18" s="213"/>
      <c r="G18" s="213"/>
      <c r="H18" s="146"/>
      <c r="I18" s="213"/>
      <c r="J18" s="213"/>
      <c r="K18" s="213"/>
      <c r="L18" s="146"/>
      <c r="M18" s="213"/>
      <c r="N18" s="213"/>
      <c r="O18" s="213"/>
      <c r="P18" s="146"/>
      <c r="Q18" s="213"/>
      <c r="R18" s="213"/>
      <c r="S18" s="213"/>
      <c r="T18" s="14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47"/>
      <c r="E19" s="125"/>
      <c r="F19" s="125"/>
      <c r="G19" s="125"/>
      <c r="H19" s="147"/>
      <c r="I19" s="125"/>
      <c r="J19" s="125"/>
      <c r="K19" s="125"/>
      <c r="L19" s="147"/>
      <c r="M19" s="125"/>
      <c r="N19" s="125"/>
      <c r="O19" s="125"/>
      <c r="P19" s="147"/>
      <c r="Q19" s="125"/>
      <c r="R19" s="125"/>
      <c r="S19" s="125"/>
      <c r="T19" s="14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45">
        <f>SUMIFS('INTERIM REPORT'!C:C,'INTERIM REPORT'!$A:$A,'PAGE 54'!$A20,'INTERIM REPORT'!$B:$B,'PAGE 54'!$A$4)</f>
        <v>2.2129578301937694E-2</v>
      </c>
      <c r="E20" s="210"/>
      <c r="F20" s="211">
        <f>RANK(D20,D$20:D$22,1)</f>
        <v>1</v>
      </c>
      <c r="G20" s="211">
        <f t="shared" ref="G20:G22" si="19">RANK(D20,D$8:D$25,1)</f>
        <v>5</v>
      </c>
      <c r="H20" s="145">
        <f>SUMIFS('INTERIM REPORT'!D:D,'INTERIM REPORT'!$A:$A,'PAGE 54'!$A20,'INTERIM REPORT'!$B:$B,'PAGE 54'!$A$4)</f>
        <v>3.1439381983746094E-2</v>
      </c>
      <c r="I20" s="210"/>
      <c r="J20" s="211">
        <f>RANK(H20,H$20:H$22,1)</f>
        <v>1</v>
      </c>
      <c r="K20" s="211">
        <f t="shared" ref="K20:K22" si="20">RANK(H20,H$8:H$25,1)</f>
        <v>3</v>
      </c>
      <c r="L20" s="145">
        <f>SUMIFS('INTERIM REPORT'!E:E,'INTERIM REPORT'!$A:$A,'PAGE 54'!$A20,'INTERIM REPORT'!$B:$B,'PAGE 54'!$A$4)</f>
        <v>3.8996209699739902E-2</v>
      </c>
      <c r="M20" s="210"/>
      <c r="N20" s="211">
        <f>RANK(L20,L$20:L$22,1)</f>
        <v>1</v>
      </c>
      <c r="O20" s="211">
        <f t="shared" ref="O20:O22" si="21">RANK(L20,L$8:L$25,1)</f>
        <v>2</v>
      </c>
      <c r="P20" s="145">
        <f>SUMIFS('INTERIM REPORT'!F:F,'INTERIM REPORT'!$A:$A,'PAGE 54'!$A20,'INTERIM REPORT'!$B:$B,'PAGE 54'!$A$4)</f>
        <v>2.1157959704917535E-2</v>
      </c>
      <c r="Q20" s="210"/>
      <c r="R20" s="211">
        <f>RANK(P20,P$20:P$22,1)</f>
        <v>1</v>
      </c>
      <c r="S20" s="211">
        <f t="shared" ref="S20:S22" si="22">RANK(P20,P$8:P$25,1)</f>
        <v>3</v>
      </c>
      <c r="T20" s="145">
        <f>SUMIFS('INTERIM REPORT'!G:G,'INTERIM REPORT'!$A:$A,'PAGE 54'!$A20,'INTERIM REPORT'!$B:$B,'PAGE 54'!$A$4)</f>
        <v>4.1529802809685969E-2</v>
      </c>
      <c r="U20" s="210"/>
      <c r="V20" s="211">
        <f>RANK(T20,T$20:T$22,1)</f>
        <v>1</v>
      </c>
      <c r="W20" s="211">
        <f t="shared" ref="W20:W22" si="23">RANK(T20,T$8:T$25,1)</f>
        <v>2</v>
      </c>
      <c r="X20" s="145">
        <f>IF(H20&gt;0,((P20/H20)-1),IF(AND(H20=0,L20&gt;0),100%,IF(AND(H20=0,L20&lt;0),-100%,IF(AND(H20=0,L20=0),0%,((P20/(H20))-1)*-1))))</f>
        <v>-0.32702367636055862</v>
      </c>
      <c r="Y20" s="97">
        <f>IF(L20&gt;0,((T20/L20)-1),IF(AND(L20=0,T20&gt;0),100%,IF(AND(L20=0,T20&lt;0),-100%,IF(AND(L20=0,T20=0),0%,((T20/(L20))-1)*-1))))</f>
        <v>6.4970240170879157E-2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43">
        <f>SUMIFS('INTERIM REPORT'!C:C,'INTERIM REPORT'!$A:$A,'PAGE 54'!$A21,'INTERIM REPORT'!$B:$B,'PAGE 54'!$A$4)</f>
        <v>5.3441538603930236E-2</v>
      </c>
      <c r="E21" s="212"/>
      <c r="F21" s="208">
        <f t="shared" ref="F21:F22" si="24">RANK(D21,D$20:D$22,1)</f>
        <v>2</v>
      </c>
      <c r="G21" s="208">
        <f t="shared" si="19"/>
        <v>7</v>
      </c>
      <c r="H21" s="143">
        <f>SUMIFS('INTERIM REPORT'!D:D,'INTERIM REPORT'!$A:$A,'PAGE 54'!$A21,'INTERIM REPORT'!$B:$B,'PAGE 54'!$A$4)</f>
        <v>5.1225714683877953E-2</v>
      </c>
      <c r="I21" s="212"/>
      <c r="J21" s="208">
        <f t="shared" ref="J21:J22" si="25">RANK(H21,H$20:H$22,1)</f>
        <v>2</v>
      </c>
      <c r="K21" s="208">
        <f t="shared" si="20"/>
        <v>7</v>
      </c>
      <c r="L21" s="143">
        <f>SUMIFS('INTERIM REPORT'!E:E,'INTERIM REPORT'!$A:$A,'PAGE 54'!$A21,'INTERIM REPORT'!$B:$B,'PAGE 54'!$A$4)</f>
        <v>5.8867079853187357E-2</v>
      </c>
      <c r="M21" s="212"/>
      <c r="N21" s="208">
        <f t="shared" ref="N21:N22" si="26">RANK(L21,L$20:L$22,1)</f>
        <v>3</v>
      </c>
      <c r="O21" s="208">
        <f t="shared" si="21"/>
        <v>10</v>
      </c>
      <c r="P21" s="143">
        <f>SUMIFS('INTERIM REPORT'!F:F,'INTERIM REPORT'!$A:$A,'PAGE 54'!$A21,'INTERIM REPORT'!$B:$B,'PAGE 54'!$A$4)</f>
        <v>6.6622051209535293E-2</v>
      </c>
      <c r="Q21" s="212"/>
      <c r="R21" s="208">
        <f t="shared" ref="R21:R22" si="27">RANK(P21,P$20:P$22,1)</f>
        <v>3</v>
      </c>
      <c r="S21" s="208">
        <f t="shared" si="22"/>
        <v>9</v>
      </c>
      <c r="T21" s="143">
        <f>SUMIFS('INTERIM REPORT'!G:G,'INTERIM REPORT'!$A:$A,'PAGE 54'!$A21,'INTERIM REPORT'!$B:$B,'PAGE 54'!$A$4)</f>
        <v>4.9451424586327231E-2</v>
      </c>
      <c r="U21" s="212"/>
      <c r="V21" s="208">
        <f t="shared" ref="V21:V22" si="28">RANK(T21,T$20:T$22,1)</f>
        <v>2</v>
      </c>
      <c r="W21" s="208">
        <f t="shared" si="23"/>
        <v>3</v>
      </c>
      <c r="X21" s="143">
        <f>IF(H21&gt;0,((P21/H21)-1),IF(AND(H21=0,L21&gt;0),100%,IF(AND(H21=0,L21&lt;0),-100%,IF(AND(H21=0,L21=0),0%,((P21/(H21))-1)*-1))))</f>
        <v>0.30055874516676995</v>
      </c>
      <c r="Y21" s="93">
        <f>IF(L21&gt;0,((T21/L21)-1),IF(AND(L21=0,T21&gt;0),100%,IF(AND(L21=0,T21&lt;0),-100%,IF(AND(L21=0,T21=0),0%,((T21/(L21))-1)*-1))))</f>
        <v>-0.15994772104107213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43">
        <f>SUMIFS('INTERIM REPORT'!C:C,'INTERIM REPORT'!$A:$A,'PAGE 54'!$A22,'INTERIM REPORT'!$B:$B,'PAGE 54'!$A$4)</f>
        <v>7.1415903529356103E-2</v>
      </c>
      <c r="E22" s="212"/>
      <c r="F22" s="208">
        <f t="shared" si="24"/>
        <v>3</v>
      </c>
      <c r="G22" s="208">
        <f t="shared" si="19"/>
        <v>12</v>
      </c>
      <c r="H22" s="143">
        <f>SUMIFS('INTERIM REPORT'!D:D,'INTERIM REPORT'!$A:$A,'PAGE 54'!$A22,'INTERIM REPORT'!$B:$B,'PAGE 54'!$A$4)</f>
        <v>6.6199645918187278E-2</v>
      </c>
      <c r="I22" s="212"/>
      <c r="J22" s="208">
        <f t="shared" si="25"/>
        <v>3</v>
      </c>
      <c r="K22" s="208">
        <f t="shared" si="20"/>
        <v>11</v>
      </c>
      <c r="L22" s="143">
        <f>SUMIFS('INTERIM REPORT'!E:E,'INTERIM REPORT'!$A:$A,'PAGE 54'!$A22,'INTERIM REPORT'!$B:$B,'PAGE 54'!$A$4)</f>
        <v>4.176499414053042E-2</v>
      </c>
      <c r="M22" s="212"/>
      <c r="N22" s="208">
        <f t="shared" si="26"/>
        <v>2</v>
      </c>
      <c r="O22" s="208">
        <f t="shared" si="21"/>
        <v>3</v>
      </c>
      <c r="P22" s="143">
        <f>SUMIFS('INTERIM REPORT'!F:F,'INTERIM REPORT'!$A:$A,'PAGE 54'!$A22,'INTERIM REPORT'!$B:$B,'PAGE 54'!$A$4)</f>
        <v>6.44299750863397E-2</v>
      </c>
      <c r="Q22" s="212"/>
      <c r="R22" s="208">
        <f t="shared" si="27"/>
        <v>2</v>
      </c>
      <c r="S22" s="208">
        <f t="shared" si="22"/>
        <v>8</v>
      </c>
      <c r="T22" s="143">
        <f>SUMIFS('INTERIM REPORT'!G:G,'INTERIM REPORT'!$A:$A,'PAGE 54'!$A22,'INTERIM REPORT'!$B:$B,'PAGE 54'!$A$4)</f>
        <v>5.5485842041560422E-2</v>
      </c>
      <c r="U22" s="212"/>
      <c r="V22" s="208">
        <f t="shared" si="28"/>
        <v>3</v>
      </c>
      <c r="W22" s="208">
        <f t="shared" si="23"/>
        <v>6</v>
      </c>
      <c r="X22" s="143">
        <f>IF(H22&gt;0,((P22/H22)-1),IF(AND(H22=0,L22&gt;0),100%,IF(AND(H22=0,L22&lt;0),-100%,IF(AND(H22=0,L22=0),0%,((P22/(H22))-1)*-1))))</f>
        <v>-2.6732330774618118E-2</v>
      </c>
      <c r="Y22" s="93">
        <f>IF(L22&gt;0,((T22/L22)-1),IF(AND(L22=0,T22&gt;0),100%,IF(AND(L22=0,T22&lt;0),-100%,IF(AND(L22=0,T22=0),0%,((T22/(L22))-1)*-1))))</f>
        <v>0.32852507664342623</v>
      </c>
    </row>
    <row r="23" spans="1:25" ht="28.4" customHeight="1">
      <c r="D23" s="146"/>
      <c r="E23" s="214"/>
      <c r="F23" s="214"/>
      <c r="G23" s="214"/>
      <c r="H23" s="148"/>
      <c r="I23" s="214"/>
      <c r="J23" s="214"/>
      <c r="K23" s="214"/>
      <c r="L23" s="148"/>
      <c r="M23" s="214"/>
      <c r="N23" s="214"/>
      <c r="O23" s="214"/>
      <c r="P23" s="148"/>
      <c r="Q23" s="214"/>
      <c r="R23" s="214"/>
      <c r="S23" s="214"/>
      <c r="T23" s="14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47"/>
      <c r="E24" s="125"/>
      <c r="F24" s="125"/>
      <c r="G24" s="125"/>
      <c r="H24" s="147"/>
      <c r="I24" s="125"/>
      <c r="J24" s="125"/>
      <c r="K24" s="125"/>
      <c r="L24" s="147"/>
      <c r="M24" s="125"/>
      <c r="N24" s="125"/>
      <c r="O24" s="125"/>
      <c r="P24" s="147"/>
      <c r="Q24" s="125"/>
      <c r="R24" s="125"/>
      <c r="S24" s="125"/>
      <c r="T24" s="14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45">
        <f>SUMIFS('INTERIM REPORT'!C:C,'INTERIM REPORT'!$A:$A,'PAGE 54'!$A25,'INTERIM REPORT'!$B:$B,'PAGE 54'!$A$4)</f>
        <v>6.8606995165605325E-2</v>
      </c>
      <c r="E25" s="210"/>
      <c r="F25" s="210"/>
      <c r="G25" s="211">
        <f>RANK(D25,D$8:D$25,1)</f>
        <v>11</v>
      </c>
      <c r="H25" s="145">
        <f>SUMIFS('INTERIM REPORT'!D:D,'INTERIM REPORT'!$A:$A,'PAGE 54'!$A25,'INTERIM REPORT'!$B:$B,'PAGE 54'!$A$4)</f>
        <v>5.445232643591244E-2</v>
      </c>
      <c r="I25" s="210"/>
      <c r="J25" s="210"/>
      <c r="K25" s="211">
        <f>RANK(H25,H$8:H$25,1)</f>
        <v>9</v>
      </c>
      <c r="L25" s="145">
        <f>SUMIFS('INTERIM REPORT'!E:E,'INTERIM REPORT'!$A:$A,'PAGE 54'!$A25,'INTERIM REPORT'!$B:$B,'PAGE 54'!$A$4)</f>
        <v>7.5709807427862735E-2</v>
      </c>
      <c r="M25" s="210"/>
      <c r="N25" s="210"/>
      <c r="O25" s="211">
        <f>RANK(L25,L$8:L$25,1)</f>
        <v>12</v>
      </c>
      <c r="P25" s="145">
        <f>SUMIFS('INTERIM REPORT'!F:F,'INTERIM REPORT'!$A:$A,'PAGE 54'!$A25,'INTERIM REPORT'!$B:$B,'PAGE 54'!$A$4)</f>
        <v>8.3538285538146878E-2</v>
      </c>
      <c r="Q25" s="210"/>
      <c r="R25" s="210"/>
      <c r="S25" s="211">
        <f>RANK(P25,P$8:P$25,1)</f>
        <v>11</v>
      </c>
      <c r="T25" s="145">
        <f>SUMIFS('INTERIM REPORT'!G:G,'INTERIM REPORT'!$A:$A,'PAGE 54'!$A25,'INTERIM REPORT'!$B:$B,'PAGE 54'!$A$4)</f>
        <v>8.0626021853508673E-2</v>
      </c>
      <c r="U25" s="210"/>
      <c r="V25" s="210"/>
      <c r="W25" s="211">
        <f>RANK(T25,T$8:T$25,1)</f>
        <v>12</v>
      </c>
      <c r="X25" s="145">
        <f>IF(H25&gt;0,((P25/H25)-1),IF(AND(H25=0,L25&gt;0),100%,IF(AND(H25=0,L25&lt;0),-100%,IF(AND(H25=0,L25=0),0%,((P25/(H25))-1)*-1))))</f>
        <v>0.5341545716410685</v>
      </c>
      <c r="Y25" s="97">
        <f>IF(L25&gt;0,((T25/L25)-1),IF(AND(L25=0,T25&gt;0),100%,IF(AND(L25=0,T25&lt;0),-100%,IF(AND(L25=0,T25=0),0%,((T25/(L25))-1)*-1))))</f>
        <v>6.493497464420539E-2</v>
      </c>
    </row>
    <row r="26" spans="1:25" ht="28.4" customHeight="1">
      <c r="D26" s="146"/>
      <c r="E26" s="215"/>
      <c r="F26" s="215"/>
      <c r="G26" s="215"/>
      <c r="H26" s="146"/>
      <c r="I26" s="215"/>
      <c r="J26" s="215"/>
      <c r="K26" s="215"/>
      <c r="L26" s="146"/>
      <c r="M26" s="215"/>
      <c r="N26" s="215"/>
      <c r="O26" s="215"/>
      <c r="P26" s="146"/>
      <c r="Q26" s="215"/>
      <c r="R26" s="215"/>
      <c r="S26" s="215"/>
      <c r="T26" s="14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47"/>
      <c r="E27" s="125"/>
      <c r="F27" s="125"/>
      <c r="G27" s="125"/>
      <c r="H27" s="147"/>
      <c r="I27" s="125"/>
      <c r="J27" s="125"/>
      <c r="K27" s="125"/>
      <c r="L27" s="147"/>
      <c r="M27" s="125"/>
      <c r="N27" s="125"/>
      <c r="O27" s="125"/>
      <c r="P27" s="147"/>
      <c r="Q27" s="125"/>
      <c r="R27" s="125"/>
      <c r="S27" s="125"/>
      <c r="T27" s="14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45">
        <f>SUMIFS('INTERIM REPORT'!C:C,'INTERIM REPORT'!$A:$A,'PAGE 54'!$A28,'INTERIM REPORT'!$B:$B,'PAGE 54'!$A$4)</f>
        <v>5.3821625479235524E-2</v>
      </c>
      <c r="E28" s="216"/>
      <c r="F28" s="216"/>
      <c r="G28" s="216"/>
      <c r="H28" s="145">
        <f>SUMIFS('INTERIM REPORT'!D:D,'INTERIM REPORT'!$A:$A,'PAGE 54'!$A28,'INTERIM REPORT'!$B:$B,'PAGE 54'!$A$4)</f>
        <v>5.153768012210258E-2</v>
      </c>
      <c r="I28" s="216"/>
      <c r="J28" s="216"/>
      <c r="K28" s="216"/>
      <c r="L28" s="145">
        <f>SUMIFS('INTERIM REPORT'!E:E,'INTERIM REPORT'!$A:$A,'PAGE 54'!$A28,'INTERIM REPORT'!$B:$B,'PAGE 54'!$A$4)</f>
        <v>6.486672742580353E-2</v>
      </c>
      <c r="M28" s="216"/>
      <c r="N28" s="216"/>
      <c r="O28" s="216"/>
      <c r="P28" s="145">
        <f>SUMIFS('INTERIM REPORT'!F:F,'INTERIM REPORT'!$A:$A,'PAGE 54'!$A28,'INTERIM REPORT'!$B:$B,'PAGE 54'!$A$4)</f>
        <v>6.8279829151558599E-2</v>
      </c>
      <c r="Q28" s="216"/>
      <c r="R28" s="216"/>
      <c r="S28" s="216"/>
      <c r="T28" s="145">
        <f>SUMIFS('INTERIM REPORT'!G:G,'INTERIM REPORT'!$A:$A,'PAGE 54'!$A28,'INTERIM REPORT'!$B:$B,'PAGE 54'!$A$4)</f>
        <v>6.971493758071344E-2</v>
      </c>
      <c r="U28" s="216"/>
      <c r="V28" s="216"/>
      <c r="W28" s="216"/>
      <c r="X28" s="143">
        <f>IF(H28&gt;0,((P28/H28)-1),IF(AND(H28=0,L28&gt;0),100%,IF(AND(H28=0,L28&lt;0),-100%,IF(AND(H28=0,L28=0),0%,((P28/(H28))-1)*-1))))</f>
        <v>0.32485259308899206</v>
      </c>
      <c r="Y28" s="101">
        <f>IF(L28&gt;0,((T28/L28)-1),IF(AND(L28=0,T28&gt;0),100%,IF(AND(L28=0,T28&lt;0),-100%,IF(AND(L28=0,T28=0),0%,((T28/(L28))-1)*-1))))</f>
        <v>7.4741093736468089E-2</v>
      </c>
    </row>
    <row r="29" spans="1:25" ht="28.4" customHeight="1">
      <c r="C29" s="92" t="s">
        <v>28</v>
      </c>
      <c r="D29" s="143">
        <f>MEDIAN(D25,D20:D22,D8:D17)</f>
        <v>5.5265109133649445E-2</v>
      </c>
      <c r="E29" s="217"/>
      <c r="F29" s="217"/>
      <c r="G29" s="217"/>
      <c r="H29" s="143">
        <f>MEDIAN(H25,H20:H22,H8:H17)</f>
        <v>5.1848268194578231E-2</v>
      </c>
      <c r="I29" s="217"/>
      <c r="J29" s="217"/>
      <c r="K29" s="217"/>
      <c r="L29" s="143">
        <f>MEDIAN(L25,L20:L22,L8:L17)</f>
        <v>5.5544930248931784E-2</v>
      </c>
      <c r="M29" s="217"/>
      <c r="N29" s="217"/>
      <c r="O29" s="217"/>
      <c r="P29" s="143">
        <f>MEDIAN(P25,P20:P22,P8:P17)</f>
        <v>6.3452243822788565E-2</v>
      </c>
      <c r="Q29" s="217"/>
      <c r="R29" s="217"/>
      <c r="S29" s="217"/>
      <c r="T29" s="143">
        <f>MEDIAN(T25,T20:T22,T8:T17)</f>
        <v>5.688081941997928E-2</v>
      </c>
      <c r="U29" s="217"/>
      <c r="V29" s="217"/>
      <c r="W29" s="217"/>
      <c r="X29" s="188">
        <f>IF(H29&gt;0,((P29/H29)-1),IF(AND(H29=0,L29&gt;0),100%,IF(AND(H29=0,L29&lt;0),-100%,IF(AND(H29=0,L29=0),0%,((P29/(H29))-1)*-1))))</f>
        <v>0.22380642656496219</v>
      </c>
      <c r="Y29" s="102">
        <f>IF(L29&gt;0,((T29/L29)-1),IF(AND(L29=0,T29&gt;0),100%,IF(AND(L29=0,T29&lt;0),-100%,IF(AND(L29=0,T29=0),0%,((T29/(L29))-1)*-1))))</f>
        <v>2.4050604889780836E-2</v>
      </c>
    </row>
    <row r="30" spans="1:25" ht="28.4" customHeight="1">
      <c r="C30" s="92" t="s">
        <v>29</v>
      </c>
      <c r="D30" s="143">
        <f>MEDIAN(D8:D15)</f>
        <v>5.2786702550106021E-2</v>
      </c>
      <c r="E30" s="217"/>
      <c r="F30" s="217"/>
      <c r="G30" s="217"/>
      <c r="H30" s="143">
        <f>MEDIAN(H8:H15)</f>
        <v>5.505624832057858E-2</v>
      </c>
      <c r="I30" s="217"/>
      <c r="J30" s="217"/>
      <c r="K30" s="217"/>
      <c r="L30" s="143">
        <f>MEDIAN(L8:L15)</f>
        <v>5.6801361182144766E-2</v>
      </c>
      <c r="M30" s="217"/>
      <c r="N30" s="217"/>
      <c r="O30" s="217"/>
      <c r="P30" s="143">
        <f>MEDIAN(P8:P15)</f>
        <v>6.0255861811095671E-2</v>
      </c>
      <c r="Q30" s="217"/>
      <c r="R30" s="217"/>
      <c r="S30" s="217"/>
      <c r="T30" s="143">
        <f>MEDIAN(T8:T15)</f>
        <v>5.9758500133119161E-2</v>
      </c>
      <c r="U30" s="217"/>
      <c r="V30" s="217"/>
      <c r="W30" s="217"/>
      <c r="X30" s="188">
        <f>IF(H30&gt;0,((L30/H30)-1),IF(AND(H30=0,L30&gt;0),100%,IF(AND(H30=0,L30&lt;0),-100%,IF(AND(H30=0,L30=0),0%,((L30/(H30))-1)*-1))))</f>
        <v>3.1696908430898452E-2</v>
      </c>
      <c r="Y30" s="102">
        <f>IF(L30&gt;0,((T30/L30)-1),IF(AND(L30=0,T30&gt;0),100%,IF(AND(L30=0,T30&lt;0),-100%,IF(AND(L30=0,T30=0),0%,((T30/(L30))-1)*-1))))</f>
        <v>5.2061057859014159E-2</v>
      </c>
    </row>
    <row r="31" spans="1:25" ht="28.4" customHeight="1">
      <c r="D31" s="146"/>
      <c r="E31" s="128"/>
      <c r="F31" s="128"/>
      <c r="G31" s="128"/>
      <c r="H31" s="146"/>
      <c r="I31" s="128"/>
      <c r="J31" s="128"/>
      <c r="K31" s="128"/>
      <c r="L31" s="146"/>
      <c r="M31" s="128"/>
      <c r="N31" s="128"/>
      <c r="O31" s="128"/>
      <c r="P31" s="146"/>
      <c r="Q31" s="128"/>
      <c r="R31" s="128"/>
      <c r="S31" s="128"/>
      <c r="T31" s="14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49"/>
      <c r="E32" s="125"/>
      <c r="F32" s="125"/>
      <c r="G32" s="125"/>
      <c r="H32" s="147"/>
      <c r="I32" s="125"/>
      <c r="J32" s="125"/>
      <c r="K32" s="125"/>
      <c r="L32" s="125"/>
      <c r="M32" s="149" t="s">
        <v>208</v>
      </c>
      <c r="N32" s="125"/>
      <c r="O32" s="125"/>
      <c r="P32" s="147"/>
      <c r="Q32" s="125"/>
      <c r="R32" s="125"/>
      <c r="S32" s="125"/>
      <c r="T32" s="14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45" t="str">
        <f>IF(SUMIFS('INTERIM REPORT'!C:C,'INTERIM REPORT'!$A:$A,'PAGE 54'!$A33,'INTERIM REPORT'!$B:$B,'PAGE 54'!$A$5)=0,"",SUMIFS('INTERIM REPORT'!C:C,'INTERIM REPORT'!$A:$A,'PAGE 54'!$A33,'INTERIM REPORT'!$B:$B,'PAGE 54'!$A$5))</f>
        <v/>
      </c>
      <c r="E33" s="118"/>
      <c r="F33" s="118"/>
      <c r="G33" s="119"/>
      <c r="H33" s="145" t="str">
        <f>IF(SUMIFS('INTERIM REPORT'!D:D,'INTERIM REPORT'!$A:$A,'PAGE 54'!$A33,'INTERIM REPORT'!$B:$B,'PAGE 54'!$A$5)=0,"",SUMIFS('INTERIM REPORT'!D:D,'INTERIM REPORT'!$A:$A,'PAGE 54'!$A33,'INTERIM REPORT'!$B:$B,'PAGE 54'!$A$5))</f>
        <v/>
      </c>
      <c r="I33" s="118"/>
      <c r="J33" s="118"/>
      <c r="K33" s="119"/>
      <c r="L33" s="145" t="str">
        <f>IF(SUMIFS('INTERIM REPORT'!E:E,'INTERIM REPORT'!$A:$A,'PAGE 54'!$A33,'INTERIM REPORT'!$B:$B,'PAGE 54'!$A$5)=0,"",SUMIFS('INTERIM REPORT'!E:E,'INTERIM REPORT'!$A:$A,'PAGE 54'!$A33,'INTERIM REPORT'!$B:$B,'PAGE 54'!$A$5))</f>
        <v/>
      </c>
      <c r="M33" s="118"/>
      <c r="N33" s="118"/>
      <c r="O33" s="119"/>
      <c r="P33" s="145" t="str">
        <f>IF(SUMIFS('INTERIM REPORT'!F:F,'INTERIM REPORT'!$A:$A,'PAGE 54'!$A33,'INTERIM REPORT'!$B:$B,'PAGE 54'!$A$5)=0,"",SUMIFS('INTERIM REPORT'!F:F,'INTERIM REPORT'!$A:$A,'PAGE 54'!$A33,'INTERIM REPORT'!$B:$B,'PAGE 54'!$A$5))</f>
        <v/>
      </c>
      <c r="Q33" s="118"/>
      <c r="R33" s="118"/>
      <c r="S33" s="119"/>
      <c r="T33" s="145" t="str">
        <f>IF(SUMIFS('INTERIM REPORT'!G:G,'INTERIM REPORT'!$A:$A,'PAGE 54'!$A33,'INTERIM REPORT'!$B:$B,'PAGE 54'!$A$5)=0,"",SUMIFS('INTERIM REPORT'!G:G,'INTERIM REPORT'!$A:$A,'PAGE 54'!$A33,'INTERIM REPORT'!$B:$B,'PAGE 54'!$A$5))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45" t="str">
        <f>IF(SUMIFS('INTERIM REPORT'!C:C,'INTERIM REPORT'!$A:$A,'PAGE 54'!$A34,'INTERIM REPORT'!$B:$B,'PAGE 54'!$A$5)=0,"",SUMIFS('INTERIM REPORT'!C:C,'INTERIM REPORT'!$A:$A,'PAGE 54'!$A34,'INTERIM REPORT'!$B:$B,'PAGE 54'!$A$5))</f>
        <v/>
      </c>
      <c r="E34" s="122"/>
      <c r="F34" s="122"/>
      <c r="G34" s="123"/>
      <c r="H34" s="145" t="str">
        <f>IF(SUMIFS('INTERIM REPORT'!D:D,'INTERIM REPORT'!$A:$A,'PAGE 54'!$A34,'INTERIM REPORT'!$B:$B,'PAGE 54'!$A$5)=0,"",SUMIFS('INTERIM REPORT'!D:D,'INTERIM REPORT'!$A:$A,'PAGE 54'!$A34,'INTERIM REPORT'!$B:$B,'PAGE 54'!$A$5))</f>
        <v/>
      </c>
      <c r="I34" s="122"/>
      <c r="J34" s="122"/>
      <c r="K34" s="123"/>
      <c r="L34" s="145" t="str">
        <f>IF(SUMIFS('INTERIM REPORT'!E:E,'INTERIM REPORT'!$A:$A,'PAGE 54'!$A34,'INTERIM REPORT'!$B:$B,'PAGE 54'!$A$5)=0,"",SUMIFS('INTERIM REPORT'!E:E,'INTERIM REPORT'!$A:$A,'PAGE 54'!$A34,'INTERIM REPORT'!$B:$B,'PAGE 54'!$A$5))</f>
        <v/>
      </c>
      <c r="M34" s="122"/>
      <c r="N34" s="122"/>
      <c r="O34" s="123"/>
      <c r="P34" s="145" t="str">
        <f>IF(SUMIFS('INTERIM REPORT'!F:F,'INTERIM REPORT'!$A:$A,'PAGE 54'!$A34,'INTERIM REPORT'!$B:$B,'PAGE 54'!$A$5)=0,"",SUMIFS('INTERIM REPORT'!F:F,'INTERIM REPORT'!$A:$A,'PAGE 54'!$A34,'INTERIM REPORT'!$B:$B,'PAGE 54'!$A$5))</f>
        <v/>
      </c>
      <c r="Q34" s="122"/>
      <c r="R34" s="122"/>
      <c r="S34" s="123"/>
      <c r="T34" s="145" t="str">
        <f>IF(SUMIFS('INTERIM REPORT'!G:G,'INTERIM REPORT'!$A:$A,'PAGE 54'!$A34,'INTERIM REPORT'!$B:$B,'PAGE 54'!$A$5)=0,"",SUMIFS('INTERIM REPORT'!G:G,'INTERIM REPORT'!$A:$A,'PAGE 54'!$A34,'INTERIM REPORT'!$B:$B,'PAGE 54'!$A$5))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45" t="str">
        <f>IF(SUMIFS('INTERIM REPORT'!C:C,'INTERIM REPORT'!$A:$A,'PAGE 54'!$A35,'INTERIM REPORT'!$B:$B,'PAGE 54'!$A$5)=0,"",SUMIFS('INTERIM REPORT'!C:C,'INTERIM REPORT'!$A:$A,'PAGE 54'!$A35,'INTERIM REPORT'!$B:$B,'PAGE 54'!$A$5))</f>
        <v/>
      </c>
      <c r="E35" s="122"/>
      <c r="F35" s="122"/>
      <c r="G35" s="123"/>
      <c r="H35" s="145" t="str">
        <f>IF(SUMIFS('INTERIM REPORT'!D:D,'INTERIM REPORT'!$A:$A,'PAGE 54'!$A35,'INTERIM REPORT'!$B:$B,'PAGE 54'!$A$5)=0,"",SUMIFS('INTERIM REPORT'!D:D,'INTERIM REPORT'!$A:$A,'PAGE 54'!$A35,'INTERIM REPORT'!$B:$B,'PAGE 54'!$A$5))</f>
        <v/>
      </c>
      <c r="I35" s="122"/>
      <c r="J35" s="122"/>
      <c r="K35" s="123"/>
      <c r="L35" s="145" t="str">
        <f>IF(SUMIFS('INTERIM REPORT'!E:E,'INTERIM REPORT'!$A:$A,'PAGE 54'!$A35,'INTERIM REPORT'!$B:$B,'PAGE 54'!$A$5)=0,"",SUMIFS('INTERIM REPORT'!E:E,'INTERIM REPORT'!$A:$A,'PAGE 54'!$A35,'INTERIM REPORT'!$B:$B,'PAGE 54'!$A$5))</f>
        <v/>
      </c>
      <c r="M35" s="122"/>
      <c r="N35" s="122"/>
      <c r="O35" s="123"/>
      <c r="P35" s="145" t="str">
        <f>IF(SUMIFS('INTERIM REPORT'!F:F,'INTERIM REPORT'!$A:$A,'PAGE 54'!$A35,'INTERIM REPORT'!$B:$B,'PAGE 54'!$A$5)=0,"",SUMIFS('INTERIM REPORT'!F:F,'INTERIM REPORT'!$A:$A,'PAGE 54'!$A35,'INTERIM REPORT'!$B:$B,'PAGE 54'!$A$5))</f>
        <v/>
      </c>
      <c r="Q35" s="122"/>
      <c r="R35" s="122"/>
      <c r="S35" s="123"/>
      <c r="T35" s="145" t="str">
        <f>IF(SUMIFS('INTERIM REPORT'!G:G,'INTERIM REPORT'!$A:$A,'PAGE 54'!$A35,'INTERIM REPORT'!$B:$B,'PAGE 54'!$A$5)=0,"",SUMIFS('INTERIM REPORT'!G:G,'INTERIM REPORT'!$A:$A,'PAGE 54'!$A35,'INTERIM REPORT'!$B:$B,'PAGE 54'!$A$5))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45" t="str">
        <f>IF(SUMIFS('INTERIM REPORT'!C:C,'INTERIM REPORT'!$A:$A,'PAGE 54'!$A36,'INTERIM REPORT'!$B:$B,'PAGE 54'!$A$5)=0,"",SUMIFS('INTERIM REPORT'!C:C,'INTERIM REPORT'!$A:$A,'PAGE 54'!$A36,'INTERIM REPORT'!$B:$B,'PAGE 54'!$A$5))</f>
        <v/>
      </c>
      <c r="E36" s="122"/>
      <c r="F36" s="122"/>
      <c r="G36" s="123"/>
      <c r="H36" s="145" t="str">
        <f>IF(SUMIFS('INTERIM REPORT'!D:D,'INTERIM REPORT'!$A:$A,'PAGE 54'!$A36,'INTERIM REPORT'!$B:$B,'PAGE 54'!$A$5)=0,"",SUMIFS('INTERIM REPORT'!D:D,'INTERIM REPORT'!$A:$A,'PAGE 54'!$A36,'INTERIM REPORT'!$B:$B,'PAGE 54'!$A$5))</f>
        <v/>
      </c>
      <c r="I36" s="122"/>
      <c r="J36" s="122"/>
      <c r="K36" s="123"/>
      <c r="L36" s="145" t="str">
        <f>IF(SUMIFS('INTERIM REPORT'!E:E,'INTERIM REPORT'!$A:$A,'PAGE 54'!$A36,'INTERIM REPORT'!$B:$B,'PAGE 54'!$A$5)=0,"",SUMIFS('INTERIM REPORT'!E:E,'INTERIM REPORT'!$A:$A,'PAGE 54'!$A36,'INTERIM REPORT'!$B:$B,'PAGE 54'!$A$5))</f>
        <v/>
      </c>
      <c r="M36" s="122"/>
      <c r="N36" s="122"/>
      <c r="O36" s="123"/>
      <c r="P36" s="145" t="str">
        <f>IF(SUMIFS('INTERIM REPORT'!F:F,'INTERIM REPORT'!$A:$A,'PAGE 54'!$A36,'INTERIM REPORT'!$B:$B,'PAGE 54'!$A$5)=0,"",SUMIFS('INTERIM REPORT'!F:F,'INTERIM REPORT'!$A:$A,'PAGE 54'!$A36,'INTERIM REPORT'!$B:$B,'PAGE 54'!$A$5))</f>
        <v/>
      </c>
      <c r="Q36" s="122"/>
      <c r="R36" s="122"/>
      <c r="S36" s="123"/>
      <c r="T36" s="145" t="str">
        <f>IF(SUMIFS('INTERIM REPORT'!G:G,'INTERIM REPORT'!$A:$A,'PAGE 54'!$A36,'INTERIM REPORT'!$B:$B,'PAGE 54'!$A$5)=0,"",SUMIFS('INTERIM REPORT'!G:G,'INTERIM REPORT'!$A:$A,'PAGE 54'!$A36,'INTERIM REPORT'!$B:$B,'PAGE 54'!$A$5))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45" t="str">
        <f>IF(SUMIFS('INTERIM REPORT'!C:C,'INTERIM REPORT'!$A:$A,'PAGE 54'!$A37,'INTERIM REPORT'!$B:$B,'PAGE 54'!$A$5)=0,"",SUMIFS('INTERIM REPORT'!C:C,'INTERIM REPORT'!$A:$A,'PAGE 54'!$A37,'INTERIM REPORT'!$B:$B,'PAGE 54'!$A$5))</f>
        <v/>
      </c>
      <c r="E37" s="122"/>
      <c r="F37" s="122"/>
      <c r="G37" s="123"/>
      <c r="H37" s="145" t="str">
        <f>IF(SUMIFS('INTERIM REPORT'!D:D,'INTERIM REPORT'!$A:$A,'PAGE 54'!$A37,'INTERIM REPORT'!$B:$B,'PAGE 54'!$A$5)=0,"",SUMIFS('INTERIM REPORT'!D:D,'INTERIM REPORT'!$A:$A,'PAGE 54'!$A37,'INTERIM REPORT'!$B:$B,'PAGE 54'!$A$5))</f>
        <v/>
      </c>
      <c r="I37" s="122"/>
      <c r="J37" s="122"/>
      <c r="K37" s="123"/>
      <c r="L37" s="145" t="str">
        <f>IF(SUMIFS('INTERIM REPORT'!E:E,'INTERIM REPORT'!$A:$A,'PAGE 54'!$A37,'INTERIM REPORT'!$B:$B,'PAGE 54'!$A$5)=0,"",SUMIFS('INTERIM REPORT'!E:E,'INTERIM REPORT'!$A:$A,'PAGE 54'!$A37,'INTERIM REPORT'!$B:$B,'PAGE 54'!$A$5))</f>
        <v/>
      </c>
      <c r="M37" s="122"/>
      <c r="N37" s="122"/>
      <c r="O37" s="123"/>
      <c r="P37" s="145" t="str">
        <f>IF(SUMIFS('INTERIM REPORT'!F:F,'INTERIM REPORT'!$A:$A,'PAGE 54'!$A37,'INTERIM REPORT'!$B:$B,'PAGE 54'!$A$5)=0,"",SUMIFS('INTERIM REPORT'!F:F,'INTERIM REPORT'!$A:$A,'PAGE 54'!$A37,'INTERIM REPORT'!$B:$B,'PAGE 54'!$A$5))</f>
        <v/>
      </c>
      <c r="Q37" s="122"/>
      <c r="R37" s="122"/>
      <c r="S37" s="123"/>
      <c r="T37" s="145" t="str">
        <f>IF(SUMIFS('INTERIM REPORT'!G:G,'INTERIM REPORT'!$A:$A,'PAGE 54'!$A37,'INTERIM REPORT'!$B:$B,'PAGE 54'!$A$5)=0,"",SUMIFS('INTERIM REPORT'!G:G,'INTERIM REPORT'!$A:$A,'PAGE 54'!$A37,'INTERIM REPORT'!$B:$B,'PAGE 54'!$A$5))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5" t="str">
        <f>IF(SUMIFS('INTERIM REPORT'!C:C,'INTERIM REPORT'!$A:$A,'PAGE 54'!$A38,'INTERIM REPORT'!$B:$B,'PAGE 54'!$A$5)=0,"",SUMIFS('INTERIM REPORT'!C:C,'INTERIM REPORT'!$A:$A,'PAGE 54'!$A38,'INTERIM REPORT'!$B:$B,'PAGE 54'!$A$5))</f>
        <v/>
      </c>
      <c r="E38" s="122"/>
      <c r="F38" s="122"/>
      <c r="G38" s="123"/>
      <c r="H38" s="145" t="str">
        <f>IF(SUMIFS('INTERIM REPORT'!D:D,'INTERIM REPORT'!$A:$A,'PAGE 54'!$A38,'INTERIM REPORT'!$B:$B,'PAGE 54'!$A$5)=0,"",SUMIFS('INTERIM REPORT'!D:D,'INTERIM REPORT'!$A:$A,'PAGE 54'!$A38,'INTERIM REPORT'!$B:$B,'PAGE 54'!$A$5))</f>
        <v/>
      </c>
      <c r="I38" s="122"/>
      <c r="J38" s="122"/>
      <c r="K38" s="123"/>
      <c r="L38" s="145" t="str">
        <f>IF(SUMIFS('INTERIM REPORT'!E:E,'INTERIM REPORT'!$A:$A,'PAGE 54'!$A38,'INTERIM REPORT'!$B:$B,'PAGE 54'!$A$5)=0,"",SUMIFS('INTERIM REPORT'!E:E,'INTERIM REPORT'!$A:$A,'PAGE 54'!$A38,'INTERIM REPORT'!$B:$B,'PAGE 54'!$A$5))</f>
        <v/>
      </c>
      <c r="M38" s="122"/>
      <c r="N38" s="122"/>
      <c r="O38" s="123"/>
      <c r="P38" s="145" t="str">
        <f>IF(SUMIFS('INTERIM REPORT'!F:F,'INTERIM REPORT'!$A:$A,'PAGE 54'!$A38,'INTERIM REPORT'!$B:$B,'PAGE 54'!$A$5)=0,"",SUMIFS('INTERIM REPORT'!F:F,'INTERIM REPORT'!$A:$A,'PAGE 54'!$A38,'INTERIM REPORT'!$B:$B,'PAGE 54'!$A$5))</f>
        <v/>
      </c>
      <c r="Q38" s="122"/>
      <c r="R38" s="122"/>
      <c r="S38" s="123"/>
      <c r="T38" s="145" t="str">
        <f>IF(SUMIFS('INTERIM REPORT'!G:G,'INTERIM REPORT'!$A:$A,'PAGE 54'!$A38,'INTERIM REPORT'!$B:$B,'PAGE 54'!$A$5)=0,"",SUMIFS('INTERIM REPORT'!G:G,'INTERIM REPORT'!$A:$A,'PAGE 54'!$A38,'INTERIM REPORT'!$B:$B,'PAGE 54'!$A$5))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9" priority="3" operator="notEqual">
      <formula>""" """</formula>
    </cfRule>
    <cfRule type="cellIs" dxfId="18" priority="4" operator="equal">
      <formula>" "</formula>
    </cfRule>
  </conditionalFormatting>
  <conditionalFormatting sqref="A5">
    <cfRule type="cellIs" dxfId="17" priority="1" operator="notEqual">
      <formula>""" """</formula>
    </cfRule>
    <cfRule type="cellIs" dxfId="16" priority="2" operator="equal">
      <formula>" "</formula>
    </cfRule>
  </conditionalFormatting>
  <pageMargins left="0.7" right="0.7" top="0.75" bottom="0.75" header="0.3" footer="0.3"/>
  <pageSetup scale="47" orientation="landscape" r:id="rId1"/>
  <headerFooter differentFirst="1">
    <oddFooter xml:space="preserve">&amp;L&amp;D&amp;CGreen Mountain Care Board&amp;R&amp;P  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12" style="78" customWidth="1"/>
    <col min="25" max="25" width="11.269531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Cash to Long Term Debt</v>
      </c>
    </row>
    <row r="3" spans="1:25">
      <c r="A3" s="80" t="s">
        <v>101</v>
      </c>
    </row>
    <row r="4" spans="1:25">
      <c r="A4" s="83" t="s">
        <v>90</v>
      </c>
      <c r="B4" s="329" t="str">
        <f>MID(A4,FIND("]",A4)+2,LEN(A4)-FIND("]",A4)+2)</f>
        <v>Cash to Long Term Debt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261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55'!$A8,'INTERIM REPORT'!$B:$B,'PAGE 55'!$A$4)</f>
        <v>1.1631722576334653</v>
      </c>
      <c r="E8" s="208">
        <f>RANK(D8,D$8:D$15,1)</f>
        <v>2</v>
      </c>
      <c r="F8" s="208">
        <f>RANK(D8,D$8:D$17,1)</f>
        <v>2</v>
      </c>
      <c r="G8" s="208">
        <f>RANK(D8,D$8:D$25,1)</f>
        <v>2</v>
      </c>
      <c r="H8" s="118">
        <f>SUMIFS('INTERIM REPORT'!D:D,'INTERIM REPORT'!$A:$A,'PAGE 55'!$A8,'INTERIM REPORT'!$B:$B,'PAGE 55'!$A$4)</f>
        <v>3.9101415259426013</v>
      </c>
      <c r="I8" s="208">
        <f>RANK(H8,H$8:H$15,1)</f>
        <v>7</v>
      </c>
      <c r="J8" s="208">
        <f>RANK(H8,H$8:H$17,1)</f>
        <v>8</v>
      </c>
      <c r="K8" s="208">
        <f>RANK(H8,H$8:H$25,1)</f>
        <v>10</v>
      </c>
      <c r="L8" s="118">
        <f>SUMIFS('INTERIM REPORT'!E:E,'INTERIM REPORT'!$A:$A,'PAGE 55'!$A8,'INTERIM REPORT'!$B:$B,'PAGE 55'!$A$4)</f>
        <v>1.5325633484240462</v>
      </c>
      <c r="M8" s="208">
        <f>RANK(L8,L$8:L$15,1)</f>
        <v>3</v>
      </c>
      <c r="N8" s="208">
        <f>RANK(L8,L$8:L$17,1)</f>
        <v>3</v>
      </c>
      <c r="O8" s="208">
        <f>RANK(L8,L$8:L$25,1)</f>
        <v>3</v>
      </c>
      <c r="P8" s="118">
        <f>SUMIFS('INTERIM REPORT'!F:F,'INTERIM REPORT'!$A:$A,'PAGE 55'!$A8,'INTERIM REPORT'!$B:$B,'PAGE 55'!$A$4)</f>
        <v>2.8291957699645303</v>
      </c>
      <c r="Q8" s="208">
        <f>RANK(P8,P$8:P$15,1)</f>
        <v>5</v>
      </c>
      <c r="R8" s="208">
        <f>RANK(P8,P$8:P$17,1)</f>
        <v>5</v>
      </c>
      <c r="S8" s="208">
        <f>RANK(P8,P$8:P$25,1)</f>
        <v>7</v>
      </c>
      <c r="T8" s="118">
        <f>SUMIFS('INTERIM REPORT'!G:G,'INTERIM REPORT'!$A:$A,'PAGE 55'!$A8,'INTERIM REPORT'!$B:$B,'PAGE 55'!$A$4)</f>
        <v>1.124956112333821</v>
      </c>
      <c r="U8" s="208">
        <f>RANK(T8,T$8:T$15,1)</f>
        <v>2</v>
      </c>
      <c r="V8" s="208">
        <f>RANK(T8,T$8:T$17,1)</f>
        <v>2</v>
      </c>
      <c r="W8" s="208">
        <f>RANK(T8,T$8:T$25,1)</f>
        <v>2</v>
      </c>
      <c r="X8" s="143">
        <f t="shared" ref="X8:X17" si="0">IF(H8&gt;0,((P8/H8)-1),IF(AND(H8=0,L8&gt;0),100%,IF(AND(H8=0,L8&lt;0),-100%,IF(AND(H8=0,L8=0),0%,((P8/(H8))-1)*-1))))</f>
        <v>-0.27644670884834333</v>
      </c>
      <c r="Y8" s="93">
        <f t="shared" ref="Y8:Y17" si="1">IF(L8&gt;0,((T8/L8)-1),IF(AND(L8=0,T8&gt;0),100%,IF(AND(L8=0,T8&lt;0),-100%,IF(AND(L8=0,T8=0),0%,((T8/(L8))-1)*-1))))</f>
        <v>-0.26596436389358569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55'!$A9,'INTERIM REPORT'!$B:$B,'PAGE 55'!$A$4)</f>
        <v>1.8014035327132758</v>
      </c>
      <c r="E9" s="208">
        <f t="shared" ref="E9:E15" si="3">RANK(D9,D$8:D$15,1)</f>
        <v>3</v>
      </c>
      <c r="F9" s="208">
        <f t="shared" ref="F9:F17" si="4">RANK(D9,D$8:D$17,1)</f>
        <v>3</v>
      </c>
      <c r="G9" s="208">
        <f t="shared" ref="G9:G17" si="5">RANK(D9,D$8:D$25,1)</f>
        <v>4</v>
      </c>
      <c r="H9" s="118">
        <f>SUMIFS('INTERIM REPORT'!D:D,'INTERIM REPORT'!$A:$A,'PAGE 55'!$A9,'INTERIM REPORT'!$B:$B,'PAGE 55'!$A$4)</f>
        <v>2.1758451320506822</v>
      </c>
      <c r="I9" s="208">
        <f t="shared" ref="I9:I15" si="6">RANK(H9,H$8:H$15,1)</f>
        <v>4</v>
      </c>
      <c r="J9" s="208">
        <f t="shared" ref="J9:J17" si="7">RANK(H9,H$8:H$17,1)</f>
        <v>4</v>
      </c>
      <c r="K9" s="208">
        <f t="shared" ref="K9:K17" si="8">RANK(H9,H$8:H$25,1)</f>
        <v>6</v>
      </c>
      <c r="L9" s="118">
        <f>SUMIFS('INTERIM REPORT'!E:E,'INTERIM REPORT'!$A:$A,'PAGE 55'!$A9,'INTERIM REPORT'!$B:$B,'PAGE 55'!$A$4)</f>
        <v>2.1520027337340437</v>
      </c>
      <c r="M9" s="208">
        <f t="shared" ref="M9:M15" si="9">RANK(L9,L$8:L$15,1)</f>
        <v>4</v>
      </c>
      <c r="N9" s="208">
        <f t="shared" ref="N9:N17" si="10">RANK(L9,L$8:L$17,1)</f>
        <v>4</v>
      </c>
      <c r="O9" s="208">
        <f t="shared" ref="O9:O17" si="11">RANK(L9,L$8:L$25,1)</f>
        <v>6</v>
      </c>
      <c r="P9" s="118">
        <f>SUMIFS('INTERIM REPORT'!F:F,'INTERIM REPORT'!$A:$A,'PAGE 55'!$A9,'INTERIM REPORT'!$B:$B,'PAGE 55'!$A$4)</f>
        <v>2.7709241475698452</v>
      </c>
      <c r="Q9" s="208">
        <f t="shared" ref="Q9:Q15" si="12">RANK(P9,P$8:P$15,1)</f>
        <v>4</v>
      </c>
      <c r="R9" s="208">
        <f t="shared" ref="R9:R17" si="13">RANK(P9,P$8:P$17,1)</f>
        <v>4</v>
      </c>
      <c r="S9" s="208">
        <f t="shared" ref="S9:S17" si="14">RANK(P9,P$8:P$25,1)</f>
        <v>6</v>
      </c>
      <c r="T9" s="118">
        <f>SUMIFS('INTERIM REPORT'!G:G,'INTERIM REPORT'!$A:$A,'PAGE 55'!$A9,'INTERIM REPORT'!$B:$B,'PAGE 55'!$A$4)</f>
        <v>2.5720594821170759</v>
      </c>
      <c r="U9" s="208">
        <f t="shared" ref="U9:U15" si="15">RANK(T9,T$8:T$15,1)</f>
        <v>4</v>
      </c>
      <c r="V9" s="208">
        <f t="shared" ref="V9:V17" si="16">RANK(T9,T$8:T$17,1)</f>
        <v>4</v>
      </c>
      <c r="W9" s="208">
        <f t="shared" ref="W9:W17" si="17">RANK(T9,T$8:T$25,1)</f>
        <v>6</v>
      </c>
      <c r="X9" s="143">
        <f t="shared" si="0"/>
        <v>0.27349327705061222</v>
      </c>
      <c r="Y9" s="93">
        <f t="shared" si="1"/>
        <v>0.1951934083532374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55'!$A10,'INTERIM REPORT'!$B:$B,'PAGE 55'!$A$4)</f>
        <v>6.1433984222523144</v>
      </c>
      <c r="E10" s="208">
        <f t="shared" si="3"/>
        <v>8</v>
      </c>
      <c r="F10" s="208">
        <f t="shared" si="4"/>
        <v>10</v>
      </c>
      <c r="G10" s="208">
        <f t="shared" si="5"/>
        <v>14</v>
      </c>
      <c r="H10" s="118">
        <f>SUMIFS('INTERIM REPORT'!D:D,'INTERIM REPORT'!$A:$A,'PAGE 55'!$A10,'INTERIM REPORT'!$B:$B,'PAGE 55'!$A$4)</f>
        <v>1.4611083627315296</v>
      </c>
      <c r="I10" s="208">
        <f t="shared" si="6"/>
        <v>2</v>
      </c>
      <c r="J10" s="208">
        <f t="shared" si="7"/>
        <v>2</v>
      </c>
      <c r="K10" s="208">
        <f t="shared" si="8"/>
        <v>2</v>
      </c>
      <c r="L10" s="118">
        <f>SUMIFS('INTERIM REPORT'!E:E,'INTERIM REPORT'!$A:$A,'PAGE 55'!$A10,'INTERIM REPORT'!$B:$B,'PAGE 55'!$A$4)</f>
        <v>8.0044486622877482</v>
      </c>
      <c r="M10" s="208">
        <f t="shared" si="9"/>
        <v>8</v>
      </c>
      <c r="N10" s="208">
        <f t="shared" si="10"/>
        <v>10</v>
      </c>
      <c r="O10" s="208">
        <f t="shared" si="11"/>
        <v>14</v>
      </c>
      <c r="P10" s="118">
        <f>SUMIFS('INTERIM REPORT'!F:F,'INTERIM REPORT'!$A:$A,'PAGE 55'!$A10,'INTERIM REPORT'!$B:$B,'PAGE 55'!$A$4)</f>
        <v>2.7689875486975786</v>
      </c>
      <c r="Q10" s="208">
        <f t="shared" si="12"/>
        <v>3</v>
      </c>
      <c r="R10" s="208">
        <f t="shared" si="13"/>
        <v>3</v>
      </c>
      <c r="S10" s="208">
        <f t="shared" si="14"/>
        <v>5</v>
      </c>
      <c r="T10" s="118">
        <f>SUMIFS('INTERIM REPORT'!G:G,'INTERIM REPORT'!$A:$A,'PAGE 55'!$A10,'INTERIM REPORT'!$B:$B,'PAGE 55'!$A$4)</f>
        <v>4.0991498325043141</v>
      </c>
      <c r="U10" s="208">
        <f t="shared" si="15"/>
        <v>6</v>
      </c>
      <c r="V10" s="208">
        <f t="shared" si="16"/>
        <v>8</v>
      </c>
      <c r="W10" s="208">
        <f t="shared" si="17"/>
        <v>10</v>
      </c>
      <c r="X10" s="143">
        <f t="shared" si="0"/>
        <v>0.89512812281833787</v>
      </c>
      <c r="Y10" s="93">
        <f t="shared" si="1"/>
        <v>-0.48789104591087007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55'!$A11,'INTERIM REPORT'!$B:$B,'PAGE 55'!$A$4)</f>
        <v>1.8113827089946812</v>
      </c>
      <c r="E11" s="208">
        <f t="shared" si="3"/>
        <v>4</v>
      </c>
      <c r="F11" s="208">
        <f t="shared" si="4"/>
        <v>4</v>
      </c>
      <c r="G11" s="208">
        <f t="shared" si="5"/>
        <v>5</v>
      </c>
      <c r="H11" s="118">
        <f>SUMIFS('INTERIM REPORT'!D:D,'INTERIM REPORT'!$A:$A,'PAGE 55'!$A11,'INTERIM REPORT'!$B:$B,'PAGE 55'!$A$4)</f>
        <v>1.567914282811995</v>
      </c>
      <c r="I11" s="208">
        <f t="shared" si="6"/>
        <v>3</v>
      </c>
      <c r="J11" s="208">
        <f t="shared" si="7"/>
        <v>3</v>
      </c>
      <c r="K11" s="208">
        <f t="shared" si="8"/>
        <v>3</v>
      </c>
      <c r="L11" s="118">
        <f>SUMIFS('INTERIM REPORT'!E:E,'INTERIM REPORT'!$A:$A,'PAGE 55'!$A11,'INTERIM REPORT'!$B:$B,'PAGE 55'!$A$4)</f>
        <v>1.2112994005449591</v>
      </c>
      <c r="M11" s="208">
        <f t="shared" si="9"/>
        <v>2</v>
      </c>
      <c r="N11" s="208">
        <f t="shared" si="10"/>
        <v>2</v>
      </c>
      <c r="O11" s="208">
        <f t="shared" si="11"/>
        <v>2</v>
      </c>
      <c r="P11" s="118">
        <f>SUMIFS('INTERIM REPORT'!F:F,'INTERIM REPORT'!$A:$A,'PAGE 55'!$A11,'INTERIM REPORT'!$B:$B,'PAGE 55'!$A$4)</f>
        <v>1.4571610093133991</v>
      </c>
      <c r="Q11" s="208">
        <f t="shared" si="12"/>
        <v>2</v>
      </c>
      <c r="R11" s="208">
        <f t="shared" si="13"/>
        <v>2</v>
      </c>
      <c r="S11" s="208">
        <f t="shared" si="14"/>
        <v>2</v>
      </c>
      <c r="T11" s="118">
        <f>SUMIFS('INTERIM REPORT'!G:G,'INTERIM REPORT'!$A:$A,'PAGE 55'!$A11,'INTERIM REPORT'!$B:$B,'PAGE 55'!$A$4)</f>
        <v>1.3699465506198119</v>
      </c>
      <c r="U11" s="208">
        <f t="shared" si="15"/>
        <v>3</v>
      </c>
      <c r="V11" s="208">
        <f t="shared" si="16"/>
        <v>3</v>
      </c>
      <c r="W11" s="208">
        <f t="shared" si="17"/>
        <v>3</v>
      </c>
      <c r="X11" s="143">
        <f t="shared" si="0"/>
        <v>-7.0637326742099771E-2</v>
      </c>
      <c r="Y11" s="93">
        <f t="shared" si="1"/>
        <v>0.13097269758696983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55'!$A12,'INTERIM REPORT'!$B:$B,'PAGE 55'!$A$4)</f>
        <v>2.8119944018029712</v>
      </c>
      <c r="E12" s="208">
        <f t="shared" si="3"/>
        <v>6</v>
      </c>
      <c r="F12" s="208">
        <f t="shared" si="4"/>
        <v>7</v>
      </c>
      <c r="G12" s="208">
        <f t="shared" si="5"/>
        <v>9</v>
      </c>
      <c r="H12" s="118">
        <f>SUMIFS('INTERIM REPORT'!D:D,'INTERIM REPORT'!$A:$A,'PAGE 55'!$A12,'INTERIM REPORT'!$B:$B,'PAGE 55'!$A$4)</f>
        <v>2.6479422934278789</v>
      </c>
      <c r="I12" s="208">
        <f t="shared" si="6"/>
        <v>6</v>
      </c>
      <c r="J12" s="208">
        <f t="shared" si="7"/>
        <v>6</v>
      </c>
      <c r="K12" s="208">
        <f t="shared" si="8"/>
        <v>8</v>
      </c>
      <c r="L12" s="118">
        <f>SUMIFS('INTERIM REPORT'!E:E,'INTERIM REPORT'!$A:$A,'PAGE 55'!$A12,'INTERIM REPORT'!$B:$B,'PAGE 55'!$A$4)</f>
        <v>2.863958953488372</v>
      </c>
      <c r="M12" s="208">
        <f t="shared" si="9"/>
        <v>5</v>
      </c>
      <c r="N12" s="208">
        <f t="shared" si="10"/>
        <v>6</v>
      </c>
      <c r="O12" s="208">
        <f t="shared" si="11"/>
        <v>8</v>
      </c>
      <c r="P12" s="118">
        <f>SUMIFS('INTERIM REPORT'!F:F,'INTERIM REPORT'!$A:$A,'PAGE 55'!$A12,'INTERIM REPORT'!$B:$B,'PAGE 55'!$A$4)</f>
        <v>3.1997133315116373</v>
      </c>
      <c r="Q12" s="208">
        <f t="shared" si="12"/>
        <v>6</v>
      </c>
      <c r="R12" s="208">
        <f t="shared" si="13"/>
        <v>6</v>
      </c>
      <c r="S12" s="208">
        <f t="shared" si="14"/>
        <v>8</v>
      </c>
      <c r="T12" s="118">
        <f>SUMIFS('INTERIM REPORT'!G:G,'INTERIM REPORT'!$A:$A,'PAGE 55'!$A12,'INTERIM REPORT'!$B:$B,'PAGE 55'!$A$4)</f>
        <v>3.7538403988559672</v>
      </c>
      <c r="U12" s="208">
        <f t="shared" si="15"/>
        <v>5</v>
      </c>
      <c r="V12" s="208">
        <f t="shared" si="16"/>
        <v>7</v>
      </c>
      <c r="W12" s="208">
        <f t="shared" si="17"/>
        <v>9</v>
      </c>
      <c r="X12" s="143">
        <f t="shared" si="0"/>
        <v>0.2083772895856677</v>
      </c>
      <c r="Y12" s="93">
        <f t="shared" si="1"/>
        <v>0.31071724833335956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55'!$A13,'INTERIM REPORT'!$B:$B,'PAGE 55'!$A$4)</f>
        <v>2.3767759975888976</v>
      </c>
      <c r="E13" s="208">
        <f t="shared" si="3"/>
        <v>5</v>
      </c>
      <c r="F13" s="208">
        <f t="shared" si="4"/>
        <v>5</v>
      </c>
      <c r="G13" s="208">
        <f t="shared" si="5"/>
        <v>7</v>
      </c>
      <c r="H13" s="118">
        <f>SUMIFS('INTERIM REPORT'!D:D,'INTERIM REPORT'!$A:$A,'PAGE 55'!$A13,'INTERIM REPORT'!$B:$B,'PAGE 55'!$A$4)</f>
        <v>2.378188605546919</v>
      </c>
      <c r="I13" s="208">
        <f t="shared" si="6"/>
        <v>5</v>
      </c>
      <c r="J13" s="208">
        <f t="shared" si="7"/>
        <v>5</v>
      </c>
      <c r="K13" s="208">
        <f t="shared" si="8"/>
        <v>7</v>
      </c>
      <c r="L13" s="118">
        <f>SUMIFS('INTERIM REPORT'!E:E,'INTERIM REPORT'!$A:$A,'PAGE 55'!$A13,'INTERIM REPORT'!$B:$B,'PAGE 55'!$A$4)</f>
        <v>3.530048050636494</v>
      </c>
      <c r="M13" s="208">
        <f t="shared" si="9"/>
        <v>6</v>
      </c>
      <c r="N13" s="208">
        <f t="shared" si="10"/>
        <v>7</v>
      </c>
      <c r="O13" s="208">
        <f t="shared" si="11"/>
        <v>10</v>
      </c>
      <c r="P13" s="118">
        <f>SUMIFS('INTERIM REPORT'!F:F,'INTERIM REPORT'!$A:$A,'PAGE 55'!$A13,'INTERIM REPORT'!$B:$B,'PAGE 55'!$A$4)</f>
        <v>6.560326350687693</v>
      </c>
      <c r="Q13" s="208">
        <f t="shared" si="12"/>
        <v>8</v>
      </c>
      <c r="R13" s="208">
        <f t="shared" si="13"/>
        <v>10</v>
      </c>
      <c r="S13" s="208">
        <f t="shared" si="14"/>
        <v>14</v>
      </c>
      <c r="T13" s="118">
        <f>SUMIFS('INTERIM REPORT'!G:G,'INTERIM REPORT'!$A:$A,'PAGE 55'!$A13,'INTERIM REPORT'!$B:$B,'PAGE 55'!$A$4)</f>
        <v>5.4693017643111084</v>
      </c>
      <c r="U13" s="208">
        <f t="shared" si="15"/>
        <v>8</v>
      </c>
      <c r="V13" s="208">
        <f t="shared" si="16"/>
        <v>10</v>
      </c>
      <c r="W13" s="208">
        <f t="shared" si="17"/>
        <v>13</v>
      </c>
      <c r="X13" s="143">
        <f t="shared" si="0"/>
        <v>1.7585391399934807</v>
      </c>
      <c r="Y13" s="93">
        <f t="shared" si="1"/>
        <v>0.54935618038540657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55'!$A14,'INTERIM REPORT'!$B:$B,'PAGE 55'!$A$4)</f>
        <v>2.9207589611606717</v>
      </c>
      <c r="E14" s="208">
        <f t="shared" si="3"/>
        <v>7</v>
      </c>
      <c r="F14" s="208">
        <f t="shared" si="4"/>
        <v>8</v>
      </c>
      <c r="G14" s="208">
        <f t="shared" si="5"/>
        <v>10</v>
      </c>
      <c r="H14" s="118">
        <f>SUMIFS('INTERIM REPORT'!D:D,'INTERIM REPORT'!$A:$A,'PAGE 55'!$A14,'INTERIM REPORT'!$B:$B,'PAGE 55'!$A$4)</f>
        <v>3.9764181929641209</v>
      </c>
      <c r="I14" s="208">
        <f t="shared" si="6"/>
        <v>8</v>
      </c>
      <c r="J14" s="208">
        <f t="shared" si="7"/>
        <v>9</v>
      </c>
      <c r="K14" s="208">
        <f t="shared" si="8"/>
        <v>11</v>
      </c>
      <c r="L14" s="118">
        <f>SUMIFS('INTERIM REPORT'!E:E,'INTERIM REPORT'!$A:$A,'PAGE 55'!$A14,'INTERIM REPORT'!$B:$B,'PAGE 55'!$A$4)</f>
        <v>3.790006482613657</v>
      </c>
      <c r="M14" s="208">
        <f t="shared" si="9"/>
        <v>7</v>
      </c>
      <c r="N14" s="208">
        <f t="shared" si="10"/>
        <v>8</v>
      </c>
      <c r="O14" s="208">
        <f t="shared" si="11"/>
        <v>11</v>
      </c>
      <c r="P14" s="118">
        <f>SUMIFS('INTERIM REPORT'!F:F,'INTERIM REPORT'!$A:$A,'PAGE 55'!$A14,'INTERIM REPORT'!$B:$B,'PAGE 55'!$A$4)</f>
        <v>3.4480107493129037</v>
      </c>
      <c r="Q14" s="208">
        <f t="shared" si="12"/>
        <v>7</v>
      </c>
      <c r="R14" s="208">
        <f t="shared" si="13"/>
        <v>7</v>
      </c>
      <c r="S14" s="208">
        <f t="shared" si="14"/>
        <v>9</v>
      </c>
      <c r="T14" s="118">
        <f>SUMIFS('INTERIM REPORT'!G:G,'INTERIM REPORT'!$A:$A,'PAGE 55'!$A14,'INTERIM REPORT'!$B:$B,'PAGE 55'!$A$4)</f>
        <v>4.4319742760901182</v>
      </c>
      <c r="U14" s="208">
        <f t="shared" si="15"/>
        <v>7</v>
      </c>
      <c r="V14" s="208">
        <f t="shared" si="16"/>
        <v>9</v>
      </c>
      <c r="W14" s="208">
        <f t="shared" si="17"/>
        <v>12</v>
      </c>
      <c r="X14" s="143">
        <f t="shared" si="0"/>
        <v>-0.13288527966856756</v>
      </c>
      <c r="Y14" s="93">
        <f t="shared" si="1"/>
        <v>0.16938435235439186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55'!$A15,'INTERIM REPORT'!$B:$B,'PAGE 55'!$A$4)</f>
        <v>0.76565386213365583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20">
        <f>SUMIFS('INTERIM REPORT'!D:D,'INTERIM REPORT'!$A:$A,'PAGE 55'!$A15,'INTERIM REPORT'!$B:$B,'PAGE 55'!$A$4)</f>
        <v>1.1695487351051954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20">
        <f>SUMIFS('INTERIM REPORT'!E:E,'INTERIM REPORT'!$A:$A,'PAGE 55'!$A15,'INTERIM REPORT'!$B:$B,'PAGE 55'!$A$4)</f>
        <v>0.93626306464165665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20">
        <f>SUMIFS('INTERIM REPORT'!F:F,'INTERIM REPORT'!$A:$A,'PAGE 55'!$A15,'INTERIM REPORT'!$B:$B,'PAGE 55'!$A$4)</f>
        <v>0.2180566182096404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20">
        <f>SUMIFS('INTERIM REPORT'!G:G,'INTERIM REPORT'!$A:$A,'PAGE 55'!$A15,'INTERIM REPORT'!$B:$B,'PAGE 55'!$A$4)</f>
        <v>0.254841997961264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-0.81355491082633058</v>
      </c>
      <c r="Y15" s="95">
        <f t="shared" si="1"/>
        <v>-0.72780940786252024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55'!$A16,'INTERIM REPORT'!$B:$B,'PAGE 55'!$A$4)</f>
        <v>5.4371170720281858</v>
      </c>
      <c r="E16" s="210"/>
      <c r="F16" s="211">
        <f t="shared" si="4"/>
        <v>9</v>
      </c>
      <c r="G16" s="211">
        <f t="shared" si="5"/>
        <v>12</v>
      </c>
      <c r="H16" s="122">
        <f>SUMIFS('INTERIM REPORT'!D:D,'INTERIM REPORT'!$A:$A,'PAGE 55'!$A16,'INTERIM REPORT'!$B:$B,'PAGE 55'!$A$4)</f>
        <v>7.261339790219461</v>
      </c>
      <c r="I16" s="210"/>
      <c r="J16" s="211">
        <f t="shared" si="7"/>
        <v>10</v>
      </c>
      <c r="K16" s="211">
        <f t="shared" si="8"/>
        <v>14</v>
      </c>
      <c r="L16" s="122">
        <f>SUMIFS('INTERIM REPORT'!E:E,'INTERIM REPORT'!$A:$A,'PAGE 55'!$A16,'INTERIM REPORT'!$B:$B,'PAGE 55'!$A$4)</f>
        <v>4.5974169329157384</v>
      </c>
      <c r="M16" s="210"/>
      <c r="N16" s="211">
        <f t="shared" si="10"/>
        <v>9</v>
      </c>
      <c r="O16" s="211">
        <f t="shared" si="11"/>
        <v>12</v>
      </c>
      <c r="P16" s="122">
        <f>SUMIFS('INTERIM REPORT'!F:F,'INTERIM REPORT'!$A:$A,'PAGE 55'!$A16,'INTERIM REPORT'!$B:$B,'PAGE 55'!$A$4)</f>
        <v>3.6636080599016072</v>
      </c>
      <c r="Q16" s="210"/>
      <c r="R16" s="211">
        <f t="shared" si="13"/>
        <v>9</v>
      </c>
      <c r="S16" s="211">
        <f t="shared" si="14"/>
        <v>11</v>
      </c>
      <c r="T16" s="122">
        <f>SUMIFS('INTERIM REPORT'!G:G,'INTERIM REPORT'!$A:$A,'PAGE 55'!$A16,'INTERIM REPORT'!$B:$B,'PAGE 55'!$A$4)</f>
        <v>2.6586101665119113</v>
      </c>
      <c r="U16" s="210"/>
      <c r="V16" s="211">
        <f t="shared" si="16"/>
        <v>5</v>
      </c>
      <c r="W16" s="211">
        <f t="shared" si="17"/>
        <v>7</v>
      </c>
      <c r="X16" s="145">
        <f t="shared" si="0"/>
        <v>-0.4954638998114036</v>
      </c>
      <c r="Y16" s="97">
        <f t="shared" si="1"/>
        <v>-0.42171654098254951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55'!$A17,'INTERIM REPORT'!$B:$B,'PAGE 55'!$A$4)</f>
        <v>2.6831943327832266</v>
      </c>
      <c r="E17" s="212"/>
      <c r="F17" s="208">
        <f t="shared" si="4"/>
        <v>6</v>
      </c>
      <c r="G17" s="208">
        <f t="shared" si="5"/>
        <v>8</v>
      </c>
      <c r="H17" s="118">
        <f>SUMIFS('INTERIM REPORT'!D:D,'INTERIM REPORT'!$A:$A,'PAGE 55'!$A17,'INTERIM REPORT'!$B:$B,'PAGE 55'!$A$4)</f>
        <v>3.2436614200180318</v>
      </c>
      <c r="I17" s="212"/>
      <c r="J17" s="208">
        <f t="shared" si="7"/>
        <v>7</v>
      </c>
      <c r="K17" s="208">
        <f t="shared" si="8"/>
        <v>9</v>
      </c>
      <c r="L17" s="118">
        <f>SUMIFS('INTERIM REPORT'!E:E,'INTERIM REPORT'!$A:$A,'PAGE 55'!$A17,'INTERIM REPORT'!$B:$B,'PAGE 55'!$A$4)</f>
        <v>2.1690925604528664</v>
      </c>
      <c r="M17" s="212"/>
      <c r="N17" s="208">
        <f t="shared" si="10"/>
        <v>5</v>
      </c>
      <c r="O17" s="208">
        <f t="shared" si="11"/>
        <v>7</v>
      </c>
      <c r="P17" s="118">
        <f>SUMIFS('INTERIM REPORT'!F:F,'INTERIM REPORT'!$A:$A,'PAGE 55'!$A17,'INTERIM REPORT'!$B:$B,'PAGE 55'!$A$4)</f>
        <v>3.5078587596531206</v>
      </c>
      <c r="Q17" s="212"/>
      <c r="R17" s="208">
        <f t="shared" si="13"/>
        <v>8</v>
      </c>
      <c r="S17" s="208">
        <f t="shared" si="14"/>
        <v>10</v>
      </c>
      <c r="T17" s="118">
        <f>SUMIFS('INTERIM REPORT'!G:G,'INTERIM REPORT'!$A:$A,'PAGE 55'!$A17,'INTERIM REPORT'!$B:$B,'PAGE 55'!$A$4)</f>
        <v>3.6237447078820861</v>
      </c>
      <c r="U17" s="212"/>
      <c r="V17" s="208">
        <f t="shared" si="16"/>
        <v>6</v>
      </c>
      <c r="W17" s="208">
        <f t="shared" si="17"/>
        <v>8</v>
      </c>
      <c r="X17" s="143">
        <f t="shared" si="0"/>
        <v>8.1450344356107207E-2</v>
      </c>
      <c r="Y17" s="93">
        <f t="shared" si="1"/>
        <v>0.67062705112294307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55'!$A20,'INTERIM REPORT'!$B:$B,'PAGE 55'!$A$4)</f>
        <v>6.0354101990225546</v>
      </c>
      <c r="E20" s="210"/>
      <c r="F20" s="211">
        <f>RANK(D20,D$20:D$22,1)</f>
        <v>3</v>
      </c>
      <c r="G20" s="211">
        <f t="shared" ref="G20:G22" si="19">RANK(D20,D$8:D$25,1)</f>
        <v>13</v>
      </c>
      <c r="H20" s="122">
        <f>SUMIFS('INTERIM REPORT'!D:D,'INTERIM REPORT'!$A:$A,'PAGE 55'!$A20,'INTERIM REPORT'!$B:$B,'PAGE 55'!$A$4)</f>
        <v>4.159257735538505</v>
      </c>
      <c r="I20" s="210"/>
      <c r="J20" s="211">
        <f>RANK(H20,H$20:H$22,1)</f>
        <v>2</v>
      </c>
      <c r="K20" s="211">
        <f t="shared" ref="K20:K22" si="20">RANK(H20,H$8:H$25,1)</f>
        <v>12</v>
      </c>
      <c r="L20" s="122">
        <f>SUMIFS('INTERIM REPORT'!E:E,'INTERIM REPORT'!$A:$A,'PAGE 55'!$A20,'INTERIM REPORT'!$B:$B,'PAGE 55'!$A$4)</f>
        <v>4.735207497860392</v>
      </c>
      <c r="M20" s="210"/>
      <c r="N20" s="211">
        <f>RANK(L20,L$20:L$22,1)</f>
        <v>3</v>
      </c>
      <c r="O20" s="211">
        <f t="shared" ref="O20:O22" si="21">RANK(L20,L$8:L$25,1)</f>
        <v>13</v>
      </c>
      <c r="P20" s="122">
        <f>SUMIFS('INTERIM REPORT'!F:F,'INTERIM REPORT'!$A:$A,'PAGE 55'!$A20,'INTERIM REPORT'!$B:$B,'PAGE 55'!$A$4)</f>
        <v>4.8388463690921375</v>
      </c>
      <c r="Q20" s="210"/>
      <c r="R20" s="211">
        <f>RANK(P20,P$20:P$22,1)</f>
        <v>3</v>
      </c>
      <c r="S20" s="211">
        <f t="shared" ref="S20:S22" si="22">RANK(P20,P$8:P$25,1)</f>
        <v>13</v>
      </c>
      <c r="T20" s="122">
        <f>SUMIFS('INTERIM REPORT'!G:G,'INTERIM REPORT'!$A:$A,'PAGE 55'!$A20,'INTERIM REPORT'!$B:$B,'PAGE 55'!$A$4)</f>
        <v>6.6619514024997697</v>
      </c>
      <c r="U20" s="210"/>
      <c r="V20" s="211">
        <f>RANK(T20,T$20:T$22,1)</f>
        <v>3</v>
      </c>
      <c r="W20" s="211">
        <f t="shared" ref="W20:W22" si="23">RANK(T20,T$8:T$25,1)</f>
        <v>14</v>
      </c>
      <c r="X20" s="145">
        <f>IF(H20&gt;0,((P20/H20)-1),IF(AND(H20=0,L20&gt;0),100%,IF(AND(H20=0,L20&lt;0),-100%,IF(AND(H20=0,L20=0),0%,((P20/(H20))-1)*-1))))</f>
        <v>0.16339180612611037</v>
      </c>
      <c r="Y20" s="97">
        <f>IF(L20&gt;0,((T20/L20)-1),IF(AND(L20=0,T20&gt;0),100%,IF(AND(L20=0,T20&lt;0),-100%,IF(AND(L20=0,T20=0),0%,((T20/(L20))-1)*-1))))</f>
        <v>0.40689746025068141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55'!$A21,'INTERIM REPORT'!$B:$B,'PAGE 55'!$A$4)</f>
        <v>4.0193418690877918</v>
      </c>
      <c r="E21" s="212"/>
      <c r="F21" s="208">
        <f t="shared" ref="F21:F22" si="24">RANK(D21,D$20:D$22,1)</f>
        <v>2</v>
      </c>
      <c r="G21" s="208">
        <f t="shared" si="19"/>
        <v>11</v>
      </c>
      <c r="H21" s="118">
        <f>SUMIFS('INTERIM REPORT'!D:D,'INTERIM REPORT'!$A:$A,'PAGE 55'!$A21,'INTERIM REPORT'!$B:$B,'PAGE 55'!$A$4)</f>
        <v>4.7250679466988208</v>
      </c>
      <c r="I21" s="212"/>
      <c r="J21" s="208">
        <f t="shared" ref="J21:J22" si="25">RANK(H21,H$20:H$22,1)</f>
        <v>3</v>
      </c>
      <c r="K21" s="208">
        <f t="shared" si="20"/>
        <v>13</v>
      </c>
      <c r="L21" s="118">
        <f>SUMIFS('INTERIM REPORT'!E:E,'INTERIM REPORT'!$A:$A,'PAGE 55'!$A21,'INTERIM REPORT'!$B:$B,'PAGE 55'!$A$4)</f>
        <v>2.983656547113513</v>
      </c>
      <c r="M21" s="212"/>
      <c r="N21" s="208">
        <f t="shared" ref="N21:N22" si="26">RANK(L21,L$20:L$22,1)</f>
        <v>2</v>
      </c>
      <c r="O21" s="208">
        <f t="shared" si="21"/>
        <v>9</v>
      </c>
      <c r="P21" s="118">
        <f>SUMIFS('INTERIM REPORT'!F:F,'INTERIM REPORT'!$A:$A,'PAGE 55'!$A21,'INTERIM REPORT'!$B:$B,'PAGE 55'!$A$4)</f>
        <v>4.5038933872032665</v>
      </c>
      <c r="Q21" s="212"/>
      <c r="R21" s="208">
        <f t="shared" ref="R21:R22" si="27">RANK(P21,P$20:P$22,1)</f>
        <v>2</v>
      </c>
      <c r="S21" s="208">
        <f t="shared" si="22"/>
        <v>12</v>
      </c>
      <c r="T21" s="118">
        <f>SUMIFS('INTERIM REPORT'!G:G,'INTERIM REPORT'!$A:$A,'PAGE 55'!$A21,'INTERIM REPORT'!$B:$B,'PAGE 55'!$A$4)</f>
        <v>4.3844004414865561</v>
      </c>
      <c r="U21" s="212"/>
      <c r="V21" s="208">
        <f t="shared" ref="V21:V22" si="28">RANK(T21,T$20:T$22,1)</f>
        <v>2</v>
      </c>
      <c r="W21" s="208">
        <f t="shared" si="23"/>
        <v>11</v>
      </c>
      <c r="X21" s="143">
        <f>IF(H21&gt;0,((P21/H21)-1),IF(AND(H21=0,L21&gt;0),100%,IF(AND(H21=0,L21&lt;0),-100%,IF(AND(H21=0,L21=0),0%,((P21/(H21))-1)*-1))))</f>
        <v>-4.6808757459261163E-2</v>
      </c>
      <c r="Y21" s="93">
        <f>IF(L21&gt;0,((T21/L21)-1),IF(AND(L21=0,T21&gt;0),100%,IF(AND(L21=0,T21&lt;0),-100%,IF(AND(L21=0,T21=0),0%,((T21/(L21))-1)*-1))))</f>
        <v>0.46947223055152532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55'!$A22,'INTERIM REPORT'!$B:$B,'PAGE 55'!$A$4)</f>
        <v>1.9187039243679227</v>
      </c>
      <c r="E22" s="212"/>
      <c r="F22" s="208">
        <f t="shared" si="24"/>
        <v>1</v>
      </c>
      <c r="G22" s="208">
        <f t="shared" si="19"/>
        <v>6</v>
      </c>
      <c r="H22" s="118">
        <f>SUMIFS('INTERIM REPORT'!D:D,'INTERIM REPORT'!$A:$A,'PAGE 55'!$A22,'INTERIM REPORT'!$B:$B,'PAGE 55'!$A$4)</f>
        <v>1.9981562447357155</v>
      </c>
      <c r="I22" s="212"/>
      <c r="J22" s="208">
        <f t="shared" si="25"/>
        <v>1</v>
      </c>
      <c r="K22" s="208">
        <f t="shared" si="20"/>
        <v>5</v>
      </c>
      <c r="L22" s="118">
        <f>SUMIFS('INTERIM REPORT'!E:E,'INTERIM REPORT'!$A:$A,'PAGE 55'!$A22,'INTERIM REPORT'!$B:$B,'PAGE 55'!$A$4)</f>
        <v>2.018615302035959</v>
      </c>
      <c r="M22" s="212"/>
      <c r="N22" s="208">
        <f t="shared" si="26"/>
        <v>1</v>
      </c>
      <c r="O22" s="208">
        <f t="shared" si="21"/>
        <v>5</v>
      </c>
      <c r="P22" s="118">
        <f>SUMIFS('INTERIM REPORT'!F:F,'INTERIM REPORT'!$A:$A,'PAGE 55'!$A22,'INTERIM REPORT'!$B:$B,'PAGE 55'!$A$4)</f>
        <v>2.7168937064556622</v>
      </c>
      <c r="Q22" s="212"/>
      <c r="R22" s="208">
        <f t="shared" si="27"/>
        <v>1</v>
      </c>
      <c r="S22" s="208">
        <f t="shared" si="22"/>
        <v>4</v>
      </c>
      <c r="T22" s="118">
        <f>SUMIFS('INTERIM REPORT'!G:G,'INTERIM REPORT'!$A:$A,'PAGE 55'!$A22,'INTERIM REPORT'!$B:$B,'PAGE 55'!$A$4)</f>
        <v>2.4465381381599971</v>
      </c>
      <c r="U22" s="212"/>
      <c r="V22" s="208">
        <f t="shared" si="28"/>
        <v>1</v>
      </c>
      <c r="W22" s="208">
        <f t="shared" si="23"/>
        <v>5</v>
      </c>
      <c r="X22" s="143">
        <f>IF(H22&gt;0,((P22/H22)-1),IF(AND(H22=0,L22&gt;0),100%,IF(AND(H22=0,L22&lt;0),-100%,IF(AND(H22=0,L22=0),0%,((P22/(H22))-1)*-1))))</f>
        <v>0.35970033054898054</v>
      </c>
      <c r="Y22" s="93">
        <f>IF(L22&gt;0,((T22/L22)-1),IF(AND(L22=0,T22&gt;0),100%,IF(AND(L22=0,T22&lt;0),-100%,IF(AND(L22=0,T22=0),0%,((T22/(L22))-1)*-1))))</f>
        <v>0.21198830490011566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55'!$A25,'INTERIM REPORT'!$B:$B,'PAGE 55'!$A$4)</f>
        <v>1.3859407027100399</v>
      </c>
      <c r="E25" s="210"/>
      <c r="F25" s="210"/>
      <c r="G25" s="211">
        <f>RANK(D25,D$8:D$25,1)</f>
        <v>3</v>
      </c>
      <c r="H25" s="122">
        <f>SUMIFS('INTERIM REPORT'!D:D,'INTERIM REPORT'!$A:$A,'PAGE 55'!$A25,'INTERIM REPORT'!$B:$B,'PAGE 55'!$A$4)</f>
        <v>1.6848046420411193</v>
      </c>
      <c r="I25" s="210"/>
      <c r="J25" s="210"/>
      <c r="K25" s="211">
        <f>RANK(H25,H$8:H$25,1)</f>
        <v>4</v>
      </c>
      <c r="L25" s="122">
        <f>SUMIFS('INTERIM REPORT'!E:E,'INTERIM REPORT'!$A:$A,'PAGE 55'!$A25,'INTERIM REPORT'!$B:$B,'PAGE 55'!$A$4)</f>
        <v>1.8186199021675087</v>
      </c>
      <c r="M25" s="210"/>
      <c r="N25" s="210"/>
      <c r="O25" s="211">
        <f>RANK(L25,L$8:L$25,1)</f>
        <v>4</v>
      </c>
      <c r="P25" s="122">
        <f>SUMIFS('INTERIM REPORT'!F:F,'INTERIM REPORT'!$A:$A,'PAGE 55'!$A25,'INTERIM REPORT'!$B:$B,'PAGE 55'!$A$4)</f>
        <v>1.9928968105800897</v>
      </c>
      <c r="Q25" s="210"/>
      <c r="R25" s="210"/>
      <c r="S25" s="211">
        <f>RANK(P25,P$8:P$25,1)</f>
        <v>3</v>
      </c>
      <c r="T25" s="122">
        <f>SUMIFS('INTERIM REPORT'!G:G,'INTERIM REPORT'!$A:$A,'PAGE 55'!$A25,'INTERIM REPORT'!$B:$B,'PAGE 55'!$A$4)</f>
        <v>2.0357129067583353</v>
      </c>
      <c r="U25" s="210"/>
      <c r="V25" s="210"/>
      <c r="W25" s="211">
        <f>RANK(T25,T$8:T$25,1)</f>
        <v>4</v>
      </c>
      <c r="X25" s="145">
        <f>IF(H25&gt;0,((P25/H25)-1),IF(AND(H25=0,L25&gt;0),100%,IF(AND(H25=0,L25&lt;0),-100%,IF(AND(H25=0,L25=0),0%,((P25/(H25))-1)*-1))))</f>
        <v>0.18286521822834056</v>
      </c>
      <c r="Y25" s="97">
        <f>IF(L25&gt;0,((T25/L25)-1),IF(AND(L25=0,T25&gt;0),100%,IF(AND(L25=0,T25&lt;0),-100%,IF(AND(L25=0,T25=0),0%,((T25/(L25))-1)*-1))))</f>
        <v>0.11937239020209001</v>
      </c>
    </row>
    <row r="26" spans="1:25" ht="28.4" customHeight="1">
      <c r="D26" s="128"/>
      <c r="E26" s="215"/>
      <c r="F26" s="215"/>
      <c r="G26" s="215"/>
      <c r="H26" s="128"/>
      <c r="I26" s="215"/>
      <c r="J26" s="215"/>
      <c r="K26" s="215"/>
      <c r="L26" s="128"/>
      <c r="M26" s="215"/>
      <c r="N26" s="215"/>
      <c r="O26" s="215"/>
      <c r="P26" s="128"/>
      <c r="Q26" s="215"/>
      <c r="R26" s="215"/>
      <c r="S26" s="215"/>
      <c r="T26" s="128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55'!$A28,'INTERIM REPORT'!$B:$B,'PAGE 55'!$A$4)</f>
        <v>1.8207368429520174</v>
      </c>
      <c r="E28" s="216"/>
      <c r="F28" s="216"/>
      <c r="G28" s="216"/>
      <c r="H28" s="122">
        <f>SUMIFS('INTERIM REPORT'!D:D,'INTERIM REPORT'!$A:$A,'PAGE 55'!$A28,'INTERIM REPORT'!$B:$B,'PAGE 55'!$A$4)</f>
        <v>2.2118896222203235</v>
      </c>
      <c r="I28" s="216"/>
      <c r="J28" s="216"/>
      <c r="K28" s="216"/>
      <c r="L28" s="122">
        <f>SUMIFS('INTERIM REPORT'!E:E,'INTERIM REPORT'!$A:$A,'PAGE 55'!$A28,'INTERIM REPORT'!$B:$B,'PAGE 55'!$A$4)</f>
        <v>2.1200537819487897</v>
      </c>
      <c r="M28" s="216"/>
      <c r="N28" s="216"/>
      <c r="O28" s="216"/>
      <c r="P28" s="122">
        <f>SUMIFS('INTERIM REPORT'!F:F,'INTERIM REPORT'!$A:$A,'PAGE 55'!$A28,'INTERIM REPORT'!$B:$B,'PAGE 55'!$A$4)</f>
        <v>2.4641091199857224</v>
      </c>
      <c r="Q28" s="216"/>
      <c r="R28" s="216"/>
      <c r="S28" s="216"/>
      <c r="T28" s="122">
        <f>SUMIFS('INTERIM REPORT'!G:G,'INTERIM REPORT'!$A:$A,'PAGE 55'!$A28,'INTERIM REPORT'!$B:$B,'PAGE 55'!$A$4)</f>
        <v>2.4690683745865316</v>
      </c>
      <c r="U28" s="216"/>
      <c r="V28" s="216"/>
      <c r="W28" s="216"/>
      <c r="X28" s="143">
        <f>IF(H28&gt;0,((P28/H28)-1),IF(AND(H28=0,L28&gt;0),100%,IF(AND(H28=0,L28&lt;0),-100%,IF(AND(H28=0,L28=0),0%,((P28/(H28))-1)*-1))))</f>
        <v>0.1140289710804907</v>
      </c>
      <c r="Y28" s="101">
        <f>IF(L28&gt;0,((T28/L28)-1),IF(AND(L28=0,T28&gt;0),100%,IF(AND(L28=0,T28&lt;0),-100%,IF(AND(L28=0,T28=0),0%,((T28/(L28))-1)*-1))))</f>
        <v>0.16462534847437782</v>
      </c>
    </row>
    <row r="29" spans="1:25" ht="28.4" customHeight="1">
      <c r="C29" s="92" t="s">
        <v>28</v>
      </c>
      <c r="D29" s="118">
        <f>MEDIAN(D25,D20:D22,D8:D17)</f>
        <v>2.5299851651860621</v>
      </c>
      <c r="E29" s="217"/>
      <c r="F29" s="217"/>
      <c r="G29" s="217"/>
      <c r="H29" s="118">
        <f>MEDIAN(H25,H20:H22,H8:H17)</f>
        <v>2.513065449487399</v>
      </c>
      <c r="I29" s="217"/>
      <c r="J29" s="217"/>
      <c r="K29" s="217"/>
      <c r="L29" s="118">
        <f>MEDIAN(L25,L20:L22,L8:L17)</f>
        <v>2.5165257569706192</v>
      </c>
      <c r="M29" s="217"/>
      <c r="N29" s="217"/>
      <c r="O29" s="217"/>
      <c r="P29" s="118">
        <f>MEDIAN(P25,P20:P22,P8:P17)</f>
        <v>3.0144545507380838</v>
      </c>
      <c r="Q29" s="217"/>
      <c r="R29" s="217"/>
      <c r="S29" s="217"/>
      <c r="T29" s="118">
        <f>MEDIAN(T25,T20:T22,T8:T17)</f>
        <v>3.1411774371969985</v>
      </c>
      <c r="U29" s="217"/>
      <c r="V29" s="217"/>
      <c r="W29" s="217"/>
      <c r="X29" s="188">
        <f>IF(H29&gt;0,((P29/H29)-1),IF(AND(H29=0,L29&gt;0),100%,IF(AND(H29=0,L29&lt;0),-100%,IF(AND(H29=0,L29=0),0%,((P29/(H29))-1)*-1))))</f>
        <v>0.19951294995239999</v>
      </c>
      <c r="Y29" s="102">
        <f>IF(L29&gt;0,((T29/L29)-1),IF(AND(L29=0,T29&gt;0),100%,IF(AND(L29=0,T29&lt;0),-100%,IF(AND(L29=0,T29=0),0%,((T29/(L29))-1)*-1))))</f>
        <v>0.24821986363387416</v>
      </c>
    </row>
    <row r="30" spans="1:25" ht="28.4" customHeight="1">
      <c r="C30" s="92" t="s">
        <v>29</v>
      </c>
      <c r="D30" s="118">
        <f>MEDIAN(D8:D15)</f>
        <v>2.0940793532917894</v>
      </c>
      <c r="E30" s="217"/>
      <c r="F30" s="217"/>
      <c r="G30" s="217"/>
      <c r="H30" s="118">
        <f>MEDIAN(H8:H15)</f>
        <v>2.2770168687988006</v>
      </c>
      <c r="I30" s="217"/>
      <c r="J30" s="217"/>
      <c r="K30" s="217"/>
      <c r="L30" s="118">
        <f>MEDIAN(L8:L15)</f>
        <v>2.5079808436112079</v>
      </c>
      <c r="M30" s="217"/>
      <c r="N30" s="217"/>
      <c r="O30" s="217"/>
      <c r="P30" s="118">
        <f>MEDIAN(P8:P15)</f>
        <v>2.8000599587671875</v>
      </c>
      <c r="Q30" s="217"/>
      <c r="R30" s="217"/>
      <c r="S30" s="217"/>
      <c r="T30" s="118">
        <f>MEDIAN(T8:T15)</f>
        <v>3.1629499404865218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0.10143270257556236</v>
      </c>
      <c r="Y30" s="102">
        <f>IF(L30&gt;0,((T30/L30)-1),IF(AND(L30=0,T30&gt;0),100%,IF(AND(L30=0,T30&lt;0),-100%,IF(AND(L30=0,T30=0),0%,((T30/(L30))-1)*-1))))</f>
        <v>0.26115394722562257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55'!$A33,'INTERIM REPORT'!$B:$B,'PAGE 55'!$A$5)=0,"",SUMIFS('INTERIM REPORT'!C:C,'INTERIM REPORT'!$A:$A,'PAGE 55'!$A33,'INTERIM REPORT'!$B:$B,'PAGE 55'!$A$5))</f>
        <v/>
      </c>
      <c r="E33" s="118"/>
      <c r="F33" s="118"/>
      <c r="G33" s="119"/>
      <c r="H33" s="122" t="str">
        <f>IF(SUMIFS('INTERIM REPORT'!D:D,'INTERIM REPORT'!$A:$A,'PAGE 55'!$A33,'INTERIM REPORT'!$B:$B,'PAGE 55'!$A$5)=0,"",SUMIFS('INTERIM REPORT'!D:D,'INTERIM REPORT'!$A:$A,'PAGE 55'!$A33,'INTERIM REPORT'!$B:$B,'PAGE 55'!$A$5))</f>
        <v/>
      </c>
      <c r="I33" s="118"/>
      <c r="J33" s="118"/>
      <c r="K33" s="119"/>
      <c r="L33" s="122" t="str">
        <f>IF(SUMIFS('INTERIM REPORT'!E:E,'INTERIM REPORT'!$A:$A,'PAGE 55'!$A33,'INTERIM REPORT'!$B:$B,'PAGE 55'!$A$5)=0,"",SUMIFS('INTERIM REPORT'!E:E,'INTERIM REPORT'!$A:$A,'PAGE 55'!$A33,'INTERIM REPORT'!$B:$B,'PAGE 55'!$A$5))</f>
        <v/>
      </c>
      <c r="M33" s="118"/>
      <c r="N33" s="118"/>
      <c r="O33" s="119"/>
      <c r="P33" s="122" t="str">
        <f>IF(SUMIFS('INTERIM REPORT'!F:F,'INTERIM REPORT'!$A:$A,'PAGE 55'!$A33,'INTERIM REPORT'!$B:$B,'PAGE 55'!$A$5)=0,"",SUMIFS('INTERIM REPORT'!F:F,'INTERIM REPORT'!$A:$A,'PAGE 55'!$A33,'INTERIM REPORT'!$B:$B,'PAGE 55'!$A$5))</f>
        <v/>
      </c>
      <c r="Q33" s="118"/>
      <c r="R33" s="118"/>
      <c r="S33" s="119"/>
      <c r="T33" s="122" t="str">
        <f>IF(SUMIFS('INTERIM REPORT'!G:G,'INTERIM REPORT'!$A:$A,'PAGE 55'!$A33,'INTERIM REPORT'!$B:$B,'PAGE 55'!$A$5)=0,"",SUMIFS('INTERIM REPORT'!G:G,'INTERIM REPORT'!$A:$A,'PAGE 55'!$A33,'INTERIM REPORT'!$B:$B,'PAGE 55'!$A$5))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55'!$A34,'INTERIM REPORT'!$B:$B,'PAGE 55'!$A$5)=0,"",SUMIFS('INTERIM REPORT'!C:C,'INTERIM REPORT'!$A:$A,'PAGE 55'!$A34,'INTERIM REPORT'!$B:$B,'PAGE 55'!$A$5))</f>
        <v/>
      </c>
      <c r="E34" s="122"/>
      <c r="F34" s="122"/>
      <c r="G34" s="123"/>
      <c r="H34" s="122" t="str">
        <f>IF(SUMIFS('INTERIM REPORT'!D:D,'INTERIM REPORT'!$A:$A,'PAGE 55'!$A34,'INTERIM REPORT'!$B:$B,'PAGE 55'!$A$5)=0,"",SUMIFS('INTERIM REPORT'!D:D,'INTERIM REPORT'!$A:$A,'PAGE 55'!$A34,'INTERIM REPORT'!$B:$B,'PAGE 55'!$A$5))</f>
        <v/>
      </c>
      <c r="I34" s="122"/>
      <c r="J34" s="122"/>
      <c r="K34" s="123"/>
      <c r="L34" s="122" t="str">
        <f>IF(SUMIFS('INTERIM REPORT'!E:E,'INTERIM REPORT'!$A:$A,'PAGE 55'!$A34,'INTERIM REPORT'!$B:$B,'PAGE 55'!$A$5)=0,"",SUMIFS('INTERIM REPORT'!E:E,'INTERIM REPORT'!$A:$A,'PAGE 55'!$A34,'INTERIM REPORT'!$B:$B,'PAGE 55'!$A$5))</f>
        <v/>
      </c>
      <c r="M34" s="122"/>
      <c r="N34" s="122"/>
      <c r="O34" s="123"/>
      <c r="P34" s="122" t="str">
        <f>IF(SUMIFS('INTERIM REPORT'!F:F,'INTERIM REPORT'!$A:$A,'PAGE 55'!$A34,'INTERIM REPORT'!$B:$B,'PAGE 55'!$A$5)=0,"",SUMIFS('INTERIM REPORT'!F:F,'INTERIM REPORT'!$A:$A,'PAGE 55'!$A34,'INTERIM REPORT'!$B:$B,'PAGE 55'!$A$5))</f>
        <v/>
      </c>
      <c r="Q34" s="122"/>
      <c r="R34" s="122"/>
      <c r="S34" s="123"/>
      <c r="T34" s="122" t="str">
        <f>IF(SUMIFS('INTERIM REPORT'!G:G,'INTERIM REPORT'!$A:$A,'PAGE 55'!$A34,'INTERIM REPORT'!$B:$B,'PAGE 55'!$A$5)=0,"",SUMIFS('INTERIM REPORT'!G:G,'INTERIM REPORT'!$A:$A,'PAGE 55'!$A34,'INTERIM REPORT'!$B:$B,'PAGE 55'!$A$5))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55'!$A35,'INTERIM REPORT'!$B:$B,'PAGE 55'!$A$5)=0,"",SUMIFS('INTERIM REPORT'!C:C,'INTERIM REPORT'!$A:$A,'PAGE 55'!$A35,'INTERIM REPORT'!$B:$B,'PAGE 55'!$A$5))</f>
        <v/>
      </c>
      <c r="E35" s="122"/>
      <c r="F35" s="122"/>
      <c r="G35" s="123"/>
      <c r="H35" s="122" t="str">
        <f>IF(SUMIFS('INTERIM REPORT'!D:D,'INTERIM REPORT'!$A:$A,'PAGE 55'!$A35,'INTERIM REPORT'!$B:$B,'PAGE 55'!$A$5)=0,"",SUMIFS('INTERIM REPORT'!D:D,'INTERIM REPORT'!$A:$A,'PAGE 55'!$A35,'INTERIM REPORT'!$B:$B,'PAGE 55'!$A$5))</f>
        <v/>
      </c>
      <c r="I35" s="122"/>
      <c r="J35" s="122"/>
      <c r="K35" s="123"/>
      <c r="L35" s="122" t="str">
        <f>IF(SUMIFS('INTERIM REPORT'!E:E,'INTERIM REPORT'!$A:$A,'PAGE 55'!$A35,'INTERIM REPORT'!$B:$B,'PAGE 55'!$A$5)=0,"",SUMIFS('INTERIM REPORT'!E:E,'INTERIM REPORT'!$A:$A,'PAGE 55'!$A35,'INTERIM REPORT'!$B:$B,'PAGE 55'!$A$5))</f>
        <v/>
      </c>
      <c r="M35" s="122"/>
      <c r="N35" s="122"/>
      <c r="O35" s="123"/>
      <c r="P35" s="122" t="str">
        <f>IF(SUMIFS('INTERIM REPORT'!F:F,'INTERIM REPORT'!$A:$A,'PAGE 55'!$A35,'INTERIM REPORT'!$B:$B,'PAGE 55'!$A$5)=0,"",SUMIFS('INTERIM REPORT'!F:F,'INTERIM REPORT'!$A:$A,'PAGE 55'!$A35,'INTERIM REPORT'!$B:$B,'PAGE 55'!$A$5))</f>
        <v/>
      </c>
      <c r="Q35" s="122"/>
      <c r="R35" s="122"/>
      <c r="S35" s="123"/>
      <c r="T35" s="122" t="str">
        <f>IF(SUMIFS('INTERIM REPORT'!G:G,'INTERIM REPORT'!$A:$A,'PAGE 55'!$A35,'INTERIM REPORT'!$B:$B,'PAGE 55'!$A$5)=0,"",SUMIFS('INTERIM REPORT'!G:G,'INTERIM REPORT'!$A:$A,'PAGE 55'!$A35,'INTERIM REPORT'!$B:$B,'PAGE 55'!$A$5))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55'!$A36,'INTERIM REPORT'!$B:$B,'PAGE 55'!$A$5)=0,"",SUMIFS('INTERIM REPORT'!C:C,'INTERIM REPORT'!$A:$A,'PAGE 55'!$A36,'INTERIM REPORT'!$B:$B,'PAGE 55'!$A$5))</f>
        <v/>
      </c>
      <c r="E36" s="122"/>
      <c r="F36" s="122"/>
      <c r="G36" s="123"/>
      <c r="H36" s="122" t="str">
        <f>IF(SUMIFS('INTERIM REPORT'!D:D,'INTERIM REPORT'!$A:$A,'PAGE 55'!$A36,'INTERIM REPORT'!$B:$B,'PAGE 55'!$A$5)=0,"",SUMIFS('INTERIM REPORT'!D:D,'INTERIM REPORT'!$A:$A,'PAGE 55'!$A36,'INTERIM REPORT'!$B:$B,'PAGE 55'!$A$5))</f>
        <v/>
      </c>
      <c r="I36" s="122"/>
      <c r="J36" s="122"/>
      <c r="K36" s="123"/>
      <c r="L36" s="122" t="str">
        <f>IF(SUMIFS('INTERIM REPORT'!E:E,'INTERIM REPORT'!$A:$A,'PAGE 55'!$A36,'INTERIM REPORT'!$B:$B,'PAGE 55'!$A$5)=0,"",SUMIFS('INTERIM REPORT'!E:E,'INTERIM REPORT'!$A:$A,'PAGE 55'!$A36,'INTERIM REPORT'!$B:$B,'PAGE 55'!$A$5))</f>
        <v/>
      </c>
      <c r="M36" s="122"/>
      <c r="N36" s="122"/>
      <c r="O36" s="123"/>
      <c r="P36" s="122" t="str">
        <f>IF(SUMIFS('INTERIM REPORT'!F:F,'INTERIM REPORT'!$A:$A,'PAGE 55'!$A36,'INTERIM REPORT'!$B:$B,'PAGE 55'!$A$5)=0,"",SUMIFS('INTERIM REPORT'!F:F,'INTERIM REPORT'!$A:$A,'PAGE 55'!$A36,'INTERIM REPORT'!$B:$B,'PAGE 55'!$A$5))</f>
        <v/>
      </c>
      <c r="Q36" s="122"/>
      <c r="R36" s="122"/>
      <c r="S36" s="123"/>
      <c r="T36" s="122" t="str">
        <f>IF(SUMIFS('INTERIM REPORT'!G:G,'INTERIM REPORT'!$A:$A,'PAGE 55'!$A36,'INTERIM REPORT'!$B:$B,'PAGE 55'!$A$5)=0,"",SUMIFS('INTERIM REPORT'!G:G,'INTERIM REPORT'!$A:$A,'PAGE 55'!$A36,'INTERIM REPORT'!$B:$B,'PAGE 55'!$A$5))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55'!$A37,'INTERIM REPORT'!$B:$B,'PAGE 55'!$A$5)=0,"",SUMIFS('INTERIM REPORT'!C:C,'INTERIM REPORT'!$A:$A,'PAGE 55'!$A37,'INTERIM REPORT'!$B:$B,'PAGE 55'!$A$5))</f>
        <v/>
      </c>
      <c r="E37" s="122"/>
      <c r="F37" s="122"/>
      <c r="G37" s="123"/>
      <c r="H37" s="122" t="str">
        <f>IF(SUMIFS('INTERIM REPORT'!D:D,'INTERIM REPORT'!$A:$A,'PAGE 55'!$A37,'INTERIM REPORT'!$B:$B,'PAGE 55'!$A$5)=0,"",SUMIFS('INTERIM REPORT'!D:D,'INTERIM REPORT'!$A:$A,'PAGE 55'!$A37,'INTERIM REPORT'!$B:$B,'PAGE 55'!$A$5))</f>
        <v/>
      </c>
      <c r="I37" s="122"/>
      <c r="J37" s="122"/>
      <c r="K37" s="123"/>
      <c r="L37" s="122" t="str">
        <f>IF(SUMIFS('INTERIM REPORT'!E:E,'INTERIM REPORT'!$A:$A,'PAGE 55'!$A37,'INTERIM REPORT'!$B:$B,'PAGE 55'!$A$5)=0,"",SUMIFS('INTERIM REPORT'!E:E,'INTERIM REPORT'!$A:$A,'PAGE 55'!$A37,'INTERIM REPORT'!$B:$B,'PAGE 55'!$A$5))</f>
        <v/>
      </c>
      <c r="M37" s="122"/>
      <c r="N37" s="122"/>
      <c r="O37" s="123"/>
      <c r="P37" s="122" t="str">
        <f>IF(SUMIFS('INTERIM REPORT'!F:F,'INTERIM REPORT'!$A:$A,'PAGE 55'!$A37,'INTERIM REPORT'!$B:$B,'PAGE 55'!$A$5)=0,"",SUMIFS('INTERIM REPORT'!F:F,'INTERIM REPORT'!$A:$A,'PAGE 55'!$A37,'INTERIM REPORT'!$B:$B,'PAGE 55'!$A$5))</f>
        <v/>
      </c>
      <c r="Q37" s="122"/>
      <c r="R37" s="122"/>
      <c r="S37" s="123"/>
      <c r="T37" s="122" t="str">
        <f>IF(SUMIFS('INTERIM REPORT'!G:G,'INTERIM REPORT'!$A:$A,'PAGE 55'!$A37,'INTERIM REPORT'!$B:$B,'PAGE 55'!$A$5)=0,"",SUMIFS('INTERIM REPORT'!G:G,'INTERIM REPORT'!$A:$A,'PAGE 55'!$A37,'INTERIM REPORT'!$B:$B,'PAGE 55'!$A$5))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55'!$A38,'INTERIM REPORT'!$B:$B,'PAGE 55'!$A$5)=0,"",SUMIFS('INTERIM REPORT'!C:C,'INTERIM REPORT'!$A:$A,'PAGE 55'!$A38,'INTERIM REPORT'!$B:$B,'PAGE 55'!$A$5))</f>
        <v/>
      </c>
      <c r="E38" s="122"/>
      <c r="F38" s="122"/>
      <c r="G38" s="123"/>
      <c r="H38" s="122" t="str">
        <f>IF(SUMIFS('INTERIM REPORT'!D:D,'INTERIM REPORT'!$A:$A,'PAGE 55'!$A38,'INTERIM REPORT'!$B:$B,'PAGE 55'!$A$5)=0,"",SUMIFS('INTERIM REPORT'!D:D,'INTERIM REPORT'!$A:$A,'PAGE 55'!$A38,'INTERIM REPORT'!$B:$B,'PAGE 55'!$A$5))</f>
        <v/>
      </c>
      <c r="I38" s="122"/>
      <c r="J38" s="122"/>
      <c r="K38" s="123"/>
      <c r="L38" s="122" t="str">
        <f>IF(SUMIFS('INTERIM REPORT'!E:E,'INTERIM REPORT'!$A:$A,'PAGE 55'!$A38,'INTERIM REPORT'!$B:$B,'PAGE 55'!$A$5)=0,"",SUMIFS('INTERIM REPORT'!E:E,'INTERIM REPORT'!$A:$A,'PAGE 55'!$A38,'INTERIM REPORT'!$B:$B,'PAGE 55'!$A$5))</f>
        <v/>
      </c>
      <c r="M38" s="122"/>
      <c r="N38" s="122"/>
      <c r="O38" s="123"/>
      <c r="P38" s="122" t="str">
        <f>IF(SUMIFS('INTERIM REPORT'!F:F,'INTERIM REPORT'!$A:$A,'PAGE 55'!$A38,'INTERIM REPORT'!$B:$B,'PAGE 55'!$A$5)=0,"",SUMIFS('INTERIM REPORT'!F:F,'INTERIM REPORT'!$A:$A,'PAGE 55'!$A38,'INTERIM REPORT'!$B:$B,'PAGE 55'!$A$5))</f>
        <v/>
      </c>
      <c r="Q38" s="122"/>
      <c r="R38" s="122"/>
      <c r="S38" s="123"/>
      <c r="T38" s="122" t="str">
        <f>IF(SUMIFS('INTERIM REPORT'!G:G,'INTERIM REPORT'!$A:$A,'PAGE 55'!$A38,'INTERIM REPORT'!$B:$B,'PAGE 55'!$A$5)=0,"",SUMIFS('INTERIM REPORT'!G:G,'INTERIM REPORT'!$A:$A,'PAGE 55'!$A38,'INTERIM REPORT'!$B:$B,'PAGE 55'!$A$5))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5" priority="1" operator="notEqual">
      <formula>""" """</formula>
    </cfRule>
    <cfRule type="cellIs" dxfId="1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.1796875" style="109" bestFit="1" customWidth="1"/>
    <col min="5" max="7" width="7.7265625" style="82" customWidth="1"/>
    <col min="8" max="8" width="10.1796875" style="109" bestFit="1" customWidth="1"/>
    <col min="9" max="11" width="7.7265625" style="82" customWidth="1"/>
    <col min="12" max="12" width="10.1796875" style="109" bestFit="1" customWidth="1"/>
    <col min="13" max="15" width="7.7265625" style="82" customWidth="1"/>
    <col min="16" max="16" width="10.1796875" style="109" bestFit="1" customWidth="1"/>
    <col min="17" max="19" width="7.7265625" style="82" customWidth="1"/>
    <col min="20" max="20" width="10.1796875" style="109" bestFit="1" customWidth="1"/>
    <col min="21" max="23" width="7.7265625" style="81" customWidth="1"/>
    <col min="24" max="24" width="10.26953125" style="78" bestFit="1" customWidth="1"/>
    <col min="25" max="25" width="11.4531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7"/>
      <c r="E1" s="74"/>
      <c r="F1" s="74"/>
      <c r="G1" s="74"/>
      <c r="H1" s="107"/>
      <c r="I1" s="74"/>
      <c r="J1" s="74"/>
      <c r="K1" s="74"/>
      <c r="L1" s="107"/>
      <c r="M1" s="74"/>
      <c r="N1" s="74"/>
      <c r="O1" s="74"/>
      <c r="P1" s="107"/>
      <c r="Q1" s="74"/>
      <c r="R1" s="74"/>
      <c r="S1" s="74"/>
      <c r="T1" s="107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8"/>
      <c r="E2" s="77"/>
      <c r="F2" s="77"/>
      <c r="G2" s="77"/>
      <c r="H2" s="108"/>
      <c r="I2" s="77"/>
      <c r="J2" s="77"/>
      <c r="K2" s="77"/>
      <c r="L2" s="108"/>
      <c r="M2" s="77"/>
      <c r="N2" s="77"/>
      <c r="O2" s="77"/>
      <c r="P2" s="108"/>
      <c r="Q2" s="77"/>
      <c r="R2" s="77"/>
      <c r="S2" s="77"/>
      <c r="T2" s="108"/>
      <c r="U2" s="76"/>
      <c r="V2" s="76"/>
      <c r="W2" s="72"/>
      <c r="Y2" s="79" t="str">
        <f>B4</f>
        <v>Cash Flow to Total Debt</v>
      </c>
    </row>
    <row r="3" spans="1:25">
      <c r="A3" s="80" t="s">
        <v>101</v>
      </c>
    </row>
    <row r="4" spans="1:25">
      <c r="A4" s="83" t="s">
        <v>91</v>
      </c>
      <c r="B4" s="329" t="str">
        <f>MID(A4,FIND("]",A4)+2,LEN(A4)-FIND("]",A4)+2)</f>
        <v>Cash Flow to Total Debt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262</v>
      </c>
      <c r="D5" s="341"/>
      <c r="E5" s="328" t="s">
        <v>33</v>
      </c>
      <c r="F5" s="328"/>
      <c r="G5" s="328"/>
      <c r="H5" s="341"/>
      <c r="I5" s="328" t="s">
        <v>33</v>
      </c>
      <c r="J5" s="328"/>
      <c r="K5" s="328"/>
      <c r="L5" s="341"/>
      <c r="M5" s="328" t="s">
        <v>33</v>
      </c>
      <c r="N5" s="328"/>
      <c r="O5" s="328"/>
      <c r="P5" s="341"/>
      <c r="Q5" s="328" t="s">
        <v>33</v>
      </c>
      <c r="R5" s="328"/>
      <c r="S5" s="328"/>
      <c r="T5" s="34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1"/>
      <c r="E6" s="8" t="s">
        <v>34</v>
      </c>
      <c r="F6" s="8" t="s">
        <v>35</v>
      </c>
      <c r="G6" s="8" t="s">
        <v>36</v>
      </c>
      <c r="H6" s="341"/>
      <c r="I6" s="8" t="s">
        <v>34</v>
      </c>
      <c r="J6" s="8" t="s">
        <v>35</v>
      </c>
      <c r="K6" s="8" t="s">
        <v>36</v>
      </c>
      <c r="L6" s="341"/>
      <c r="M6" s="8" t="s">
        <v>34</v>
      </c>
      <c r="N6" s="8" t="s">
        <v>35</v>
      </c>
      <c r="O6" s="8" t="s">
        <v>36</v>
      </c>
      <c r="P6" s="341"/>
      <c r="Q6" s="8" t="s">
        <v>34</v>
      </c>
      <c r="R6" s="8" t="s">
        <v>35</v>
      </c>
      <c r="S6" s="8" t="s">
        <v>36</v>
      </c>
      <c r="T6" s="34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0"/>
      <c r="E7" s="89"/>
      <c r="F7" s="89"/>
      <c r="G7" s="89"/>
      <c r="H7" s="110"/>
      <c r="I7" s="89"/>
      <c r="J7" s="89"/>
      <c r="K7" s="89"/>
      <c r="L7" s="110"/>
      <c r="M7" s="89"/>
      <c r="N7" s="89"/>
      <c r="O7" s="89"/>
      <c r="P7" s="110"/>
      <c r="Q7" s="89"/>
      <c r="R7" s="89"/>
      <c r="S7" s="89"/>
      <c r="T7" s="110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56'!$A8,'INTERIM REPORT'!$B:$B,'PAGE 56'!$A$4)</f>
        <v>0.16516585869606287</v>
      </c>
      <c r="E8" s="208">
        <f>RANK(D8,D$8:D$15,1)</f>
        <v>3</v>
      </c>
      <c r="F8" s="208">
        <f>RANK(D8,D$8:D$17,1)</f>
        <v>4</v>
      </c>
      <c r="G8" s="208">
        <f>RANK(D8,D$8:D$25,1)</f>
        <v>5</v>
      </c>
      <c r="H8" s="118">
        <f>SUMIFS('INTERIM REPORT'!D:D,'INTERIM REPORT'!$A:$A,'PAGE 56'!$A8,'INTERIM REPORT'!$B:$B,'PAGE 56'!$A$4)</f>
        <v>7.4812573280130426E-2</v>
      </c>
      <c r="I8" s="208">
        <f>RANK(H8,H$8:H$15,1)</f>
        <v>2</v>
      </c>
      <c r="J8" s="208">
        <f>RANK(H8,H$8:H$17,1)</f>
        <v>2</v>
      </c>
      <c r="K8" s="208">
        <f>RANK(H8,H$8:H$25,1)</f>
        <v>2</v>
      </c>
      <c r="L8" s="118">
        <f>SUMIFS('INTERIM REPORT'!E:E,'INTERIM REPORT'!$A:$A,'PAGE 56'!$A8,'INTERIM REPORT'!$B:$B,'PAGE 56'!$A$4)</f>
        <v>0.33967600853603047</v>
      </c>
      <c r="M8" s="208">
        <f>RANK(L8,L$8:L$15,1)</f>
        <v>6</v>
      </c>
      <c r="N8" s="208">
        <f>RANK(L8,L$8:L$17,1)</f>
        <v>8</v>
      </c>
      <c r="O8" s="208">
        <f>RANK(L8,L$8:L$25,1)</f>
        <v>10</v>
      </c>
      <c r="P8" s="118">
        <f>SUMIFS('INTERIM REPORT'!F:F,'INTERIM REPORT'!$A:$A,'PAGE 56'!$A8,'INTERIM REPORT'!$B:$B,'PAGE 56'!$A$4)</f>
        <v>0.19462414311208986</v>
      </c>
      <c r="Q8" s="208">
        <f>RANK(P8,P$8:P$15,1)</f>
        <v>1</v>
      </c>
      <c r="R8" s="208">
        <f>RANK(P8,P$8:P$17,1)</f>
        <v>1</v>
      </c>
      <c r="S8" s="208">
        <f>RANK(P8,P$8:P$25,1)</f>
        <v>1</v>
      </c>
      <c r="T8" s="118">
        <f>SUMIFS('INTERIM REPORT'!G:G,'INTERIM REPORT'!$A:$A,'PAGE 56'!$A8,'INTERIM REPORT'!$B:$B,'PAGE 56'!$A$4)</f>
        <v>0.44535616726408689</v>
      </c>
      <c r="U8" s="208">
        <f>RANK(T8,T$8:T$15,1)</f>
        <v>7</v>
      </c>
      <c r="V8" s="208">
        <f>RANK(T8,T$8:T$17,1)</f>
        <v>9</v>
      </c>
      <c r="W8" s="208">
        <f>RANK(T8,T$8:T$25,1)</f>
        <v>13</v>
      </c>
      <c r="X8" s="143">
        <f t="shared" ref="X8:X17" si="0">IF(H8&gt;0,((P8/H8)-1),IF(AND(H8=0,L8&gt;0),100%,IF(AND(H8=0,L8&lt;0),-100%,IF(AND(H8=0,L8=0),0%,((P8/(H8))-1)*-1))))</f>
        <v>1.6014897573878848</v>
      </c>
      <c r="Y8" s="93">
        <f t="shared" ref="Y8:Y17" si="1">IF(L8&gt;0,((T8/L8)-1),IF(AND(L8=0,T8&gt;0),100%,IF(AND(L8=0,T8&lt;0),-100%,IF(AND(L8=0,T8=0),0%,((T8/(L8))-1)*-1))))</f>
        <v>0.3111204679527626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56'!$A9,'INTERIM REPORT'!$B:$B,'PAGE 56'!$A$4)</f>
        <v>0.31096277839476638</v>
      </c>
      <c r="E9" s="208">
        <f t="shared" ref="E9:E15" si="3">RANK(D9,D$8:D$15,1)</f>
        <v>5</v>
      </c>
      <c r="F9" s="208">
        <f t="shared" ref="F9:F17" si="4">RANK(D9,D$8:D$17,1)</f>
        <v>6</v>
      </c>
      <c r="G9" s="208">
        <f t="shared" ref="G9:G17" si="5">RANK(D9,D$8:D$25,1)</f>
        <v>8</v>
      </c>
      <c r="H9" s="118">
        <f>SUMIFS('INTERIM REPORT'!D:D,'INTERIM REPORT'!$A:$A,'PAGE 56'!$A9,'INTERIM REPORT'!$B:$B,'PAGE 56'!$A$4)</f>
        <v>0.20086180748575358</v>
      </c>
      <c r="I9" s="208">
        <f t="shared" ref="I9:I15" si="6">RANK(H9,H$8:H$15,1)</f>
        <v>4</v>
      </c>
      <c r="J9" s="208">
        <f t="shared" ref="J9:J17" si="7">RANK(H9,H$8:H$17,1)</f>
        <v>5</v>
      </c>
      <c r="K9" s="208">
        <f t="shared" ref="K9:K17" si="8">RANK(H9,H$8:H$25,1)</f>
        <v>6</v>
      </c>
      <c r="L9" s="118">
        <f>SUMIFS('INTERIM REPORT'!E:E,'INTERIM REPORT'!$A:$A,'PAGE 56'!$A9,'INTERIM REPORT'!$B:$B,'PAGE 56'!$A$4)</f>
        <v>0.31118458435980373</v>
      </c>
      <c r="M9" s="208">
        <f t="shared" ref="M9:M15" si="9">RANK(L9,L$8:L$15,1)</f>
        <v>5</v>
      </c>
      <c r="N9" s="208">
        <f t="shared" ref="N9:N17" si="10">RANK(L9,L$8:L$17,1)</f>
        <v>6</v>
      </c>
      <c r="O9" s="208">
        <f t="shared" ref="O9:O17" si="11">RANK(L9,L$8:L$25,1)</f>
        <v>7</v>
      </c>
      <c r="P9" s="118">
        <f>SUMIFS('INTERIM REPORT'!F:F,'INTERIM REPORT'!$A:$A,'PAGE 56'!$A9,'INTERIM REPORT'!$B:$B,'PAGE 56'!$A$4)</f>
        <v>0.48945481767509086</v>
      </c>
      <c r="Q9" s="208">
        <f t="shared" ref="Q9:Q15" si="12">RANK(P9,P$8:P$15,1)</f>
        <v>5</v>
      </c>
      <c r="R9" s="208">
        <f t="shared" ref="R9:R17" si="13">RANK(P9,P$8:P$17,1)</f>
        <v>7</v>
      </c>
      <c r="S9" s="208">
        <f t="shared" ref="S9:S17" si="14">RANK(P9,P$8:P$25,1)</f>
        <v>10</v>
      </c>
      <c r="T9" s="118">
        <f>SUMIFS('INTERIM REPORT'!G:G,'INTERIM REPORT'!$A:$A,'PAGE 56'!$A9,'INTERIM REPORT'!$B:$B,'PAGE 56'!$A$4)</f>
        <v>0.41151911247685813</v>
      </c>
      <c r="U9" s="208">
        <f t="shared" ref="U9:U15" si="15">RANK(T9,T$8:T$15,1)</f>
        <v>6</v>
      </c>
      <c r="V9" s="208">
        <f t="shared" ref="V9:V17" si="16">RANK(T9,T$8:T$17,1)</f>
        <v>8</v>
      </c>
      <c r="W9" s="208">
        <f t="shared" ref="W9:W17" si="17">RANK(T9,T$8:T$25,1)</f>
        <v>11</v>
      </c>
      <c r="X9" s="143">
        <f t="shared" si="0"/>
        <v>1.4367739382700027</v>
      </c>
      <c r="Y9" s="93">
        <f t="shared" si="1"/>
        <v>0.32242769455778597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222">
        <f>SUMIFS('INTERIM REPORT'!C:C,'INTERIM REPORT'!$A:$A,'PAGE 56'!$A10,'INTERIM REPORT'!$B:$B,'PAGE 56'!$A$4)</f>
        <v>0.17769792959653855</v>
      </c>
      <c r="E10" s="208">
        <f t="shared" si="3"/>
        <v>4</v>
      </c>
      <c r="F10" s="208">
        <f t="shared" si="4"/>
        <v>5</v>
      </c>
      <c r="G10" s="208">
        <f t="shared" si="5"/>
        <v>6</v>
      </c>
      <c r="H10" s="118">
        <f>SUMIFS('INTERIM REPORT'!D:D,'INTERIM REPORT'!$A:$A,'PAGE 56'!$A10,'INTERIM REPORT'!$B:$B,'PAGE 56'!$A$4)</f>
        <v>0.18663434201046405</v>
      </c>
      <c r="I10" s="208">
        <f t="shared" si="6"/>
        <v>3</v>
      </c>
      <c r="J10" s="208">
        <f t="shared" si="7"/>
        <v>3</v>
      </c>
      <c r="K10" s="208">
        <f t="shared" si="8"/>
        <v>4</v>
      </c>
      <c r="L10" s="118">
        <f>SUMIFS('INTERIM REPORT'!E:E,'INTERIM REPORT'!$A:$A,'PAGE 56'!$A10,'INTERIM REPORT'!$B:$B,'PAGE 56'!$A$4)</f>
        <v>0.26854838008736337</v>
      </c>
      <c r="M10" s="208">
        <f t="shared" si="9"/>
        <v>3</v>
      </c>
      <c r="N10" s="208">
        <f t="shared" si="10"/>
        <v>4</v>
      </c>
      <c r="O10" s="208">
        <f t="shared" si="11"/>
        <v>5</v>
      </c>
      <c r="P10" s="118">
        <f>SUMIFS('INTERIM REPORT'!F:F,'INTERIM REPORT'!$A:$A,'PAGE 56'!$A10,'INTERIM REPORT'!$B:$B,'PAGE 56'!$A$4)</f>
        <v>0.60211109412304487</v>
      </c>
      <c r="Q10" s="208">
        <f t="shared" si="12"/>
        <v>7</v>
      </c>
      <c r="R10" s="208">
        <f t="shared" si="13"/>
        <v>9</v>
      </c>
      <c r="S10" s="208">
        <f t="shared" si="14"/>
        <v>13</v>
      </c>
      <c r="T10" s="118">
        <f>SUMIFS('INTERIM REPORT'!G:G,'INTERIM REPORT'!$A:$A,'PAGE 56'!$A10,'INTERIM REPORT'!$B:$B,'PAGE 56'!$A$4)</f>
        <v>0.29078884711424668</v>
      </c>
      <c r="U10" s="208">
        <f t="shared" si="15"/>
        <v>4</v>
      </c>
      <c r="V10" s="208">
        <f t="shared" si="16"/>
        <v>4</v>
      </c>
      <c r="W10" s="208">
        <f t="shared" si="17"/>
        <v>5</v>
      </c>
      <c r="X10" s="143">
        <f t="shared" si="0"/>
        <v>2.2261538130495095</v>
      </c>
      <c r="Y10" s="93">
        <f t="shared" si="1"/>
        <v>8.2817356856325519E-2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222">
        <f>SUMIFS('INTERIM REPORT'!C:C,'INTERIM REPORT'!$A:$A,'PAGE 56'!$A11,'INTERIM REPORT'!$B:$B,'PAGE 56'!$A$4)</f>
        <v>0.10580394632128687</v>
      </c>
      <c r="E11" s="208">
        <f t="shared" si="3"/>
        <v>2</v>
      </c>
      <c r="F11" s="208">
        <f t="shared" si="4"/>
        <v>3</v>
      </c>
      <c r="G11" s="208">
        <f t="shared" si="5"/>
        <v>3</v>
      </c>
      <c r="H11" s="118">
        <f>SUMIFS('INTERIM REPORT'!D:D,'INTERIM REPORT'!$A:$A,'PAGE 56'!$A11,'INTERIM REPORT'!$B:$B,'PAGE 56'!$A$4)</f>
        <v>0.28949714500412294</v>
      </c>
      <c r="I11" s="208">
        <f t="shared" si="6"/>
        <v>6</v>
      </c>
      <c r="J11" s="208">
        <f t="shared" si="7"/>
        <v>7</v>
      </c>
      <c r="K11" s="208">
        <f t="shared" si="8"/>
        <v>8</v>
      </c>
      <c r="L11" s="118">
        <f>SUMIFS('INTERIM REPORT'!E:E,'INTERIM REPORT'!$A:$A,'PAGE 56'!$A11,'INTERIM REPORT'!$B:$B,'PAGE 56'!$A$4)</f>
        <v>0.19295765591712524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18">
        <f>SUMIFS('INTERIM REPORT'!F:F,'INTERIM REPORT'!$A:$A,'PAGE 56'!$A11,'INTERIM REPORT'!$B:$B,'PAGE 56'!$A$4)</f>
        <v>0.25376665762212497</v>
      </c>
      <c r="Q11" s="208">
        <f t="shared" si="12"/>
        <v>2</v>
      </c>
      <c r="R11" s="208">
        <f t="shared" si="13"/>
        <v>3</v>
      </c>
      <c r="S11" s="208">
        <f t="shared" si="14"/>
        <v>3</v>
      </c>
      <c r="T11" s="118">
        <f>SUMIFS('INTERIM REPORT'!G:G,'INTERIM REPORT'!$A:$A,'PAGE 56'!$A11,'INTERIM REPORT'!$B:$B,'PAGE 56'!$A$4)</f>
        <v>0.18179047152426767</v>
      </c>
      <c r="U11" s="208">
        <f t="shared" si="15"/>
        <v>1</v>
      </c>
      <c r="V11" s="208">
        <f t="shared" si="16"/>
        <v>1</v>
      </c>
      <c r="W11" s="208">
        <f t="shared" si="17"/>
        <v>2</v>
      </c>
      <c r="X11" s="143">
        <f t="shared" si="0"/>
        <v>-0.12342258982032139</v>
      </c>
      <c r="Y11" s="93">
        <f t="shared" si="1"/>
        <v>-5.7873756497404005E-2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222">
        <f>SUMIFS('INTERIM REPORT'!C:C,'INTERIM REPORT'!$A:$A,'PAGE 56'!$A12,'INTERIM REPORT'!$B:$B,'PAGE 56'!$A$4)</f>
        <v>0.33450484436327571</v>
      </c>
      <c r="E12" s="208">
        <f t="shared" si="3"/>
        <v>6</v>
      </c>
      <c r="F12" s="208">
        <f t="shared" si="4"/>
        <v>7</v>
      </c>
      <c r="G12" s="208">
        <f t="shared" si="5"/>
        <v>9</v>
      </c>
      <c r="H12" s="118">
        <f>SUMIFS('INTERIM REPORT'!D:D,'INTERIM REPORT'!$A:$A,'PAGE 56'!$A12,'INTERIM REPORT'!$B:$B,'PAGE 56'!$A$4)</f>
        <v>0.31022845642366337</v>
      </c>
      <c r="I12" s="208">
        <f t="shared" si="6"/>
        <v>7</v>
      </c>
      <c r="J12" s="208">
        <f t="shared" si="7"/>
        <v>8</v>
      </c>
      <c r="K12" s="208">
        <f t="shared" si="8"/>
        <v>9</v>
      </c>
      <c r="L12" s="118">
        <f>SUMIFS('INTERIM REPORT'!E:E,'INTERIM REPORT'!$A:$A,'PAGE 56'!$A12,'INTERIM REPORT'!$B:$B,'PAGE 56'!$A$4)</f>
        <v>0.30725310684857582</v>
      </c>
      <c r="M12" s="208">
        <f t="shared" si="9"/>
        <v>4</v>
      </c>
      <c r="N12" s="208">
        <f t="shared" si="10"/>
        <v>5</v>
      </c>
      <c r="O12" s="208">
        <f t="shared" si="11"/>
        <v>6</v>
      </c>
      <c r="P12" s="118">
        <f>SUMIFS('INTERIM REPORT'!F:F,'INTERIM REPORT'!$A:$A,'PAGE 56'!$A12,'INTERIM REPORT'!$B:$B,'PAGE 56'!$A$4)</f>
        <v>0.57673901970695973</v>
      </c>
      <c r="Q12" s="208">
        <f t="shared" si="12"/>
        <v>6</v>
      </c>
      <c r="R12" s="208">
        <f t="shared" si="13"/>
        <v>8</v>
      </c>
      <c r="S12" s="208">
        <f t="shared" si="14"/>
        <v>12</v>
      </c>
      <c r="T12" s="118">
        <f>SUMIFS('INTERIM REPORT'!G:G,'INTERIM REPORT'!$A:$A,'PAGE 56'!$A12,'INTERIM REPORT'!$B:$B,'PAGE 56'!$A$4)</f>
        <v>0.24499834501269593</v>
      </c>
      <c r="U12" s="208">
        <f t="shared" si="15"/>
        <v>2</v>
      </c>
      <c r="V12" s="208">
        <f t="shared" si="16"/>
        <v>2</v>
      </c>
      <c r="W12" s="208">
        <f t="shared" si="17"/>
        <v>3</v>
      </c>
      <c r="X12" s="143">
        <f t="shared" si="0"/>
        <v>0.85907839131087416</v>
      </c>
      <c r="Y12" s="93">
        <f t="shared" si="1"/>
        <v>-0.20261719230250463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222">
        <f>SUMIFS('INTERIM REPORT'!C:C,'INTERIM REPORT'!$A:$A,'PAGE 56'!$A13,'INTERIM REPORT'!$B:$B,'PAGE 56'!$A$4)</f>
        <v>0.37851825510962089</v>
      </c>
      <c r="E13" s="208">
        <f t="shared" si="3"/>
        <v>7</v>
      </c>
      <c r="F13" s="208">
        <f t="shared" si="4"/>
        <v>8</v>
      </c>
      <c r="G13" s="208">
        <f t="shared" si="5"/>
        <v>11</v>
      </c>
      <c r="H13" s="118">
        <f>SUMIFS('INTERIM REPORT'!D:D,'INTERIM REPORT'!$A:$A,'PAGE 56'!$A13,'INTERIM REPORT'!$B:$B,'PAGE 56'!$A$4)</f>
        <v>0.22705083697292677</v>
      </c>
      <c r="I13" s="208">
        <f t="shared" si="6"/>
        <v>5</v>
      </c>
      <c r="J13" s="208">
        <f t="shared" si="7"/>
        <v>6</v>
      </c>
      <c r="K13" s="208">
        <f t="shared" si="8"/>
        <v>7</v>
      </c>
      <c r="L13" s="118">
        <f>SUMIFS('INTERIM REPORT'!E:E,'INTERIM REPORT'!$A:$A,'PAGE 56'!$A13,'INTERIM REPORT'!$B:$B,'PAGE 56'!$A$4)</f>
        <v>0.42243712933391903</v>
      </c>
      <c r="M13" s="208">
        <f t="shared" si="9"/>
        <v>7</v>
      </c>
      <c r="N13" s="208">
        <f t="shared" si="10"/>
        <v>9</v>
      </c>
      <c r="O13" s="208">
        <f t="shared" si="11"/>
        <v>13</v>
      </c>
      <c r="P13" s="118">
        <f>SUMIFS('INTERIM REPORT'!F:F,'INTERIM REPORT'!$A:$A,'PAGE 56'!$A13,'INTERIM REPORT'!$B:$B,'PAGE 56'!$A$4)</f>
        <v>0.32439322370709639</v>
      </c>
      <c r="Q13" s="208">
        <f t="shared" si="12"/>
        <v>3</v>
      </c>
      <c r="R13" s="208">
        <f t="shared" si="13"/>
        <v>4</v>
      </c>
      <c r="S13" s="208">
        <f t="shared" si="14"/>
        <v>5</v>
      </c>
      <c r="T13" s="118">
        <f>SUMIFS('INTERIM REPORT'!G:G,'INTERIM REPORT'!$A:$A,'PAGE 56'!$A13,'INTERIM REPORT'!$B:$B,'PAGE 56'!$A$4)</f>
        <v>0.39241168734038517</v>
      </c>
      <c r="U13" s="208">
        <f t="shared" si="15"/>
        <v>5</v>
      </c>
      <c r="V13" s="208">
        <f t="shared" si="16"/>
        <v>7</v>
      </c>
      <c r="W13" s="208">
        <f t="shared" si="17"/>
        <v>10</v>
      </c>
      <c r="X13" s="143">
        <f t="shared" si="0"/>
        <v>0.42872507334459464</v>
      </c>
      <c r="Y13" s="93">
        <f t="shared" si="1"/>
        <v>-7.1076711559129979E-2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222">
        <f>SUMIFS('INTERIM REPORT'!C:C,'INTERIM REPORT'!$A:$A,'PAGE 56'!$A14,'INTERIM REPORT'!$B:$B,'PAGE 56'!$A$4)</f>
        <v>0.57818101860051596</v>
      </c>
      <c r="E14" s="208">
        <f t="shared" si="3"/>
        <v>8</v>
      </c>
      <c r="F14" s="208">
        <f t="shared" si="4"/>
        <v>10</v>
      </c>
      <c r="G14" s="208">
        <f t="shared" si="5"/>
        <v>14</v>
      </c>
      <c r="H14" s="118">
        <f>SUMIFS('INTERIM REPORT'!D:D,'INTERIM REPORT'!$A:$A,'PAGE 56'!$A14,'INTERIM REPORT'!$B:$B,'PAGE 56'!$A$4)</f>
        <v>0.37441304975170786</v>
      </c>
      <c r="I14" s="208">
        <f t="shared" si="6"/>
        <v>8</v>
      </c>
      <c r="J14" s="208">
        <f t="shared" si="7"/>
        <v>9</v>
      </c>
      <c r="K14" s="208">
        <f t="shared" si="8"/>
        <v>12</v>
      </c>
      <c r="L14" s="118">
        <f>SUMIFS('INTERIM REPORT'!E:E,'INTERIM REPORT'!$A:$A,'PAGE 56'!$A14,'INTERIM REPORT'!$B:$B,'PAGE 56'!$A$4)</f>
        <v>0.59349966082716754</v>
      </c>
      <c r="M14" s="208">
        <f t="shared" si="9"/>
        <v>8</v>
      </c>
      <c r="N14" s="208">
        <f t="shared" si="10"/>
        <v>10</v>
      </c>
      <c r="O14" s="208">
        <f t="shared" si="11"/>
        <v>14</v>
      </c>
      <c r="P14" s="118">
        <f>SUMIFS('INTERIM REPORT'!F:F,'INTERIM REPORT'!$A:$A,'PAGE 56'!$A14,'INTERIM REPORT'!$B:$B,'PAGE 56'!$A$4)</f>
        <v>0.33218068678230483</v>
      </c>
      <c r="Q14" s="208">
        <f t="shared" si="12"/>
        <v>4</v>
      </c>
      <c r="R14" s="208">
        <f t="shared" si="13"/>
        <v>5</v>
      </c>
      <c r="S14" s="208">
        <f t="shared" si="14"/>
        <v>6</v>
      </c>
      <c r="T14" s="118">
        <f>SUMIFS('INTERIM REPORT'!G:G,'INTERIM REPORT'!$A:$A,'PAGE 56'!$A14,'INTERIM REPORT'!$B:$B,'PAGE 56'!$A$4)</f>
        <v>0.6749735143224681</v>
      </c>
      <c r="U14" s="208">
        <f t="shared" si="15"/>
        <v>8</v>
      </c>
      <c r="V14" s="208">
        <f t="shared" si="16"/>
        <v>10</v>
      </c>
      <c r="W14" s="208">
        <f t="shared" si="17"/>
        <v>14</v>
      </c>
      <c r="X14" s="143">
        <f t="shared" si="0"/>
        <v>-0.11279618324577478</v>
      </c>
      <c r="Y14" s="93">
        <f t="shared" si="1"/>
        <v>0.13727700093669726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56'!$A15,'INTERIM REPORT'!$B:$B,'PAGE 56'!$A$4)</f>
        <v>-0.30212994548621058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20">
        <f>SUMIFS('INTERIM REPORT'!D:D,'INTERIM REPORT'!$A:$A,'PAGE 56'!$A15,'INTERIM REPORT'!$B:$B,'PAGE 56'!$A$4)</f>
        <v>4.2863351053778528E-3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20">
        <f>SUMIFS('INTERIM REPORT'!E:E,'INTERIM REPORT'!$A:$A,'PAGE 56'!$A15,'INTERIM REPORT'!$B:$B,'PAGE 56'!$A$4)</f>
        <v>0.20036822084343117</v>
      </c>
      <c r="M15" s="209">
        <f t="shared" si="9"/>
        <v>2</v>
      </c>
      <c r="N15" s="209">
        <f t="shared" si="10"/>
        <v>2</v>
      </c>
      <c r="O15" s="209">
        <f t="shared" si="11"/>
        <v>2</v>
      </c>
      <c r="P15" s="120">
        <f>SUMIFS('INTERIM REPORT'!F:F,'INTERIM REPORT'!$A:$A,'PAGE 56'!$A15,'INTERIM REPORT'!$B:$B,'PAGE 56'!$A$4)</f>
        <v>0.81775371171251554</v>
      </c>
      <c r="Q15" s="209">
        <f t="shared" si="12"/>
        <v>8</v>
      </c>
      <c r="R15" s="209">
        <f t="shared" si="13"/>
        <v>10</v>
      </c>
      <c r="S15" s="209">
        <f t="shared" si="14"/>
        <v>14</v>
      </c>
      <c r="T15" s="120">
        <f>SUMIFS('INTERIM REPORT'!G:G,'INTERIM REPORT'!$A:$A,'PAGE 56'!$A15,'INTERIM REPORT'!$B:$B,'PAGE 56'!$A$4)</f>
        <v>0.26990871578099762</v>
      </c>
      <c r="U15" s="209">
        <f t="shared" si="15"/>
        <v>3</v>
      </c>
      <c r="V15" s="209">
        <f t="shared" si="16"/>
        <v>3</v>
      </c>
      <c r="W15" s="209">
        <f t="shared" si="17"/>
        <v>4</v>
      </c>
      <c r="X15" s="144">
        <f t="shared" si="0"/>
        <v>189.78156317888454</v>
      </c>
      <c r="Y15" s="95">
        <f t="shared" si="1"/>
        <v>0.34706349462425878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56'!$A16,'INTERIM REPORT'!$B:$B,'PAGE 56'!$A$4)</f>
        <v>0.48358919268306477</v>
      </c>
      <c r="E16" s="210"/>
      <c r="F16" s="211">
        <f t="shared" si="4"/>
        <v>9</v>
      </c>
      <c r="G16" s="211">
        <f t="shared" si="5"/>
        <v>12</v>
      </c>
      <c r="H16" s="122">
        <f>SUMIFS('INTERIM REPORT'!D:D,'INTERIM REPORT'!$A:$A,'PAGE 56'!$A16,'INTERIM REPORT'!$B:$B,'PAGE 56'!$A$4)</f>
        <v>0.52877704343232224</v>
      </c>
      <c r="I16" s="210"/>
      <c r="J16" s="211">
        <f t="shared" si="7"/>
        <v>10</v>
      </c>
      <c r="K16" s="211">
        <f t="shared" si="8"/>
        <v>14</v>
      </c>
      <c r="L16" s="122">
        <f>SUMIFS('INTERIM REPORT'!E:E,'INTERIM REPORT'!$A:$A,'PAGE 56'!$A16,'INTERIM REPORT'!$B:$B,'PAGE 56'!$A$4)</f>
        <v>0.33611519917725663</v>
      </c>
      <c r="M16" s="210"/>
      <c r="N16" s="211">
        <f t="shared" si="10"/>
        <v>7</v>
      </c>
      <c r="O16" s="211">
        <f t="shared" si="11"/>
        <v>9</v>
      </c>
      <c r="P16" s="122">
        <f>SUMIFS('INTERIM REPORT'!F:F,'INTERIM REPORT'!$A:$A,'PAGE 56'!$A16,'INTERIM REPORT'!$B:$B,'PAGE 56'!$A$4)</f>
        <v>0.22645954607705263</v>
      </c>
      <c r="Q16" s="210"/>
      <c r="R16" s="211">
        <f t="shared" si="13"/>
        <v>2</v>
      </c>
      <c r="S16" s="211">
        <f t="shared" si="14"/>
        <v>2</v>
      </c>
      <c r="T16" s="122">
        <f>SUMIFS('INTERIM REPORT'!G:G,'INTERIM REPORT'!$A:$A,'PAGE 56'!$A16,'INTERIM REPORT'!$B:$B,'PAGE 56'!$A$4)</f>
        <v>0.30244147217255468</v>
      </c>
      <c r="U16" s="210"/>
      <c r="V16" s="211">
        <f t="shared" si="16"/>
        <v>5</v>
      </c>
      <c r="W16" s="211">
        <f t="shared" si="17"/>
        <v>7</v>
      </c>
      <c r="X16" s="145">
        <f t="shared" si="0"/>
        <v>-0.57172961857971238</v>
      </c>
      <c r="Y16" s="97">
        <f t="shared" si="1"/>
        <v>-0.1001850766854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56'!$A17,'INTERIM REPORT'!$B:$B,'PAGE 56'!$A$4)</f>
        <v>9.7370229922004017E-2</v>
      </c>
      <c r="E17" s="212"/>
      <c r="F17" s="208">
        <f t="shared" si="4"/>
        <v>2</v>
      </c>
      <c r="G17" s="208">
        <f t="shared" si="5"/>
        <v>2</v>
      </c>
      <c r="H17" s="118">
        <f>SUMIFS('INTERIM REPORT'!D:D,'INTERIM REPORT'!$A:$A,'PAGE 56'!$A17,'INTERIM REPORT'!$B:$B,'PAGE 56'!$A$4)</f>
        <v>0.19347635318475867</v>
      </c>
      <c r="I17" s="212"/>
      <c r="J17" s="208">
        <f t="shared" si="7"/>
        <v>4</v>
      </c>
      <c r="K17" s="208">
        <f t="shared" si="8"/>
        <v>5</v>
      </c>
      <c r="L17" s="118">
        <f>SUMIFS('INTERIM REPORT'!E:E,'INTERIM REPORT'!$A:$A,'PAGE 56'!$A17,'INTERIM REPORT'!$B:$B,'PAGE 56'!$A$4)</f>
        <v>0.25994394620186867</v>
      </c>
      <c r="M17" s="212"/>
      <c r="N17" s="208">
        <f t="shared" si="10"/>
        <v>3</v>
      </c>
      <c r="O17" s="208">
        <f t="shared" si="11"/>
        <v>4</v>
      </c>
      <c r="P17" s="118">
        <f>SUMIFS('INTERIM REPORT'!F:F,'INTERIM REPORT'!$A:$A,'PAGE 56'!$A17,'INTERIM REPORT'!$B:$B,'PAGE 56'!$A$4)</f>
        <v>0.34855555868816557</v>
      </c>
      <c r="Q17" s="212"/>
      <c r="R17" s="208">
        <f t="shared" si="13"/>
        <v>6</v>
      </c>
      <c r="S17" s="208">
        <f t="shared" si="14"/>
        <v>7</v>
      </c>
      <c r="T17" s="118">
        <f>SUMIFS('INTERIM REPORT'!G:G,'INTERIM REPORT'!$A:$A,'PAGE 56'!$A17,'INTERIM REPORT'!$B:$B,'PAGE 56'!$A$4)</f>
        <v>0.30488191343762877</v>
      </c>
      <c r="U17" s="212"/>
      <c r="V17" s="208">
        <f t="shared" si="16"/>
        <v>6</v>
      </c>
      <c r="W17" s="208">
        <f t="shared" si="17"/>
        <v>8</v>
      </c>
      <c r="X17" s="143">
        <f t="shared" si="0"/>
        <v>0.80154087541290009</v>
      </c>
      <c r="Y17" s="93">
        <f t="shared" si="1"/>
        <v>0.17287560603878016</v>
      </c>
    </row>
    <row r="18" spans="1:25" ht="28.4" customHeight="1">
      <c r="D18" s="124"/>
      <c r="E18" s="213"/>
      <c r="F18" s="213"/>
      <c r="G18" s="213"/>
      <c r="H18" s="124"/>
      <c r="I18" s="213"/>
      <c r="J18" s="213"/>
      <c r="K18" s="213"/>
      <c r="L18" s="124"/>
      <c r="M18" s="213"/>
      <c r="N18" s="213"/>
      <c r="O18" s="213"/>
      <c r="P18" s="124"/>
      <c r="Q18" s="213"/>
      <c r="R18" s="213"/>
      <c r="S18" s="213"/>
      <c r="T18" s="124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223"/>
      <c r="E19" s="125"/>
      <c r="F19" s="125"/>
      <c r="G19" s="125"/>
      <c r="H19" s="223"/>
      <c r="I19" s="125"/>
      <c r="J19" s="125"/>
      <c r="K19" s="125"/>
      <c r="L19" s="223"/>
      <c r="M19" s="125"/>
      <c r="N19" s="125"/>
      <c r="O19" s="125"/>
      <c r="P19" s="223"/>
      <c r="Q19" s="125"/>
      <c r="R19" s="125"/>
      <c r="S19" s="125"/>
      <c r="T19" s="223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56'!$A20,'INTERIM REPORT'!$B:$B,'PAGE 56'!$A$4)</f>
        <v>0.11455764187449304</v>
      </c>
      <c r="E20" s="210"/>
      <c r="F20" s="211">
        <f>RANK(D20,D$20:D$22,1)</f>
        <v>1</v>
      </c>
      <c r="G20" s="211">
        <f t="shared" ref="G20:G22" si="19">RANK(D20,D$8:D$25,1)</f>
        <v>4</v>
      </c>
      <c r="H20" s="122">
        <f>SUMIFS('INTERIM REPORT'!D:D,'INTERIM REPORT'!$A:$A,'PAGE 56'!$A20,'INTERIM REPORT'!$B:$B,'PAGE 56'!$A$4)</f>
        <v>0.31375400755240912</v>
      </c>
      <c r="I20" s="210"/>
      <c r="J20" s="211">
        <f>RANK(H20,H$20:H$22,1)</f>
        <v>1</v>
      </c>
      <c r="K20" s="211">
        <f t="shared" ref="K20:K22" si="20">RANK(H20,H$8:H$25,1)</f>
        <v>10</v>
      </c>
      <c r="L20" s="122">
        <f>SUMIFS('INTERIM REPORT'!E:E,'INTERIM REPORT'!$A:$A,'PAGE 56'!$A20,'INTERIM REPORT'!$B:$B,'PAGE 56'!$A$4)</f>
        <v>0.36584419882056818</v>
      </c>
      <c r="M20" s="210"/>
      <c r="N20" s="211">
        <f>RANK(L20,L$20:L$22,1)</f>
        <v>2</v>
      </c>
      <c r="O20" s="211">
        <f t="shared" ref="O20:O22" si="21">RANK(L20,L$8:L$25,1)</f>
        <v>11</v>
      </c>
      <c r="P20" s="122">
        <f>SUMIFS('INTERIM REPORT'!F:F,'INTERIM REPORT'!$A:$A,'PAGE 56'!$A20,'INTERIM REPORT'!$B:$B,'PAGE 56'!$A$4)</f>
        <v>0.38907803735999158</v>
      </c>
      <c r="Q20" s="210"/>
      <c r="R20" s="211">
        <f>RANK(P20,P$20:P$22,1)</f>
        <v>1</v>
      </c>
      <c r="S20" s="211">
        <f t="shared" ref="S20:S22" si="22">RANK(P20,P$8:P$25,1)</f>
        <v>8</v>
      </c>
      <c r="T20" s="122">
        <f>SUMIFS('INTERIM REPORT'!G:G,'INTERIM REPORT'!$A:$A,'PAGE 56'!$A20,'INTERIM REPORT'!$B:$B,'PAGE 56'!$A$4)</f>
        <v>0.42980594192585214</v>
      </c>
      <c r="U20" s="210"/>
      <c r="V20" s="211">
        <f>RANK(T20,T$20:T$22,1)</f>
        <v>3</v>
      </c>
      <c r="W20" s="211">
        <f t="shared" ref="W20:W22" si="23">RANK(T20,T$8:T$25,1)</f>
        <v>12</v>
      </c>
      <c r="X20" s="145">
        <f>IF(H20&gt;0,((P20/H20)-1),IF(AND(H20=0,L20&gt;0),100%,IF(AND(H20=0,L20&lt;0),-100%,IF(AND(H20=0,L20=0),0%,((P20/(H20))-1)*-1))))</f>
        <v>0.24007352255094427</v>
      </c>
      <c r="Y20" s="97">
        <f>IF(L20&gt;0,((T20/L20)-1),IF(AND(L20=0,T20&gt;0),100%,IF(AND(L20=0,T20&lt;0),-100%,IF(AND(L20=0,T20=0),0%,((T20/(L20))-1)*-1))))</f>
        <v>0.17483328507459706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56'!$A21,'INTERIM REPORT'!$B:$B,'PAGE 56'!$A$4)</f>
        <v>0.34865612631618614</v>
      </c>
      <c r="E21" s="212"/>
      <c r="F21" s="208">
        <f t="shared" ref="F21:F22" si="24">RANK(D21,D$20:D$22,1)</f>
        <v>2</v>
      </c>
      <c r="G21" s="208">
        <f t="shared" si="19"/>
        <v>10</v>
      </c>
      <c r="H21" s="118">
        <f>SUMIFS('INTERIM REPORT'!D:D,'INTERIM REPORT'!$A:$A,'PAGE 56'!$A21,'INTERIM REPORT'!$B:$B,'PAGE 56'!$A$4)</f>
        <v>0.35556564837729271</v>
      </c>
      <c r="I21" s="212"/>
      <c r="J21" s="208">
        <f t="shared" ref="J21:J22" si="25">RANK(H21,H$20:H$22,1)</f>
        <v>2</v>
      </c>
      <c r="K21" s="208">
        <f t="shared" si="20"/>
        <v>11</v>
      </c>
      <c r="L21" s="118">
        <f>SUMIFS('INTERIM REPORT'!E:E,'INTERIM REPORT'!$A:$A,'PAGE 56'!$A21,'INTERIM REPORT'!$B:$B,'PAGE 56'!$A$4)</f>
        <v>0.40725362443176055</v>
      </c>
      <c r="M21" s="212"/>
      <c r="N21" s="208">
        <f t="shared" ref="N21:N22" si="26">RANK(L21,L$20:L$22,1)</f>
        <v>3</v>
      </c>
      <c r="O21" s="208">
        <f t="shared" si="21"/>
        <v>12</v>
      </c>
      <c r="P21" s="118">
        <f>SUMIFS('INTERIM REPORT'!F:F,'INTERIM REPORT'!$A:$A,'PAGE 56'!$A21,'INTERIM REPORT'!$B:$B,'PAGE 56'!$A$4)</f>
        <v>0.5032795241604533</v>
      </c>
      <c r="Q21" s="212"/>
      <c r="R21" s="208">
        <f t="shared" ref="R21:R22" si="27">RANK(P21,P$20:P$22,1)</f>
        <v>3</v>
      </c>
      <c r="S21" s="208">
        <f t="shared" si="22"/>
        <v>11</v>
      </c>
      <c r="T21" s="118">
        <f>SUMIFS('INTERIM REPORT'!G:G,'INTERIM REPORT'!$A:$A,'PAGE 56'!$A21,'INTERIM REPORT'!$B:$B,'PAGE 56'!$A$4)</f>
        <v>0.33377777594324487</v>
      </c>
      <c r="U21" s="212"/>
      <c r="V21" s="208">
        <f t="shared" ref="V21:V22" si="28">RANK(T21,T$20:T$22,1)</f>
        <v>2</v>
      </c>
      <c r="W21" s="208">
        <f t="shared" si="23"/>
        <v>9</v>
      </c>
      <c r="X21" s="143">
        <f>IF(H21&gt;0,((P21/H21)-1),IF(AND(H21=0,L21&gt;0),100%,IF(AND(H21=0,L21&lt;0),-100%,IF(AND(H21=0,L21=0),0%,((P21/(H21))-1)*-1))))</f>
        <v>0.41543348311988937</v>
      </c>
      <c r="Y21" s="93">
        <f>IF(L21&gt;0,((T21/L21)-1),IF(AND(L21=0,T21&gt;0),100%,IF(AND(L21=0,T21&lt;0),-100%,IF(AND(L21=0,T21=0),0%,((T21/(L21))-1)*-1))))</f>
        <v>-0.18041791178908784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56'!$A22,'INTERIM REPORT'!$B:$B,'PAGE 56'!$A$4)</f>
        <v>0.54271222361393068</v>
      </c>
      <c r="E22" s="212"/>
      <c r="F22" s="208">
        <f t="shared" si="24"/>
        <v>3</v>
      </c>
      <c r="G22" s="208">
        <f t="shared" si="19"/>
        <v>13</v>
      </c>
      <c r="H22" s="118">
        <f>SUMIFS('INTERIM REPORT'!D:D,'INTERIM REPORT'!$A:$A,'PAGE 56'!$A22,'INTERIM REPORT'!$B:$B,'PAGE 56'!$A$4)</f>
        <v>0.39283536391853763</v>
      </c>
      <c r="I22" s="212"/>
      <c r="J22" s="208">
        <f t="shared" si="25"/>
        <v>3</v>
      </c>
      <c r="K22" s="208">
        <f t="shared" si="20"/>
        <v>13</v>
      </c>
      <c r="L22" s="118">
        <f>SUMIFS('INTERIM REPORT'!E:E,'INTERIM REPORT'!$A:$A,'PAGE 56'!$A22,'INTERIM REPORT'!$B:$B,'PAGE 56'!$A$4)</f>
        <v>0.33360969200570056</v>
      </c>
      <c r="M22" s="212"/>
      <c r="N22" s="208">
        <f t="shared" si="26"/>
        <v>1</v>
      </c>
      <c r="O22" s="208">
        <f t="shared" si="21"/>
        <v>8</v>
      </c>
      <c r="P22" s="118">
        <f>SUMIFS('INTERIM REPORT'!F:F,'INTERIM REPORT'!$A:$A,'PAGE 56'!$A22,'INTERIM REPORT'!$B:$B,'PAGE 56'!$A$4)</f>
        <v>0.43073644553808627</v>
      </c>
      <c r="Q22" s="212"/>
      <c r="R22" s="208">
        <f t="shared" si="27"/>
        <v>2</v>
      </c>
      <c r="S22" s="208">
        <f t="shared" si="22"/>
        <v>9</v>
      </c>
      <c r="T22" s="118">
        <f>SUMIFS('INTERIM REPORT'!G:G,'INTERIM REPORT'!$A:$A,'PAGE 56'!$A22,'INTERIM REPORT'!$B:$B,'PAGE 56'!$A$4)</f>
        <v>-0.81987407799160461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9.64808291226249E-2</v>
      </c>
      <c r="Y22" s="93">
        <f>IF(L22&gt;0,((T22/L22)-1),IF(AND(L22=0,T22&gt;0),100%,IF(AND(L22=0,T22&lt;0),-100%,IF(AND(L22=0,T22=0),0%,((T22/(L22))-1)*-1))))</f>
        <v>-3.4575847094322278</v>
      </c>
    </row>
    <row r="23" spans="1:25" ht="28.4" customHeight="1">
      <c r="D23" s="124"/>
      <c r="E23" s="214"/>
      <c r="F23" s="214"/>
      <c r="G23" s="214"/>
      <c r="H23" s="127"/>
      <c r="I23" s="214"/>
      <c r="J23" s="214"/>
      <c r="K23" s="214"/>
      <c r="L23" s="127"/>
      <c r="M23" s="214"/>
      <c r="N23" s="214"/>
      <c r="O23" s="214"/>
      <c r="P23" s="127"/>
      <c r="Q23" s="214"/>
      <c r="R23" s="214"/>
      <c r="S23" s="214"/>
      <c r="T23" s="127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223"/>
      <c r="E24" s="125"/>
      <c r="F24" s="125"/>
      <c r="G24" s="125"/>
      <c r="H24" s="223"/>
      <c r="I24" s="125"/>
      <c r="J24" s="125"/>
      <c r="K24" s="125"/>
      <c r="L24" s="223"/>
      <c r="M24" s="125"/>
      <c r="N24" s="125"/>
      <c r="O24" s="125"/>
      <c r="P24" s="223"/>
      <c r="Q24" s="125"/>
      <c r="R24" s="125"/>
      <c r="S24" s="125"/>
      <c r="T24" s="223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56'!$A25,'INTERIM REPORT'!$B:$B,'PAGE 56'!$A$4)</f>
        <v>0.23411769206202246</v>
      </c>
      <c r="E25" s="210"/>
      <c r="F25" s="210"/>
      <c r="G25" s="211">
        <f>RANK(D25,D$8:D$25,1)</f>
        <v>7</v>
      </c>
      <c r="H25" s="122">
        <f>SUMIFS('INTERIM REPORT'!D:D,'INTERIM REPORT'!$A:$A,'PAGE 56'!$A25,'INTERIM REPORT'!$B:$B,'PAGE 56'!$A$4)</f>
        <v>0.10424583580750858</v>
      </c>
      <c r="I25" s="210"/>
      <c r="J25" s="210"/>
      <c r="K25" s="211">
        <f>RANK(H25,H$8:H$25,1)</f>
        <v>3</v>
      </c>
      <c r="L25" s="122">
        <f>SUMIFS('INTERIM REPORT'!E:E,'INTERIM REPORT'!$A:$A,'PAGE 56'!$A25,'INTERIM REPORT'!$B:$B,'PAGE 56'!$A$4)</f>
        <v>0.24360296744079102</v>
      </c>
      <c r="M25" s="210"/>
      <c r="N25" s="210"/>
      <c r="O25" s="211">
        <f>RANK(L25,L$8:L$25,1)</f>
        <v>3</v>
      </c>
      <c r="P25" s="122">
        <f>SUMIFS('INTERIM REPORT'!F:F,'INTERIM REPORT'!$A:$A,'PAGE 56'!$A25,'INTERIM REPORT'!$B:$B,'PAGE 56'!$A$4)</f>
        <v>0.31153823906615774</v>
      </c>
      <c r="Q25" s="210"/>
      <c r="R25" s="210"/>
      <c r="S25" s="211">
        <f>RANK(P25,P$8:P$25,1)</f>
        <v>4</v>
      </c>
      <c r="T25" s="122">
        <f>SUMIFS('INTERIM REPORT'!G:G,'INTERIM REPORT'!$A:$A,'PAGE 56'!$A25,'INTERIM REPORT'!$B:$B,'PAGE 56'!$A$4)</f>
        <v>0.30056201950021477</v>
      </c>
      <c r="U25" s="210"/>
      <c r="V25" s="210"/>
      <c r="W25" s="211">
        <f>RANK(T25,T$8:T$25,1)</f>
        <v>6</v>
      </c>
      <c r="X25" s="145">
        <f>IF(H25&gt;0,((P25/H25)-1),IF(AND(H25=0,L25&gt;0),100%,IF(AND(H25=0,L25&lt;0),-100%,IF(AND(H25=0,L25=0),0%,((P25/(H25))-1)*-1))))</f>
        <v>1.9884957672689922</v>
      </c>
      <c r="Y25" s="97">
        <f>IF(L25&gt;0,((T25/L25)-1),IF(AND(L25=0,T25&gt;0),100%,IF(AND(L25=0,T25&lt;0),-100%,IF(AND(L25=0,T25=0),0%,((T25/(L25))-1)*-1))))</f>
        <v>0.23381920449416516</v>
      </c>
    </row>
    <row r="26" spans="1:25" ht="28.4" customHeight="1">
      <c r="D26" s="124"/>
      <c r="E26" s="215"/>
      <c r="F26" s="215"/>
      <c r="G26" s="215"/>
      <c r="H26" s="124"/>
      <c r="I26" s="215"/>
      <c r="J26" s="215"/>
      <c r="K26" s="215"/>
      <c r="L26" s="124"/>
      <c r="M26" s="215"/>
      <c r="N26" s="215"/>
      <c r="O26" s="215"/>
      <c r="P26" s="124"/>
      <c r="Q26" s="215"/>
      <c r="R26" s="215"/>
      <c r="S26" s="215"/>
      <c r="T26" s="124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223"/>
      <c r="E27" s="125"/>
      <c r="F27" s="125"/>
      <c r="G27" s="125"/>
      <c r="H27" s="223"/>
      <c r="I27" s="125"/>
      <c r="J27" s="125"/>
      <c r="K27" s="125"/>
      <c r="L27" s="223"/>
      <c r="M27" s="125"/>
      <c r="N27" s="125"/>
      <c r="O27" s="125"/>
      <c r="P27" s="223"/>
      <c r="Q27" s="125"/>
      <c r="R27" s="125"/>
      <c r="S27" s="125"/>
      <c r="T27" s="223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56'!$A28,'INTERIM REPORT'!$B:$B,'PAGE 56'!$A$4)</f>
        <v>0.24021980154406444</v>
      </c>
      <c r="E28" s="216"/>
      <c r="F28" s="216"/>
      <c r="G28" s="216"/>
      <c r="H28" s="122">
        <f>SUMIFS('INTERIM REPORT'!D:D,'INTERIM REPORT'!$A:$A,'PAGE 56'!$A28,'INTERIM REPORT'!$B:$B,'PAGE 56'!$A$4)</f>
        <v>0.18226533285497584</v>
      </c>
      <c r="I28" s="216"/>
      <c r="J28" s="216"/>
      <c r="K28" s="216"/>
      <c r="L28" s="122">
        <f>SUMIFS('INTERIM REPORT'!E:E,'INTERIM REPORT'!$A:$A,'PAGE 56'!$A28,'INTERIM REPORT'!$B:$B,'PAGE 56'!$A$4)</f>
        <v>0.28131065330892219</v>
      </c>
      <c r="M28" s="216"/>
      <c r="N28" s="216"/>
      <c r="O28" s="216"/>
      <c r="P28" s="122">
        <f>SUMIFS('INTERIM REPORT'!F:F,'INTERIM REPORT'!$A:$A,'PAGE 56'!$A28,'INTERIM REPORT'!$B:$B,'PAGE 56'!$A$4)</f>
        <v>0.3517332351962672</v>
      </c>
      <c r="Q28" s="216"/>
      <c r="R28" s="216"/>
      <c r="S28" s="216"/>
      <c r="T28" s="122">
        <f>SUMIFS('INTERIM REPORT'!G:G,'INTERIM REPORT'!$A:$A,'PAGE 56'!$A28,'INTERIM REPORT'!$B:$B,'PAGE 56'!$A$4)</f>
        <v>0.276308841309024</v>
      </c>
      <c r="U28" s="216"/>
      <c r="V28" s="216"/>
      <c r="W28" s="216"/>
      <c r="X28" s="143">
        <f>IF(H28&gt;0,((P28/H28)-1),IF(AND(H28=0,L28&gt;0),100%,IF(AND(H28=0,L28&lt;0),-100%,IF(AND(H28=0,L28=0),0%,((P28/(H28))-1)*-1))))</f>
        <v>0.92978680962952454</v>
      </c>
      <c r="Y28" s="101">
        <f>IF(L28&gt;0,((T28/L28)-1),IF(AND(L28=0,T28&gt;0),100%,IF(AND(L28=0,T28&lt;0),-100%,IF(AND(L28=0,T28=0),0%,((T28/(L28))-1)*-1))))</f>
        <v>-1.7780385993435677E-2</v>
      </c>
    </row>
    <row r="29" spans="1:25" ht="28.4" customHeight="1">
      <c r="C29" s="92" t="s">
        <v>28</v>
      </c>
      <c r="D29" s="118">
        <f>MEDIAN(D25,D20:D22,D8:D17)</f>
        <v>0.27254023522839443</v>
      </c>
      <c r="E29" s="217"/>
      <c r="F29" s="217"/>
      <c r="G29" s="217"/>
      <c r="H29" s="118">
        <f>MEDIAN(H25,H20:H22,H8:H17)</f>
        <v>0.25827399098852488</v>
      </c>
      <c r="I29" s="217"/>
      <c r="J29" s="217"/>
      <c r="K29" s="217"/>
      <c r="L29" s="118">
        <f>MEDIAN(L25,L20:L22,L8:L17)</f>
        <v>0.32239713818275217</v>
      </c>
      <c r="M29" s="217"/>
      <c r="N29" s="217"/>
      <c r="O29" s="217"/>
      <c r="P29" s="118">
        <f>MEDIAN(P25,P20:P22,P8:P17)</f>
        <v>0.36881679802407857</v>
      </c>
      <c r="Q29" s="217"/>
      <c r="R29" s="217"/>
      <c r="S29" s="217"/>
      <c r="T29" s="118">
        <f>MEDIAN(T25,T20:T22,T8:T17)</f>
        <v>0.3036616928050917</v>
      </c>
      <c r="U29" s="217"/>
      <c r="V29" s="217"/>
      <c r="W29" s="217"/>
      <c r="X29" s="188">
        <f>IF(H29&gt;0,((P29/H29)-1),IF(AND(H29=0,L29&gt;0),100%,IF(AND(H29=0,L29&lt;0),-100%,IF(AND(H29=0,L29=0),0%,((P29/(H29))-1)*-1))))</f>
        <v>0.42800595837180189</v>
      </c>
      <c r="Y29" s="102">
        <f>IF(L29&gt;0,((T29/L29)-1),IF(AND(L29=0,T29&gt;0),100%,IF(AND(L29=0,T29&lt;0),-100%,IF(AND(L29=0,T29=0),0%,((T29/(L29))-1)*-1))))</f>
        <v>-5.811293947355145E-2</v>
      </c>
    </row>
    <row r="30" spans="1:25" ht="28.4" customHeight="1">
      <c r="C30" s="92" t="s">
        <v>29</v>
      </c>
      <c r="D30" s="118">
        <f>MEDIAN(D8:D15)</f>
        <v>0.24433035399565245</v>
      </c>
      <c r="E30" s="217"/>
      <c r="F30" s="217"/>
      <c r="G30" s="217"/>
      <c r="H30" s="118">
        <f>MEDIAN(H8:H15)</f>
        <v>0.21395632222934019</v>
      </c>
      <c r="I30" s="217"/>
      <c r="J30" s="217"/>
      <c r="K30" s="217"/>
      <c r="L30" s="118">
        <f>MEDIAN(L8:L15)</f>
        <v>0.30921884560418977</v>
      </c>
      <c r="M30" s="217"/>
      <c r="N30" s="217"/>
      <c r="O30" s="217"/>
      <c r="P30" s="118">
        <f>MEDIAN(P8:P15)</f>
        <v>0.41081775222869787</v>
      </c>
      <c r="Q30" s="217"/>
      <c r="R30" s="217"/>
      <c r="S30" s="217"/>
      <c r="T30" s="118">
        <f>MEDIAN(T8:T15)</f>
        <v>0.34160026722731596</v>
      </c>
      <c r="U30" s="217"/>
      <c r="V30" s="217"/>
      <c r="W30" s="217"/>
      <c r="X30" s="188">
        <f>IF(H30&gt;0,((L30/H30)-1),IF(AND(H30=0,L30&gt;0),100%,IF(AND(H30=0,L30&lt;0),-100%,IF(AND(H30=0,L30=0),0%,((L30/(H30))-1)*-1))))</f>
        <v>0.44524285322467594</v>
      </c>
      <c r="Y30" s="102">
        <f>IF(L30&gt;0,((T30/L30)-1),IF(AND(L30=0,T30&gt;0),100%,IF(AND(L30=0,T30&lt;0),-100%,IF(AND(L30=0,T30=0),0%,((T30/(L30))-1)*-1))))</f>
        <v>0.10472007797537497</v>
      </c>
    </row>
    <row r="31" spans="1:25" ht="28.4" customHeight="1">
      <c r="D31" s="124"/>
      <c r="E31" s="128"/>
      <c r="F31" s="128"/>
      <c r="G31" s="128"/>
      <c r="H31" s="141"/>
      <c r="I31" s="128"/>
      <c r="J31" s="128"/>
      <c r="K31" s="128"/>
      <c r="L31" s="141"/>
      <c r="M31" s="128"/>
      <c r="N31" s="128"/>
      <c r="O31" s="128"/>
      <c r="P31" s="141"/>
      <c r="Q31" s="128"/>
      <c r="R31" s="128"/>
      <c r="S31" s="128"/>
      <c r="T31" s="141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224"/>
      <c r="E32" s="125"/>
      <c r="F32" s="125"/>
      <c r="G32" s="125"/>
      <c r="H32" s="142"/>
      <c r="I32" s="125"/>
      <c r="J32" s="125"/>
      <c r="K32" s="125"/>
      <c r="L32" s="125"/>
      <c r="M32" s="261" t="s">
        <v>208</v>
      </c>
      <c r="N32" s="125"/>
      <c r="O32" s="125"/>
      <c r="P32" s="142"/>
      <c r="Q32" s="125"/>
      <c r="R32" s="125"/>
      <c r="S32" s="125"/>
      <c r="T32" s="142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56'!$A33,'INTERIM REPORT'!$B:$B,'PAGE 56'!$A$5)=0,"",SUMIFS('INTERIM REPORT'!C:C,'INTERIM REPORT'!$A:$A,'PAGE 56'!$A33,'INTERIM REPORT'!$B:$B,'PAGE 56'!$A$5))</f>
        <v/>
      </c>
      <c r="E33" s="118"/>
      <c r="F33" s="118"/>
      <c r="G33" s="119"/>
      <c r="H33" s="140" t="str">
        <f>IF(SUMIFS('INTERIM REPORT'!D:D,'INTERIM REPORT'!$A:$A,'PAGE 56'!$A33,'INTERIM REPORT'!$B:$B,'PAGE 56'!$A$5)=0,"",SUMIFS('INTERIM REPORT'!D:D,'INTERIM REPORT'!$A:$A,'PAGE 56'!$A33,'INTERIM REPORT'!$B:$B,'PAGE 56'!$A$5))</f>
        <v/>
      </c>
      <c r="I33" s="118"/>
      <c r="J33" s="118"/>
      <c r="K33" s="119"/>
      <c r="L33" s="140" t="str">
        <f>IF(SUMIFS('INTERIM REPORT'!E:E,'INTERIM REPORT'!$A:$A,'PAGE 56'!$A33,'INTERIM REPORT'!$B:$B,'PAGE 56'!$A$5)=0,"",SUMIFS('INTERIM REPORT'!E:E,'INTERIM REPORT'!$A:$A,'PAGE 56'!$A33,'INTERIM REPORT'!$B:$B,'PAGE 56'!$A$5))</f>
        <v/>
      </c>
      <c r="M33" s="118"/>
      <c r="N33" s="118"/>
      <c r="O33" s="119"/>
      <c r="P33" s="140" t="str">
        <f>IF(SUMIFS('INTERIM REPORT'!F:F,'INTERIM REPORT'!$A:$A,'PAGE 56'!$A33,'INTERIM REPORT'!$B:$B,'PAGE 56'!$A$5)=0,"",SUMIFS('INTERIM REPORT'!F:F,'INTERIM REPORT'!$A:$A,'PAGE 56'!$A33,'INTERIM REPORT'!$B:$B,'PAGE 56'!$A$5))</f>
        <v/>
      </c>
      <c r="Q33" s="118"/>
      <c r="R33" s="118"/>
      <c r="S33" s="119"/>
      <c r="T33" s="140" t="str">
        <f>IF(SUMIFS('INTERIM REPORT'!G:G,'INTERIM REPORT'!$A:$A,'PAGE 56'!$A33,'INTERIM REPORT'!$B:$B,'PAGE 56'!$A$5)=0,"",SUMIFS('INTERIM REPORT'!G:G,'INTERIM REPORT'!$A:$A,'PAGE 56'!$A33,'INTERIM REPORT'!$B:$B,'PAGE 56'!$A$5))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56'!$A34,'INTERIM REPORT'!$B:$B,'PAGE 56'!$A$5)=0,"",SUMIFS('INTERIM REPORT'!C:C,'INTERIM REPORT'!$A:$A,'PAGE 56'!$A34,'INTERIM REPORT'!$B:$B,'PAGE 56'!$A$5))</f>
        <v/>
      </c>
      <c r="E34" s="122"/>
      <c r="F34" s="122"/>
      <c r="G34" s="123"/>
      <c r="H34" s="140" t="str">
        <f>IF(SUMIFS('INTERIM REPORT'!D:D,'INTERIM REPORT'!$A:$A,'PAGE 56'!$A34,'INTERIM REPORT'!$B:$B,'PAGE 56'!$A$5)=0,"",SUMIFS('INTERIM REPORT'!D:D,'INTERIM REPORT'!$A:$A,'PAGE 56'!$A34,'INTERIM REPORT'!$B:$B,'PAGE 56'!$A$5))</f>
        <v/>
      </c>
      <c r="I34" s="122"/>
      <c r="J34" s="122"/>
      <c r="K34" s="123"/>
      <c r="L34" s="140" t="str">
        <f>IF(SUMIFS('INTERIM REPORT'!E:E,'INTERIM REPORT'!$A:$A,'PAGE 56'!$A34,'INTERIM REPORT'!$B:$B,'PAGE 56'!$A$5)=0,"",SUMIFS('INTERIM REPORT'!E:E,'INTERIM REPORT'!$A:$A,'PAGE 56'!$A34,'INTERIM REPORT'!$B:$B,'PAGE 56'!$A$5))</f>
        <v/>
      </c>
      <c r="M34" s="122"/>
      <c r="N34" s="122"/>
      <c r="O34" s="123"/>
      <c r="P34" s="140" t="str">
        <f>IF(SUMIFS('INTERIM REPORT'!F:F,'INTERIM REPORT'!$A:$A,'PAGE 56'!$A34,'INTERIM REPORT'!$B:$B,'PAGE 56'!$A$5)=0,"",SUMIFS('INTERIM REPORT'!F:F,'INTERIM REPORT'!$A:$A,'PAGE 56'!$A34,'INTERIM REPORT'!$B:$B,'PAGE 56'!$A$5))</f>
        <v/>
      </c>
      <c r="Q34" s="122"/>
      <c r="R34" s="122"/>
      <c r="S34" s="123"/>
      <c r="T34" s="140" t="str">
        <f>IF(SUMIFS('INTERIM REPORT'!G:G,'INTERIM REPORT'!$A:$A,'PAGE 56'!$A34,'INTERIM REPORT'!$B:$B,'PAGE 56'!$A$5)=0,"",SUMIFS('INTERIM REPORT'!G:G,'INTERIM REPORT'!$A:$A,'PAGE 56'!$A34,'INTERIM REPORT'!$B:$B,'PAGE 56'!$A$5))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56'!$A35,'INTERIM REPORT'!$B:$B,'PAGE 56'!$A$5)=0,"",SUMIFS('INTERIM REPORT'!C:C,'INTERIM REPORT'!$A:$A,'PAGE 56'!$A35,'INTERIM REPORT'!$B:$B,'PAGE 56'!$A$5))</f>
        <v/>
      </c>
      <c r="E35" s="122"/>
      <c r="F35" s="122"/>
      <c r="G35" s="123"/>
      <c r="H35" s="140" t="str">
        <f>IF(SUMIFS('INTERIM REPORT'!D:D,'INTERIM REPORT'!$A:$A,'PAGE 56'!$A35,'INTERIM REPORT'!$B:$B,'PAGE 56'!$A$5)=0,"",SUMIFS('INTERIM REPORT'!D:D,'INTERIM REPORT'!$A:$A,'PAGE 56'!$A35,'INTERIM REPORT'!$B:$B,'PAGE 56'!$A$5))</f>
        <v/>
      </c>
      <c r="I35" s="122"/>
      <c r="J35" s="122"/>
      <c r="K35" s="123"/>
      <c r="L35" s="140" t="str">
        <f>IF(SUMIFS('INTERIM REPORT'!E:E,'INTERIM REPORT'!$A:$A,'PAGE 56'!$A35,'INTERIM REPORT'!$B:$B,'PAGE 56'!$A$5)=0,"",SUMIFS('INTERIM REPORT'!E:E,'INTERIM REPORT'!$A:$A,'PAGE 56'!$A35,'INTERIM REPORT'!$B:$B,'PAGE 56'!$A$5))</f>
        <v/>
      </c>
      <c r="M35" s="122"/>
      <c r="N35" s="122"/>
      <c r="O35" s="123"/>
      <c r="P35" s="140" t="str">
        <f>IF(SUMIFS('INTERIM REPORT'!F:F,'INTERIM REPORT'!$A:$A,'PAGE 56'!$A35,'INTERIM REPORT'!$B:$B,'PAGE 56'!$A$5)=0,"",SUMIFS('INTERIM REPORT'!F:F,'INTERIM REPORT'!$A:$A,'PAGE 56'!$A35,'INTERIM REPORT'!$B:$B,'PAGE 56'!$A$5))</f>
        <v/>
      </c>
      <c r="Q35" s="122"/>
      <c r="R35" s="122"/>
      <c r="S35" s="123"/>
      <c r="T35" s="140" t="str">
        <f>IF(SUMIFS('INTERIM REPORT'!G:G,'INTERIM REPORT'!$A:$A,'PAGE 56'!$A35,'INTERIM REPORT'!$B:$B,'PAGE 56'!$A$5)=0,"",SUMIFS('INTERIM REPORT'!G:G,'INTERIM REPORT'!$A:$A,'PAGE 56'!$A35,'INTERIM REPORT'!$B:$B,'PAGE 56'!$A$5))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56'!$A36,'INTERIM REPORT'!$B:$B,'PAGE 56'!$A$5)=0,"",SUMIFS('INTERIM REPORT'!C:C,'INTERIM REPORT'!$A:$A,'PAGE 56'!$A36,'INTERIM REPORT'!$B:$B,'PAGE 56'!$A$5))</f>
        <v/>
      </c>
      <c r="E36" s="122"/>
      <c r="F36" s="122"/>
      <c r="G36" s="123"/>
      <c r="H36" s="140" t="str">
        <f>IF(SUMIFS('INTERIM REPORT'!D:D,'INTERIM REPORT'!$A:$A,'PAGE 56'!$A36,'INTERIM REPORT'!$B:$B,'PAGE 56'!$A$5)=0,"",SUMIFS('INTERIM REPORT'!D:D,'INTERIM REPORT'!$A:$A,'PAGE 56'!$A36,'INTERIM REPORT'!$B:$B,'PAGE 56'!$A$5))</f>
        <v/>
      </c>
      <c r="I36" s="122"/>
      <c r="J36" s="122"/>
      <c r="K36" s="123"/>
      <c r="L36" s="140" t="str">
        <f>IF(SUMIFS('INTERIM REPORT'!E:E,'INTERIM REPORT'!$A:$A,'PAGE 56'!$A36,'INTERIM REPORT'!$B:$B,'PAGE 56'!$A$5)=0,"",SUMIFS('INTERIM REPORT'!E:E,'INTERIM REPORT'!$A:$A,'PAGE 56'!$A36,'INTERIM REPORT'!$B:$B,'PAGE 56'!$A$5))</f>
        <v/>
      </c>
      <c r="M36" s="122"/>
      <c r="N36" s="122"/>
      <c r="O36" s="123"/>
      <c r="P36" s="140" t="str">
        <f>IF(SUMIFS('INTERIM REPORT'!F:F,'INTERIM REPORT'!$A:$A,'PAGE 56'!$A36,'INTERIM REPORT'!$B:$B,'PAGE 56'!$A$5)=0,"",SUMIFS('INTERIM REPORT'!F:F,'INTERIM REPORT'!$A:$A,'PAGE 56'!$A36,'INTERIM REPORT'!$B:$B,'PAGE 56'!$A$5))</f>
        <v/>
      </c>
      <c r="Q36" s="122"/>
      <c r="R36" s="122"/>
      <c r="S36" s="123"/>
      <c r="T36" s="140" t="str">
        <f>IF(SUMIFS('INTERIM REPORT'!G:G,'INTERIM REPORT'!$A:$A,'PAGE 56'!$A36,'INTERIM REPORT'!$B:$B,'PAGE 56'!$A$5)=0,"",SUMIFS('INTERIM REPORT'!G:G,'INTERIM REPORT'!$A:$A,'PAGE 56'!$A36,'INTERIM REPORT'!$B:$B,'PAGE 56'!$A$5))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56'!$A37,'INTERIM REPORT'!$B:$B,'PAGE 56'!$A$5)=0,"",SUMIFS('INTERIM REPORT'!C:C,'INTERIM REPORT'!$A:$A,'PAGE 56'!$A37,'INTERIM REPORT'!$B:$B,'PAGE 56'!$A$5))</f>
        <v/>
      </c>
      <c r="E37" s="122"/>
      <c r="F37" s="122"/>
      <c r="G37" s="123"/>
      <c r="H37" s="140" t="str">
        <f>IF(SUMIFS('INTERIM REPORT'!D:D,'INTERIM REPORT'!$A:$A,'PAGE 56'!$A37,'INTERIM REPORT'!$B:$B,'PAGE 56'!$A$5)=0,"",SUMIFS('INTERIM REPORT'!D:D,'INTERIM REPORT'!$A:$A,'PAGE 56'!$A37,'INTERIM REPORT'!$B:$B,'PAGE 56'!$A$5))</f>
        <v/>
      </c>
      <c r="I37" s="122"/>
      <c r="J37" s="122"/>
      <c r="K37" s="123"/>
      <c r="L37" s="140" t="str">
        <f>IF(SUMIFS('INTERIM REPORT'!E:E,'INTERIM REPORT'!$A:$A,'PAGE 56'!$A37,'INTERIM REPORT'!$B:$B,'PAGE 56'!$A$5)=0,"",SUMIFS('INTERIM REPORT'!E:E,'INTERIM REPORT'!$A:$A,'PAGE 56'!$A37,'INTERIM REPORT'!$B:$B,'PAGE 56'!$A$5))</f>
        <v/>
      </c>
      <c r="M37" s="122"/>
      <c r="N37" s="122"/>
      <c r="O37" s="123"/>
      <c r="P37" s="140" t="str">
        <f>IF(SUMIFS('INTERIM REPORT'!F:F,'INTERIM REPORT'!$A:$A,'PAGE 56'!$A37,'INTERIM REPORT'!$B:$B,'PAGE 56'!$A$5)=0,"",SUMIFS('INTERIM REPORT'!F:F,'INTERIM REPORT'!$A:$A,'PAGE 56'!$A37,'INTERIM REPORT'!$B:$B,'PAGE 56'!$A$5))</f>
        <v/>
      </c>
      <c r="Q37" s="122"/>
      <c r="R37" s="122"/>
      <c r="S37" s="123"/>
      <c r="T37" s="140" t="str">
        <f>IF(SUMIFS('INTERIM REPORT'!G:G,'INTERIM REPORT'!$A:$A,'PAGE 56'!$A37,'INTERIM REPORT'!$B:$B,'PAGE 56'!$A$5)=0,"",SUMIFS('INTERIM REPORT'!G:G,'INTERIM REPORT'!$A:$A,'PAGE 56'!$A37,'INTERIM REPORT'!$B:$B,'PAGE 56'!$A$5))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40" t="str">
        <f>IF(SUMIFS('INTERIM REPORT'!C:C,'INTERIM REPORT'!$A:$A,'PAGE 56'!$A38,'INTERIM REPORT'!$B:$B,'PAGE 56'!$A$5)=0,"",SUMIFS('INTERIM REPORT'!C:C,'INTERIM REPORT'!$A:$A,'PAGE 56'!$A38,'INTERIM REPORT'!$B:$B,'PAGE 56'!$A$5))</f>
        <v/>
      </c>
      <c r="E38" s="122"/>
      <c r="F38" s="122"/>
      <c r="G38" s="123"/>
      <c r="H38" s="140" t="str">
        <f>IF(SUMIFS('INTERIM REPORT'!D:D,'INTERIM REPORT'!$A:$A,'PAGE 56'!$A38,'INTERIM REPORT'!$B:$B,'PAGE 56'!$A$5)=0,"",SUMIFS('INTERIM REPORT'!D:D,'INTERIM REPORT'!$A:$A,'PAGE 56'!$A38,'INTERIM REPORT'!$B:$B,'PAGE 56'!$A$5))</f>
        <v/>
      </c>
      <c r="I38" s="122"/>
      <c r="J38" s="122"/>
      <c r="K38" s="123"/>
      <c r="L38" s="140" t="str">
        <f>IF(SUMIFS('INTERIM REPORT'!E:E,'INTERIM REPORT'!$A:$A,'PAGE 56'!$A38,'INTERIM REPORT'!$B:$B,'PAGE 56'!$A$5)=0,"",SUMIFS('INTERIM REPORT'!E:E,'INTERIM REPORT'!$A:$A,'PAGE 56'!$A38,'INTERIM REPORT'!$B:$B,'PAGE 56'!$A$5))</f>
        <v/>
      </c>
      <c r="M38" s="122"/>
      <c r="N38" s="122"/>
      <c r="O38" s="123"/>
      <c r="P38" s="140" t="str">
        <f>IF(SUMIFS('INTERIM REPORT'!F:F,'INTERIM REPORT'!$A:$A,'PAGE 56'!$A38,'INTERIM REPORT'!$B:$B,'PAGE 56'!$A$5)=0,"",SUMIFS('INTERIM REPORT'!F:F,'INTERIM REPORT'!$A:$A,'PAGE 56'!$A38,'INTERIM REPORT'!$B:$B,'PAGE 56'!$A$5))</f>
        <v/>
      </c>
      <c r="Q38" s="122"/>
      <c r="R38" s="122"/>
      <c r="S38" s="123"/>
      <c r="T38" s="140" t="str">
        <f>IF(SUMIFS('INTERIM REPORT'!G:G,'INTERIM REPORT'!$A:$A,'PAGE 56'!$A38,'INTERIM REPORT'!$B:$B,'PAGE 56'!$A$5)=0,"",SUMIFS('INTERIM REPORT'!G:G,'INTERIM REPORT'!$A:$A,'PAGE 56'!$A38,'INTERIM REPORT'!$B:$B,'PAGE 56'!$A$5))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3" priority="1" operator="notEqual">
      <formula>""" """</formula>
    </cfRule>
    <cfRule type="cellIs" dxfId="1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05" bestFit="1" customWidth="1"/>
    <col min="5" max="7" width="7.7265625" style="82" customWidth="1"/>
    <col min="8" max="8" width="13.1796875" style="105" bestFit="1" customWidth="1"/>
    <col min="9" max="11" width="7.7265625" style="82" customWidth="1"/>
    <col min="12" max="12" width="13.1796875" style="105" bestFit="1" customWidth="1"/>
    <col min="13" max="15" width="7.7265625" style="82" customWidth="1"/>
    <col min="16" max="16" width="13.1796875" style="105" bestFit="1" customWidth="1"/>
    <col min="17" max="19" width="7.7265625" style="82" customWidth="1"/>
    <col min="20" max="20" width="13.1796875" style="105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Gross Price per Discharge</v>
      </c>
    </row>
    <row r="3" spans="1:25">
      <c r="A3" s="80" t="s">
        <v>101</v>
      </c>
    </row>
    <row r="4" spans="1:25">
      <c r="A4" s="83" t="s">
        <v>92</v>
      </c>
      <c r="B4" s="329" t="str">
        <f>MID(A4,FIND("]",A4)+2,LEN(A4)-FIND("]",A4)+2)</f>
        <v>Gross Price per Discharge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161" t="s">
        <v>263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57'!$A8,'INTERIM REPORT'!$B:$B,'PAGE 57'!$A$4)</f>
        <v>21243.549382716054</v>
      </c>
      <c r="E8" s="208">
        <f>RANK(D8,D$8:D$15,1)</f>
        <v>7</v>
      </c>
      <c r="F8" s="208">
        <f>RANK(D8,D$8:D$17,1)</f>
        <v>9</v>
      </c>
      <c r="G8" s="208">
        <f>RANK(D8,D$8:D$25,1)</f>
        <v>11</v>
      </c>
      <c r="H8" s="133">
        <f>SUMIFS('INTERIM REPORT'!D:D,'INTERIM REPORT'!$A:$A,'PAGE 57'!$A8,'INTERIM REPORT'!$B:$B,'PAGE 57'!$A$4)</f>
        <v>22446.083191850594</v>
      </c>
      <c r="I8" s="208">
        <f>RANK(H8,H$8:H$15,1)</f>
        <v>7</v>
      </c>
      <c r="J8" s="208">
        <f>RANK(H8,H$8:H$17,1)</f>
        <v>9</v>
      </c>
      <c r="K8" s="208">
        <f>RANK(H8,H$8:H$25,1)</f>
        <v>11</v>
      </c>
      <c r="L8" s="133">
        <f>SUMIFS('INTERIM REPORT'!E:E,'INTERIM REPORT'!$A:$A,'PAGE 57'!$A8,'INTERIM REPORT'!$B:$B,'PAGE 57'!$A$4)</f>
        <v>18641.569458128077</v>
      </c>
      <c r="M8" s="208">
        <f>RANK(L8,L$8:L$15,1)</f>
        <v>8</v>
      </c>
      <c r="N8" s="208">
        <f>RANK(L8,L$8:L$17,1)</f>
        <v>9</v>
      </c>
      <c r="O8" s="208">
        <f>RANK(L8,L$8:L$25,1)</f>
        <v>13</v>
      </c>
      <c r="P8" s="133">
        <f>SUMIFS('INTERIM REPORT'!F:F,'INTERIM REPORT'!$A:$A,'PAGE 57'!$A8,'INTERIM REPORT'!$B:$B,'PAGE 57'!$A$4)</f>
        <v>20095.450883002202</v>
      </c>
      <c r="Q8" s="208">
        <f>RANK(P8,P$8:P$15,1)</f>
        <v>8</v>
      </c>
      <c r="R8" s="208">
        <f>RANK(P8,P$8:P$17,1)</f>
        <v>9</v>
      </c>
      <c r="S8" s="208">
        <f>RANK(P8,P$8:P$25,1)</f>
        <v>9</v>
      </c>
      <c r="T8" s="133">
        <f>SUMIFS('INTERIM REPORT'!G:G,'INTERIM REPORT'!$A:$A,'PAGE 57'!$A8,'INTERIM REPORT'!$B:$B,'PAGE 57'!$A$4)</f>
        <v>20349.053551296511</v>
      </c>
      <c r="U8" s="208">
        <f>RANK(T8,T$8:T$15,1)</f>
        <v>7</v>
      </c>
      <c r="V8" s="208">
        <f>RANK(T8,T$8:T$17,1)</f>
        <v>8</v>
      </c>
      <c r="W8" s="208">
        <f>RANK(T8,T$8:T$25,1)</f>
        <v>8</v>
      </c>
      <c r="X8" s="143">
        <f t="shared" ref="X8:X17" si="0">IF(H8&gt;0,((P8/H8)-1),IF(AND(H8=0,L8&gt;0),100%,IF(AND(H8=0,L8&lt;0),-100%,IF(AND(H8=0,L8=0),0%,((P8/(H8))-1)*-1))))</f>
        <v>-0.10472349624462884</v>
      </c>
      <c r="Y8" s="93">
        <f t="shared" ref="Y8:Y17" si="1">IF(L8&gt;0,((T8/L8)-1),IF(AND(L8=0,T8&gt;0),100%,IF(AND(L8=0,T8&lt;0),-100%,IF(AND(L8=0,T8=0),0%,((T8/(L8))-1)*-1))))</f>
        <v>9.1595511687130982E-2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57'!$A9,'INTERIM REPORT'!$B:$B,'PAGE 57'!$A$4)</f>
        <v>15394.558685714288</v>
      </c>
      <c r="E9" s="208">
        <f t="shared" ref="E9:E15" si="3">RANK(D9,D$8:D$15,1)</f>
        <v>5</v>
      </c>
      <c r="F9" s="208">
        <f t="shared" ref="F9:F17" si="4">RANK(D9,D$8:D$17,1)</f>
        <v>5</v>
      </c>
      <c r="G9" s="208">
        <f t="shared" ref="G9:G17" si="5">RANK(D9,D$8:D$25,1)</f>
        <v>5</v>
      </c>
      <c r="H9" s="133">
        <f>SUMIFS('INTERIM REPORT'!D:D,'INTERIM REPORT'!$A:$A,'PAGE 57'!$A9,'INTERIM REPORT'!$B:$B,'PAGE 57'!$A$4)</f>
        <v>14370.249741431149</v>
      </c>
      <c r="I9" s="208">
        <f t="shared" ref="I9:I15" si="6">RANK(H9,H$8:H$15,1)</f>
        <v>5</v>
      </c>
      <c r="J9" s="208">
        <f t="shared" ref="J9:J17" si="7">RANK(H9,H$8:H$17,1)</f>
        <v>5</v>
      </c>
      <c r="K9" s="208">
        <f t="shared" ref="K9:K17" si="8">RANK(H9,H$8:H$25,1)</f>
        <v>5</v>
      </c>
      <c r="L9" s="133">
        <f>SUMIFS('INTERIM REPORT'!E:E,'INTERIM REPORT'!$A:$A,'PAGE 57'!$A9,'INTERIM REPORT'!$B:$B,'PAGE 57'!$A$4)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33">
        <f>SUMIFS('INTERIM REPORT'!F:F,'INTERIM REPORT'!$A:$A,'PAGE 57'!$A9,'INTERIM REPORT'!$B:$B,'PAGE 57'!$A$4)</f>
        <v>15240.579478054569</v>
      </c>
      <c r="Q9" s="208">
        <f t="shared" ref="Q9:Q15" si="12">RANK(P9,P$8:P$15,1)</f>
        <v>3</v>
      </c>
      <c r="R9" s="208">
        <f t="shared" ref="R9:R17" si="13">RANK(P9,P$8:P$17,1)</f>
        <v>3</v>
      </c>
      <c r="S9" s="208">
        <f t="shared" ref="S9:S17" si="14">RANK(P9,P$8:P$25,1)</f>
        <v>3</v>
      </c>
      <c r="T9" s="133">
        <f>SUMIFS('INTERIM REPORT'!G:G,'INTERIM REPORT'!$A:$A,'PAGE 57'!$A9,'INTERIM REPORT'!$B:$B,'PAGE 57'!$A$4)</f>
        <v>17049.858866103736</v>
      </c>
      <c r="U9" s="208">
        <f t="shared" ref="U9:U15" si="15">RANK(T9,T$8:T$15,1)</f>
        <v>4</v>
      </c>
      <c r="V9" s="208">
        <f t="shared" ref="V9:V17" si="16">RANK(T9,T$8:T$17,1)</f>
        <v>5</v>
      </c>
      <c r="W9" s="208">
        <f t="shared" ref="W9:W17" si="17">RANK(T9,T$8:T$25,1)</f>
        <v>5</v>
      </c>
      <c r="X9" s="143">
        <f t="shared" si="0"/>
        <v>6.0564691100263524E-2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57'!$A10,'INTERIM REPORT'!$B:$B,'PAGE 57'!$A$4)</f>
        <v>3970.4285714285706</v>
      </c>
      <c r="E10" s="208">
        <f t="shared" si="3"/>
        <v>2</v>
      </c>
      <c r="F10" s="208">
        <f t="shared" si="4"/>
        <v>2</v>
      </c>
      <c r="G10" s="208">
        <f t="shared" si="5"/>
        <v>2</v>
      </c>
      <c r="H10" s="133">
        <f>SUMIFS('INTERIM REPORT'!D:D,'INTERIM REPORT'!$A:$A,'PAGE 57'!$A10,'INTERIM REPORT'!$B:$B,'PAGE 57'!$A$4)</f>
        <v>5136.5281249999989</v>
      </c>
      <c r="I10" s="208">
        <f t="shared" si="6"/>
        <v>2</v>
      </c>
      <c r="J10" s="208">
        <f t="shared" si="7"/>
        <v>2</v>
      </c>
      <c r="K10" s="208">
        <f t="shared" si="8"/>
        <v>2</v>
      </c>
      <c r="L10" s="133">
        <f>SUMIFS('INTERIM REPORT'!E:E,'INTERIM REPORT'!$A:$A,'PAGE 57'!$A10,'INTERIM REPORT'!$B:$B,'PAGE 57'!$A$4)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33">
        <f>SUMIFS('INTERIM REPORT'!F:F,'INTERIM REPORT'!$A:$A,'PAGE 57'!$A10,'INTERIM REPORT'!$B:$B,'PAGE 57'!$A$4)</f>
        <v>5489.003663003663</v>
      </c>
      <c r="Q10" s="208">
        <f t="shared" si="12"/>
        <v>1</v>
      </c>
      <c r="R10" s="208">
        <f t="shared" si="13"/>
        <v>1</v>
      </c>
      <c r="S10" s="208">
        <f t="shared" si="14"/>
        <v>1</v>
      </c>
      <c r="T10" s="133">
        <f>SUMIFS('INTERIM REPORT'!G:G,'INTERIM REPORT'!$A:$A,'PAGE 57'!$A10,'INTERIM REPORT'!$B:$B,'PAGE 57'!$A$4)</f>
        <v>5755.5201465201462</v>
      </c>
      <c r="U10" s="208">
        <f t="shared" si="15"/>
        <v>1</v>
      </c>
      <c r="V10" s="208">
        <f t="shared" si="16"/>
        <v>1</v>
      </c>
      <c r="W10" s="208">
        <f t="shared" si="17"/>
        <v>1</v>
      </c>
      <c r="X10" s="143">
        <f t="shared" si="0"/>
        <v>6.8621358518048403E-2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57'!$A11,'INTERIM REPORT'!$B:$B,'PAGE 57'!$A$4)</f>
        <v>5470.2857142857129</v>
      </c>
      <c r="E11" s="208">
        <f t="shared" si="3"/>
        <v>3</v>
      </c>
      <c r="F11" s="208">
        <f t="shared" si="4"/>
        <v>3</v>
      </c>
      <c r="G11" s="208">
        <f t="shared" si="5"/>
        <v>3</v>
      </c>
      <c r="H11" s="133">
        <f>SUMIFS('INTERIM REPORT'!D:D,'INTERIM REPORT'!$A:$A,'PAGE 57'!$A11,'INTERIM REPORT'!$B:$B,'PAGE 57'!$A$4)</f>
        <v>7096.9099804305297</v>
      </c>
      <c r="I11" s="208">
        <f t="shared" si="6"/>
        <v>3</v>
      </c>
      <c r="J11" s="208">
        <f t="shared" si="7"/>
        <v>3</v>
      </c>
      <c r="K11" s="208">
        <f t="shared" si="8"/>
        <v>3</v>
      </c>
      <c r="L11" s="133">
        <f>SUMIFS('INTERIM REPORT'!E:E,'INTERIM REPORT'!$A:$A,'PAGE 57'!$A11,'INTERIM REPORT'!$B:$B,'PAGE 57'!$A$4)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33">
        <f>SUMIFS('INTERIM REPORT'!F:F,'INTERIM REPORT'!$A:$A,'PAGE 57'!$A11,'INTERIM REPORT'!$B:$B,'PAGE 57'!$A$4)</f>
        <v>7583.3333333333321</v>
      </c>
      <c r="Q11" s="208">
        <f t="shared" si="12"/>
        <v>2</v>
      </c>
      <c r="R11" s="208">
        <f t="shared" si="13"/>
        <v>2</v>
      </c>
      <c r="S11" s="208">
        <f t="shared" si="14"/>
        <v>2</v>
      </c>
      <c r="T11" s="133">
        <f>SUMIFS('INTERIM REPORT'!G:G,'INTERIM REPORT'!$A:$A,'PAGE 57'!$A11,'INTERIM REPORT'!$B:$B,'PAGE 57'!$A$4)</f>
        <v>7477.2485875706216</v>
      </c>
      <c r="U11" s="208">
        <f t="shared" si="15"/>
        <v>2</v>
      </c>
      <c r="V11" s="208">
        <f t="shared" si="16"/>
        <v>2</v>
      </c>
      <c r="W11" s="208">
        <f t="shared" si="17"/>
        <v>2</v>
      </c>
      <c r="X11" s="143">
        <f t="shared" si="0"/>
        <v>6.8540161034041258E-2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57'!$A12,'INTERIM REPORT'!$B:$B,'PAGE 57'!$A$4)</f>
        <v>13387.731321707202</v>
      </c>
      <c r="E12" s="208">
        <f t="shared" si="3"/>
        <v>4</v>
      </c>
      <c r="F12" s="208">
        <f t="shared" si="4"/>
        <v>4</v>
      </c>
      <c r="G12" s="208">
        <f t="shared" si="5"/>
        <v>4</v>
      </c>
      <c r="H12" s="133">
        <f>SUMIFS('INTERIM REPORT'!D:D,'INTERIM REPORT'!$A:$A,'PAGE 57'!$A12,'INTERIM REPORT'!$B:$B,'PAGE 57'!$A$4)</f>
        <v>13465.367420615534</v>
      </c>
      <c r="I12" s="208">
        <f t="shared" si="6"/>
        <v>4</v>
      </c>
      <c r="J12" s="208">
        <f t="shared" si="7"/>
        <v>4</v>
      </c>
      <c r="K12" s="208">
        <f t="shared" si="8"/>
        <v>4</v>
      </c>
      <c r="L12" s="133">
        <f>SUMIFS('INTERIM REPORT'!E:E,'INTERIM REPORT'!$A:$A,'PAGE 57'!$A12,'INTERIM REPORT'!$B:$B,'PAGE 57'!$A$4)</f>
        <v>0</v>
      </c>
      <c r="M12" s="208">
        <f t="shared" si="9"/>
        <v>1</v>
      </c>
      <c r="N12" s="208">
        <f t="shared" si="10"/>
        <v>1</v>
      </c>
      <c r="O12" s="208">
        <f t="shared" si="11"/>
        <v>1</v>
      </c>
      <c r="P12" s="133">
        <f>SUMIFS('INTERIM REPORT'!F:F,'INTERIM REPORT'!$A:$A,'PAGE 57'!$A12,'INTERIM REPORT'!$B:$B,'PAGE 57'!$A$4)</f>
        <v>16052.196127110232</v>
      </c>
      <c r="Q12" s="208">
        <f t="shared" si="12"/>
        <v>5</v>
      </c>
      <c r="R12" s="208">
        <f t="shared" si="13"/>
        <v>5</v>
      </c>
      <c r="S12" s="208">
        <f t="shared" si="14"/>
        <v>5</v>
      </c>
      <c r="T12" s="133">
        <f>SUMIFS('INTERIM REPORT'!G:G,'INTERIM REPORT'!$A:$A,'PAGE 57'!$A12,'INTERIM REPORT'!$B:$B,'PAGE 57'!$A$4)</f>
        <v>16898.337305133558</v>
      </c>
      <c r="U12" s="208">
        <f t="shared" si="15"/>
        <v>3</v>
      </c>
      <c r="V12" s="208">
        <f t="shared" si="16"/>
        <v>4</v>
      </c>
      <c r="W12" s="208">
        <f t="shared" si="17"/>
        <v>4</v>
      </c>
      <c r="X12" s="143">
        <f t="shared" si="0"/>
        <v>0.19210977507633786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57'!$A13,'INTERIM REPORT'!$B:$B,'PAGE 57'!$A$4)</f>
        <v>25796.919732441467</v>
      </c>
      <c r="E13" s="208">
        <f t="shared" si="3"/>
        <v>8</v>
      </c>
      <c r="F13" s="208">
        <f t="shared" si="4"/>
        <v>10</v>
      </c>
      <c r="G13" s="208">
        <f t="shared" si="5"/>
        <v>12</v>
      </c>
      <c r="H13" s="133">
        <f>SUMIFS('INTERIM REPORT'!D:D,'INTERIM REPORT'!$A:$A,'PAGE 57'!$A13,'INTERIM REPORT'!$B:$B,'PAGE 57'!$A$4)</f>
        <v>22969.619589977228</v>
      </c>
      <c r="I13" s="208">
        <f t="shared" si="6"/>
        <v>8</v>
      </c>
      <c r="J13" s="208">
        <f t="shared" si="7"/>
        <v>10</v>
      </c>
      <c r="K13" s="208">
        <f t="shared" si="8"/>
        <v>12</v>
      </c>
      <c r="L13" s="133">
        <f>SUMIFS('INTERIM REPORT'!E:E,'INTERIM REPORT'!$A:$A,'PAGE 57'!$A13,'INTERIM REPORT'!$B:$B,'PAGE 57'!$A$4)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33">
        <f>SUMIFS('INTERIM REPORT'!F:F,'INTERIM REPORT'!$A:$A,'PAGE 57'!$A13,'INTERIM REPORT'!$B:$B,'PAGE 57'!$A$4)</f>
        <v>19983.005780346808</v>
      </c>
      <c r="Q13" s="208">
        <f t="shared" si="12"/>
        <v>7</v>
      </c>
      <c r="R13" s="208">
        <f t="shared" si="13"/>
        <v>8</v>
      </c>
      <c r="S13" s="208">
        <f t="shared" si="14"/>
        <v>8</v>
      </c>
      <c r="T13" s="133">
        <f>SUMIFS('INTERIM REPORT'!G:G,'INTERIM REPORT'!$A:$A,'PAGE 57'!$A13,'INTERIM REPORT'!$B:$B,'PAGE 57'!$A$4)</f>
        <v>20060.732394366194</v>
      </c>
      <c r="U13" s="208">
        <f t="shared" si="15"/>
        <v>6</v>
      </c>
      <c r="V13" s="208">
        <f t="shared" si="16"/>
        <v>7</v>
      </c>
      <c r="W13" s="208">
        <f t="shared" si="17"/>
        <v>7</v>
      </c>
      <c r="X13" s="143">
        <f t="shared" si="0"/>
        <v>-0.13002452208366688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57'!$A14,'INTERIM REPORT'!$B:$B,'PAGE 57'!$A$4)</f>
        <v>19461.137902313625</v>
      </c>
      <c r="E14" s="208">
        <f t="shared" si="3"/>
        <v>6</v>
      </c>
      <c r="F14" s="208">
        <f t="shared" si="4"/>
        <v>8</v>
      </c>
      <c r="G14" s="208">
        <f t="shared" si="5"/>
        <v>9</v>
      </c>
      <c r="H14" s="133">
        <f>SUMIFS('INTERIM REPORT'!D:D,'INTERIM REPORT'!$A:$A,'PAGE 57'!$A14,'INTERIM REPORT'!$B:$B,'PAGE 57'!$A$4)</f>
        <v>18843.361512791987</v>
      </c>
      <c r="I14" s="208">
        <f t="shared" si="6"/>
        <v>6</v>
      </c>
      <c r="J14" s="208">
        <f t="shared" si="7"/>
        <v>7</v>
      </c>
      <c r="K14" s="208">
        <f t="shared" si="8"/>
        <v>8</v>
      </c>
      <c r="L14" s="133">
        <f>SUMIFS('INTERIM REPORT'!E:E,'INTERIM REPORT'!$A:$A,'PAGE 57'!$A14,'INTERIM REPORT'!$B:$B,'PAGE 57'!$A$4)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33">
        <f>SUMIFS('INTERIM REPORT'!F:F,'INTERIM REPORT'!$A:$A,'PAGE 57'!$A14,'INTERIM REPORT'!$B:$B,'PAGE 57'!$A$4)</f>
        <v>19414.682845804997</v>
      </c>
      <c r="Q14" s="208">
        <f t="shared" si="12"/>
        <v>6</v>
      </c>
      <c r="R14" s="208">
        <f t="shared" si="13"/>
        <v>7</v>
      </c>
      <c r="S14" s="208">
        <f t="shared" si="14"/>
        <v>7</v>
      </c>
      <c r="T14" s="133">
        <f>SUMIFS('INTERIM REPORT'!G:G,'INTERIM REPORT'!$A:$A,'PAGE 57'!$A14,'INTERIM REPORT'!$B:$B,'PAGE 57'!$A$4)</f>
        <v>20518.326491792377</v>
      </c>
      <c r="U14" s="208">
        <f t="shared" si="15"/>
        <v>8</v>
      </c>
      <c r="V14" s="208">
        <f t="shared" si="16"/>
        <v>9</v>
      </c>
      <c r="W14" s="208">
        <f t="shared" si="17"/>
        <v>9</v>
      </c>
      <c r="X14" s="143">
        <f t="shared" si="0"/>
        <v>3.0319501784496605E-2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57'!$A15,'INTERIM REPORT'!$B:$B,'PAGE 57'!$A$4)</f>
        <v>0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34">
        <f>SUMIFS('INTERIM REPORT'!D:D,'INTERIM REPORT'!$A:$A,'PAGE 57'!$A15,'INTERIM REPORT'!$B:$B,'PAGE 57'!$A$4)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34">
        <f>SUMIFS('INTERIM REPORT'!E:E,'INTERIM REPORT'!$A:$A,'PAGE 57'!$A15,'INTERIM REPORT'!$B:$B,'PAGE 57'!$A$4)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34">
        <f>SUMIFS('INTERIM REPORT'!F:F,'INTERIM REPORT'!$A:$A,'PAGE 57'!$A15,'INTERIM REPORT'!$B:$B,'PAGE 57'!$A$4)</f>
        <v>15761.911200807261</v>
      </c>
      <c r="Q15" s="209">
        <f t="shared" si="12"/>
        <v>4</v>
      </c>
      <c r="R15" s="209">
        <f t="shared" si="13"/>
        <v>4</v>
      </c>
      <c r="S15" s="209">
        <f t="shared" si="14"/>
        <v>4</v>
      </c>
      <c r="T15" s="134">
        <f>SUMIFS('INTERIM REPORT'!G:G,'INTERIM REPORT'!$A:$A,'PAGE 57'!$A15,'INTERIM REPORT'!$B:$B,'PAGE 57'!$A$4)</f>
        <v>19250.890814558057</v>
      </c>
      <c r="U15" s="209">
        <f t="shared" si="15"/>
        <v>5</v>
      </c>
      <c r="V15" s="209">
        <f t="shared" si="16"/>
        <v>6</v>
      </c>
      <c r="W15" s="209">
        <f t="shared" si="17"/>
        <v>6</v>
      </c>
      <c r="X15" s="144">
        <f t="shared" si="0"/>
        <v>0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57'!$A16,'INTERIM REPORT'!$B:$B,'PAGE 57'!$A$4)</f>
        <v>18689.013602278126</v>
      </c>
      <c r="E16" s="210"/>
      <c r="F16" s="211">
        <f t="shared" si="4"/>
        <v>7</v>
      </c>
      <c r="G16" s="211">
        <f t="shared" si="5"/>
        <v>8</v>
      </c>
      <c r="H16" s="135">
        <f>SUMIFS('INTERIM REPORT'!D:D,'INTERIM REPORT'!$A:$A,'PAGE 57'!$A16,'INTERIM REPORT'!$B:$B,'PAGE 57'!$A$4)</f>
        <v>19952.767654986525</v>
      </c>
      <c r="I16" s="210"/>
      <c r="J16" s="211">
        <f t="shared" si="7"/>
        <v>8</v>
      </c>
      <c r="K16" s="211">
        <f t="shared" si="8"/>
        <v>9</v>
      </c>
      <c r="L16" s="135">
        <f>SUMIFS('INTERIM REPORT'!E:E,'INTERIM REPORT'!$A:$A,'PAGE 57'!$A16,'INTERIM REPORT'!$B:$B,'PAGE 57'!$A$4)</f>
        <v>18965.594606741568</v>
      </c>
      <c r="M16" s="210"/>
      <c r="N16" s="211">
        <f t="shared" si="10"/>
        <v>10</v>
      </c>
      <c r="O16" s="211">
        <f t="shared" si="11"/>
        <v>14</v>
      </c>
      <c r="P16" s="135">
        <f>SUMIFS('INTERIM REPORT'!F:F,'INTERIM REPORT'!$A:$A,'PAGE 57'!$A16,'INTERIM REPORT'!$B:$B,'PAGE 57'!$A$4)</f>
        <v>21724.146272054659</v>
      </c>
      <c r="Q16" s="210"/>
      <c r="R16" s="211">
        <f t="shared" si="13"/>
        <v>10</v>
      </c>
      <c r="S16" s="211">
        <f t="shared" si="14"/>
        <v>10</v>
      </c>
      <c r="T16" s="135">
        <f>SUMIFS('INTERIM REPORT'!G:G,'INTERIM REPORT'!$A:$A,'PAGE 57'!$A16,'INTERIM REPORT'!$B:$B,'PAGE 57'!$A$4)</f>
        <v>21645.470967741952</v>
      </c>
      <c r="U16" s="210"/>
      <c r="V16" s="211">
        <f t="shared" si="16"/>
        <v>10</v>
      </c>
      <c r="W16" s="211">
        <f t="shared" si="17"/>
        <v>11</v>
      </c>
      <c r="X16" s="145">
        <f t="shared" si="0"/>
        <v>8.8778591907546112E-2</v>
      </c>
      <c r="Y16" s="97">
        <f t="shared" si="1"/>
        <v>0.1413019953536172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57'!$A17,'INTERIM REPORT'!$B:$B,'PAGE 57'!$A$4)</f>
        <v>15535.364920104048</v>
      </c>
      <c r="E17" s="212"/>
      <c r="F17" s="208">
        <f t="shared" si="4"/>
        <v>6</v>
      </c>
      <c r="G17" s="208">
        <f t="shared" si="5"/>
        <v>6</v>
      </c>
      <c r="H17" s="133">
        <f>SUMIFS('INTERIM REPORT'!D:D,'INTERIM REPORT'!$A:$A,'PAGE 57'!$A17,'INTERIM REPORT'!$B:$B,'PAGE 57'!$A$4)</f>
        <v>16002.471028037386</v>
      </c>
      <c r="I17" s="212"/>
      <c r="J17" s="208">
        <f t="shared" si="7"/>
        <v>6</v>
      </c>
      <c r="K17" s="208">
        <f t="shared" si="8"/>
        <v>6</v>
      </c>
      <c r="L17" s="133">
        <f>SUMIFS('INTERIM REPORT'!E:E,'INTERIM REPORT'!$A:$A,'PAGE 57'!$A17,'INTERIM REPORT'!$B:$B,'PAGE 57'!$A$4)</f>
        <v>0</v>
      </c>
      <c r="M17" s="212"/>
      <c r="N17" s="208">
        <f t="shared" si="10"/>
        <v>1</v>
      </c>
      <c r="O17" s="208">
        <f t="shared" si="11"/>
        <v>1</v>
      </c>
      <c r="P17" s="133">
        <f>SUMIFS('INTERIM REPORT'!F:F,'INTERIM REPORT'!$A:$A,'PAGE 57'!$A17,'INTERIM REPORT'!$B:$B,'PAGE 57'!$A$4)</f>
        <v>18626.586414790992</v>
      </c>
      <c r="Q17" s="212"/>
      <c r="R17" s="208">
        <f t="shared" si="13"/>
        <v>6</v>
      </c>
      <c r="S17" s="208">
        <f t="shared" si="14"/>
        <v>6</v>
      </c>
      <c r="T17" s="133">
        <f>SUMIFS('INTERIM REPORT'!G:G,'INTERIM REPORT'!$A:$A,'PAGE 57'!$A17,'INTERIM REPORT'!$B:$B,'PAGE 57'!$A$4)</f>
        <v>16789.396004700353</v>
      </c>
      <c r="U17" s="212"/>
      <c r="V17" s="208">
        <f t="shared" si="16"/>
        <v>3</v>
      </c>
      <c r="W17" s="208">
        <f t="shared" si="17"/>
        <v>3</v>
      </c>
      <c r="X17" s="143">
        <f t="shared" si="0"/>
        <v>0.16398188643216316</v>
      </c>
      <c r="Y17" s="93">
        <f t="shared" si="1"/>
        <v>1</v>
      </c>
    </row>
    <row r="18" spans="1:25" ht="28.4" customHeight="1">
      <c r="D18" s="136"/>
      <c r="E18" s="213"/>
      <c r="F18" s="213"/>
      <c r="G18" s="213"/>
      <c r="H18" s="136"/>
      <c r="I18" s="213"/>
      <c r="J18" s="213"/>
      <c r="K18" s="213"/>
      <c r="L18" s="136"/>
      <c r="M18" s="213"/>
      <c r="N18" s="213"/>
      <c r="O18" s="213"/>
      <c r="P18" s="136"/>
      <c r="Q18" s="213"/>
      <c r="R18" s="213"/>
      <c r="S18" s="213"/>
      <c r="T18" s="13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25"/>
      <c r="F19" s="125"/>
      <c r="G19" s="125"/>
      <c r="H19" s="137"/>
      <c r="I19" s="125"/>
      <c r="J19" s="125"/>
      <c r="K19" s="125"/>
      <c r="L19" s="137"/>
      <c r="M19" s="125"/>
      <c r="N19" s="125"/>
      <c r="O19" s="125"/>
      <c r="P19" s="137"/>
      <c r="Q19" s="125"/>
      <c r="R19" s="125"/>
      <c r="S19" s="125"/>
      <c r="T19" s="13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57'!$A20,'INTERIM REPORT'!$B:$B,'PAGE 57'!$A$4)</f>
        <v>20440.661772235708</v>
      </c>
      <c r="E20" s="210"/>
      <c r="F20" s="211">
        <f>RANK(D20,D$20:D$22,1)</f>
        <v>2</v>
      </c>
      <c r="G20" s="211">
        <f t="shared" ref="G20:G22" si="19">RANK(D20,D$8:D$25,1)</f>
        <v>10</v>
      </c>
      <c r="H20" s="135">
        <f>SUMIFS('INTERIM REPORT'!D:D,'INTERIM REPORT'!$A:$A,'PAGE 57'!$A20,'INTERIM REPORT'!$B:$B,'PAGE 57'!$A$4)</f>
        <v>20993.723843937572</v>
      </c>
      <c r="I20" s="210"/>
      <c r="J20" s="211">
        <f>RANK(H20,H$20:H$22,1)</f>
        <v>2</v>
      </c>
      <c r="K20" s="211">
        <f t="shared" ref="K20:K22" si="20">RANK(H20,H$8:H$25,1)</f>
        <v>10</v>
      </c>
      <c r="L20" s="135">
        <f>SUMIFS('INTERIM REPORT'!E:E,'INTERIM REPORT'!$A:$A,'PAGE 57'!$A20,'INTERIM REPORT'!$B:$B,'PAGE 57'!$A$4)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35">
        <f>SUMIFS('INTERIM REPORT'!F:F,'INTERIM REPORT'!$A:$A,'PAGE 57'!$A20,'INTERIM REPORT'!$B:$B,'PAGE 57'!$A$4)</f>
        <v>22075.616479275683</v>
      </c>
      <c r="Q20" s="210"/>
      <c r="R20" s="211">
        <f>RANK(P20,P$20:P$22,1)</f>
        <v>1</v>
      </c>
      <c r="S20" s="211">
        <f t="shared" ref="S20:S22" si="22">RANK(P20,P$8:P$25,1)</f>
        <v>11</v>
      </c>
      <c r="T20" s="135">
        <f>SUMIFS('INTERIM REPORT'!G:G,'INTERIM REPORT'!$A:$A,'PAGE 57'!$A20,'INTERIM REPORT'!$B:$B,'PAGE 57'!$A$4)</f>
        <v>21527.785420736123</v>
      </c>
      <c r="U20" s="210"/>
      <c r="V20" s="211">
        <f>RANK(T20,T$20:T$22,1)</f>
        <v>1</v>
      </c>
      <c r="W20" s="211">
        <f t="shared" ref="W20:W22" si="23">RANK(T20,T$8:T$25,1)</f>
        <v>10</v>
      </c>
      <c r="X20" s="145">
        <f>IF(H20&gt;0,((P20/H20)-1),IF(AND(H20=0,L20&gt;0),100%,IF(AND(H20=0,L20&lt;0),-100%,IF(AND(H20=0,L20=0),0%,((P20/(H20))-1)*-1))))</f>
        <v>5.1534098637318726E-2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57'!$A21,'INTERIM REPORT'!$B:$B,'PAGE 57'!$A$4)</f>
        <v>28248.818725653866</v>
      </c>
      <c r="E21" s="212"/>
      <c r="F21" s="208">
        <f t="shared" ref="F21:F22" si="24">RANK(D21,D$20:D$22,1)</f>
        <v>3</v>
      </c>
      <c r="G21" s="208">
        <f t="shared" si="19"/>
        <v>13</v>
      </c>
      <c r="H21" s="133">
        <f>SUMIFS('INTERIM REPORT'!D:D,'INTERIM REPORT'!$A:$A,'PAGE 57'!$A21,'INTERIM REPORT'!$B:$B,'PAGE 57'!$A$4)</f>
        <v>29436.970961013958</v>
      </c>
      <c r="I21" s="212"/>
      <c r="J21" s="208">
        <f t="shared" ref="J21:J22" si="25">RANK(H21,H$20:H$22,1)</f>
        <v>3</v>
      </c>
      <c r="K21" s="208">
        <f t="shared" si="20"/>
        <v>13</v>
      </c>
      <c r="L21" s="133">
        <f>SUMIFS('INTERIM REPORT'!E:E,'INTERIM REPORT'!$A:$A,'PAGE 57'!$A21,'INTERIM REPORT'!$B:$B,'PAGE 57'!$A$4)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33">
        <f>SUMIFS('INTERIM REPORT'!F:F,'INTERIM REPORT'!$A:$A,'PAGE 57'!$A21,'INTERIM REPORT'!$B:$B,'PAGE 57'!$A$4)</f>
        <v>31560.509093835506</v>
      </c>
      <c r="Q21" s="212"/>
      <c r="R21" s="208">
        <f t="shared" ref="R21:R22" si="27">RANK(P21,P$20:P$22,1)</f>
        <v>3</v>
      </c>
      <c r="S21" s="208">
        <f t="shared" si="22"/>
        <v>13</v>
      </c>
      <c r="T21" s="133">
        <f>SUMIFS('INTERIM REPORT'!G:G,'INTERIM REPORT'!$A:$A,'PAGE 57'!$A21,'INTERIM REPORT'!$B:$B,'PAGE 57'!$A$4)</f>
        <v>30986.366981968655</v>
      </c>
      <c r="U21" s="212"/>
      <c r="V21" s="208">
        <f t="shared" ref="V21:V22" si="28">RANK(T21,T$20:T$22,1)</f>
        <v>3</v>
      </c>
      <c r="W21" s="208">
        <f t="shared" si="23"/>
        <v>13</v>
      </c>
      <c r="X21" s="143">
        <f>IF(H21&gt;0,((P21/H21)-1),IF(AND(H21=0,L21&gt;0),100%,IF(AND(H21=0,L21&lt;0),-100%,IF(AND(H21=0,L21=0),0%,((P21/(H21))-1)*-1))))</f>
        <v>7.2138472930314057E-2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57'!$A22,'INTERIM REPORT'!$B:$B,'PAGE 57'!$A$4)</f>
        <v>17635.224789915956</v>
      </c>
      <c r="E22" s="212"/>
      <c r="F22" s="208">
        <f t="shared" si="24"/>
        <v>1</v>
      </c>
      <c r="G22" s="208">
        <f t="shared" si="19"/>
        <v>7</v>
      </c>
      <c r="H22" s="133">
        <f>SUMIFS('INTERIM REPORT'!D:D,'INTERIM REPORT'!$A:$A,'PAGE 57'!$A22,'INTERIM REPORT'!$B:$B,'PAGE 57'!$A$4)</f>
        <v>18400.645606817507</v>
      </c>
      <c r="I22" s="212"/>
      <c r="J22" s="208">
        <f t="shared" si="25"/>
        <v>1</v>
      </c>
      <c r="K22" s="208">
        <f t="shared" si="20"/>
        <v>7</v>
      </c>
      <c r="L22" s="133">
        <f>SUMIFS('INTERIM REPORT'!E:E,'INTERIM REPORT'!$A:$A,'PAGE 57'!$A22,'INTERIM REPORT'!$B:$B,'PAGE 57'!$A$4)</f>
        <v>0</v>
      </c>
      <c r="M22" s="212"/>
      <c r="N22" s="208">
        <f t="shared" si="26"/>
        <v>1</v>
      </c>
      <c r="O22" s="208">
        <f t="shared" si="21"/>
        <v>1</v>
      </c>
      <c r="P22" s="133">
        <f>SUMIFS('INTERIM REPORT'!F:F,'INTERIM REPORT'!$A:$A,'PAGE 57'!$A22,'INTERIM REPORT'!$B:$B,'PAGE 57'!$A$4)</f>
        <v>22438.380444715192</v>
      </c>
      <c r="Q22" s="212"/>
      <c r="R22" s="208">
        <f t="shared" si="27"/>
        <v>2</v>
      </c>
      <c r="S22" s="208">
        <f t="shared" si="22"/>
        <v>12</v>
      </c>
      <c r="T22" s="133">
        <f>SUMIFS('INTERIM REPORT'!G:G,'INTERIM REPORT'!$A:$A,'PAGE 57'!$A22,'INTERIM REPORT'!$B:$B,'PAGE 57'!$A$4)</f>
        <v>21840.843607305935</v>
      </c>
      <c r="U22" s="212"/>
      <c r="V22" s="208">
        <f t="shared" si="28"/>
        <v>2</v>
      </c>
      <c r="W22" s="208">
        <f t="shared" si="23"/>
        <v>12</v>
      </c>
      <c r="X22" s="143">
        <f>IF(H22&gt;0,((P22/H22)-1),IF(AND(H22=0,L22&gt;0),100%,IF(AND(H22=0,L22&lt;0),-100%,IF(AND(H22=0,L22=0),0%,((P22/(H22))-1)*-1))))</f>
        <v>0.21943441138835307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36"/>
      <c r="E23" s="214"/>
      <c r="F23" s="214"/>
      <c r="G23" s="214"/>
      <c r="H23" s="138"/>
      <c r="I23" s="214"/>
      <c r="J23" s="214"/>
      <c r="K23" s="214"/>
      <c r="L23" s="138"/>
      <c r="M23" s="214"/>
      <c r="N23" s="214"/>
      <c r="O23" s="214"/>
      <c r="P23" s="138"/>
      <c r="Q23" s="214"/>
      <c r="R23" s="214"/>
      <c r="S23" s="214"/>
      <c r="T23" s="13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25"/>
      <c r="F24" s="125"/>
      <c r="G24" s="125"/>
      <c r="H24" s="137"/>
      <c r="I24" s="125"/>
      <c r="J24" s="125"/>
      <c r="K24" s="125"/>
      <c r="L24" s="137"/>
      <c r="M24" s="125"/>
      <c r="N24" s="125"/>
      <c r="O24" s="125"/>
      <c r="P24" s="137"/>
      <c r="Q24" s="125"/>
      <c r="R24" s="125"/>
      <c r="S24" s="125"/>
      <c r="T24" s="13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57'!$A25,'INTERIM REPORT'!$B:$B,'PAGE 57'!$A$4)</f>
        <v>38104.600292002055</v>
      </c>
      <c r="E25" s="210"/>
      <c r="F25" s="210"/>
      <c r="G25" s="211">
        <f>RANK(D25,D$8:D$25,1)</f>
        <v>14</v>
      </c>
      <c r="H25" s="135">
        <f>SUMIFS('INTERIM REPORT'!D:D,'INTERIM REPORT'!$A:$A,'PAGE 57'!$A25,'INTERIM REPORT'!$B:$B,'PAGE 57'!$A$4)</f>
        <v>43354.412832033886</v>
      </c>
      <c r="I25" s="210"/>
      <c r="J25" s="210"/>
      <c r="K25" s="211">
        <f>RANK(H25,H$8:H$25,1)</f>
        <v>14</v>
      </c>
      <c r="L25" s="135">
        <f>SUMIFS('INTERIM REPORT'!E:E,'INTERIM REPORT'!$A:$A,'PAGE 57'!$A25,'INTERIM REPORT'!$B:$B,'PAGE 57'!$A$4)</f>
        <v>0</v>
      </c>
      <c r="M25" s="210"/>
      <c r="N25" s="210"/>
      <c r="O25" s="211">
        <f>RANK(L25,L$8:L$25,1)</f>
        <v>1</v>
      </c>
      <c r="P25" s="135">
        <f>SUMIFS('INTERIM REPORT'!F:F,'INTERIM REPORT'!$A:$A,'PAGE 57'!$A25,'INTERIM REPORT'!$B:$B,'PAGE 57'!$A$4)</f>
        <v>46246.554979731896</v>
      </c>
      <c r="Q25" s="210"/>
      <c r="R25" s="210"/>
      <c r="S25" s="211">
        <f>RANK(P25,P$8:P$25,1)</f>
        <v>14</v>
      </c>
      <c r="T25" s="135">
        <f>SUMIFS('INTERIM REPORT'!G:G,'INTERIM REPORT'!$A:$A,'PAGE 57'!$A25,'INTERIM REPORT'!$B:$B,'PAGE 57'!$A$4)</f>
        <v>47552.982560338773</v>
      </c>
      <c r="U25" s="210"/>
      <c r="V25" s="210"/>
      <c r="W25" s="211">
        <f>RANK(T25,T$8:T$25,1)</f>
        <v>14</v>
      </c>
      <c r="X25" s="145">
        <f>IF(H25&gt;0,((P25/H25)-1),IF(AND(H25=0,L25&gt;0),100%,IF(AND(H25=0,L25&lt;0),-100%,IF(AND(H25=0,L25=0),0%,((P25/(H25))-1)*-1))))</f>
        <v>6.6709291137280857E-2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36"/>
      <c r="E26" s="215"/>
      <c r="F26" s="215"/>
      <c r="G26" s="215"/>
      <c r="H26" s="136"/>
      <c r="I26" s="215"/>
      <c r="J26" s="215"/>
      <c r="K26" s="215"/>
      <c r="L26" s="136"/>
      <c r="M26" s="215"/>
      <c r="N26" s="215"/>
      <c r="O26" s="215"/>
      <c r="P26" s="136"/>
      <c r="Q26" s="215"/>
      <c r="R26" s="215"/>
      <c r="S26" s="215"/>
      <c r="T26" s="13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25"/>
      <c r="F27" s="125"/>
      <c r="G27" s="125"/>
      <c r="H27" s="137"/>
      <c r="I27" s="125"/>
      <c r="J27" s="125"/>
      <c r="K27" s="125"/>
      <c r="L27" s="137"/>
      <c r="M27" s="125"/>
      <c r="N27" s="125"/>
      <c r="O27" s="125"/>
      <c r="P27" s="137"/>
      <c r="Q27" s="125"/>
      <c r="R27" s="125"/>
      <c r="S27" s="125"/>
      <c r="T27" s="13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57'!$A28,'INTERIM REPORT'!$B:$B,'PAGE 57'!$A$4)</f>
        <v>28262.586565463855</v>
      </c>
      <c r="E28" s="216"/>
      <c r="F28" s="216"/>
      <c r="G28" s="216"/>
      <c r="H28" s="135">
        <f>SUMIFS('INTERIM REPORT'!D:D,'INTERIM REPORT'!$A:$A,'PAGE 57'!$A28,'INTERIM REPORT'!$B:$B,'PAGE 57'!$A$4)</f>
        <v>30845.779096732349</v>
      </c>
      <c r="I28" s="216"/>
      <c r="J28" s="216"/>
      <c r="K28" s="216"/>
      <c r="L28" s="135">
        <f>SUMIFS('INTERIM REPORT'!E:E,'INTERIM REPORT'!$A:$A,'PAGE 57'!$A28,'INTERIM REPORT'!$B:$B,'PAGE 57'!$A$4)</f>
        <v>201599.55017626315</v>
      </c>
      <c r="M28" s="216"/>
      <c r="N28" s="216"/>
      <c r="O28" s="216"/>
      <c r="P28" s="135">
        <f>SUMIFS('INTERIM REPORT'!F:F,'INTERIM REPORT'!$A:$A,'PAGE 57'!$A28,'INTERIM REPORT'!$B:$B,'PAGE 57'!$A$4)</f>
        <v>32075.057532193812</v>
      </c>
      <c r="Q28" s="216"/>
      <c r="R28" s="216"/>
      <c r="S28" s="216"/>
      <c r="T28" s="135">
        <f>SUMIFS('INTERIM REPORT'!G:G,'INTERIM REPORT'!$A:$A,'PAGE 57'!$A28,'INTERIM REPORT'!$B:$B,'PAGE 57'!$A$4)</f>
        <v>32986.748069110086</v>
      </c>
      <c r="U28" s="216"/>
      <c r="V28" s="216"/>
      <c r="W28" s="216"/>
      <c r="X28" s="143">
        <f>IF(H28&gt;0,((P28/H28)-1),IF(AND(H28=0,L28&gt;0),100%,IF(AND(H28=0,L28&lt;0),-100%,IF(AND(H28=0,L28=0),0%,((P28/(H28))-1)*-1))))</f>
        <v>3.9852403520314716E-2</v>
      </c>
      <c r="Y28" s="101">
        <f>IF(L28&gt;0,((T28/L28)-1),IF(AND(L28=0,T28&gt;0),100%,IF(AND(L28=0,T28&lt;0),-100%,IF(AND(L28=0,T28=0),0%,((T28/(L28))-1)*-1))))</f>
        <v>-0.83637489250214592</v>
      </c>
    </row>
    <row r="29" spans="1:25" ht="28.4" customHeight="1">
      <c r="C29" s="92" t="s">
        <v>28</v>
      </c>
      <c r="D29" s="133">
        <f>MEDIAN(D25,D20:D22,D8:D17)</f>
        <v>18162.119196097039</v>
      </c>
      <c r="E29" s="217"/>
      <c r="F29" s="217"/>
      <c r="G29" s="217"/>
      <c r="H29" s="133">
        <f>MEDIAN(H25,H20:H22,H8:H17)</f>
        <v>18622.003559804747</v>
      </c>
      <c r="I29" s="217"/>
      <c r="J29" s="217"/>
      <c r="K29" s="217"/>
      <c r="L29" s="133">
        <f>MEDIAN(L25,L20:L22,L8:L17)</f>
        <v>0</v>
      </c>
      <c r="M29" s="217"/>
      <c r="N29" s="217"/>
      <c r="O29" s="217"/>
      <c r="P29" s="133">
        <f>MEDIAN(P25,P20:P22,P8:P17)</f>
        <v>19698.844313075904</v>
      </c>
      <c r="Q29" s="217"/>
      <c r="R29" s="217"/>
      <c r="S29" s="217"/>
      <c r="T29" s="133">
        <f>MEDIAN(T25,T20:T22,T8:T17)</f>
        <v>20204.892972831352</v>
      </c>
      <c r="U29" s="217"/>
      <c r="V29" s="217"/>
      <c r="W29" s="217"/>
      <c r="X29" s="188">
        <f>IF(H29&gt;0,((P29/H29)-1),IF(AND(H29=0,L29&gt;0),100%,IF(AND(H29=0,L29&lt;0),-100%,IF(AND(H29=0,L29=0),0%,((P29/(H29))-1)*-1))))</f>
        <v>5.782625643974737E-2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33">
        <f>MEDIAN(D8:D15)</f>
        <v>14391.145003710746</v>
      </c>
      <c r="E30" s="217"/>
      <c r="F30" s="217"/>
      <c r="G30" s="217"/>
      <c r="H30" s="133">
        <f>MEDIAN(H8:H15)</f>
        <v>13917.808581023342</v>
      </c>
      <c r="I30" s="217"/>
      <c r="J30" s="217"/>
      <c r="K30" s="217"/>
      <c r="L30" s="133">
        <f>MEDIAN(L8:L15)</f>
        <v>0</v>
      </c>
      <c r="M30" s="217"/>
      <c r="N30" s="217"/>
      <c r="O30" s="217"/>
      <c r="P30" s="133">
        <f>MEDIAN(P8:P15)</f>
        <v>15907.053663958746</v>
      </c>
      <c r="Q30" s="217"/>
      <c r="R30" s="217"/>
      <c r="S30" s="217"/>
      <c r="T30" s="133">
        <f>MEDIAN(T8:T15)</f>
        <v>18150.374840330896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57'!$A33,'INTERIM REPORT'!$B:$B,'PAGE 57'!$A$5)=0,"",SUMIFS('INTERIM REPORT'!C:C,'INTERIM REPORT'!$A:$A,'PAGE 57'!$A33,'INTERIM REPORT'!$B:$B,'PAGE 57'!$A$5))</f>
        <v/>
      </c>
      <c r="E33" s="118"/>
      <c r="F33" s="118"/>
      <c r="G33" s="119"/>
      <c r="H33" s="135" t="str">
        <f>IF(SUMIFS('INTERIM REPORT'!D:D,'INTERIM REPORT'!$A:$A,'PAGE 57'!$A33,'INTERIM REPORT'!$B:$B,'PAGE 57'!$A$5)=0,"",SUMIFS('INTERIM REPORT'!D:D,'INTERIM REPORT'!$A:$A,'PAGE 57'!$A33,'INTERIM REPORT'!$B:$B,'PAGE 57'!$A$5))</f>
        <v/>
      </c>
      <c r="I33" s="118"/>
      <c r="J33" s="118"/>
      <c r="K33" s="119"/>
      <c r="L33" s="135" t="str">
        <f>IF(SUMIFS('INTERIM REPORT'!E:E,'INTERIM REPORT'!$A:$A,'PAGE 57'!$A33,'INTERIM REPORT'!$B:$B,'PAGE 57'!$A$5)=0,"",SUMIFS('INTERIM REPORT'!E:E,'INTERIM REPORT'!$A:$A,'PAGE 57'!$A33,'INTERIM REPORT'!$B:$B,'PAGE 57'!$A$5))</f>
        <v/>
      </c>
      <c r="M33" s="118"/>
      <c r="N33" s="118"/>
      <c r="O33" s="119"/>
      <c r="P33" s="135" t="str">
        <f>IF(SUMIFS('INTERIM REPORT'!F:F,'INTERIM REPORT'!$A:$A,'PAGE 57'!$A33,'INTERIM REPORT'!$B:$B,'PAGE 57'!$A$5)=0,"",SUMIFS('INTERIM REPORT'!F:F,'INTERIM REPORT'!$A:$A,'PAGE 57'!$A33,'INTERIM REPORT'!$B:$B,'PAGE 57'!$A$5))</f>
        <v/>
      </c>
      <c r="Q33" s="118"/>
      <c r="R33" s="118"/>
      <c r="S33" s="119"/>
      <c r="T33" s="135" t="str">
        <f>IF(SUMIFS('INTERIM REPORT'!G:G,'INTERIM REPORT'!$A:$A,'PAGE 57'!$A33,'INTERIM REPORT'!$B:$B,'PAGE 57'!$A$5)=0,"",SUMIFS('INTERIM REPORT'!G:G,'INTERIM REPORT'!$A:$A,'PAGE 57'!$A33,'INTERIM REPORT'!$B:$B,'PAGE 57'!$A$5))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57'!$A34,'INTERIM REPORT'!$B:$B,'PAGE 57'!$A$5)=0,"",SUMIFS('INTERIM REPORT'!C:C,'INTERIM REPORT'!$A:$A,'PAGE 57'!$A34,'INTERIM REPORT'!$B:$B,'PAGE 57'!$A$5))</f>
        <v/>
      </c>
      <c r="E34" s="122"/>
      <c r="F34" s="122"/>
      <c r="G34" s="123"/>
      <c r="H34" s="135" t="str">
        <f>IF(SUMIFS('INTERIM REPORT'!D:D,'INTERIM REPORT'!$A:$A,'PAGE 57'!$A34,'INTERIM REPORT'!$B:$B,'PAGE 57'!$A$5)=0,"",SUMIFS('INTERIM REPORT'!D:D,'INTERIM REPORT'!$A:$A,'PAGE 57'!$A34,'INTERIM REPORT'!$B:$B,'PAGE 57'!$A$5))</f>
        <v/>
      </c>
      <c r="I34" s="122"/>
      <c r="J34" s="122"/>
      <c r="K34" s="123"/>
      <c r="L34" s="135" t="str">
        <f>IF(SUMIFS('INTERIM REPORT'!E:E,'INTERIM REPORT'!$A:$A,'PAGE 57'!$A34,'INTERIM REPORT'!$B:$B,'PAGE 57'!$A$5)=0,"",SUMIFS('INTERIM REPORT'!E:E,'INTERIM REPORT'!$A:$A,'PAGE 57'!$A34,'INTERIM REPORT'!$B:$B,'PAGE 57'!$A$5))</f>
        <v/>
      </c>
      <c r="M34" s="122"/>
      <c r="N34" s="122"/>
      <c r="O34" s="123"/>
      <c r="P34" s="135" t="str">
        <f>IF(SUMIFS('INTERIM REPORT'!F:F,'INTERIM REPORT'!$A:$A,'PAGE 57'!$A34,'INTERIM REPORT'!$B:$B,'PAGE 57'!$A$5)=0,"",SUMIFS('INTERIM REPORT'!F:F,'INTERIM REPORT'!$A:$A,'PAGE 57'!$A34,'INTERIM REPORT'!$B:$B,'PAGE 57'!$A$5))</f>
        <v/>
      </c>
      <c r="Q34" s="122"/>
      <c r="R34" s="122"/>
      <c r="S34" s="123"/>
      <c r="T34" s="135" t="str">
        <f>IF(SUMIFS('INTERIM REPORT'!G:G,'INTERIM REPORT'!$A:$A,'PAGE 57'!$A34,'INTERIM REPORT'!$B:$B,'PAGE 57'!$A$5)=0,"",SUMIFS('INTERIM REPORT'!G:G,'INTERIM REPORT'!$A:$A,'PAGE 57'!$A34,'INTERIM REPORT'!$B:$B,'PAGE 57'!$A$5))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57'!$A35,'INTERIM REPORT'!$B:$B,'PAGE 57'!$A$5)=0,"",SUMIFS('INTERIM REPORT'!C:C,'INTERIM REPORT'!$A:$A,'PAGE 57'!$A35,'INTERIM REPORT'!$B:$B,'PAGE 57'!$A$5))</f>
        <v/>
      </c>
      <c r="E35" s="122"/>
      <c r="F35" s="122"/>
      <c r="G35" s="123"/>
      <c r="H35" s="135" t="str">
        <f>IF(SUMIFS('INTERIM REPORT'!D:D,'INTERIM REPORT'!$A:$A,'PAGE 57'!$A35,'INTERIM REPORT'!$B:$B,'PAGE 57'!$A$5)=0,"",SUMIFS('INTERIM REPORT'!D:D,'INTERIM REPORT'!$A:$A,'PAGE 57'!$A35,'INTERIM REPORT'!$B:$B,'PAGE 57'!$A$5))</f>
        <v/>
      </c>
      <c r="I35" s="122"/>
      <c r="J35" s="122"/>
      <c r="K35" s="123"/>
      <c r="L35" s="135" t="str">
        <f>IF(SUMIFS('INTERIM REPORT'!E:E,'INTERIM REPORT'!$A:$A,'PAGE 57'!$A35,'INTERIM REPORT'!$B:$B,'PAGE 57'!$A$5)=0,"",SUMIFS('INTERIM REPORT'!E:E,'INTERIM REPORT'!$A:$A,'PAGE 57'!$A35,'INTERIM REPORT'!$B:$B,'PAGE 57'!$A$5))</f>
        <v/>
      </c>
      <c r="M35" s="122"/>
      <c r="N35" s="122"/>
      <c r="O35" s="123"/>
      <c r="P35" s="135" t="str">
        <f>IF(SUMIFS('INTERIM REPORT'!F:F,'INTERIM REPORT'!$A:$A,'PAGE 57'!$A35,'INTERIM REPORT'!$B:$B,'PAGE 57'!$A$5)=0,"",SUMIFS('INTERIM REPORT'!F:F,'INTERIM REPORT'!$A:$A,'PAGE 57'!$A35,'INTERIM REPORT'!$B:$B,'PAGE 57'!$A$5))</f>
        <v/>
      </c>
      <c r="Q35" s="122"/>
      <c r="R35" s="122"/>
      <c r="S35" s="123"/>
      <c r="T35" s="135" t="str">
        <f>IF(SUMIFS('INTERIM REPORT'!G:G,'INTERIM REPORT'!$A:$A,'PAGE 57'!$A35,'INTERIM REPORT'!$B:$B,'PAGE 57'!$A$5)=0,"",SUMIFS('INTERIM REPORT'!G:G,'INTERIM REPORT'!$A:$A,'PAGE 57'!$A35,'INTERIM REPORT'!$B:$B,'PAGE 57'!$A$5))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57'!$A36,'INTERIM REPORT'!$B:$B,'PAGE 57'!$A$5)=0,"",SUMIFS('INTERIM REPORT'!C:C,'INTERIM REPORT'!$A:$A,'PAGE 57'!$A36,'INTERIM REPORT'!$B:$B,'PAGE 57'!$A$5))</f>
        <v/>
      </c>
      <c r="E36" s="122"/>
      <c r="F36" s="122"/>
      <c r="G36" s="123"/>
      <c r="H36" s="135" t="str">
        <f>IF(SUMIFS('INTERIM REPORT'!D:D,'INTERIM REPORT'!$A:$A,'PAGE 57'!$A36,'INTERIM REPORT'!$B:$B,'PAGE 57'!$A$5)=0,"",SUMIFS('INTERIM REPORT'!D:D,'INTERIM REPORT'!$A:$A,'PAGE 57'!$A36,'INTERIM REPORT'!$B:$B,'PAGE 57'!$A$5))</f>
        <v/>
      </c>
      <c r="I36" s="122"/>
      <c r="J36" s="122"/>
      <c r="K36" s="123"/>
      <c r="L36" s="135" t="str">
        <f>IF(SUMIFS('INTERIM REPORT'!E:E,'INTERIM REPORT'!$A:$A,'PAGE 57'!$A36,'INTERIM REPORT'!$B:$B,'PAGE 57'!$A$5)=0,"",SUMIFS('INTERIM REPORT'!E:E,'INTERIM REPORT'!$A:$A,'PAGE 57'!$A36,'INTERIM REPORT'!$B:$B,'PAGE 57'!$A$5))</f>
        <v/>
      </c>
      <c r="M36" s="122"/>
      <c r="N36" s="122"/>
      <c r="O36" s="123"/>
      <c r="P36" s="135" t="str">
        <f>IF(SUMIFS('INTERIM REPORT'!F:F,'INTERIM REPORT'!$A:$A,'PAGE 57'!$A36,'INTERIM REPORT'!$B:$B,'PAGE 57'!$A$5)=0,"",SUMIFS('INTERIM REPORT'!F:F,'INTERIM REPORT'!$A:$A,'PAGE 57'!$A36,'INTERIM REPORT'!$B:$B,'PAGE 57'!$A$5))</f>
        <v/>
      </c>
      <c r="Q36" s="122"/>
      <c r="R36" s="122"/>
      <c r="S36" s="123"/>
      <c r="T36" s="135" t="str">
        <f>IF(SUMIFS('INTERIM REPORT'!G:G,'INTERIM REPORT'!$A:$A,'PAGE 57'!$A36,'INTERIM REPORT'!$B:$B,'PAGE 57'!$A$5)=0,"",SUMIFS('INTERIM REPORT'!G:G,'INTERIM REPORT'!$A:$A,'PAGE 57'!$A36,'INTERIM REPORT'!$B:$B,'PAGE 57'!$A$5))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57'!$A37,'INTERIM REPORT'!$B:$B,'PAGE 57'!$A$5)=0,"",SUMIFS('INTERIM REPORT'!C:C,'INTERIM REPORT'!$A:$A,'PAGE 57'!$A37,'INTERIM REPORT'!$B:$B,'PAGE 57'!$A$5))</f>
        <v/>
      </c>
      <c r="E37" s="122"/>
      <c r="F37" s="122"/>
      <c r="G37" s="123"/>
      <c r="H37" s="135" t="str">
        <f>IF(SUMIFS('INTERIM REPORT'!D:D,'INTERIM REPORT'!$A:$A,'PAGE 57'!$A37,'INTERIM REPORT'!$B:$B,'PAGE 57'!$A$5)=0,"",SUMIFS('INTERIM REPORT'!D:D,'INTERIM REPORT'!$A:$A,'PAGE 57'!$A37,'INTERIM REPORT'!$B:$B,'PAGE 57'!$A$5))</f>
        <v/>
      </c>
      <c r="I37" s="122"/>
      <c r="J37" s="122"/>
      <c r="K37" s="123"/>
      <c r="L37" s="135" t="str">
        <f>IF(SUMIFS('INTERIM REPORT'!E:E,'INTERIM REPORT'!$A:$A,'PAGE 57'!$A37,'INTERIM REPORT'!$B:$B,'PAGE 57'!$A$5)=0,"",SUMIFS('INTERIM REPORT'!E:E,'INTERIM REPORT'!$A:$A,'PAGE 57'!$A37,'INTERIM REPORT'!$B:$B,'PAGE 57'!$A$5))</f>
        <v/>
      </c>
      <c r="M37" s="122"/>
      <c r="N37" s="122"/>
      <c r="O37" s="123"/>
      <c r="P37" s="135" t="str">
        <f>IF(SUMIFS('INTERIM REPORT'!F:F,'INTERIM REPORT'!$A:$A,'PAGE 57'!$A37,'INTERIM REPORT'!$B:$B,'PAGE 57'!$A$5)=0,"",SUMIFS('INTERIM REPORT'!F:F,'INTERIM REPORT'!$A:$A,'PAGE 57'!$A37,'INTERIM REPORT'!$B:$B,'PAGE 57'!$A$5))</f>
        <v/>
      </c>
      <c r="Q37" s="122"/>
      <c r="R37" s="122"/>
      <c r="S37" s="123"/>
      <c r="T37" s="135" t="str">
        <f>IF(SUMIFS('INTERIM REPORT'!G:G,'INTERIM REPORT'!$A:$A,'PAGE 57'!$A37,'INTERIM REPORT'!$B:$B,'PAGE 57'!$A$5)=0,"",SUMIFS('INTERIM REPORT'!G:G,'INTERIM REPORT'!$A:$A,'PAGE 57'!$A37,'INTERIM REPORT'!$B:$B,'PAGE 57'!$A$5))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57'!$A38,'INTERIM REPORT'!$B:$B,'PAGE 57'!$A$5)=0,"",SUMIFS('INTERIM REPORT'!C:C,'INTERIM REPORT'!$A:$A,'PAGE 57'!$A38,'INTERIM REPORT'!$B:$B,'PAGE 57'!$A$5))</f>
        <v/>
      </c>
      <c r="E38" s="122"/>
      <c r="F38" s="122"/>
      <c r="G38" s="123"/>
      <c r="H38" s="135" t="str">
        <f>IF(SUMIFS('INTERIM REPORT'!D:D,'INTERIM REPORT'!$A:$A,'PAGE 57'!$A38,'INTERIM REPORT'!$B:$B,'PAGE 57'!$A$5)=0,"",SUMIFS('INTERIM REPORT'!D:D,'INTERIM REPORT'!$A:$A,'PAGE 57'!$A38,'INTERIM REPORT'!$B:$B,'PAGE 57'!$A$5))</f>
        <v/>
      </c>
      <c r="I38" s="122"/>
      <c r="J38" s="122"/>
      <c r="K38" s="123"/>
      <c r="L38" s="135" t="str">
        <f>IF(SUMIFS('INTERIM REPORT'!E:E,'INTERIM REPORT'!$A:$A,'PAGE 57'!$A38,'INTERIM REPORT'!$B:$B,'PAGE 57'!$A$5)=0,"",SUMIFS('INTERIM REPORT'!E:E,'INTERIM REPORT'!$A:$A,'PAGE 57'!$A38,'INTERIM REPORT'!$B:$B,'PAGE 57'!$A$5))</f>
        <v/>
      </c>
      <c r="M38" s="122"/>
      <c r="N38" s="122"/>
      <c r="O38" s="123"/>
      <c r="P38" s="135" t="str">
        <f>IF(SUMIFS('INTERIM REPORT'!F:F,'INTERIM REPORT'!$A:$A,'PAGE 57'!$A38,'INTERIM REPORT'!$B:$B,'PAGE 57'!$A$5)=0,"",SUMIFS('INTERIM REPORT'!F:F,'INTERIM REPORT'!$A:$A,'PAGE 57'!$A38,'INTERIM REPORT'!$B:$B,'PAGE 57'!$A$5))</f>
        <v/>
      </c>
      <c r="Q38" s="122"/>
      <c r="R38" s="122"/>
      <c r="S38" s="123"/>
      <c r="T38" s="135" t="str">
        <f>IF(SUMIFS('INTERIM REPORT'!G:G,'INTERIM REPORT'!$A:$A,'PAGE 57'!$A38,'INTERIM REPORT'!$B:$B,'PAGE 57'!$A$5)=0,"",SUMIFS('INTERIM REPORT'!G:G,'INTERIM REPORT'!$A:$A,'PAGE 57'!$A38,'INTERIM REPORT'!$B:$B,'PAGE 57'!$A$5))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1" priority="1" operator="notEqual">
      <formula>""" """</formula>
    </cfRule>
    <cfRule type="cellIs" dxfId="10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1.54296875" style="105" bestFit="1" customWidth="1"/>
    <col min="5" max="7" width="7.7265625" style="82" customWidth="1"/>
    <col min="8" max="8" width="11.54296875" style="105" bestFit="1" customWidth="1"/>
    <col min="9" max="11" width="7.7265625" style="82" customWidth="1"/>
    <col min="12" max="12" width="11.54296875" style="105" bestFit="1" customWidth="1"/>
    <col min="13" max="15" width="7.7265625" style="82" customWidth="1"/>
    <col min="16" max="16" width="11.54296875" style="105" bestFit="1" customWidth="1"/>
    <col min="17" max="19" width="7.7265625" style="82" customWidth="1"/>
    <col min="20" max="20" width="11.54296875" style="105" bestFit="1" customWidth="1"/>
    <col min="21" max="23" width="7.7265625" style="81" customWidth="1"/>
    <col min="24" max="24" width="11.453125" style="78" customWidth="1"/>
    <col min="25" max="25" width="11.269531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Gross Price per Visit</v>
      </c>
    </row>
    <row r="3" spans="1:25">
      <c r="A3" s="80" t="s">
        <v>101</v>
      </c>
    </row>
    <row r="4" spans="1:25">
      <c r="A4" s="83" t="s">
        <v>93</v>
      </c>
      <c r="B4" s="329" t="str">
        <f>MID(A4,FIND("]",A4)+2,LEN(A4)-FIND("]",A4)+2)</f>
        <v>Gross Price per Visit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161" t="s">
        <v>264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58'!$A8,'INTERIM REPORT'!$B:$B,'PAGE 58'!$A$4)</f>
        <v>757.6485181906329</v>
      </c>
      <c r="E8" s="208">
        <f>RANK(D8,D$8:D$15,1)</f>
        <v>3</v>
      </c>
      <c r="F8" s="208">
        <f>RANK(D8,D$8:D$17,1)</f>
        <v>5</v>
      </c>
      <c r="G8" s="208">
        <f>RANK(D8,D$8:D$25,1)</f>
        <v>7</v>
      </c>
      <c r="H8" s="133">
        <f>SUMIFS('INTERIM REPORT'!D:D,'INTERIM REPORT'!$A:$A,'PAGE 58'!$A8,'INTERIM REPORT'!$B:$B,'PAGE 58'!$A$4)</f>
        <v>869.05920949031531</v>
      </c>
      <c r="I8" s="208">
        <f>RANK(H8,H$8:H$15,1)</f>
        <v>5</v>
      </c>
      <c r="J8" s="208">
        <f>RANK(H8,H$8:H$17,1)</f>
        <v>7</v>
      </c>
      <c r="K8" s="208">
        <f>RANK(H8,H$8:H$25,1)</f>
        <v>9</v>
      </c>
      <c r="L8" s="133">
        <f>SUMIFS('INTERIM REPORT'!E:E,'INTERIM REPORT'!$A:$A,'PAGE 58'!$A8,'INTERIM REPORT'!$B:$B,'PAGE 58'!$A$4)</f>
        <v>1009.1102705731666</v>
      </c>
      <c r="M8" s="208">
        <f>RANK(L8,L$8:L$15,1)</f>
        <v>8</v>
      </c>
      <c r="N8" s="208">
        <f>RANK(L8,L$8:L$17,1)</f>
        <v>10</v>
      </c>
      <c r="O8" s="208">
        <f>RANK(L8,L$8:L$25,1)</f>
        <v>14</v>
      </c>
      <c r="P8" s="133">
        <f>SUMIFS('INTERIM REPORT'!F:F,'INTERIM REPORT'!$A:$A,'PAGE 58'!$A8,'INTERIM REPORT'!$B:$B,'PAGE 58'!$A$4)</f>
        <v>1077.8828063503747</v>
      </c>
      <c r="Q8" s="208">
        <f>RANK(P8,P$8:P$15,1)</f>
        <v>6</v>
      </c>
      <c r="R8" s="208">
        <f>RANK(P8,P$8:P$17,1)</f>
        <v>8</v>
      </c>
      <c r="S8" s="208">
        <f>RANK(P8,P$8:P$25,1)</f>
        <v>11</v>
      </c>
      <c r="T8" s="133">
        <f>SUMIFS('INTERIM REPORT'!G:G,'INTERIM REPORT'!$A:$A,'PAGE 58'!$A8,'INTERIM REPORT'!$B:$B,'PAGE 58'!$A$4)</f>
        <v>1202.0732395806697</v>
      </c>
      <c r="U8" s="208">
        <f>RANK(T8,T$8:T$15,1)</f>
        <v>7</v>
      </c>
      <c r="V8" s="208">
        <f>RANK(T8,T$8:T$17,1)</f>
        <v>9</v>
      </c>
      <c r="W8" s="208">
        <f>RANK(T8,T$8:T$25,1)</f>
        <v>12</v>
      </c>
      <c r="X8" s="143">
        <f t="shared" ref="X8:X17" si="0">IF(H8&gt;0,((P8/H8)-1),IF(AND(H8=0,L8&gt;0),100%,IF(AND(H8=0,L8&lt;0),-100%,IF(AND(H8=0,L8=0),0%,((P8/(H8))-1)*-1))))</f>
        <v>0.24028696155527762</v>
      </c>
      <c r="Y8" s="93">
        <f t="shared" ref="Y8:Y17" si="1">IF(L8&gt;0,((T8/L8)-1),IF(AND(L8=0,T8&gt;0),100%,IF(AND(L8=0,T8&lt;0),-100%,IF(AND(L8=0,T8=0),0%,((T8/(L8))-1)*-1))))</f>
        <v>0.19122089491557914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58'!$A9,'INTERIM REPORT'!$B:$B,'PAGE 58'!$A$4)</f>
        <v>1482.0217688733821</v>
      </c>
      <c r="E9" s="208">
        <f t="shared" ref="E9:E15" si="3">RANK(D9,D$8:D$15,1)</f>
        <v>6</v>
      </c>
      <c r="F9" s="208">
        <f t="shared" ref="F9:F17" si="4">RANK(D9,D$8:D$17,1)</f>
        <v>8</v>
      </c>
      <c r="G9" s="208">
        <f t="shared" ref="G9:G17" si="5">RANK(D9,D$8:D$25,1)</f>
        <v>11</v>
      </c>
      <c r="H9" s="133">
        <f>SUMIFS('INTERIM REPORT'!D:D,'INTERIM REPORT'!$A:$A,'PAGE 58'!$A9,'INTERIM REPORT'!$B:$B,'PAGE 58'!$A$4)</f>
        <v>1245.3603654565552</v>
      </c>
      <c r="I9" s="208">
        <f t="shared" ref="I9:I15" si="6">RANK(H9,H$8:H$15,1)</f>
        <v>7</v>
      </c>
      <c r="J9" s="208">
        <f t="shared" ref="J9:J17" si="7">RANK(H9,H$8:H$17,1)</f>
        <v>9</v>
      </c>
      <c r="K9" s="208">
        <f t="shared" ref="K9:K17" si="8">RANK(H9,H$8:H$25,1)</f>
        <v>12</v>
      </c>
      <c r="L9" s="133">
        <f>SUMIFS('INTERIM REPORT'!E:E,'INTERIM REPORT'!$A:$A,'PAGE 58'!$A9,'INTERIM REPORT'!$B:$B,'PAGE 58'!$A$4)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33">
        <f>SUMIFS('INTERIM REPORT'!F:F,'INTERIM REPORT'!$A:$A,'PAGE 58'!$A9,'INTERIM REPORT'!$B:$B,'PAGE 58'!$A$4)</f>
        <v>1377.4516158183924</v>
      </c>
      <c r="Q9" s="208">
        <f t="shared" ref="Q9:Q15" si="12">RANK(P9,P$8:P$15,1)</f>
        <v>7</v>
      </c>
      <c r="R9" s="208">
        <f t="shared" ref="R9:R17" si="13">RANK(P9,P$8:P$17,1)</f>
        <v>9</v>
      </c>
      <c r="S9" s="208">
        <f t="shared" ref="S9:S17" si="14">RANK(P9,P$8:P$25,1)</f>
        <v>12</v>
      </c>
      <c r="T9" s="133">
        <f>SUMIFS('INTERIM REPORT'!G:G,'INTERIM REPORT'!$A:$A,'PAGE 58'!$A9,'INTERIM REPORT'!$B:$B,'PAGE 58'!$A$4)</f>
        <v>1140.0635041595226</v>
      </c>
      <c r="U9" s="208">
        <f t="shared" ref="U9:U15" si="15">RANK(T9,T$8:T$15,1)</f>
        <v>6</v>
      </c>
      <c r="V9" s="208">
        <f t="shared" ref="V9:V17" si="16">RANK(T9,T$8:T$17,1)</f>
        <v>8</v>
      </c>
      <c r="W9" s="208">
        <f t="shared" ref="W9:W17" si="17">RANK(T9,T$8:T$25,1)</f>
        <v>11</v>
      </c>
      <c r="X9" s="143">
        <f t="shared" si="0"/>
        <v>0.10606668882818671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58'!$A10,'INTERIM REPORT'!$B:$B,'PAGE 58'!$A$4)</f>
        <v>835.66595689431301</v>
      </c>
      <c r="E10" s="208">
        <f t="shared" si="3"/>
        <v>4</v>
      </c>
      <c r="F10" s="208">
        <f t="shared" si="4"/>
        <v>6</v>
      </c>
      <c r="G10" s="208">
        <f t="shared" si="5"/>
        <v>8</v>
      </c>
      <c r="H10" s="133">
        <f>SUMIFS('INTERIM REPORT'!D:D,'INTERIM REPORT'!$A:$A,'PAGE 58'!$A10,'INTERIM REPORT'!$B:$B,'PAGE 58'!$A$4)</f>
        <v>924.92114596032366</v>
      </c>
      <c r="I10" s="208">
        <f t="shared" si="6"/>
        <v>6</v>
      </c>
      <c r="J10" s="208">
        <f t="shared" si="7"/>
        <v>8</v>
      </c>
      <c r="K10" s="208">
        <f t="shared" si="8"/>
        <v>10</v>
      </c>
      <c r="L10" s="133">
        <f>SUMIFS('INTERIM REPORT'!E:E,'INTERIM REPORT'!$A:$A,'PAGE 58'!$A10,'INTERIM REPORT'!$B:$B,'PAGE 58'!$A$4)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33">
        <f>SUMIFS('INTERIM REPORT'!F:F,'INTERIM REPORT'!$A:$A,'PAGE 58'!$A10,'INTERIM REPORT'!$B:$B,'PAGE 58'!$A$4)</f>
        <v>842.41407550735698</v>
      </c>
      <c r="Q10" s="208">
        <f t="shared" si="12"/>
        <v>5</v>
      </c>
      <c r="R10" s="208">
        <f t="shared" si="13"/>
        <v>7</v>
      </c>
      <c r="S10" s="208">
        <f t="shared" si="14"/>
        <v>9</v>
      </c>
      <c r="T10" s="133">
        <f>SUMIFS('INTERIM REPORT'!G:G,'INTERIM REPORT'!$A:$A,'PAGE 58'!$A10,'INTERIM REPORT'!$B:$B,'PAGE 58'!$A$4)</f>
        <v>874.29730459433904</v>
      </c>
      <c r="U10" s="208">
        <f t="shared" si="15"/>
        <v>5</v>
      </c>
      <c r="V10" s="208">
        <f t="shared" si="16"/>
        <v>7</v>
      </c>
      <c r="W10" s="208">
        <f t="shared" si="17"/>
        <v>9</v>
      </c>
      <c r="X10" s="143">
        <f t="shared" si="0"/>
        <v>-8.9204437387255919E-2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58'!$A11,'INTERIM REPORT'!$B:$B,'PAGE 58'!$A$4)</f>
        <v>0</v>
      </c>
      <c r="E11" s="208">
        <f t="shared" si="3"/>
        <v>1</v>
      </c>
      <c r="F11" s="208">
        <f t="shared" si="4"/>
        <v>1</v>
      </c>
      <c r="G11" s="208">
        <f t="shared" si="5"/>
        <v>1</v>
      </c>
      <c r="H11" s="133">
        <f>SUMIFS('INTERIM REPORT'!D:D,'INTERIM REPORT'!$A:$A,'PAGE 58'!$A11,'INTERIM REPORT'!$B:$B,'PAGE 58'!$A$4)</f>
        <v>0</v>
      </c>
      <c r="I11" s="208">
        <f t="shared" si="6"/>
        <v>1</v>
      </c>
      <c r="J11" s="208">
        <f t="shared" si="7"/>
        <v>1</v>
      </c>
      <c r="K11" s="208">
        <f t="shared" si="8"/>
        <v>1</v>
      </c>
      <c r="L11" s="133">
        <f>SUMIFS('INTERIM REPORT'!E:E,'INTERIM REPORT'!$A:$A,'PAGE 58'!$A11,'INTERIM REPORT'!$B:$B,'PAGE 58'!$A$4)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33">
        <f>SUMIFS('INTERIM REPORT'!F:F,'INTERIM REPORT'!$A:$A,'PAGE 58'!$A11,'INTERIM REPORT'!$B:$B,'PAGE 58'!$A$4)</f>
        <v>0</v>
      </c>
      <c r="Q11" s="208">
        <f t="shared" si="12"/>
        <v>1</v>
      </c>
      <c r="R11" s="208">
        <f t="shared" si="13"/>
        <v>1</v>
      </c>
      <c r="S11" s="208">
        <f t="shared" si="14"/>
        <v>1</v>
      </c>
      <c r="T11" s="133">
        <f>SUMIFS('INTERIM REPORT'!G:G,'INTERIM REPORT'!$A:$A,'PAGE 58'!$A11,'INTERIM REPORT'!$B:$B,'PAGE 58'!$A$4)</f>
        <v>0</v>
      </c>
      <c r="U11" s="208">
        <f t="shared" si="15"/>
        <v>1</v>
      </c>
      <c r="V11" s="208">
        <f t="shared" si="16"/>
        <v>1</v>
      </c>
      <c r="W11" s="208">
        <f t="shared" si="17"/>
        <v>1</v>
      </c>
      <c r="X11" s="143">
        <f t="shared" si="0"/>
        <v>0</v>
      </c>
      <c r="Y11" s="93">
        <f t="shared" si="1"/>
        <v>0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58'!$A12,'INTERIM REPORT'!$B:$B,'PAGE 58'!$A$4)</f>
        <v>2917.9884224744369</v>
      </c>
      <c r="E12" s="208">
        <f t="shared" si="3"/>
        <v>8</v>
      </c>
      <c r="F12" s="208">
        <f t="shared" si="4"/>
        <v>10</v>
      </c>
      <c r="G12" s="208">
        <f t="shared" si="5"/>
        <v>14</v>
      </c>
      <c r="H12" s="133">
        <f>SUMIFS('INTERIM REPORT'!D:D,'INTERIM REPORT'!$A:$A,'PAGE 58'!$A12,'INTERIM REPORT'!$B:$B,'PAGE 58'!$A$4)</f>
        <v>0</v>
      </c>
      <c r="I12" s="208">
        <f t="shared" si="6"/>
        <v>1</v>
      </c>
      <c r="J12" s="208">
        <f t="shared" si="7"/>
        <v>1</v>
      </c>
      <c r="K12" s="208">
        <f t="shared" si="8"/>
        <v>1</v>
      </c>
      <c r="L12" s="133">
        <f>SUMIFS('INTERIM REPORT'!E:E,'INTERIM REPORT'!$A:$A,'PAGE 58'!$A12,'INTERIM REPORT'!$B:$B,'PAGE 58'!$A$4)</f>
        <v>0</v>
      </c>
      <c r="M12" s="208">
        <f t="shared" si="9"/>
        <v>1</v>
      </c>
      <c r="N12" s="208">
        <f t="shared" si="10"/>
        <v>1</v>
      </c>
      <c r="O12" s="208">
        <f t="shared" si="11"/>
        <v>1</v>
      </c>
      <c r="P12" s="133">
        <f>SUMIFS('INTERIM REPORT'!F:F,'INTERIM REPORT'!$A:$A,'PAGE 58'!$A12,'INTERIM REPORT'!$B:$B,'PAGE 58'!$A$4)</f>
        <v>0</v>
      </c>
      <c r="Q12" s="208">
        <f t="shared" si="12"/>
        <v>1</v>
      </c>
      <c r="R12" s="208">
        <f t="shared" si="13"/>
        <v>1</v>
      </c>
      <c r="S12" s="208">
        <f t="shared" si="14"/>
        <v>1</v>
      </c>
      <c r="T12" s="133">
        <f>SUMIFS('INTERIM REPORT'!G:G,'INTERIM REPORT'!$A:$A,'PAGE 58'!$A12,'INTERIM REPORT'!$B:$B,'PAGE 58'!$A$4)</f>
        <v>0</v>
      </c>
      <c r="U12" s="208">
        <f t="shared" si="15"/>
        <v>1</v>
      </c>
      <c r="V12" s="208">
        <f t="shared" si="16"/>
        <v>1</v>
      </c>
      <c r="W12" s="208">
        <f t="shared" si="17"/>
        <v>1</v>
      </c>
      <c r="X12" s="143">
        <f t="shared" si="0"/>
        <v>0</v>
      </c>
      <c r="Y12" s="93">
        <f t="shared" si="1"/>
        <v>0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58'!$A13,'INTERIM REPORT'!$B:$B,'PAGE 58'!$A$4)</f>
        <v>938.15058425650921</v>
      </c>
      <c r="E13" s="208">
        <f t="shared" si="3"/>
        <v>5</v>
      </c>
      <c r="F13" s="208">
        <f t="shared" si="4"/>
        <v>7</v>
      </c>
      <c r="G13" s="208">
        <f t="shared" si="5"/>
        <v>9</v>
      </c>
      <c r="H13" s="133">
        <f>SUMIFS('INTERIM REPORT'!D:D,'INTERIM REPORT'!$A:$A,'PAGE 58'!$A13,'INTERIM REPORT'!$B:$B,'PAGE 58'!$A$4)</f>
        <v>0</v>
      </c>
      <c r="I13" s="208">
        <f t="shared" si="6"/>
        <v>1</v>
      </c>
      <c r="J13" s="208">
        <f t="shared" si="7"/>
        <v>1</v>
      </c>
      <c r="K13" s="208">
        <f t="shared" si="8"/>
        <v>1</v>
      </c>
      <c r="L13" s="133">
        <f>SUMIFS('INTERIM REPORT'!E:E,'INTERIM REPORT'!$A:$A,'PAGE 58'!$A13,'INTERIM REPORT'!$B:$B,'PAGE 58'!$A$4)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33">
        <f>SUMIFS('INTERIM REPORT'!F:F,'INTERIM REPORT'!$A:$A,'PAGE 58'!$A13,'INTERIM REPORT'!$B:$B,'PAGE 58'!$A$4)</f>
        <v>3777.1699029126212</v>
      </c>
      <c r="Q13" s="208">
        <f t="shared" si="12"/>
        <v>8</v>
      </c>
      <c r="R13" s="208">
        <f t="shared" si="13"/>
        <v>10</v>
      </c>
      <c r="S13" s="208">
        <f t="shared" si="14"/>
        <v>14</v>
      </c>
      <c r="T13" s="133">
        <f>SUMIFS('INTERIM REPORT'!G:G,'INTERIM REPORT'!$A:$A,'PAGE 58'!$A13,'INTERIM REPORT'!$B:$B,'PAGE 58'!$A$4)</f>
        <v>3913.6462264150941</v>
      </c>
      <c r="U13" s="208">
        <f t="shared" si="15"/>
        <v>8</v>
      </c>
      <c r="V13" s="208">
        <f t="shared" si="16"/>
        <v>10</v>
      </c>
      <c r="W13" s="208">
        <f t="shared" si="17"/>
        <v>14</v>
      </c>
      <c r="X13" s="143">
        <f t="shared" si="0"/>
        <v>0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58'!$A14,'INTERIM REPORT'!$B:$B,'PAGE 58'!$A$4)</f>
        <v>1670.4551502953966</v>
      </c>
      <c r="E14" s="208">
        <f t="shared" si="3"/>
        <v>7</v>
      </c>
      <c r="F14" s="208">
        <f t="shared" si="4"/>
        <v>9</v>
      </c>
      <c r="G14" s="208">
        <f t="shared" si="5"/>
        <v>13</v>
      </c>
      <c r="H14" s="133">
        <f>SUMIFS('INTERIM REPORT'!D:D,'INTERIM REPORT'!$A:$A,'PAGE 58'!$A14,'INTERIM REPORT'!$B:$B,'PAGE 58'!$A$4)</f>
        <v>1704.062896285237</v>
      </c>
      <c r="I14" s="208">
        <f t="shared" si="6"/>
        <v>8</v>
      </c>
      <c r="J14" s="208">
        <f t="shared" si="7"/>
        <v>10</v>
      </c>
      <c r="K14" s="208">
        <f t="shared" si="8"/>
        <v>14</v>
      </c>
      <c r="L14" s="133">
        <f>SUMIFS('INTERIM REPORT'!E:E,'INTERIM REPORT'!$A:$A,'PAGE 58'!$A14,'INTERIM REPORT'!$B:$B,'PAGE 58'!$A$4)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33">
        <f>SUMIFS('INTERIM REPORT'!F:F,'INTERIM REPORT'!$A:$A,'PAGE 58'!$A14,'INTERIM REPORT'!$B:$B,'PAGE 58'!$A$4)</f>
        <v>0</v>
      </c>
      <c r="Q14" s="208">
        <f t="shared" si="12"/>
        <v>1</v>
      </c>
      <c r="R14" s="208">
        <f t="shared" si="13"/>
        <v>1</v>
      </c>
      <c r="S14" s="208">
        <f t="shared" si="14"/>
        <v>1</v>
      </c>
      <c r="T14" s="133">
        <f>SUMIFS('INTERIM REPORT'!G:G,'INTERIM REPORT'!$A:$A,'PAGE 58'!$A14,'INTERIM REPORT'!$B:$B,'PAGE 58'!$A$4)</f>
        <v>0</v>
      </c>
      <c r="U14" s="208">
        <f t="shared" si="15"/>
        <v>1</v>
      </c>
      <c r="V14" s="208">
        <f t="shared" si="16"/>
        <v>1</v>
      </c>
      <c r="W14" s="20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58'!$A15,'INTERIM REPORT'!$B:$B,'PAGE 58'!$A$4)</f>
        <v>0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34">
        <f>SUMIFS('INTERIM REPORT'!D:D,'INTERIM REPORT'!$A:$A,'PAGE 58'!$A15,'INTERIM REPORT'!$B:$B,'PAGE 58'!$A$4)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34">
        <f>SUMIFS('INTERIM REPORT'!E:E,'INTERIM REPORT'!$A:$A,'PAGE 58'!$A15,'INTERIM REPORT'!$B:$B,'PAGE 58'!$A$4)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34">
        <f>SUMIFS('INTERIM REPORT'!F:F,'INTERIM REPORT'!$A:$A,'PAGE 58'!$A15,'INTERIM REPORT'!$B:$B,'PAGE 58'!$A$4)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34">
        <f>SUMIFS('INTERIM REPORT'!G:G,'INTERIM REPORT'!$A:$A,'PAGE 58'!$A15,'INTERIM REPORT'!$B:$B,'PAGE 58'!$A$4)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58'!$A16,'INTERIM REPORT'!$B:$B,'PAGE 58'!$A$4)</f>
        <v>0</v>
      </c>
      <c r="E16" s="210"/>
      <c r="F16" s="211">
        <f t="shared" si="4"/>
        <v>1</v>
      </c>
      <c r="G16" s="211">
        <f t="shared" si="5"/>
        <v>1</v>
      </c>
      <c r="H16" s="135">
        <f>SUMIFS('INTERIM REPORT'!D:D,'INTERIM REPORT'!$A:$A,'PAGE 58'!$A16,'INTERIM REPORT'!$B:$B,'PAGE 58'!$A$4)</f>
        <v>0</v>
      </c>
      <c r="I16" s="210"/>
      <c r="J16" s="211">
        <f t="shared" si="7"/>
        <v>1</v>
      </c>
      <c r="K16" s="211">
        <f t="shared" si="8"/>
        <v>1</v>
      </c>
      <c r="L16" s="135">
        <f>SUMIFS('INTERIM REPORT'!E:E,'INTERIM REPORT'!$A:$A,'PAGE 58'!$A16,'INTERIM REPORT'!$B:$B,'PAGE 58'!$A$4)</f>
        <v>0</v>
      </c>
      <c r="M16" s="210"/>
      <c r="N16" s="211">
        <f t="shared" si="10"/>
        <v>1</v>
      </c>
      <c r="O16" s="211">
        <f t="shared" si="11"/>
        <v>1</v>
      </c>
      <c r="P16" s="135">
        <f>SUMIFS('INTERIM REPORT'!F:F,'INTERIM REPORT'!$A:$A,'PAGE 58'!$A16,'INTERIM REPORT'!$B:$B,'PAGE 58'!$A$4)</f>
        <v>0</v>
      </c>
      <c r="Q16" s="210"/>
      <c r="R16" s="211">
        <f t="shared" si="13"/>
        <v>1</v>
      </c>
      <c r="S16" s="211">
        <f t="shared" si="14"/>
        <v>1</v>
      </c>
      <c r="T16" s="135">
        <f>SUMIFS('INTERIM REPORT'!G:G,'INTERIM REPORT'!$A:$A,'PAGE 58'!$A16,'INTERIM REPORT'!$B:$B,'PAGE 58'!$A$4)</f>
        <v>0</v>
      </c>
      <c r="U16" s="210"/>
      <c r="V16" s="211">
        <f t="shared" si="16"/>
        <v>1</v>
      </c>
      <c r="W16" s="211">
        <f t="shared" si="17"/>
        <v>1</v>
      </c>
      <c r="X16" s="145">
        <f t="shared" si="0"/>
        <v>0</v>
      </c>
      <c r="Y16" s="97">
        <f t="shared" si="1"/>
        <v>0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58'!$A17,'INTERIM REPORT'!$B:$B,'PAGE 58'!$A$4)</f>
        <v>746.51288536921265</v>
      </c>
      <c r="E17" s="212"/>
      <c r="F17" s="208">
        <f t="shared" si="4"/>
        <v>4</v>
      </c>
      <c r="G17" s="208">
        <f t="shared" si="5"/>
        <v>6</v>
      </c>
      <c r="H17" s="133">
        <f>SUMIFS('INTERIM REPORT'!D:D,'INTERIM REPORT'!$A:$A,'PAGE 58'!$A17,'INTERIM REPORT'!$B:$B,'PAGE 58'!$A$4)</f>
        <v>577.99247400637546</v>
      </c>
      <c r="I17" s="212"/>
      <c r="J17" s="208">
        <f t="shared" si="7"/>
        <v>6</v>
      </c>
      <c r="K17" s="208">
        <f t="shared" si="8"/>
        <v>7</v>
      </c>
      <c r="L17" s="133">
        <f>SUMIFS('INTERIM REPORT'!E:E,'INTERIM REPORT'!$A:$A,'PAGE 58'!$A17,'INTERIM REPORT'!$B:$B,'PAGE 58'!$A$4)</f>
        <v>0</v>
      </c>
      <c r="M17" s="212"/>
      <c r="N17" s="208">
        <f t="shared" si="10"/>
        <v>1</v>
      </c>
      <c r="O17" s="208">
        <f t="shared" si="11"/>
        <v>1</v>
      </c>
      <c r="P17" s="133">
        <f>SUMIFS('INTERIM REPORT'!F:F,'INTERIM REPORT'!$A:$A,'PAGE 58'!$A17,'INTERIM REPORT'!$B:$B,'PAGE 58'!$A$4)</f>
        <v>0</v>
      </c>
      <c r="Q17" s="212"/>
      <c r="R17" s="208">
        <f t="shared" si="13"/>
        <v>1</v>
      </c>
      <c r="S17" s="208">
        <f t="shared" si="14"/>
        <v>1</v>
      </c>
      <c r="T17" s="133">
        <f>SUMIFS('INTERIM REPORT'!G:G,'INTERIM REPORT'!$A:$A,'PAGE 58'!$A17,'INTERIM REPORT'!$B:$B,'PAGE 58'!$A$4)</f>
        <v>0</v>
      </c>
      <c r="U17" s="212"/>
      <c r="V17" s="208">
        <f t="shared" si="16"/>
        <v>1</v>
      </c>
      <c r="W17" s="208">
        <f t="shared" si="17"/>
        <v>1</v>
      </c>
      <c r="X17" s="143">
        <f t="shared" si="0"/>
        <v>-1</v>
      </c>
      <c r="Y17" s="93">
        <f t="shared" si="1"/>
        <v>0</v>
      </c>
    </row>
    <row r="18" spans="1:25" ht="28.4" customHeight="1">
      <c r="D18" s="136"/>
      <c r="E18" s="213"/>
      <c r="F18" s="213"/>
      <c r="G18" s="213"/>
      <c r="H18" s="136"/>
      <c r="I18" s="213"/>
      <c r="J18" s="213"/>
      <c r="K18" s="213"/>
      <c r="L18" s="136"/>
      <c r="M18" s="213"/>
      <c r="N18" s="213"/>
      <c r="O18" s="213"/>
      <c r="P18" s="136"/>
      <c r="Q18" s="213"/>
      <c r="R18" s="213"/>
      <c r="S18" s="213"/>
      <c r="T18" s="13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25"/>
      <c r="F19" s="125"/>
      <c r="G19" s="125"/>
      <c r="H19" s="137"/>
      <c r="I19" s="125"/>
      <c r="J19" s="125"/>
      <c r="K19" s="125"/>
      <c r="L19" s="137"/>
      <c r="M19" s="125"/>
      <c r="N19" s="125"/>
      <c r="O19" s="125"/>
      <c r="P19" s="137"/>
      <c r="Q19" s="125"/>
      <c r="R19" s="125"/>
      <c r="S19" s="125"/>
      <c r="T19" s="13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58'!$A20,'INTERIM REPORT'!$B:$B,'PAGE 58'!$A$4)</f>
        <v>559.237688042591</v>
      </c>
      <c r="E20" s="210"/>
      <c r="F20" s="211">
        <f>RANK(D20,D$20:D$22,1)</f>
        <v>1</v>
      </c>
      <c r="G20" s="211">
        <f t="shared" ref="G20:G22" si="19">RANK(D20,D$8:D$25,1)</f>
        <v>5</v>
      </c>
      <c r="H20" s="135">
        <f>SUMIFS('INTERIM REPORT'!D:D,'INTERIM REPORT'!$A:$A,'PAGE 58'!$A20,'INTERIM REPORT'!$B:$B,'PAGE 58'!$A$4)</f>
        <v>636.27318811308294</v>
      </c>
      <c r="I20" s="210"/>
      <c r="J20" s="211">
        <f>RANK(H20,H$20:H$22,1)</f>
        <v>1</v>
      </c>
      <c r="K20" s="211">
        <f t="shared" ref="K20:K22" si="20">RANK(H20,H$8:H$25,1)</f>
        <v>8</v>
      </c>
      <c r="L20" s="135">
        <f>SUMIFS('INTERIM REPORT'!E:E,'INTERIM REPORT'!$A:$A,'PAGE 58'!$A20,'INTERIM REPORT'!$B:$B,'PAGE 58'!$A$4)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35">
        <f>SUMIFS('INTERIM REPORT'!F:F,'INTERIM REPORT'!$A:$A,'PAGE 58'!$A20,'INTERIM REPORT'!$B:$B,'PAGE 58'!$A$4)</f>
        <v>719.3414060827796</v>
      </c>
      <c r="Q20" s="210"/>
      <c r="R20" s="211">
        <f>RANK(P20,P$20:P$22,1)</f>
        <v>1</v>
      </c>
      <c r="S20" s="211">
        <f t="shared" ref="S20:S22" si="22">RANK(P20,P$8:P$25,1)</f>
        <v>8</v>
      </c>
      <c r="T20" s="135">
        <f>SUMIFS('INTERIM REPORT'!G:G,'INTERIM REPORT'!$A:$A,'PAGE 58'!$A20,'INTERIM REPORT'!$B:$B,'PAGE 58'!$A$4)</f>
        <v>775.91385814597868</v>
      </c>
      <c r="U20" s="210"/>
      <c r="V20" s="211">
        <f>RANK(T20,T$20:T$22,1)</f>
        <v>1</v>
      </c>
      <c r="W20" s="211">
        <f t="shared" ref="W20:W22" si="23">RANK(T20,T$8:T$25,1)</f>
        <v>8</v>
      </c>
      <c r="X20" s="145">
        <f>IF(H20&gt;0,((P20/H20)-1),IF(AND(H20=0,L20&gt;0),100%,IF(AND(H20=0,L20&lt;0),-100%,IF(AND(H20=0,L20=0),0%,((P20/(H20))-1)*-1))))</f>
        <v>0.13055432716887205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58'!$A21,'INTERIM REPORT'!$B:$B,'PAGE 58'!$A$4)</f>
        <v>1489.0102355150284</v>
      </c>
      <c r="E21" s="212"/>
      <c r="F21" s="208">
        <f t="shared" ref="F21:F22" si="24">RANK(D21,D$20:D$22,1)</f>
        <v>3</v>
      </c>
      <c r="G21" s="208">
        <f t="shared" si="19"/>
        <v>12</v>
      </c>
      <c r="H21" s="133">
        <f>SUMIFS('INTERIM REPORT'!D:D,'INTERIM REPORT'!$A:$A,'PAGE 58'!$A21,'INTERIM REPORT'!$B:$B,'PAGE 58'!$A$4)</f>
        <v>1479.364924340342</v>
      </c>
      <c r="I21" s="212"/>
      <c r="J21" s="208">
        <f t="shared" ref="J21:J22" si="25">RANK(H21,H$20:H$22,1)</f>
        <v>3</v>
      </c>
      <c r="K21" s="208">
        <f t="shared" si="20"/>
        <v>13</v>
      </c>
      <c r="L21" s="133">
        <f>SUMIFS('INTERIM REPORT'!E:E,'INTERIM REPORT'!$A:$A,'PAGE 58'!$A21,'INTERIM REPORT'!$B:$B,'PAGE 58'!$A$4)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33">
        <f>SUMIFS('INTERIM REPORT'!F:F,'INTERIM REPORT'!$A:$A,'PAGE 58'!$A21,'INTERIM REPORT'!$B:$B,'PAGE 58'!$A$4)</f>
        <v>1418.6410865174842</v>
      </c>
      <c r="Q21" s="212"/>
      <c r="R21" s="208">
        <f t="shared" ref="R21:R22" si="27">RANK(P21,P$20:P$22,1)</f>
        <v>3</v>
      </c>
      <c r="S21" s="208">
        <f t="shared" si="22"/>
        <v>13</v>
      </c>
      <c r="T21" s="133">
        <f>SUMIFS('INTERIM REPORT'!G:G,'INTERIM REPORT'!$A:$A,'PAGE 58'!$A21,'INTERIM REPORT'!$B:$B,'PAGE 58'!$A$4)</f>
        <v>1437.8124995822116</v>
      </c>
      <c r="U21" s="212"/>
      <c r="V21" s="208">
        <f t="shared" ref="V21:V22" si="28">RANK(T21,T$20:T$22,1)</f>
        <v>3</v>
      </c>
      <c r="W21" s="208">
        <f t="shared" si="23"/>
        <v>13</v>
      </c>
      <c r="X21" s="143">
        <f>IF(H21&gt;0,((P21/H21)-1),IF(AND(H21=0,L21&gt;0),100%,IF(AND(H21=0,L21&lt;0),-100%,IF(AND(H21=0,L21=0),0%,((P21/(H21))-1)*-1))))</f>
        <v>-4.1047233731011268E-2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58'!$A22,'INTERIM REPORT'!$B:$B,'PAGE 58'!$A$4)</f>
        <v>1016.6378926206489</v>
      </c>
      <c r="E22" s="212"/>
      <c r="F22" s="208">
        <f t="shared" si="24"/>
        <v>2</v>
      </c>
      <c r="G22" s="208">
        <f t="shared" si="19"/>
        <v>10</v>
      </c>
      <c r="H22" s="133">
        <f>SUMIFS('INTERIM REPORT'!D:D,'INTERIM REPORT'!$A:$A,'PAGE 58'!$A22,'INTERIM REPORT'!$B:$B,'PAGE 58'!$A$4)</f>
        <v>1083.4587098097927</v>
      </c>
      <c r="I22" s="212"/>
      <c r="J22" s="208">
        <f t="shared" si="25"/>
        <v>2</v>
      </c>
      <c r="K22" s="208">
        <f t="shared" si="20"/>
        <v>11</v>
      </c>
      <c r="L22" s="133">
        <f>SUMIFS('INTERIM REPORT'!E:E,'INTERIM REPORT'!$A:$A,'PAGE 58'!$A22,'INTERIM REPORT'!$B:$B,'PAGE 58'!$A$4)</f>
        <v>0</v>
      </c>
      <c r="M22" s="212"/>
      <c r="N22" s="208">
        <f t="shared" si="26"/>
        <v>1</v>
      </c>
      <c r="O22" s="208">
        <f t="shared" si="21"/>
        <v>1</v>
      </c>
      <c r="P22" s="133">
        <f>SUMIFS('INTERIM REPORT'!F:F,'INTERIM REPORT'!$A:$A,'PAGE 58'!$A22,'INTERIM REPORT'!$B:$B,'PAGE 58'!$A$4)</f>
        <v>1046.2828225105964</v>
      </c>
      <c r="Q22" s="212"/>
      <c r="R22" s="208">
        <f t="shared" si="27"/>
        <v>2</v>
      </c>
      <c r="S22" s="208">
        <f t="shared" si="22"/>
        <v>10</v>
      </c>
      <c r="T22" s="133">
        <f>SUMIFS('INTERIM REPORT'!G:G,'INTERIM REPORT'!$A:$A,'PAGE 58'!$A22,'INTERIM REPORT'!$B:$B,'PAGE 58'!$A$4)</f>
        <v>1091.6830491605772</v>
      </c>
      <c r="U22" s="212"/>
      <c r="V22" s="208">
        <f t="shared" si="28"/>
        <v>2</v>
      </c>
      <c r="W22" s="208">
        <f t="shared" si="23"/>
        <v>10</v>
      </c>
      <c r="X22" s="143">
        <f>IF(H22&gt;0,((P22/H22)-1),IF(AND(H22=0,L22&gt;0),100%,IF(AND(H22=0,L22&lt;0),-100%,IF(AND(H22=0,L22=0),0%,((P22/(H22))-1)*-1))))</f>
        <v>-3.4312232632956352E-2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36"/>
      <c r="E23" s="214"/>
      <c r="F23" s="214"/>
      <c r="G23" s="214"/>
      <c r="H23" s="138"/>
      <c r="I23" s="214"/>
      <c r="J23" s="214"/>
      <c r="K23" s="214"/>
      <c r="L23" s="138"/>
      <c r="M23" s="214"/>
      <c r="N23" s="214"/>
      <c r="O23" s="214"/>
      <c r="P23" s="138"/>
      <c r="Q23" s="214"/>
      <c r="R23" s="214"/>
      <c r="S23" s="214"/>
      <c r="T23" s="13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25"/>
      <c r="F24" s="125"/>
      <c r="G24" s="125"/>
      <c r="H24" s="137"/>
      <c r="I24" s="125"/>
      <c r="J24" s="125"/>
      <c r="K24" s="125"/>
      <c r="L24" s="137"/>
      <c r="M24" s="125"/>
      <c r="N24" s="125"/>
      <c r="O24" s="125"/>
      <c r="P24" s="137"/>
      <c r="Q24" s="125"/>
      <c r="R24" s="125"/>
      <c r="S24" s="125"/>
      <c r="T24" s="13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58'!$A25,'INTERIM REPORT'!$B:$B,'PAGE 58'!$A$4)</f>
        <v>0</v>
      </c>
      <c r="E25" s="210"/>
      <c r="F25" s="210"/>
      <c r="G25" s="211">
        <f>RANK(D25,D$8:D$25,1)</f>
        <v>1</v>
      </c>
      <c r="H25" s="135">
        <f>SUMIFS('INTERIM REPORT'!D:D,'INTERIM REPORT'!$A:$A,'PAGE 58'!$A25,'INTERIM REPORT'!$B:$B,'PAGE 58'!$A$4)</f>
        <v>0</v>
      </c>
      <c r="I25" s="210"/>
      <c r="J25" s="210"/>
      <c r="K25" s="211">
        <f>RANK(H25,H$8:H$25,1)</f>
        <v>1</v>
      </c>
      <c r="L25" s="135">
        <f>SUMIFS('INTERIM REPORT'!E:E,'INTERIM REPORT'!$A:$A,'PAGE 58'!$A25,'INTERIM REPORT'!$B:$B,'PAGE 58'!$A$4)</f>
        <v>0</v>
      </c>
      <c r="M25" s="210"/>
      <c r="N25" s="210"/>
      <c r="O25" s="211">
        <f>RANK(L25,L$8:L$25,1)</f>
        <v>1</v>
      </c>
      <c r="P25" s="135">
        <f>SUMIFS('INTERIM REPORT'!F:F,'INTERIM REPORT'!$A:$A,'PAGE 58'!$A25,'INTERIM REPORT'!$B:$B,'PAGE 58'!$A$4)</f>
        <v>0</v>
      </c>
      <c r="Q25" s="210"/>
      <c r="R25" s="210"/>
      <c r="S25" s="211">
        <f>RANK(P25,P$8:P$25,1)</f>
        <v>1</v>
      </c>
      <c r="T25" s="135">
        <f>SUMIFS('INTERIM REPORT'!G:G,'INTERIM REPORT'!$A:$A,'PAGE 58'!$A25,'INTERIM REPORT'!$B:$B,'PAGE 58'!$A$4)</f>
        <v>0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0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36"/>
      <c r="E26" s="215"/>
      <c r="F26" s="215"/>
      <c r="G26" s="215"/>
      <c r="H26" s="136"/>
      <c r="I26" s="215"/>
      <c r="J26" s="215"/>
      <c r="K26" s="215"/>
      <c r="L26" s="136"/>
      <c r="M26" s="215"/>
      <c r="N26" s="215"/>
      <c r="O26" s="215"/>
      <c r="P26" s="136"/>
      <c r="Q26" s="215"/>
      <c r="R26" s="215"/>
      <c r="S26" s="215"/>
      <c r="T26" s="13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25"/>
      <c r="F27" s="125"/>
      <c r="G27" s="125"/>
      <c r="H27" s="137"/>
      <c r="I27" s="125"/>
      <c r="J27" s="125"/>
      <c r="K27" s="125"/>
      <c r="L27" s="137"/>
      <c r="M27" s="125"/>
      <c r="N27" s="125"/>
      <c r="O27" s="125"/>
      <c r="P27" s="137"/>
      <c r="Q27" s="125"/>
      <c r="R27" s="125"/>
      <c r="S27" s="125"/>
      <c r="T27" s="13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58'!$A28,'INTERIM REPORT'!$B:$B,'PAGE 58'!$A$4)</f>
        <v>2010.6177783851695</v>
      </c>
      <c r="E28" s="216"/>
      <c r="F28" s="216"/>
      <c r="G28" s="216"/>
      <c r="H28" s="135">
        <f>SUMIFS('INTERIM REPORT'!D:D,'INTERIM REPORT'!$A:$A,'PAGE 58'!$A28,'INTERIM REPORT'!$B:$B,'PAGE 58'!$A$4)</f>
        <v>2235.4212381725702</v>
      </c>
      <c r="I28" s="216"/>
      <c r="J28" s="216"/>
      <c r="K28" s="216"/>
      <c r="L28" s="135">
        <f>SUMIFS('INTERIM REPORT'!E:E,'INTERIM REPORT'!$A:$A,'PAGE 58'!$A28,'INTERIM REPORT'!$B:$B,'PAGE 58'!$A$4)</f>
        <v>52611.895398673769</v>
      </c>
      <c r="M28" s="216"/>
      <c r="N28" s="216"/>
      <c r="O28" s="216"/>
      <c r="P28" s="135">
        <f>SUMIFS('INTERIM REPORT'!F:F,'INTERIM REPORT'!$A:$A,'PAGE 58'!$A28,'INTERIM REPORT'!$B:$B,'PAGE 58'!$A$4)</f>
        <v>2944.5631227523181</v>
      </c>
      <c r="Q28" s="216"/>
      <c r="R28" s="216"/>
      <c r="S28" s="216"/>
      <c r="T28" s="135">
        <f>SUMIFS('INTERIM REPORT'!G:G,'INTERIM REPORT'!$A:$A,'PAGE 58'!$A28,'INTERIM REPORT'!$B:$B,'PAGE 58'!$A$4)</f>
        <v>3101.6264706958559</v>
      </c>
      <c r="U28" s="216"/>
      <c r="V28" s="216"/>
      <c r="W28" s="216"/>
      <c r="X28" s="143">
        <f>IF(H28&gt;0,((P28/H28)-1),IF(AND(H28=0,L28&gt;0),100%,IF(AND(H28=0,L28&lt;0),-100%,IF(AND(H28=0,L28=0),0%,((P28/(H28))-1)*-1))))</f>
        <v>0.31722964444923263</v>
      </c>
      <c r="Y28" s="101">
        <f>IF(L28&gt;0,((T28/L28)-1),IF(AND(L28=0,T28&gt;0),100%,IF(AND(L28=0,T28&lt;0),-100%,IF(AND(L28=0,T28=0),0%,((T28/(L28))-1)*-1))))</f>
        <v>-0.94104704939457395</v>
      </c>
    </row>
    <row r="29" spans="1:25" ht="28.4" customHeight="1">
      <c r="C29" s="92" t="s">
        <v>28</v>
      </c>
      <c r="D29" s="133">
        <f>MEDIAN(D25,D20:D22,D8:D17)</f>
        <v>796.65723754247301</v>
      </c>
      <c r="E29" s="217"/>
      <c r="F29" s="217"/>
      <c r="G29" s="217"/>
      <c r="H29" s="133">
        <f>MEDIAN(H25,H20:H22,H8:H17)</f>
        <v>607.13283105972914</v>
      </c>
      <c r="I29" s="217"/>
      <c r="J29" s="217"/>
      <c r="K29" s="217"/>
      <c r="L29" s="133">
        <f>MEDIAN(L25,L20:L22,L8:L17)</f>
        <v>0</v>
      </c>
      <c r="M29" s="217"/>
      <c r="N29" s="217"/>
      <c r="O29" s="217"/>
      <c r="P29" s="133">
        <f>MEDIAN(P25,P20:P22,P8:P17)</f>
        <v>359.6707030413898</v>
      </c>
      <c r="Q29" s="217"/>
      <c r="R29" s="217"/>
      <c r="S29" s="217"/>
      <c r="T29" s="133">
        <f>MEDIAN(T25,T20:T22,T8:T17)</f>
        <v>387.95692907298934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-0.40759141222259854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33">
        <f>MEDIAN(D8:D15)</f>
        <v>886.90827057541105</v>
      </c>
      <c r="E30" s="217"/>
      <c r="F30" s="217"/>
      <c r="G30" s="217"/>
      <c r="H30" s="133">
        <f>MEDIAN(H8:H15)</f>
        <v>434.52960474515766</v>
      </c>
      <c r="I30" s="217"/>
      <c r="J30" s="217"/>
      <c r="K30" s="217"/>
      <c r="L30" s="133">
        <f>MEDIAN(L8:L15)</f>
        <v>0</v>
      </c>
      <c r="M30" s="217"/>
      <c r="N30" s="217"/>
      <c r="O30" s="217"/>
      <c r="P30" s="133">
        <f>MEDIAN(P8:P15)</f>
        <v>421.20703775367849</v>
      </c>
      <c r="Q30" s="217"/>
      <c r="R30" s="217"/>
      <c r="S30" s="217"/>
      <c r="T30" s="133">
        <f>MEDIAN(T8:T15)</f>
        <v>437.14865229716952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58'!$A33,'INTERIM REPORT'!$B:$B,'PAGE 58'!$A$5)=0,"",SUMIFS('INTERIM REPORT'!C:C,'INTERIM REPORT'!$A:$A,'PAGE 58'!$A33,'INTERIM REPORT'!$B:$B,'PAGE 58'!$A$5))</f>
        <v/>
      </c>
      <c r="E33" s="118"/>
      <c r="F33" s="118"/>
      <c r="G33" s="119"/>
      <c r="H33" s="135" t="str">
        <f>IF(SUMIFS('INTERIM REPORT'!D:D,'INTERIM REPORT'!$A:$A,'PAGE 58'!$A33,'INTERIM REPORT'!$B:$B,'PAGE 58'!$A$5)=0,"",SUMIFS('INTERIM REPORT'!D:D,'INTERIM REPORT'!$A:$A,'PAGE 58'!$A33,'INTERIM REPORT'!$B:$B,'PAGE 58'!$A$5))</f>
        <v/>
      </c>
      <c r="I33" s="118"/>
      <c r="J33" s="118"/>
      <c r="K33" s="119"/>
      <c r="L33" s="135" t="str">
        <f>IF(SUMIFS('INTERIM REPORT'!E:E,'INTERIM REPORT'!$A:$A,'PAGE 58'!$A33,'INTERIM REPORT'!$B:$B,'PAGE 58'!$A$5)=0,"",SUMIFS('INTERIM REPORT'!E:E,'INTERIM REPORT'!$A:$A,'PAGE 58'!$A33,'INTERIM REPORT'!$B:$B,'PAGE 58'!$A$5))</f>
        <v/>
      </c>
      <c r="M33" s="118"/>
      <c r="N33" s="118"/>
      <c r="O33" s="119"/>
      <c r="P33" s="135" t="str">
        <f>IF(SUMIFS('INTERIM REPORT'!F:F,'INTERIM REPORT'!$A:$A,'PAGE 58'!$A33,'INTERIM REPORT'!$B:$B,'PAGE 58'!$A$5)=0,"",SUMIFS('INTERIM REPORT'!F:F,'INTERIM REPORT'!$A:$A,'PAGE 58'!$A33,'INTERIM REPORT'!$B:$B,'PAGE 58'!$A$5))</f>
        <v/>
      </c>
      <c r="Q33" s="118"/>
      <c r="R33" s="118"/>
      <c r="S33" s="119"/>
      <c r="T33" s="135" t="str">
        <f>IF(SUMIFS('INTERIM REPORT'!G:G,'INTERIM REPORT'!$A:$A,'PAGE 58'!$A33,'INTERIM REPORT'!$B:$B,'PAGE 58'!$A$5)=0,"",SUMIFS('INTERIM REPORT'!G:G,'INTERIM REPORT'!$A:$A,'PAGE 58'!$A33,'INTERIM REPORT'!$B:$B,'PAGE 58'!$A$5))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58'!$A34,'INTERIM REPORT'!$B:$B,'PAGE 58'!$A$5)=0,"",SUMIFS('INTERIM REPORT'!C:C,'INTERIM REPORT'!$A:$A,'PAGE 58'!$A34,'INTERIM REPORT'!$B:$B,'PAGE 58'!$A$5))</f>
        <v/>
      </c>
      <c r="E34" s="122"/>
      <c r="F34" s="122"/>
      <c r="G34" s="123"/>
      <c r="H34" s="135" t="str">
        <f>IF(SUMIFS('INTERIM REPORT'!D:D,'INTERIM REPORT'!$A:$A,'PAGE 58'!$A34,'INTERIM REPORT'!$B:$B,'PAGE 58'!$A$5)=0,"",SUMIFS('INTERIM REPORT'!D:D,'INTERIM REPORT'!$A:$A,'PAGE 58'!$A34,'INTERIM REPORT'!$B:$B,'PAGE 58'!$A$5))</f>
        <v/>
      </c>
      <c r="I34" s="122"/>
      <c r="J34" s="122"/>
      <c r="K34" s="123"/>
      <c r="L34" s="135" t="str">
        <f>IF(SUMIFS('INTERIM REPORT'!E:E,'INTERIM REPORT'!$A:$A,'PAGE 58'!$A34,'INTERIM REPORT'!$B:$B,'PAGE 58'!$A$5)=0,"",SUMIFS('INTERIM REPORT'!E:E,'INTERIM REPORT'!$A:$A,'PAGE 58'!$A34,'INTERIM REPORT'!$B:$B,'PAGE 58'!$A$5))</f>
        <v/>
      </c>
      <c r="M34" s="122"/>
      <c r="N34" s="122"/>
      <c r="O34" s="123"/>
      <c r="P34" s="135" t="str">
        <f>IF(SUMIFS('INTERIM REPORT'!F:F,'INTERIM REPORT'!$A:$A,'PAGE 58'!$A34,'INTERIM REPORT'!$B:$B,'PAGE 58'!$A$5)=0,"",SUMIFS('INTERIM REPORT'!F:F,'INTERIM REPORT'!$A:$A,'PAGE 58'!$A34,'INTERIM REPORT'!$B:$B,'PAGE 58'!$A$5))</f>
        <v/>
      </c>
      <c r="Q34" s="122"/>
      <c r="R34" s="122"/>
      <c r="S34" s="123"/>
      <c r="T34" s="135" t="str">
        <f>IF(SUMIFS('INTERIM REPORT'!G:G,'INTERIM REPORT'!$A:$A,'PAGE 58'!$A34,'INTERIM REPORT'!$B:$B,'PAGE 58'!$A$5)=0,"",SUMIFS('INTERIM REPORT'!G:G,'INTERIM REPORT'!$A:$A,'PAGE 58'!$A34,'INTERIM REPORT'!$B:$B,'PAGE 58'!$A$5))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58'!$A35,'INTERIM REPORT'!$B:$B,'PAGE 58'!$A$5)=0,"",SUMIFS('INTERIM REPORT'!C:C,'INTERIM REPORT'!$A:$A,'PAGE 58'!$A35,'INTERIM REPORT'!$B:$B,'PAGE 58'!$A$5))</f>
        <v/>
      </c>
      <c r="E35" s="122"/>
      <c r="F35" s="122"/>
      <c r="G35" s="123"/>
      <c r="H35" s="135" t="str">
        <f>IF(SUMIFS('INTERIM REPORT'!D:D,'INTERIM REPORT'!$A:$A,'PAGE 58'!$A35,'INTERIM REPORT'!$B:$B,'PAGE 58'!$A$5)=0,"",SUMIFS('INTERIM REPORT'!D:D,'INTERIM REPORT'!$A:$A,'PAGE 58'!$A35,'INTERIM REPORT'!$B:$B,'PAGE 58'!$A$5))</f>
        <v/>
      </c>
      <c r="I35" s="122"/>
      <c r="J35" s="122"/>
      <c r="K35" s="123"/>
      <c r="L35" s="135" t="str">
        <f>IF(SUMIFS('INTERIM REPORT'!E:E,'INTERIM REPORT'!$A:$A,'PAGE 58'!$A35,'INTERIM REPORT'!$B:$B,'PAGE 58'!$A$5)=0,"",SUMIFS('INTERIM REPORT'!E:E,'INTERIM REPORT'!$A:$A,'PAGE 58'!$A35,'INTERIM REPORT'!$B:$B,'PAGE 58'!$A$5))</f>
        <v/>
      </c>
      <c r="M35" s="122"/>
      <c r="N35" s="122"/>
      <c r="O35" s="123"/>
      <c r="P35" s="135" t="str">
        <f>IF(SUMIFS('INTERIM REPORT'!F:F,'INTERIM REPORT'!$A:$A,'PAGE 58'!$A35,'INTERIM REPORT'!$B:$B,'PAGE 58'!$A$5)=0,"",SUMIFS('INTERIM REPORT'!F:F,'INTERIM REPORT'!$A:$A,'PAGE 58'!$A35,'INTERIM REPORT'!$B:$B,'PAGE 58'!$A$5))</f>
        <v/>
      </c>
      <c r="Q35" s="122"/>
      <c r="R35" s="122"/>
      <c r="S35" s="123"/>
      <c r="T35" s="135" t="str">
        <f>IF(SUMIFS('INTERIM REPORT'!G:G,'INTERIM REPORT'!$A:$A,'PAGE 58'!$A35,'INTERIM REPORT'!$B:$B,'PAGE 58'!$A$5)=0,"",SUMIFS('INTERIM REPORT'!G:G,'INTERIM REPORT'!$A:$A,'PAGE 58'!$A35,'INTERIM REPORT'!$B:$B,'PAGE 58'!$A$5))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58'!$A36,'INTERIM REPORT'!$B:$B,'PAGE 58'!$A$5)=0,"",SUMIFS('INTERIM REPORT'!C:C,'INTERIM REPORT'!$A:$A,'PAGE 58'!$A36,'INTERIM REPORT'!$B:$B,'PAGE 58'!$A$5))</f>
        <v/>
      </c>
      <c r="E36" s="122"/>
      <c r="F36" s="122"/>
      <c r="G36" s="123"/>
      <c r="H36" s="135" t="str">
        <f>IF(SUMIFS('INTERIM REPORT'!D:D,'INTERIM REPORT'!$A:$A,'PAGE 58'!$A36,'INTERIM REPORT'!$B:$B,'PAGE 58'!$A$5)=0,"",SUMIFS('INTERIM REPORT'!D:D,'INTERIM REPORT'!$A:$A,'PAGE 58'!$A36,'INTERIM REPORT'!$B:$B,'PAGE 58'!$A$5))</f>
        <v/>
      </c>
      <c r="I36" s="122"/>
      <c r="J36" s="122"/>
      <c r="K36" s="123"/>
      <c r="L36" s="135" t="str">
        <f>IF(SUMIFS('INTERIM REPORT'!E:E,'INTERIM REPORT'!$A:$A,'PAGE 58'!$A36,'INTERIM REPORT'!$B:$B,'PAGE 58'!$A$5)=0,"",SUMIFS('INTERIM REPORT'!E:E,'INTERIM REPORT'!$A:$A,'PAGE 58'!$A36,'INTERIM REPORT'!$B:$B,'PAGE 58'!$A$5))</f>
        <v/>
      </c>
      <c r="M36" s="122"/>
      <c r="N36" s="122"/>
      <c r="O36" s="123"/>
      <c r="P36" s="135" t="str">
        <f>IF(SUMIFS('INTERIM REPORT'!F:F,'INTERIM REPORT'!$A:$A,'PAGE 58'!$A36,'INTERIM REPORT'!$B:$B,'PAGE 58'!$A$5)=0,"",SUMIFS('INTERIM REPORT'!F:F,'INTERIM REPORT'!$A:$A,'PAGE 58'!$A36,'INTERIM REPORT'!$B:$B,'PAGE 58'!$A$5))</f>
        <v/>
      </c>
      <c r="Q36" s="122"/>
      <c r="R36" s="122"/>
      <c r="S36" s="123"/>
      <c r="T36" s="135" t="str">
        <f>IF(SUMIFS('INTERIM REPORT'!G:G,'INTERIM REPORT'!$A:$A,'PAGE 58'!$A36,'INTERIM REPORT'!$B:$B,'PAGE 58'!$A$5)=0,"",SUMIFS('INTERIM REPORT'!G:G,'INTERIM REPORT'!$A:$A,'PAGE 58'!$A36,'INTERIM REPORT'!$B:$B,'PAGE 58'!$A$5))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58'!$A37,'INTERIM REPORT'!$B:$B,'PAGE 58'!$A$5)=0,"",SUMIFS('INTERIM REPORT'!C:C,'INTERIM REPORT'!$A:$A,'PAGE 58'!$A37,'INTERIM REPORT'!$B:$B,'PAGE 58'!$A$5))</f>
        <v/>
      </c>
      <c r="E37" s="122"/>
      <c r="F37" s="122"/>
      <c r="G37" s="123"/>
      <c r="H37" s="135" t="str">
        <f>IF(SUMIFS('INTERIM REPORT'!D:D,'INTERIM REPORT'!$A:$A,'PAGE 58'!$A37,'INTERIM REPORT'!$B:$B,'PAGE 58'!$A$5)=0,"",SUMIFS('INTERIM REPORT'!D:D,'INTERIM REPORT'!$A:$A,'PAGE 58'!$A37,'INTERIM REPORT'!$B:$B,'PAGE 58'!$A$5))</f>
        <v/>
      </c>
      <c r="I37" s="122"/>
      <c r="J37" s="122"/>
      <c r="K37" s="123"/>
      <c r="L37" s="135" t="str">
        <f>IF(SUMIFS('INTERIM REPORT'!E:E,'INTERIM REPORT'!$A:$A,'PAGE 58'!$A37,'INTERIM REPORT'!$B:$B,'PAGE 58'!$A$5)=0,"",SUMIFS('INTERIM REPORT'!E:E,'INTERIM REPORT'!$A:$A,'PAGE 58'!$A37,'INTERIM REPORT'!$B:$B,'PAGE 58'!$A$5))</f>
        <v/>
      </c>
      <c r="M37" s="122"/>
      <c r="N37" s="122"/>
      <c r="O37" s="123"/>
      <c r="P37" s="135" t="str">
        <f>IF(SUMIFS('INTERIM REPORT'!F:F,'INTERIM REPORT'!$A:$A,'PAGE 58'!$A37,'INTERIM REPORT'!$B:$B,'PAGE 58'!$A$5)=0,"",SUMIFS('INTERIM REPORT'!F:F,'INTERIM REPORT'!$A:$A,'PAGE 58'!$A37,'INTERIM REPORT'!$B:$B,'PAGE 58'!$A$5))</f>
        <v/>
      </c>
      <c r="Q37" s="122"/>
      <c r="R37" s="122"/>
      <c r="S37" s="123"/>
      <c r="T37" s="135" t="str">
        <f>IF(SUMIFS('INTERIM REPORT'!G:G,'INTERIM REPORT'!$A:$A,'PAGE 58'!$A37,'INTERIM REPORT'!$B:$B,'PAGE 58'!$A$5)=0,"",SUMIFS('INTERIM REPORT'!G:G,'INTERIM REPORT'!$A:$A,'PAGE 58'!$A37,'INTERIM REPORT'!$B:$B,'PAGE 58'!$A$5))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58'!$A38,'INTERIM REPORT'!$B:$B,'PAGE 58'!$A$5)=0,"",SUMIFS('INTERIM REPORT'!C:C,'INTERIM REPORT'!$A:$A,'PAGE 58'!$A38,'INTERIM REPORT'!$B:$B,'PAGE 58'!$A$5))</f>
        <v/>
      </c>
      <c r="E38" s="122"/>
      <c r="F38" s="122"/>
      <c r="G38" s="123"/>
      <c r="H38" s="135" t="str">
        <f>IF(SUMIFS('INTERIM REPORT'!D:D,'INTERIM REPORT'!$A:$A,'PAGE 58'!$A38,'INTERIM REPORT'!$B:$B,'PAGE 58'!$A$5)=0,"",SUMIFS('INTERIM REPORT'!D:D,'INTERIM REPORT'!$A:$A,'PAGE 58'!$A38,'INTERIM REPORT'!$B:$B,'PAGE 58'!$A$5))</f>
        <v/>
      </c>
      <c r="I38" s="122"/>
      <c r="J38" s="122"/>
      <c r="K38" s="123"/>
      <c r="L38" s="135" t="str">
        <f>IF(SUMIFS('INTERIM REPORT'!E:E,'INTERIM REPORT'!$A:$A,'PAGE 58'!$A38,'INTERIM REPORT'!$B:$B,'PAGE 58'!$A$5)=0,"",SUMIFS('INTERIM REPORT'!E:E,'INTERIM REPORT'!$A:$A,'PAGE 58'!$A38,'INTERIM REPORT'!$B:$B,'PAGE 58'!$A$5))</f>
        <v/>
      </c>
      <c r="M38" s="122"/>
      <c r="N38" s="122"/>
      <c r="O38" s="123"/>
      <c r="P38" s="135" t="str">
        <f>IF(SUMIFS('INTERIM REPORT'!F:F,'INTERIM REPORT'!$A:$A,'PAGE 58'!$A38,'INTERIM REPORT'!$B:$B,'PAGE 58'!$A$5)=0,"",SUMIFS('INTERIM REPORT'!F:F,'INTERIM REPORT'!$A:$A,'PAGE 58'!$A38,'INTERIM REPORT'!$B:$B,'PAGE 58'!$A$5))</f>
        <v/>
      </c>
      <c r="Q38" s="122"/>
      <c r="R38" s="122"/>
      <c r="S38" s="123"/>
      <c r="T38" s="135" t="str">
        <f>IF(SUMIFS('INTERIM REPORT'!G:G,'INTERIM REPORT'!$A:$A,'PAGE 58'!$A38,'INTERIM REPORT'!$B:$B,'PAGE 58'!$A$5)=0,"",SUMIFS('INTERIM REPORT'!G:G,'INTERIM REPORT'!$A:$A,'PAGE 58'!$A38,'INTERIM REPORT'!$B:$B,'PAGE 58'!$A$5))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" priority="1" operator="notEqual">
      <formula>""" """</formula>
    </cfRule>
    <cfRule type="cellIs" dxfId="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05" bestFit="1" customWidth="1"/>
    <col min="5" max="7" width="7.7265625" style="82" customWidth="1"/>
    <col min="8" max="8" width="13.1796875" style="105" bestFit="1" customWidth="1"/>
    <col min="9" max="11" width="7.7265625" style="82" customWidth="1"/>
    <col min="12" max="12" width="13.1796875" style="105" bestFit="1" customWidth="1"/>
    <col min="13" max="15" width="7.7265625" style="82" customWidth="1"/>
    <col min="16" max="16" width="13.1796875" style="105" bestFit="1" customWidth="1"/>
    <col min="17" max="19" width="7.7265625" style="82" customWidth="1"/>
    <col min="20" max="20" width="13.1796875" style="105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Gross Revenue per Adj Admission</v>
      </c>
    </row>
    <row r="3" spans="1:25">
      <c r="A3" s="80" t="s">
        <v>101</v>
      </c>
    </row>
    <row r="4" spans="1:25">
      <c r="A4" s="83" t="s">
        <v>94</v>
      </c>
      <c r="B4" s="329" t="str">
        <f>MID(A4,FIND("]",A4)+2,LEN(A4)-FIND("]",A4)+2)</f>
        <v>Gross Revenue per Adj Admission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161" t="s">
        <v>265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59'!$A8,'INTERIM REPORT'!$B:$B,'PAGE 59'!$A$4)</f>
        <v>24193.005272407736</v>
      </c>
      <c r="E8" s="208">
        <f>RANK(D8,D$8:D$15,1)</f>
        <v>7</v>
      </c>
      <c r="F8" s="208">
        <f>RANK(D8,D$8:D$17,1)</f>
        <v>9</v>
      </c>
      <c r="G8" s="208">
        <f>RANK(D8,D$8:D$25,1)</f>
        <v>11</v>
      </c>
      <c r="H8" s="133">
        <f>SUMIFS('INTERIM REPORT'!D:D,'INTERIM REPORT'!$A:$A,'PAGE 59'!$A8,'INTERIM REPORT'!$B:$B,'PAGE 59'!$A$4)</f>
        <v>25408.21844971173</v>
      </c>
      <c r="I8" s="208">
        <f>RANK(H8,H$8:H$15,1)</f>
        <v>7</v>
      </c>
      <c r="J8" s="208">
        <f>RANK(H8,H$8:H$17,1)</f>
        <v>9</v>
      </c>
      <c r="K8" s="208">
        <f>RANK(H8,H$8:H$25,1)</f>
        <v>11</v>
      </c>
      <c r="L8" s="133">
        <f>SUMIFS('INTERIM REPORT'!E:E,'INTERIM REPORT'!$A:$A,'PAGE 59'!$A8,'INTERIM REPORT'!$B:$B,'PAGE 59'!$A$4)</f>
        <v>26387.580952380962</v>
      </c>
      <c r="M8" s="208">
        <f>RANK(L8,L$8:L$15,1)</f>
        <v>8</v>
      </c>
      <c r="N8" s="208">
        <f>RANK(L8,L$8:L$17,1)</f>
        <v>10</v>
      </c>
      <c r="O8" s="208">
        <f>RANK(L8,L$8:L$25,1)</f>
        <v>14</v>
      </c>
      <c r="P8" s="133">
        <f>SUMIFS('INTERIM REPORT'!F:F,'INTERIM REPORT'!$A:$A,'PAGE 59'!$A8,'INTERIM REPORT'!$B:$B,'PAGE 59'!$A$4)</f>
        <v>23403.491228070186</v>
      </c>
      <c r="Q8" s="208">
        <f>RANK(P8,P$8:P$15,1)</f>
        <v>7</v>
      </c>
      <c r="R8" s="208">
        <f>RANK(P8,P$8:P$17,1)</f>
        <v>8</v>
      </c>
      <c r="S8" s="208">
        <f>RANK(P8,P$8:P$25,1)</f>
        <v>11</v>
      </c>
      <c r="T8" s="133">
        <f>SUMIFS('INTERIM REPORT'!G:G,'INTERIM REPORT'!$A:$A,'PAGE 59'!$A8,'INTERIM REPORT'!$B:$B,'PAGE 59'!$A$4)</f>
        <v>22876.565272496831</v>
      </c>
      <c r="U8" s="208">
        <f>RANK(T8,T$8:T$15,1)</f>
        <v>7</v>
      </c>
      <c r="V8" s="208">
        <f>RANK(T8,T$8:T$17,1)</f>
        <v>8</v>
      </c>
      <c r="W8" s="208">
        <f>RANK(T8,T$8:T$25,1)</f>
        <v>11</v>
      </c>
      <c r="X8" s="143">
        <f t="shared" ref="X8:X17" si="0">IF(H8&gt;0,((P8/H8)-1),IF(AND(H8=0,L8&gt;0),100%,IF(AND(H8=0,L8&lt;0),-100%,IF(AND(H8=0,L8=0),0%,((P8/(H8))-1)*-1))))</f>
        <v>-7.8900739365466599E-2</v>
      </c>
      <c r="Y8" s="93">
        <f t="shared" ref="Y8:Y17" si="1">IF(L8&gt;0,((T8/L8)-1),IF(AND(L8=0,T8&gt;0),100%,IF(AND(L8=0,T8&lt;0),-100%,IF(AND(L8=0,T8=0),0%,((T8/(L8))-1)*-1))))</f>
        <v>-0.13305560999396315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59'!$A9,'INTERIM REPORT'!$B:$B,'PAGE 59'!$A$4)</f>
        <v>20239.090091819704</v>
      </c>
      <c r="E9" s="208">
        <f t="shared" ref="E9:E15" si="3">RANK(D9,D$8:D$15,1)</f>
        <v>5</v>
      </c>
      <c r="F9" s="208">
        <f t="shared" ref="F9:F17" si="4">RANK(D9,D$8:D$17,1)</f>
        <v>6</v>
      </c>
      <c r="G9" s="208">
        <f t="shared" ref="G9:G17" si="5">RANK(D9,D$8:D$25,1)</f>
        <v>7</v>
      </c>
      <c r="H9" s="133">
        <f>SUMIFS('INTERIM REPORT'!D:D,'INTERIM REPORT'!$A:$A,'PAGE 59'!$A9,'INTERIM REPORT'!$B:$B,'PAGE 59'!$A$4)</f>
        <v>17995.275090361447</v>
      </c>
      <c r="I9" s="208">
        <f t="shared" ref="I9:I15" si="6">RANK(H9,H$8:H$15,1)</f>
        <v>5</v>
      </c>
      <c r="J9" s="208">
        <f t="shared" ref="J9:J17" si="7">RANK(H9,H$8:H$17,1)</f>
        <v>5</v>
      </c>
      <c r="K9" s="208">
        <f t="shared" ref="K9:K17" si="8">RANK(H9,H$8:H$25,1)</f>
        <v>5</v>
      </c>
      <c r="L9" s="133">
        <f>SUMIFS('INTERIM REPORT'!E:E,'INTERIM REPORT'!$A:$A,'PAGE 59'!$A9,'INTERIM REPORT'!$B:$B,'PAGE 59'!$A$4)</f>
        <v>0</v>
      </c>
      <c r="M9" s="208">
        <f t="shared" ref="M9:M15" si="9">RANK(L9,L$8:L$15,1)</f>
        <v>1</v>
      </c>
      <c r="N9" s="208">
        <f t="shared" ref="N9:N17" si="10">RANK(L9,L$8:L$17,1)</f>
        <v>1</v>
      </c>
      <c r="O9" s="208">
        <f t="shared" ref="O9:O17" si="11">RANK(L9,L$8:L$25,1)</f>
        <v>1</v>
      </c>
      <c r="P9" s="133">
        <f>SUMIFS('INTERIM REPORT'!F:F,'INTERIM REPORT'!$A:$A,'PAGE 59'!$A9,'INTERIM REPORT'!$B:$B,'PAGE 59'!$A$4)</f>
        <v>0</v>
      </c>
      <c r="Q9" s="208">
        <f t="shared" ref="Q9:Q15" si="12">RANK(P9,P$8:P$15,1)</f>
        <v>1</v>
      </c>
      <c r="R9" s="208">
        <f t="shared" ref="R9:R17" si="13">RANK(P9,P$8:P$17,1)</f>
        <v>1</v>
      </c>
      <c r="S9" s="208">
        <f t="shared" ref="S9:S17" si="14">RANK(P9,P$8:P$25,1)</f>
        <v>1</v>
      </c>
      <c r="T9" s="133">
        <f>SUMIFS('INTERIM REPORT'!G:G,'INTERIM REPORT'!$A:$A,'PAGE 59'!$A9,'INTERIM REPORT'!$B:$B,'PAGE 59'!$A$4)</f>
        <v>0</v>
      </c>
      <c r="U9" s="208">
        <f t="shared" ref="U9:U15" si="15">RANK(T9,T$8:T$15,1)</f>
        <v>1</v>
      </c>
      <c r="V9" s="208">
        <f t="shared" ref="V9:V17" si="16">RANK(T9,T$8:T$17,1)</f>
        <v>1</v>
      </c>
      <c r="W9" s="20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59'!$A10,'INTERIM REPORT'!$B:$B,'PAGE 59'!$A$4)</f>
        <v>10846.048780487808</v>
      </c>
      <c r="E10" s="208">
        <f t="shared" si="3"/>
        <v>2</v>
      </c>
      <c r="F10" s="208">
        <f t="shared" si="4"/>
        <v>2</v>
      </c>
      <c r="G10" s="208">
        <f t="shared" si="5"/>
        <v>2</v>
      </c>
      <c r="H10" s="133">
        <f>SUMIFS('INTERIM REPORT'!D:D,'INTERIM REPORT'!$A:$A,'PAGE 59'!$A10,'INTERIM REPORT'!$B:$B,'PAGE 59'!$A$4)</f>
        <v>13255.556451612903</v>
      </c>
      <c r="I10" s="208">
        <f t="shared" si="6"/>
        <v>2</v>
      </c>
      <c r="J10" s="208">
        <f t="shared" si="7"/>
        <v>2</v>
      </c>
      <c r="K10" s="208">
        <f t="shared" si="8"/>
        <v>2</v>
      </c>
      <c r="L10" s="133">
        <f>SUMIFS('INTERIM REPORT'!E:E,'INTERIM REPORT'!$A:$A,'PAGE 59'!$A10,'INTERIM REPORT'!$B:$B,'PAGE 59'!$A$4)</f>
        <v>0</v>
      </c>
      <c r="M10" s="208">
        <f t="shared" si="9"/>
        <v>1</v>
      </c>
      <c r="N10" s="208">
        <f t="shared" si="10"/>
        <v>1</v>
      </c>
      <c r="O10" s="208">
        <f t="shared" si="11"/>
        <v>1</v>
      </c>
      <c r="P10" s="133">
        <f>SUMIFS('INTERIM REPORT'!F:F,'INTERIM REPORT'!$A:$A,'PAGE 59'!$A10,'INTERIM REPORT'!$B:$B,'PAGE 59'!$A$4)</f>
        <v>16467.010989010996</v>
      </c>
      <c r="Q10" s="208">
        <f t="shared" si="12"/>
        <v>4</v>
      </c>
      <c r="R10" s="208">
        <f t="shared" si="13"/>
        <v>4</v>
      </c>
      <c r="S10" s="208">
        <f t="shared" si="14"/>
        <v>7</v>
      </c>
      <c r="T10" s="133">
        <f>SUMIFS('INTERIM REPORT'!G:G,'INTERIM REPORT'!$A:$A,'PAGE 59'!$A10,'INTERIM REPORT'!$B:$B,'PAGE 59'!$A$4)</f>
        <v>17266.560439560442</v>
      </c>
      <c r="U10" s="208">
        <f t="shared" si="15"/>
        <v>4</v>
      </c>
      <c r="V10" s="208">
        <f t="shared" si="16"/>
        <v>4</v>
      </c>
      <c r="W10" s="208">
        <f t="shared" si="17"/>
        <v>7</v>
      </c>
      <c r="X10" s="143">
        <f t="shared" si="0"/>
        <v>0.24227232927723152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59'!$A11,'INTERIM REPORT'!$B:$B,'PAGE 59'!$A$4)</f>
        <v>13701.639810426537</v>
      </c>
      <c r="E11" s="208">
        <f t="shared" si="3"/>
        <v>3</v>
      </c>
      <c r="F11" s="208">
        <f t="shared" si="4"/>
        <v>3</v>
      </c>
      <c r="G11" s="208">
        <f t="shared" si="5"/>
        <v>3</v>
      </c>
      <c r="H11" s="133">
        <f>SUMIFS('INTERIM REPORT'!D:D,'INTERIM REPORT'!$A:$A,'PAGE 59'!$A11,'INTERIM REPORT'!$B:$B,'PAGE 59'!$A$4)</f>
        <v>15975.863436123351</v>
      </c>
      <c r="I11" s="208">
        <f t="shared" si="6"/>
        <v>3</v>
      </c>
      <c r="J11" s="208">
        <f t="shared" si="7"/>
        <v>3</v>
      </c>
      <c r="K11" s="208">
        <f t="shared" si="8"/>
        <v>3</v>
      </c>
      <c r="L11" s="133">
        <f>SUMIFS('INTERIM REPORT'!E:E,'INTERIM REPORT'!$A:$A,'PAGE 59'!$A11,'INTERIM REPORT'!$B:$B,'PAGE 59'!$A$4)</f>
        <v>0</v>
      </c>
      <c r="M11" s="208">
        <f t="shared" si="9"/>
        <v>1</v>
      </c>
      <c r="N11" s="208">
        <f t="shared" si="10"/>
        <v>1</v>
      </c>
      <c r="O11" s="208">
        <f t="shared" si="11"/>
        <v>1</v>
      </c>
      <c r="P11" s="133">
        <f>SUMIFS('INTERIM REPORT'!F:F,'INTERIM REPORT'!$A:$A,'PAGE 59'!$A11,'INTERIM REPORT'!$B:$B,'PAGE 59'!$A$4)</f>
        <v>17492.852348993289</v>
      </c>
      <c r="Q11" s="208">
        <f t="shared" si="12"/>
        <v>5</v>
      </c>
      <c r="R11" s="208">
        <f t="shared" si="13"/>
        <v>5</v>
      </c>
      <c r="S11" s="208">
        <f t="shared" si="14"/>
        <v>8</v>
      </c>
      <c r="T11" s="133">
        <f>SUMIFS('INTERIM REPORT'!G:G,'INTERIM REPORT'!$A:$A,'PAGE 59'!$A11,'INTERIM REPORT'!$B:$B,'PAGE 59'!$A$4)</f>
        <v>18596.810304449649</v>
      </c>
      <c r="U11" s="208">
        <f t="shared" si="15"/>
        <v>5</v>
      </c>
      <c r="V11" s="208">
        <f t="shared" si="16"/>
        <v>5</v>
      </c>
      <c r="W11" s="208">
        <f t="shared" si="17"/>
        <v>8</v>
      </c>
      <c r="X11" s="143">
        <f t="shared" si="0"/>
        <v>9.4955050093871174E-2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59'!$A12,'INTERIM REPORT'!$B:$B,'PAGE 59'!$A$4)</f>
        <v>16490.597258338043</v>
      </c>
      <c r="E12" s="208">
        <f t="shared" si="3"/>
        <v>4</v>
      </c>
      <c r="F12" s="208">
        <f t="shared" si="4"/>
        <v>4</v>
      </c>
      <c r="G12" s="208">
        <f t="shared" si="5"/>
        <v>4</v>
      </c>
      <c r="H12" s="133">
        <f>SUMIFS('INTERIM REPORT'!D:D,'INTERIM REPORT'!$A:$A,'PAGE 59'!$A12,'INTERIM REPORT'!$B:$B,'PAGE 59'!$A$4)</f>
        <v>16309.826692307692</v>
      </c>
      <c r="I12" s="208">
        <f t="shared" si="6"/>
        <v>4</v>
      </c>
      <c r="J12" s="208">
        <f t="shared" si="7"/>
        <v>4</v>
      </c>
      <c r="K12" s="208">
        <f t="shared" si="8"/>
        <v>4</v>
      </c>
      <c r="L12" s="133">
        <f>SUMIFS('INTERIM REPORT'!E:E,'INTERIM REPORT'!$A:$A,'PAGE 59'!$A12,'INTERIM REPORT'!$B:$B,'PAGE 59'!$A$4)</f>
        <v>0</v>
      </c>
      <c r="M12" s="208">
        <f t="shared" si="9"/>
        <v>1</v>
      </c>
      <c r="N12" s="208">
        <f t="shared" si="10"/>
        <v>1</v>
      </c>
      <c r="O12" s="208">
        <f t="shared" si="11"/>
        <v>1</v>
      </c>
      <c r="P12" s="133">
        <f>SUMIFS('INTERIM REPORT'!F:F,'INTERIM REPORT'!$A:$A,'PAGE 59'!$A12,'INTERIM REPORT'!$B:$B,'PAGE 59'!$A$4)</f>
        <v>19990.941768065561</v>
      </c>
      <c r="Q12" s="208">
        <f t="shared" si="12"/>
        <v>6</v>
      </c>
      <c r="R12" s="208">
        <f t="shared" si="13"/>
        <v>6</v>
      </c>
      <c r="S12" s="208">
        <f t="shared" si="14"/>
        <v>9</v>
      </c>
      <c r="T12" s="133">
        <f>SUMIFS('INTERIM REPORT'!G:G,'INTERIM REPORT'!$A:$A,'PAGE 59'!$A12,'INTERIM REPORT'!$B:$B,'PAGE 59'!$A$4)</f>
        <v>21127.641837368094</v>
      </c>
      <c r="U12" s="208">
        <f t="shared" si="15"/>
        <v>6</v>
      </c>
      <c r="V12" s="208">
        <f t="shared" si="16"/>
        <v>7</v>
      </c>
      <c r="W12" s="208">
        <f t="shared" si="17"/>
        <v>10</v>
      </c>
      <c r="X12" s="143">
        <f t="shared" si="0"/>
        <v>0.2256992146638821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59'!$A13,'INTERIM REPORT'!$B:$B,'PAGE 59'!$A$4)</f>
        <v>30730.1952191235</v>
      </c>
      <c r="E13" s="208">
        <f t="shared" si="3"/>
        <v>8</v>
      </c>
      <c r="F13" s="208">
        <f t="shared" si="4"/>
        <v>10</v>
      </c>
      <c r="G13" s="208">
        <f t="shared" si="5"/>
        <v>13</v>
      </c>
      <c r="H13" s="133">
        <f>SUMIFS('INTERIM REPORT'!D:D,'INTERIM REPORT'!$A:$A,'PAGE 59'!$A13,'INTERIM REPORT'!$B:$B,'PAGE 59'!$A$4)</f>
        <v>27550.991803278692</v>
      </c>
      <c r="I13" s="208">
        <f t="shared" si="6"/>
        <v>8</v>
      </c>
      <c r="J13" s="208">
        <f t="shared" si="7"/>
        <v>10</v>
      </c>
      <c r="K13" s="208">
        <f t="shared" si="8"/>
        <v>12</v>
      </c>
      <c r="L13" s="133">
        <f>SUMIFS('INTERIM REPORT'!E:E,'INTERIM REPORT'!$A:$A,'PAGE 59'!$A13,'INTERIM REPORT'!$B:$B,'PAGE 59'!$A$4)</f>
        <v>0</v>
      </c>
      <c r="M13" s="208">
        <f t="shared" si="9"/>
        <v>1</v>
      </c>
      <c r="N13" s="208">
        <f t="shared" si="10"/>
        <v>1</v>
      </c>
      <c r="O13" s="208">
        <f t="shared" si="11"/>
        <v>1</v>
      </c>
      <c r="P13" s="133">
        <f>SUMIFS('INTERIM REPORT'!F:F,'INTERIM REPORT'!$A:$A,'PAGE 59'!$A13,'INTERIM REPORT'!$B:$B,'PAGE 59'!$A$4)</f>
        <v>24975.80419580419</v>
      </c>
      <c r="Q13" s="208">
        <f t="shared" si="12"/>
        <v>8</v>
      </c>
      <c r="R13" s="208">
        <f t="shared" si="13"/>
        <v>9</v>
      </c>
      <c r="S13" s="208">
        <f t="shared" si="14"/>
        <v>12</v>
      </c>
      <c r="T13" s="133">
        <f>SUMIFS('INTERIM REPORT'!G:G,'INTERIM REPORT'!$A:$A,'PAGE 59'!$A13,'INTERIM REPORT'!$B:$B,'PAGE 59'!$A$4)</f>
        <v>25124.709897610923</v>
      </c>
      <c r="U13" s="208">
        <f t="shared" si="15"/>
        <v>8</v>
      </c>
      <c r="V13" s="208">
        <f t="shared" si="16"/>
        <v>10</v>
      </c>
      <c r="W13" s="208">
        <f t="shared" si="17"/>
        <v>13</v>
      </c>
      <c r="X13" s="143">
        <f t="shared" si="0"/>
        <v>-9.3469869464664512E-2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59'!$A14,'INTERIM REPORT'!$B:$B,'PAGE 59'!$A$4)</f>
        <v>24032.960774603176</v>
      </c>
      <c r="E14" s="208">
        <f t="shared" si="3"/>
        <v>6</v>
      </c>
      <c r="F14" s="208">
        <f t="shared" si="4"/>
        <v>8</v>
      </c>
      <c r="G14" s="208">
        <f t="shared" si="5"/>
        <v>10</v>
      </c>
      <c r="H14" s="133">
        <f>SUMIFS('INTERIM REPORT'!D:D,'INTERIM REPORT'!$A:$A,'PAGE 59'!$A14,'INTERIM REPORT'!$B:$B,'PAGE 59'!$A$4)</f>
        <v>23512.05365411437</v>
      </c>
      <c r="I14" s="208">
        <f t="shared" si="6"/>
        <v>6</v>
      </c>
      <c r="J14" s="208">
        <f t="shared" si="7"/>
        <v>7</v>
      </c>
      <c r="K14" s="208">
        <f t="shared" si="8"/>
        <v>8</v>
      </c>
      <c r="L14" s="133">
        <f>SUMIFS('INTERIM REPORT'!E:E,'INTERIM REPORT'!$A:$A,'PAGE 59'!$A14,'INTERIM REPORT'!$B:$B,'PAGE 59'!$A$4)</f>
        <v>0</v>
      </c>
      <c r="M14" s="208">
        <f t="shared" si="9"/>
        <v>1</v>
      </c>
      <c r="N14" s="208">
        <f t="shared" si="10"/>
        <v>1</v>
      </c>
      <c r="O14" s="208">
        <f t="shared" si="11"/>
        <v>1</v>
      </c>
      <c r="P14" s="133">
        <f>SUMIFS('INTERIM REPORT'!F:F,'INTERIM REPORT'!$A:$A,'PAGE 59'!$A14,'INTERIM REPORT'!$B:$B,'PAGE 59'!$A$4)</f>
        <v>0</v>
      </c>
      <c r="Q14" s="208">
        <f t="shared" si="12"/>
        <v>1</v>
      </c>
      <c r="R14" s="208">
        <f t="shared" si="13"/>
        <v>1</v>
      </c>
      <c r="S14" s="208">
        <f t="shared" si="14"/>
        <v>1</v>
      </c>
      <c r="T14" s="133">
        <f>SUMIFS('INTERIM REPORT'!G:G,'INTERIM REPORT'!$A:$A,'PAGE 59'!$A14,'INTERIM REPORT'!$B:$B,'PAGE 59'!$A$4)</f>
        <v>0</v>
      </c>
      <c r="U14" s="208">
        <f t="shared" si="15"/>
        <v>1</v>
      </c>
      <c r="V14" s="208">
        <f t="shared" si="16"/>
        <v>1</v>
      </c>
      <c r="W14" s="20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59'!$A15,'INTERIM REPORT'!$B:$B,'PAGE 59'!$A$4)</f>
        <v>0</v>
      </c>
      <c r="E15" s="209">
        <f t="shared" si="3"/>
        <v>1</v>
      </c>
      <c r="F15" s="209">
        <f t="shared" si="4"/>
        <v>1</v>
      </c>
      <c r="G15" s="209">
        <f t="shared" si="5"/>
        <v>1</v>
      </c>
      <c r="H15" s="134">
        <f>SUMIFS('INTERIM REPORT'!D:D,'INTERIM REPORT'!$A:$A,'PAGE 59'!$A15,'INTERIM REPORT'!$B:$B,'PAGE 59'!$A$4)</f>
        <v>0</v>
      </c>
      <c r="I15" s="209">
        <f t="shared" si="6"/>
        <v>1</v>
      </c>
      <c r="J15" s="209">
        <f t="shared" si="7"/>
        <v>1</v>
      </c>
      <c r="K15" s="209">
        <f t="shared" si="8"/>
        <v>1</v>
      </c>
      <c r="L15" s="134">
        <f>SUMIFS('INTERIM REPORT'!E:E,'INTERIM REPORT'!$A:$A,'PAGE 59'!$A15,'INTERIM REPORT'!$B:$B,'PAGE 59'!$A$4)</f>
        <v>0</v>
      </c>
      <c r="M15" s="209">
        <f t="shared" si="9"/>
        <v>1</v>
      </c>
      <c r="N15" s="209">
        <f t="shared" si="10"/>
        <v>1</v>
      </c>
      <c r="O15" s="209">
        <f t="shared" si="11"/>
        <v>1</v>
      </c>
      <c r="P15" s="134">
        <f>SUMIFS('INTERIM REPORT'!F:F,'INTERIM REPORT'!$A:$A,'PAGE 59'!$A15,'INTERIM REPORT'!$B:$B,'PAGE 59'!$A$4)</f>
        <v>0</v>
      </c>
      <c r="Q15" s="209">
        <f t="shared" si="12"/>
        <v>1</v>
      </c>
      <c r="R15" s="209">
        <f t="shared" si="13"/>
        <v>1</v>
      </c>
      <c r="S15" s="209">
        <f t="shared" si="14"/>
        <v>1</v>
      </c>
      <c r="T15" s="134">
        <f>SUMIFS('INTERIM REPORT'!G:G,'INTERIM REPORT'!$A:$A,'PAGE 59'!$A15,'INTERIM REPORT'!$B:$B,'PAGE 59'!$A$4)</f>
        <v>0</v>
      </c>
      <c r="U15" s="209">
        <f t="shared" si="15"/>
        <v>1</v>
      </c>
      <c r="V15" s="209">
        <f t="shared" si="16"/>
        <v>1</v>
      </c>
      <c r="W15" s="20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59'!$A16,'INTERIM REPORT'!$B:$B,'PAGE 59'!$A$4)</f>
        <v>22122.332393258432</v>
      </c>
      <c r="E16" s="210"/>
      <c r="F16" s="211">
        <f t="shared" si="4"/>
        <v>7</v>
      </c>
      <c r="G16" s="211">
        <f t="shared" si="5"/>
        <v>8</v>
      </c>
      <c r="H16" s="135">
        <f>SUMIFS('INTERIM REPORT'!D:D,'INTERIM REPORT'!$A:$A,'PAGE 59'!$A16,'INTERIM REPORT'!$B:$B,'PAGE 59'!$A$4)</f>
        <v>23650.086261980825</v>
      </c>
      <c r="I16" s="210"/>
      <c r="J16" s="211">
        <f t="shared" si="7"/>
        <v>8</v>
      </c>
      <c r="K16" s="211">
        <f t="shared" si="8"/>
        <v>9</v>
      </c>
      <c r="L16" s="135">
        <f>SUMIFS('INTERIM REPORT'!E:E,'INTERIM REPORT'!$A:$A,'PAGE 59'!$A16,'INTERIM REPORT'!$B:$B,'PAGE 59'!$A$4)</f>
        <v>22151.416272965882</v>
      </c>
      <c r="M16" s="210"/>
      <c r="N16" s="211">
        <f t="shared" si="10"/>
        <v>9</v>
      </c>
      <c r="O16" s="211">
        <f t="shared" si="11"/>
        <v>13</v>
      </c>
      <c r="P16" s="135">
        <f>SUMIFS('INTERIM REPORT'!F:F,'INTERIM REPORT'!$A:$A,'PAGE 59'!$A16,'INTERIM REPORT'!$B:$B,'PAGE 59'!$A$4)</f>
        <v>25478.896369636972</v>
      </c>
      <c r="Q16" s="210"/>
      <c r="R16" s="211">
        <f t="shared" si="13"/>
        <v>10</v>
      </c>
      <c r="S16" s="211">
        <f t="shared" si="14"/>
        <v>13</v>
      </c>
      <c r="T16" s="135">
        <f>SUMIFS('INTERIM REPORT'!G:G,'INTERIM REPORT'!$A:$A,'PAGE 59'!$A16,'INTERIM REPORT'!$B:$B,'PAGE 59'!$A$4)</f>
        <v>24198.496042216349</v>
      </c>
      <c r="U16" s="210"/>
      <c r="V16" s="211">
        <f t="shared" si="16"/>
        <v>9</v>
      </c>
      <c r="W16" s="211">
        <f t="shared" si="17"/>
        <v>12</v>
      </c>
      <c r="X16" s="145">
        <f t="shared" si="0"/>
        <v>7.7327840896550537E-2</v>
      </c>
      <c r="Y16" s="97">
        <f t="shared" si="1"/>
        <v>9.2413042309568816E-2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59'!$A17,'INTERIM REPORT'!$B:$B,'PAGE 59'!$A$4)</f>
        <v>17804.798551959113</v>
      </c>
      <c r="E17" s="212"/>
      <c r="F17" s="208">
        <f t="shared" si="4"/>
        <v>5</v>
      </c>
      <c r="G17" s="208">
        <f t="shared" si="5"/>
        <v>5</v>
      </c>
      <c r="H17" s="133">
        <f>SUMIFS('INTERIM REPORT'!D:D,'INTERIM REPORT'!$A:$A,'PAGE 59'!$A17,'INTERIM REPORT'!$B:$B,'PAGE 59'!$A$4)</f>
        <v>18991.397515527959</v>
      </c>
      <c r="I17" s="212"/>
      <c r="J17" s="208">
        <f t="shared" si="7"/>
        <v>6</v>
      </c>
      <c r="K17" s="208">
        <f t="shared" si="8"/>
        <v>6</v>
      </c>
      <c r="L17" s="133">
        <f>SUMIFS('INTERIM REPORT'!E:E,'INTERIM REPORT'!$A:$A,'PAGE 59'!$A17,'INTERIM REPORT'!$B:$B,'PAGE 59'!$A$4)</f>
        <v>0</v>
      </c>
      <c r="M17" s="212"/>
      <c r="N17" s="208">
        <f t="shared" si="10"/>
        <v>1</v>
      </c>
      <c r="O17" s="208">
        <f t="shared" si="11"/>
        <v>1</v>
      </c>
      <c r="P17" s="133">
        <f>SUMIFS('INTERIM REPORT'!F:F,'INTERIM REPORT'!$A:$A,'PAGE 59'!$A17,'INTERIM REPORT'!$B:$B,'PAGE 59'!$A$4)</f>
        <v>22036.589158345221</v>
      </c>
      <c r="Q17" s="212"/>
      <c r="R17" s="208">
        <f t="shared" si="13"/>
        <v>7</v>
      </c>
      <c r="S17" s="208">
        <f t="shared" si="14"/>
        <v>10</v>
      </c>
      <c r="T17" s="133">
        <f>SUMIFS('INTERIM REPORT'!G:G,'INTERIM REPORT'!$A:$A,'PAGE 59'!$A17,'INTERIM REPORT'!$B:$B,'PAGE 59'!$A$4)</f>
        <v>19725.415554532909</v>
      </c>
      <c r="U17" s="212"/>
      <c r="V17" s="208">
        <f t="shared" si="16"/>
        <v>6</v>
      </c>
      <c r="W17" s="208">
        <f t="shared" si="17"/>
        <v>9</v>
      </c>
      <c r="X17" s="143">
        <f t="shared" si="0"/>
        <v>0.16034584291795362</v>
      </c>
      <c r="Y17" s="93">
        <f t="shared" si="1"/>
        <v>1</v>
      </c>
    </row>
    <row r="18" spans="1:25" ht="28.4" customHeight="1">
      <c r="D18" s="136"/>
      <c r="E18" s="213"/>
      <c r="F18" s="213"/>
      <c r="G18" s="213"/>
      <c r="H18" s="136"/>
      <c r="I18" s="213"/>
      <c r="J18" s="213"/>
      <c r="K18" s="213"/>
      <c r="L18" s="136"/>
      <c r="M18" s="213"/>
      <c r="N18" s="213"/>
      <c r="O18" s="213"/>
      <c r="P18" s="136"/>
      <c r="Q18" s="213"/>
      <c r="R18" s="213"/>
      <c r="S18" s="213"/>
      <c r="T18" s="136"/>
      <c r="U18" s="213"/>
      <c r="V18" s="213"/>
      <c r="W18" s="21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25"/>
      <c r="F19" s="125"/>
      <c r="G19" s="125"/>
      <c r="H19" s="137"/>
      <c r="I19" s="125"/>
      <c r="J19" s="125"/>
      <c r="K19" s="125"/>
      <c r="L19" s="137"/>
      <c r="M19" s="125"/>
      <c r="N19" s="125"/>
      <c r="O19" s="125"/>
      <c r="P19" s="137"/>
      <c r="Q19" s="125"/>
      <c r="R19" s="125"/>
      <c r="S19" s="125"/>
      <c r="T19" s="137"/>
      <c r="U19" s="125"/>
      <c r="V19" s="125"/>
      <c r="W19" s="125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59'!$A20,'INTERIM REPORT'!$B:$B,'PAGE 59'!$A$4)</f>
        <v>23719.04033924441</v>
      </c>
      <c r="E20" s="210"/>
      <c r="F20" s="211">
        <f>RANK(D20,D$20:D$22,1)</f>
        <v>2</v>
      </c>
      <c r="G20" s="211">
        <f t="shared" ref="G20:G22" si="19">RANK(D20,D$8:D$25,1)</f>
        <v>9</v>
      </c>
      <c r="H20" s="135">
        <f>SUMIFS('INTERIM REPORT'!D:D,'INTERIM REPORT'!$A:$A,'PAGE 59'!$A20,'INTERIM REPORT'!$B:$B,'PAGE 59'!$A$4)</f>
        <v>24495.758168261109</v>
      </c>
      <c r="I20" s="210"/>
      <c r="J20" s="211">
        <f>RANK(H20,H$20:H$22,1)</f>
        <v>2</v>
      </c>
      <c r="K20" s="211">
        <f t="shared" ref="K20:K22" si="20">RANK(H20,H$8:H$25,1)</f>
        <v>10</v>
      </c>
      <c r="L20" s="135">
        <f>SUMIFS('INTERIM REPORT'!E:E,'INTERIM REPORT'!$A:$A,'PAGE 59'!$A20,'INTERIM REPORT'!$B:$B,'PAGE 59'!$A$4)</f>
        <v>0</v>
      </c>
      <c r="M20" s="210"/>
      <c r="N20" s="211">
        <f>RANK(L20,L$20:L$22,1)</f>
        <v>1</v>
      </c>
      <c r="O20" s="211">
        <f t="shared" ref="O20:O22" si="21">RANK(L20,L$8:L$25,1)</f>
        <v>1</v>
      </c>
      <c r="P20" s="135">
        <f>SUMIFS('INTERIM REPORT'!F:F,'INTERIM REPORT'!$A:$A,'PAGE 59'!$A20,'INTERIM REPORT'!$B:$B,'PAGE 59'!$A$4)</f>
        <v>0</v>
      </c>
      <c r="Q20" s="210"/>
      <c r="R20" s="211">
        <f>RANK(P20,P$20:P$22,1)</f>
        <v>1</v>
      </c>
      <c r="S20" s="211">
        <f t="shared" ref="S20:S22" si="22">RANK(P20,P$8:P$25,1)</f>
        <v>1</v>
      </c>
      <c r="T20" s="135">
        <f>SUMIFS('INTERIM REPORT'!G:G,'INTERIM REPORT'!$A:$A,'PAGE 59'!$A20,'INTERIM REPORT'!$B:$B,'PAGE 59'!$A$4)</f>
        <v>0</v>
      </c>
      <c r="U20" s="210"/>
      <c r="V20" s="211">
        <f>RANK(T20,T$20:T$22,1)</f>
        <v>1</v>
      </c>
      <c r="W20" s="21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59'!$A21,'INTERIM REPORT'!$B:$B,'PAGE 59'!$A$4)</f>
        <v>29406.590731354099</v>
      </c>
      <c r="E21" s="212"/>
      <c r="F21" s="208">
        <f t="shared" ref="F21:F22" si="24">RANK(D21,D$20:D$22,1)</f>
        <v>3</v>
      </c>
      <c r="G21" s="208">
        <f t="shared" si="19"/>
        <v>12</v>
      </c>
      <c r="H21" s="133">
        <f>SUMIFS('INTERIM REPORT'!D:D,'INTERIM REPORT'!$A:$A,'PAGE 59'!$A21,'INTERIM REPORT'!$B:$B,'PAGE 59'!$A$4)</f>
        <v>30868.210127860042</v>
      </c>
      <c r="I21" s="212"/>
      <c r="J21" s="208">
        <f t="shared" ref="J21:J22" si="25">RANK(H21,H$20:H$22,1)</f>
        <v>3</v>
      </c>
      <c r="K21" s="208">
        <f t="shared" si="20"/>
        <v>13</v>
      </c>
      <c r="L21" s="133">
        <f>SUMIFS('INTERIM REPORT'!E:E,'INTERIM REPORT'!$A:$A,'PAGE 59'!$A21,'INTERIM REPORT'!$B:$B,'PAGE 59'!$A$4)</f>
        <v>0</v>
      </c>
      <c r="M21" s="212"/>
      <c r="N21" s="208">
        <f t="shared" ref="N21:N22" si="26">RANK(L21,L$20:L$22,1)</f>
        <v>1</v>
      </c>
      <c r="O21" s="208">
        <f t="shared" si="21"/>
        <v>1</v>
      </c>
      <c r="P21" s="133">
        <f>SUMIFS('INTERIM REPORT'!F:F,'INTERIM REPORT'!$A:$A,'PAGE 59'!$A21,'INTERIM REPORT'!$B:$B,'PAGE 59'!$A$4)</f>
        <v>32768.289271390364</v>
      </c>
      <c r="Q21" s="212"/>
      <c r="R21" s="208">
        <f t="shared" ref="R21:R22" si="27">RANK(P21,P$20:P$22,1)</f>
        <v>3</v>
      </c>
      <c r="S21" s="208">
        <f t="shared" si="22"/>
        <v>14</v>
      </c>
      <c r="T21" s="133">
        <f>SUMIFS('INTERIM REPORT'!G:G,'INTERIM REPORT'!$A:$A,'PAGE 59'!$A21,'INTERIM REPORT'!$B:$B,'PAGE 59'!$A$4)</f>
        <v>32071.860792412423</v>
      </c>
      <c r="U21" s="212"/>
      <c r="V21" s="208">
        <f t="shared" ref="V21:V22" si="28">RANK(T21,T$20:T$22,1)</f>
        <v>3</v>
      </c>
      <c r="W21" s="208">
        <f t="shared" si="23"/>
        <v>14</v>
      </c>
      <c r="X21" s="143">
        <f>IF(H21&gt;0,((P21/H21)-1),IF(AND(H21=0,L21&gt;0),100%,IF(AND(H21=0,L21&lt;0),-100%,IF(AND(H21=0,L21=0),0%,((P21/(H21))-1)*-1))))</f>
        <v>6.1554561656149032E-2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59'!$A22,'INTERIM REPORT'!$B:$B,'PAGE 59'!$A$4)</f>
        <v>19745.644222287567</v>
      </c>
      <c r="E22" s="212"/>
      <c r="F22" s="208">
        <f t="shared" si="24"/>
        <v>1</v>
      </c>
      <c r="G22" s="208">
        <f t="shared" si="19"/>
        <v>6</v>
      </c>
      <c r="H22" s="133">
        <f>SUMIFS('INTERIM REPORT'!D:D,'INTERIM REPORT'!$A:$A,'PAGE 59'!$A22,'INTERIM REPORT'!$B:$B,'PAGE 59'!$A$4)</f>
        <v>21083.29865319865</v>
      </c>
      <c r="I22" s="212"/>
      <c r="J22" s="208">
        <f t="shared" si="25"/>
        <v>1</v>
      </c>
      <c r="K22" s="208">
        <f t="shared" si="20"/>
        <v>7</v>
      </c>
      <c r="L22" s="133">
        <f>SUMIFS('INTERIM REPORT'!E:E,'INTERIM REPORT'!$A:$A,'PAGE 59'!$A22,'INTERIM REPORT'!$B:$B,'PAGE 59'!$A$4)</f>
        <v>0</v>
      </c>
      <c r="M22" s="212"/>
      <c r="N22" s="208">
        <f t="shared" si="26"/>
        <v>1</v>
      </c>
      <c r="O22" s="208">
        <f t="shared" si="21"/>
        <v>1</v>
      </c>
      <c r="P22" s="133">
        <f>SUMIFS('INTERIM REPORT'!F:F,'INTERIM REPORT'!$A:$A,'PAGE 59'!$A22,'INTERIM REPORT'!$B:$B,'PAGE 59'!$A$4)</f>
        <v>0</v>
      </c>
      <c r="Q22" s="212"/>
      <c r="R22" s="208">
        <f t="shared" si="27"/>
        <v>1</v>
      </c>
      <c r="S22" s="208">
        <f t="shared" si="22"/>
        <v>1</v>
      </c>
      <c r="T22" s="133">
        <f>SUMIFS('INTERIM REPORT'!G:G,'INTERIM REPORT'!$A:$A,'PAGE 59'!$A22,'INTERIM REPORT'!$B:$B,'PAGE 59'!$A$4)</f>
        <v>0</v>
      </c>
      <c r="U22" s="212"/>
      <c r="V22" s="208">
        <f t="shared" si="28"/>
        <v>1</v>
      </c>
      <c r="W22" s="20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36"/>
      <c r="E23" s="214"/>
      <c r="F23" s="214"/>
      <c r="G23" s="214"/>
      <c r="H23" s="138"/>
      <c r="I23" s="214"/>
      <c r="J23" s="214"/>
      <c r="K23" s="214"/>
      <c r="L23" s="138"/>
      <c r="M23" s="214"/>
      <c r="N23" s="214"/>
      <c r="O23" s="214"/>
      <c r="P23" s="138"/>
      <c r="Q23" s="214"/>
      <c r="R23" s="214"/>
      <c r="S23" s="214"/>
      <c r="T23" s="138"/>
      <c r="U23" s="214"/>
      <c r="V23" s="214"/>
      <c r="W23" s="21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25"/>
      <c r="F24" s="125"/>
      <c r="G24" s="125"/>
      <c r="H24" s="137"/>
      <c r="I24" s="125"/>
      <c r="J24" s="125"/>
      <c r="K24" s="125"/>
      <c r="L24" s="137"/>
      <c r="M24" s="125"/>
      <c r="N24" s="125"/>
      <c r="O24" s="125"/>
      <c r="P24" s="137"/>
      <c r="Q24" s="125"/>
      <c r="R24" s="125"/>
      <c r="S24" s="125"/>
      <c r="T24" s="137"/>
      <c r="U24" s="125"/>
      <c r="V24" s="125"/>
      <c r="W24" s="125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59'!$A25,'INTERIM REPORT'!$B:$B,'PAGE 59'!$A$4)</f>
        <v>42662.424842007887</v>
      </c>
      <c r="E25" s="210"/>
      <c r="F25" s="210"/>
      <c r="G25" s="211">
        <f>RANK(D25,D$8:D$25,1)</f>
        <v>14</v>
      </c>
      <c r="H25" s="135">
        <f>SUMIFS('INTERIM REPORT'!D:D,'INTERIM REPORT'!$A:$A,'PAGE 59'!$A25,'INTERIM REPORT'!$B:$B,'PAGE 59'!$A$4)</f>
        <v>48001.962351100345</v>
      </c>
      <c r="I25" s="210"/>
      <c r="J25" s="210"/>
      <c r="K25" s="211">
        <f>RANK(H25,H$8:H$25,1)</f>
        <v>14</v>
      </c>
      <c r="L25" s="135">
        <f>SUMIFS('INTERIM REPORT'!E:E,'INTERIM REPORT'!$A:$A,'PAGE 59'!$A25,'INTERIM REPORT'!$B:$B,'PAGE 59'!$A$4)</f>
        <v>0</v>
      </c>
      <c r="M25" s="210"/>
      <c r="N25" s="210"/>
      <c r="O25" s="211">
        <f>RANK(L25,L$8:L$25,1)</f>
        <v>1</v>
      </c>
      <c r="P25" s="135">
        <f>SUMIFS('INTERIM REPORT'!F:F,'INTERIM REPORT'!$A:$A,'PAGE 59'!$A25,'INTERIM REPORT'!$B:$B,'PAGE 59'!$A$4)</f>
        <v>0</v>
      </c>
      <c r="Q25" s="210"/>
      <c r="R25" s="210"/>
      <c r="S25" s="211">
        <f>RANK(P25,P$8:P$25,1)</f>
        <v>1</v>
      </c>
      <c r="T25" s="135">
        <f>SUMIFS('INTERIM REPORT'!G:G,'INTERIM REPORT'!$A:$A,'PAGE 59'!$A25,'INTERIM REPORT'!$B:$B,'PAGE 59'!$A$4)</f>
        <v>0</v>
      </c>
      <c r="U25" s="210"/>
      <c r="V25" s="210"/>
      <c r="W25" s="21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36"/>
      <c r="E26" s="215"/>
      <c r="F26" s="215"/>
      <c r="G26" s="215"/>
      <c r="H26" s="136"/>
      <c r="I26" s="215"/>
      <c r="J26" s="215"/>
      <c r="K26" s="215"/>
      <c r="L26" s="136"/>
      <c r="M26" s="215"/>
      <c r="N26" s="215"/>
      <c r="O26" s="215"/>
      <c r="P26" s="136"/>
      <c r="Q26" s="215"/>
      <c r="R26" s="215"/>
      <c r="S26" s="215"/>
      <c r="T26" s="136"/>
      <c r="U26" s="215"/>
      <c r="V26" s="215"/>
      <c r="W26" s="21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25"/>
      <c r="F27" s="125"/>
      <c r="G27" s="125"/>
      <c r="H27" s="137"/>
      <c r="I27" s="125"/>
      <c r="J27" s="125"/>
      <c r="K27" s="125"/>
      <c r="L27" s="137"/>
      <c r="M27" s="125"/>
      <c r="N27" s="125"/>
      <c r="O27" s="125"/>
      <c r="P27" s="137"/>
      <c r="Q27" s="125"/>
      <c r="R27" s="125"/>
      <c r="S27" s="125"/>
      <c r="T27" s="137"/>
      <c r="U27" s="125"/>
      <c r="V27" s="125"/>
      <c r="W27" s="125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59'!$A28,'INTERIM REPORT'!$B:$B,'PAGE 59'!$A$4)</f>
        <v>32367.239910736993</v>
      </c>
      <c r="E28" s="216"/>
      <c r="F28" s="216"/>
      <c r="G28" s="216"/>
      <c r="H28" s="135">
        <f>SUMIFS('INTERIM REPORT'!D:D,'INTERIM REPORT'!$A:$A,'PAGE 59'!$A28,'INTERIM REPORT'!$B:$B,'PAGE 59'!$A$4)</f>
        <v>35292.680957557634</v>
      </c>
      <c r="I28" s="216"/>
      <c r="J28" s="216"/>
      <c r="K28" s="216"/>
      <c r="L28" s="135">
        <f>SUMIFS('INTERIM REPORT'!E:E,'INTERIM REPORT'!$A:$A,'PAGE 59'!$A28,'INTERIM REPORT'!$B:$B,'PAGE 59'!$A$4)</f>
        <v>31923.801084010836</v>
      </c>
      <c r="M28" s="216"/>
      <c r="N28" s="216"/>
      <c r="O28" s="216"/>
      <c r="P28" s="135">
        <f>SUMIFS('INTERIM REPORT'!F:F,'INTERIM REPORT'!$A:$A,'PAGE 59'!$A28,'INTERIM REPORT'!$B:$B,'PAGE 59'!$A$4)</f>
        <v>8945.4710530447101</v>
      </c>
      <c r="Q28" s="216"/>
      <c r="R28" s="216"/>
      <c r="S28" s="216"/>
      <c r="T28" s="135">
        <f>SUMIFS('INTERIM REPORT'!G:G,'INTERIM REPORT'!$A:$A,'PAGE 59'!$A28,'INTERIM REPORT'!$B:$B,'PAGE 59'!$A$4)</f>
        <v>8637.6013476062017</v>
      </c>
      <c r="U28" s="216"/>
      <c r="V28" s="216"/>
      <c r="W28" s="216"/>
      <c r="X28" s="143">
        <f>IF(H28&gt;0,((P28/H28)-1),IF(AND(H28=0,L28&gt;0),100%,IF(AND(H28=0,L28&lt;0),-100%,IF(AND(H28=0,L28=0),0%,((P28/(H28))-1)*-1))))</f>
        <v>-0.74653466921930978</v>
      </c>
      <c r="Y28" s="101">
        <f>IF(L28&gt;0,((T28/L28)-1),IF(AND(L28=0,T28&gt;0),100%,IF(AND(L28=0,T28&lt;0),-100%,IF(AND(L28=0,T28=0),0%,((T28/(L28))-1)*-1))))</f>
        <v>-0.72943067384502724</v>
      </c>
    </row>
    <row r="29" spans="1:25" ht="28.4" customHeight="1">
      <c r="C29" s="92" t="s">
        <v>28</v>
      </c>
      <c r="D29" s="133">
        <f>MEDIAN(D25,D20:D22,D8:D17)</f>
        <v>21180.711242539066</v>
      </c>
      <c r="E29" s="217"/>
      <c r="F29" s="217"/>
      <c r="G29" s="217"/>
      <c r="H29" s="133">
        <f>MEDIAN(H25,H20:H22,H8:H17)</f>
        <v>22297.67615365651</v>
      </c>
      <c r="I29" s="217"/>
      <c r="J29" s="217"/>
      <c r="K29" s="217"/>
      <c r="L29" s="133">
        <f>MEDIAN(L25,L20:L22,L8:L17)</f>
        <v>0</v>
      </c>
      <c r="M29" s="217"/>
      <c r="N29" s="217"/>
      <c r="O29" s="217"/>
      <c r="P29" s="133">
        <f>MEDIAN(P25,P20:P22,P8:P17)</f>
        <v>16979.931669002144</v>
      </c>
      <c r="Q29" s="217"/>
      <c r="R29" s="217"/>
      <c r="S29" s="217"/>
      <c r="T29" s="133">
        <f>MEDIAN(T25,T20:T22,T8:T17)</f>
        <v>17931.685372005046</v>
      </c>
      <c r="U29" s="217"/>
      <c r="V29" s="217"/>
      <c r="W29" s="217"/>
      <c r="X29" s="188">
        <f>IF(H29&gt;0,((P29/H29)-1),IF(AND(H29=0,L29&gt;0),100%,IF(AND(H29=0,L29&lt;0),-100%,IF(AND(H29=0,L29=0),0%,((P29/(H29))-1)*-1))))</f>
        <v>-0.23848873075422838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33">
        <f>MEDIAN(D8:D15)</f>
        <v>18364.843675078875</v>
      </c>
      <c r="E30" s="217"/>
      <c r="F30" s="217"/>
      <c r="G30" s="217"/>
      <c r="H30" s="133">
        <f>MEDIAN(H8:H15)</f>
        <v>17152.550891334569</v>
      </c>
      <c r="I30" s="217"/>
      <c r="J30" s="217"/>
      <c r="K30" s="217"/>
      <c r="L30" s="133">
        <f>MEDIAN(L8:L15)</f>
        <v>0</v>
      </c>
      <c r="M30" s="217"/>
      <c r="N30" s="217"/>
      <c r="O30" s="217"/>
      <c r="P30" s="133">
        <f>MEDIAN(P8:P15)</f>
        <v>16979.931669002144</v>
      </c>
      <c r="Q30" s="217"/>
      <c r="R30" s="217"/>
      <c r="S30" s="217"/>
      <c r="T30" s="133">
        <f>MEDIAN(T8:T15)</f>
        <v>17931.685372005046</v>
      </c>
      <c r="U30" s="217"/>
      <c r="V30" s="217"/>
      <c r="W30" s="217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59'!$A33,'INTERIM REPORT'!$B:$B,'PAGE 59'!$A$5)=0,"",SUMIFS('INTERIM REPORT'!C:C,'INTERIM REPORT'!$A:$A,'PAGE 59'!$A33,'INTERIM REPORT'!$B:$B,'PAGE 59'!$A$5))</f>
        <v/>
      </c>
      <c r="E33" s="118"/>
      <c r="F33" s="118"/>
      <c r="G33" s="119"/>
      <c r="H33" s="135" t="str">
        <f>IF(SUMIFS('INTERIM REPORT'!D:D,'INTERIM REPORT'!$A:$A,'PAGE 59'!$A33,'INTERIM REPORT'!$B:$B,'PAGE 59'!$A$5)=0,"",SUMIFS('INTERIM REPORT'!D:D,'INTERIM REPORT'!$A:$A,'PAGE 59'!$A33,'INTERIM REPORT'!$B:$B,'PAGE 59'!$A$5))</f>
        <v/>
      </c>
      <c r="I33" s="118"/>
      <c r="J33" s="118"/>
      <c r="K33" s="119"/>
      <c r="L33" s="135" t="str">
        <f>IF(SUMIFS('INTERIM REPORT'!E:E,'INTERIM REPORT'!$A:$A,'PAGE 59'!$A33,'INTERIM REPORT'!$B:$B,'PAGE 59'!$A$5)=0,"",SUMIFS('INTERIM REPORT'!E:E,'INTERIM REPORT'!$A:$A,'PAGE 59'!$A33,'INTERIM REPORT'!$B:$B,'PAGE 59'!$A$5))</f>
        <v/>
      </c>
      <c r="M33" s="118"/>
      <c r="N33" s="118"/>
      <c r="O33" s="119"/>
      <c r="P33" s="135" t="str">
        <f>IF(SUMIFS('INTERIM REPORT'!F:F,'INTERIM REPORT'!$A:$A,'PAGE 59'!$A33,'INTERIM REPORT'!$B:$B,'PAGE 59'!$A$5)=0,"",SUMIFS('INTERIM REPORT'!F:F,'INTERIM REPORT'!$A:$A,'PAGE 59'!$A33,'INTERIM REPORT'!$B:$B,'PAGE 59'!$A$5))</f>
        <v/>
      </c>
      <c r="Q33" s="118"/>
      <c r="R33" s="118"/>
      <c r="S33" s="119"/>
      <c r="T33" s="135" t="str">
        <f>IF(SUMIFS('INTERIM REPORT'!G:G,'INTERIM REPORT'!$A:$A,'PAGE 59'!$A33,'INTERIM REPORT'!$B:$B,'PAGE 59'!$A$5)=0,"",SUMIFS('INTERIM REPORT'!G:G,'INTERIM REPORT'!$A:$A,'PAGE 59'!$A33,'INTERIM REPORT'!$B:$B,'PAGE 59'!$A$5))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59'!$A34,'INTERIM REPORT'!$B:$B,'PAGE 59'!$A$5)=0,"",SUMIFS('INTERIM REPORT'!C:C,'INTERIM REPORT'!$A:$A,'PAGE 59'!$A34,'INTERIM REPORT'!$B:$B,'PAGE 59'!$A$5))</f>
        <v/>
      </c>
      <c r="E34" s="122"/>
      <c r="F34" s="122"/>
      <c r="G34" s="123"/>
      <c r="H34" s="135" t="str">
        <f>IF(SUMIFS('INTERIM REPORT'!D:D,'INTERIM REPORT'!$A:$A,'PAGE 59'!$A34,'INTERIM REPORT'!$B:$B,'PAGE 59'!$A$5)=0,"",SUMIFS('INTERIM REPORT'!D:D,'INTERIM REPORT'!$A:$A,'PAGE 59'!$A34,'INTERIM REPORT'!$B:$B,'PAGE 59'!$A$5))</f>
        <v/>
      </c>
      <c r="I34" s="122"/>
      <c r="J34" s="122"/>
      <c r="K34" s="123"/>
      <c r="L34" s="135" t="str">
        <f>IF(SUMIFS('INTERIM REPORT'!E:E,'INTERIM REPORT'!$A:$A,'PAGE 59'!$A34,'INTERIM REPORT'!$B:$B,'PAGE 59'!$A$5)=0,"",SUMIFS('INTERIM REPORT'!E:E,'INTERIM REPORT'!$A:$A,'PAGE 59'!$A34,'INTERIM REPORT'!$B:$B,'PAGE 59'!$A$5))</f>
        <v/>
      </c>
      <c r="M34" s="122"/>
      <c r="N34" s="122"/>
      <c r="O34" s="123"/>
      <c r="P34" s="135" t="str">
        <f>IF(SUMIFS('INTERIM REPORT'!F:F,'INTERIM REPORT'!$A:$A,'PAGE 59'!$A34,'INTERIM REPORT'!$B:$B,'PAGE 59'!$A$5)=0,"",SUMIFS('INTERIM REPORT'!F:F,'INTERIM REPORT'!$A:$A,'PAGE 59'!$A34,'INTERIM REPORT'!$B:$B,'PAGE 59'!$A$5))</f>
        <v/>
      </c>
      <c r="Q34" s="122"/>
      <c r="R34" s="122"/>
      <c r="S34" s="123"/>
      <c r="T34" s="135" t="str">
        <f>IF(SUMIFS('INTERIM REPORT'!G:G,'INTERIM REPORT'!$A:$A,'PAGE 59'!$A34,'INTERIM REPORT'!$B:$B,'PAGE 59'!$A$5)=0,"",SUMIFS('INTERIM REPORT'!G:G,'INTERIM REPORT'!$A:$A,'PAGE 59'!$A34,'INTERIM REPORT'!$B:$B,'PAGE 59'!$A$5))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59'!$A35,'INTERIM REPORT'!$B:$B,'PAGE 59'!$A$5)=0,"",SUMIFS('INTERIM REPORT'!C:C,'INTERIM REPORT'!$A:$A,'PAGE 59'!$A35,'INTERIM REPORT'!$B:$B,'PAGE 59'!$A$5))</f>
        <v/>
      </c>
      <c r="E35" s="122"/>
      <c r="F35" s="122"/>
      <c r="G35" s="123"/>
      <c r="H35" s="135" t="str">
        <f>IF(SUMIFS('INTERIM REPORT'!D:D,'INTERIM REPORT'!$A:$A,'PAGE 59'!$A35,'INTERIM REPORT'!$B:$B,'PAGE 59'!$A$5)=0,"",SUMIFS('INTERIM REPORT'!D:D,'INTERIM REPORT'!$A:$A,'PAGE 59'!$A35,'INTERIM REPORT'!$B:$B,'PAGE 59'!$A$5))</f>
        <v/>
      </c>
      <c r="I35" s="122"/>
      <c r="J35" s="122"/>
      <c r="K35" s="123"/>
      <c r="L35" s="135" t="str">
        <f>IF(SUMIFS('INTERIM REPORT'!E:E,'INTERIM REPORT'!$A:$A,'PAGE 59'!$A35,'INTERIM REPORT'!$B:$B,'PAGE 59'!$A$5)=0,"",SUMIFS('INTERIM REPORT'!E:E,'INTERIM REPORT'!$A:$A,'PAGE 59'!$A35,'INTERIM REPORT'!$B:$B,'PAGE 59'!$A$5))</f>
        <v/>
      </c>
      <c r="M35" s="122"/>
      <c r="N35" s="122"/>
      <c r="O35" s="123"/>
      <c r="P35" s="135" t="str">
        <f>IF(SUMIFS('INTERIM REPORT'!F:F,'INTERIM REPORT'!$A:$A,'PAGE 59'!$A35,'INTERIM REPORT'!$B:$B,'PAGE 59'!$A$5)=0,"",SUMIFS('INTERIM REPORT'!F:F,'INTERIM REPORT'!$A:$A,'PAGE 59'!$A35,'INTERIM REPORT'!$B:$B,'PAGE 59'!$A$5))</f>
        <v/>
      </c>
      <c r="Q35" s="122"/>
      <c r="R35" s="122"/>
      <c r="S35" s="123"/>
      <c r="T35" s="135" t="str">
        <f>IF(SUMIFS('INTERIM REPORT'!G:G,'INTERIM REPORT'!$A:$A,'PAGE 59'!$A35,'INTERIM REPORT'!$B:$B,'PAGE 59'!$A$5)=0,"",SUMIFS('INTERIM REPORT'!G:G,'INTERIM REPORT'!$A:$A,'PAGE 59'!$A35,'INTERIM REPORT'!$B:$B,'PAGE 59'!$A$5))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59'!$A36,'INTERIM REPORT'!$B:$B,'PAGE 59'!$A$5)=0,"",SUMIFS('INTERIM REPORT'!C:C,'INTERIM REPORT'!$A:$A,'PAGE 59'!$A36,'INTERIM REPORT'!$B:$B,'PAGE 59'!$A$5))</f>
        <v/>
      </c>
      <c r="E36" s="122"/>
      <c r="F36" s="122"/>
      <c r="G36" s="123"/>
      <c r="H36" s="135" t="str">
        <f>IF(SUMIFS('INTERIM REPORT'!D:D,'INTERIM REPORT'!$A:$A,'PAGE 59'!$A36,'INTERIM REPORT'!$B:$B,'PAGE 59'!$A$5)=0,"",SUMIFS('INTERIM REPORT'!D:D,'INTERIM REPORT'!$A:$A,'PAGE 59'!$A36,'INTERIM REPORT'!$B:$B,'PAGE 59'!$A$5))</f>
        <v/>
      </c>
      <c r="I36" s="122"/>
      <c r="J36" s="122"/>
      <c r="K36" s="123"/>
      <c r="L36" s="135" t="str">
        <f>IF(SUMIFS('INTERIM REPORT'!E:E,'INTERIM REPORT'!$A:$A,'PAGE 59'!$A36,'INTERIM REPORT'!$B:$B,'PAGE 59'!$A$5)=0,"",SUMIFS('INTERIM REPORT'!E:E,'INTERIM REPORT'!$A:$A,'PAGE 59'!$A36,'INTERIM REPORT'!$B:$B,'PAGE 59'!$A$5))</f>
        <v/>
      </c>
      <c r="M36" s="122"/>
      <c r="N36" s="122"/>
      <c r="O36" s="123"/>
      <c r="P36" s="135" t="str">
        <f>IF(SUMIFS('INTERIM REPORT'!F:F,'INTERIM REPORT'!$A:$A,'PAGE 59'!$A36,'INTERIM REPORT'!$B:$B,'PAGE 59'!$A$5)=0,"",SUMIFS('INTERIM REPORT'!F:F,'INTERIM REPORT'!$A:$A,'PAGE 59'!$A36,'INTERIM REPORT'!$B:$B,'PAGE 59'!$A$5))</f>
        <v/>
      </c>
      <c r="Q36" s="122"/>
      <c r="R36" s="122"/>
      <c r="S36" s="123"/>
      <c r="T36" s="135" t="str">
        <f>IF(SUMIFS('INTERIM REPORT'!G:G,'INTERIM REPORT'!$A:$A,'PAGE 59'!$A36,'INTERIM REPORT'!$B:$B,'PAGE 59'!$A$5)=0,"",SUMIFS('INTERIM REPORT'!G:G,'INTERIM REPORT'!$A:$A,'PAGE 59'!$A36,'INTERIM REPORT'!$B:$B,'PAGE 59'!$A$5))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59'!$A37,'INTERIM REPORT'!$B:$B,'PAGE 59'!$A$5)=0,"",SUMIFS('INTERIM REPORT'!C:C,'INTERIM REPORT'!$A:$A,'PAGE 59'!$A37,'INTERIM REPORT'!$B:$B,'PAGE 59'!$A$5))</f>
        <v/>
      </c>
      <c r="E37" s="122"/>
      <c r="F37" s="122"/>
      <c r="G37" s="123"/>
      <c r="H37" s="135" t="str">
        <f>IF(SUMIFS('INTERIM REPORT'!D:D,'INTERIM REPORT'!$A:$A,'PAGE 59'!$A37,'INTERIM REPORT'!$B:$B,'PAGE 59'!$A$5)=0,"",SUMIFS('INTERIM REPORT'!D:D,'INTERIM REPORT'!$A:$A,'PAGE 59'!$A37,'INTERIM REPORT'!$B:$B,'PAGE 59'!$A$5))</f>
        <v/>
      </c>
      <c r="I37" s="122"/>
      <c r="J37" s="122"/>
      <c r="K37" s="123"/>
      <c r="L37" s="135" t="str">
        <f>IF(SUMIFS('INTERIM REPORT'!E:E,'INTERIM REPORT'!$A:$A,'PAGE 59'!$A37,'INTERIM REPORT'!$B:$B,'PAGE 59'!$A$5)=0,"",SUMIFS('INTERIM REPORT'!E:E,'INTERIM REPORT'!$A:$A,'PAGE 59'!$A37,'INTERIM REPORT'!$B:$B,'PAGE 59'!$A$5))</f>
        <v/>
      </c>
      <c r="M37" s="122"/>
      <c r="N37" s="122"/>
      <c r="O37" s="123"/>
      <c r="P37" s="135" t="str">
        <f>IF(SUMIFS('INTERIM REPORT'!F:F,'INTERIM REPORT'!$A:$A,'PAGE 59'!$A37,'INTERIM REPORT'!$B:$B,'PAGE 59'!$A$5)=0,"",SUMIFS('INTERIM REPORT'!F:F,'INTERIM REPORT'!$A:$A,'PAGE 59'!$A37,'INTERIM REPORT'!$B:$B,'PAGE 59'!$A$5))</f>
        <v/>
      </c>
      <c r="Q37" s="122"/>
      <c r="R37" s="122"/>
      <c r="S37" s="123"/>
      <c r="T37" s="135" t="str">
        <f>IF(SUMIFS('INTERIM REPORT'!G:G,'INTERIM REPORT'!$A:$A,'PAGE 59'!$A37,'INTERIM REPORT'!$B:$B,'PAGE 59'!$A$5)=0,"",SUMIFS('INTERIM REPORT'!G:G,'INTERIM REPORT'!$A:$A,'PAGE 59'!$A37,'INTERIM REPORT'!$B:$B,'PAGE 59'!$A$5))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59'!$A38,'INTERIM REPORT'!$B:$B,'PAGE 59'!$A$5)=0,"",SUMIFS('INTERIM REPORT'!C:C,'INTERIM REPORT'!$A:$A,'PAGE 59'!$A38,'INTERIM REPORT'!$B:$B,'PAGE 59'!$A$5))</f>
        <v/>
      </c>
      <c r="E38" s="122"/>
      <c r="F38" s="122"/>
      <c r="G38" s="123"/>
      <c r="H38" s="135" t="str">
        <f>IF(SUMIFS('INTERIM REPORT'!D:D,'INTERIM REPORT'!$A:$A,'PAGE 59'!$A38,'INTERIM REPORT'!$B:$B,'PAGE 59'!$A$5)=0,"",SUMIFS('INTERIM REPORT'!D:D,'INTERIM REPORT'!$A:$A,'PAGE 59'!$A38,'INTERIM REPORT'!$B:$B,'PAGE 59'!$A$5))</f>
        <v/>
      </c>
      <c r="I38" s="122"/>
      <c r="J38" s="122"/>
      <c r="K38" s="123"/>
      <c r="L38" s="135" t="str">
        <f>IF(SUMIFS('INTERIM REPORT'!E:E,'INTERIM REPORT'!$A:$A,'PAGE 59'!$A38,'INTERIM REPORT'!$B:$B,'PAGE 59'!$A$5)=0,"",SUMIFS('INTERIM REPORT'!E:E,'INTERIM REPORT'!$A:$A,'PAGE 59'!$A38,'INTERIM REPORT'!$B:$B,'PAGE 59'!$A$5))</f>
        <v/>
      </c>
      <c r="M38" s="122"/>
      <c r="N38" s="122"/>
      <c r="O38" s="123"/>
      <c r="P38" s="135" t="str">
        <f>IF(SUMIFS('INTERIM REPORT'!F:F,'INTERIM REPORT'!$A:$A,'PAGE 59'!$A38,'INTERIM REPORT'!$B:$B,'PAGE 59'!$A$5)=0,"",SUMIFS('INTERIM REPORT'!F:F,'INTERIM REPORT'!$A:$A,'PAGE 59'!$A38,'INTERIM REPORT'!$B:$B,'PAGE 59'!$A$5))</f>
        <v/>
      </c>
      <c r="Q38" s="122"/>
      <c r="R38" s="122"/>
      <c r="S38" s="123"/>
      <c r="T38" s="135" t="str">
        <f>IF(SUMIFS('INTERIM REPORT'!G:G,'INTERIM REPORT'!$A:$A,'PAGE 59'!$A38,'INTERIM REPORT'!$B:$B,'PAGE 59'!$A$5)=0,"",SUMIFS('INTERIM REPORT'!G:G,'INTERIM REPORT'!$A:$A,'PAGE 59'!$A38,'INTERIM REPORT'!$B:$B,'PAGE 59'!$A$5))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" priority="1" operator="notEqual">
      <formula>""" """</formula>
    </cfRule>
    <cfRule type="cellIs" dxfId="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43"/>
  <sheetViews>
    <sheetView view="pageBreakPreview" topLeftCell="B1" zoomScale="85" zoomScaleNormal="100" zoomScaleSheetLayoutView="85" workbookViewId="0">
      <selection activeCell="AA8" sqref="AA8"/>
    </sheetView>
  </sheetViews>
  <sheetFormatPr defaultColWidth="9.1796875" defaultRowHeight="15.5" outlineLevelRow="1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4" width="13.453125" style="78" bestFit="1" customWidth="1"/>
    <col min="25" max="25" width="1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Average Length of Stay</v>
      </c>
    </row>
    <row r="3" spans="1:25">
      <c r="A3" s="80" t="s">
        <v>101</v>
      </c>
    </row>
    <row r="4" spans="1:25">
      <c r="A4" s="83" t="s">
        <v>44</v>
      </c>
      <c r="B4" s="329" t="str">
        <f>MID(A4,FIND("]",A4)+2,LEN(A4)-FIND("]",A4)+2)</f>
        <v>Average Length of Stay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214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6'!$A8,'INTERIM REPORT'!$B:$B,'PAGE 6'!$A$4)</f>
        <v>2.6430041152263373</v>
      </c>
      <c r="E8" s="198">
        <f>RANK(D8,D$8:D$15,1)</f>
        <v>2</v>
      </c>
      <c r="F8" s="198">
        <f>RANK(D8,D$8:D$17,1)</f>
        <v>2</v>
      </c>
      <c r="G8" s="198">
        <f>RANK(D8,D$8:D$25,1)</f>
        <v>2</v>
      </c>
      <c r="H8" s="118">
        <f>SUMIFS('INTERIM REPORT'!D:D,'INTERIM REPORT'!$A:$A,'PAGE 6'!$A8,'INTERIM REPORT'!$B:$B,'PAGE 6'!$A$4)</f>
        <v>2.8375778155065077</v>
      </c>
      <c r="I8" s="198">
        <f>RANK(H8,H$8:H$15,1)</f>
        <v>2</v>
      </c>
      <c r="J8" s="198">
        <f>RANK(H8,H$8:H$17,1)</f>
        <v>2</v>
      </c>
      <c r="K8" s="198">
        <f>RANK(H8,H$8:H$25,1)</f>
        <v>2</v>
      </c>
      <c r="L8" s="118">
        <f>SUMIFS('INTERIM REPORT'!E:E,'INTERIM REPORT'!$A:$A,'PAGE 6'!$A8,'INTERIM REPORT'!$B:$B,'PAGE 6'!$A$4)</f>
        <v>2.652709359605911</v>
      </c>
      <c r="M8" s="198">
        <f>RANK(L8,L$8:L$15,1)</f>
        <v>8</v>
      </c>
      <c r="N8" s="198">
        <f>RANK(L8,L$8:L$17,1)</f>
        <v>10</v>
      </c>
      <c r="O8" s="198">
        <f>RANK(L8,L$8:L$25,1)</f>
        <v>14</v>
      </c>
      <c r="P8" s="118">
        <f>SUMIFS('INTERIM REPORT'!F:F,'INTERIM REPORT'!$A:$A,'PAGE 6'!$A8,'INTERIM REPORT'!$B:$B,'PAGE 6'!$A$4)</f>
        <v>2.9067328918322297</v>
      </c>
      <c r="Q8" s="198">
        <f>RANK(P8,P$8:P$15,1)</f>
        <v>2</v>
      </c>
      <c r="R8" s="198">
        <f>RANK(P8,P$8:P$17,1)</f>
        <v>3</v>
      </c>
      <c r="S8" s="198">
        <f>RANK(P8,P$8:P$25,1)</f>
        <v>3</v>
      </c>
      <c r="T8" s="118">
        <f>SUMIFS('INTERIM REPORT'!G:G,'INTERIM REPORT'!$A:$A,'PAGE 6'!$A8,'INTERIM REPORT'!$B:$B,'PAGE 6'!$A$4)</f>
        <v>2.9740698985343861</v>
      </c>
      <c r="U8" s="198">
        <f>RANK(T8,T$8:T$15,1)</f>
        <v>3</v>
      </c>
      <c r="V8" s="198">
        <f>RANK(T8,T$8:T$17,1)</f>
        <v>4</v>
      </c>
      <c r="W8" s="198">
        <f>RANK(T8,T$8:T$25,1)</f>
        <v>4</v>
      </c>
      <c r="X8" s="143">
        <f t="shared" ref="X8:X17" si="0">IF(H8&gt;0,((P8/H8)-1),IF(AND(H8=0,L8&gt;0),100%,IF(AND(H8=0,L8&lt;0),-100%,IF(AND(H8=0,L8=0),0%,((P8/(H8))-1)*-1))))</f>
        <v>2.4371164712315707E-2</v>
      </c>
      <c r="Y8" s="93">
        <f t="shared" ref="Y8:Y17" si="1">IF(L8&gt;0,((T8/L8)-1),IF(AND(L8=0,T8&gt;0),100%,IF(AND(L8=0,T8&lt;0),-100%,IF(AND(L8=0,T8=0),0%,((T8/(L8))-1)*-1))))</f>
        <v>0.12114427001389116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6'!$A9,'INTERIM REPORT'!$B:$B,'PAGE 6'!$A$4)</f>
        <v>3.304126984126984</v>
      </c>
      <c r="E9" s="198">
        <f t="shared" ref="E9:E15" si="3">RANK(D9,D$8:D$15,1)</f>
        <v>5</v>
      </c>
      <c r="F9" s="198">
        <f t="shared" ref="F9:F17" si="4">RANK(D9,D$8:D$17,1)</f>
        <v>7</v>
      </c>
      <c r="G9" s="198">
        <f t="shared" ref="G9:G17" si="5">RANK(D9,D$8:D$25,1)</f>
        <v>8</v>
      </c>
      <c r="H9" s="118">
        <f>SUMIFS('INTERIM REPORT'!D:D,'INTERIM REPORT'!$A:$A,'PAGE 6'!$A9,'INTERIM REPORT'!$B:$B,'PAGE 6'!$A$4)</f>
        <v>2.9699338544798559</v>
      </c>
      <c r="I9" s="198">
        <f t="shared" ref="I9:I15" si="6">RANK(H9,H$8:H$15,1)</f>
        <v>4</v>
      </c>
      <c r="J9" s="198">
        <f t="shared" ref="J9:J17" si="7">RANK(H9,H$8:H$17,1)</f>
        <v>5</v>
      </c>
      <c r="K9" s="198">
        <f t="shared" ref="K9:K17" si="8">RANK(H9,H$8:H$25,1)</f>
        <v>5</v>
      </c>
      <c r="L9" s="118">
        <f>SUMIFS('INTERIM REPORT'!E:E,'INTERIM REPORT'!$A:$A,'PAGE 6'!$A9,'INTERIM REPORT'!$B:$B,'PAGE 6'!$A$4)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18">
        <f>SUMIFS('INTERIM REPORT'!F:F,'INTERIM REPORT'!$A:$A,'PAGE 6'!$A9,'INTERIM REPORT'!$B:$B,'PAGE 6'!$A$4)</f>
        <v>2.6275207591933567</v>
      </c>
      <c r="Q9" s="198">
        <f t="shared" ref="Q9:Q15" si="12">RANK(P9,P$8:P$15,1)</f>
        <v>1</v>
      </c>
      <c r="R9" s="198">
        <f t="shared" ref="R9:R17" si="13">RANK(P9,P$8:P$17,1)</f>
        <v>1</v>
      </c>
      <c r="S9" s="198">
        <f t="shared" ref="S9:S17" si="14">RANK(P9,P$8:P$25,1)</f>
        <v>1</v>
      </c>
      <c r="T9" s="118">
        <f>SUMIFS('INTERIM REPORT'!G:G,'INTERIM REPORT'!$A:$A,'PAGE 6'!$A9,'INTERIM REPORT'!$B:$B,'PAGE 6'!$A$4)</f>
        <v>2.9101326899879361</v>
      </c>
      <c r="U9" s="198">
        <f t="shared" ref="U9:U15" si="15">RANK(T9,T$8:T$15,1)</f>
        <v>1</v>
      </c>
      <c r="V9" s="198">
        <f t="shared" ref="V9:V17" si="16">RANK(T9,T$8:T$17,1)</f>
        <v>2</v>
      </c>
      <c r="W9" s="198">
        <f t="shared" ref="W9:W17" si="17">RANK(T9,T$8:T$25,1)</f>
        <v>2</v>
      </c>
      <c r="X9" s="143">
        <f t="shared" si="0"/>
        <v>-0.1152931721930448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6'!$A10,'INTERIM REPORT'!$B:$B,'PAGE 6'!$A$4)</f>
        <v>11.681547619047613</v>
      </c>
      <c r="E10" s="198">
        <f t="shared" si="3"/>
        <v>8</v>
      </c>
      <c r="F10" s="198">
        <f t="shared" si="4"/>
        <v>10</v>
      </c>
      <c r="G10" s="198">
        <f t="shared" si="5"/>
        <v>13</v>
      </c>
      <c r="H10" s="118">
        <f>SUMIFS('INTERIM REPORT'!D:D,'INTERIM REPORT'!$A:$A,'PAGE 6'!$A10,'INTERIM REPORT'!$B:$B,'PAGE 6'!$A$4)</f>
        <v>11.446875</v>
      </c>
      <c r="I10" s="198">
        <f t="shared" si="6"/>
        <v>8</v>
      </c>
      <c r="J10" s="198">
        <f t="shared" si="7"/>
        <v>10</v>
      </c>
      <c r="K10" s="198">
        <f t="shared" si="8"/>
        <v>13</v>
      </c>
      <c r="L10" s="118">
        <f>SUMIFS('INTERIM REPORT'!E:E,'INTERIM REPORT'!$A:$A,'PAGE 6'!$A10,'INTERIM REPORT'!$B:$B,'PAGE 6'!$A$4)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18">
        <f>SUMIFS('INTERIM REPORT'!F:F,'INTERIM REPORT'!$A:$A,'PAGE 6'!$A10,'INTERIM REPORT'!$B:$B,'PAGE 6'!$A$4)</f>
        <v>13.205128205128203</v>
      </c>
      <c r="Q10" s="198">
        <f t="shared" si="12"/>
        <v>8</v>
      </c>
      <c r="R10" s="198">
        <f t="shared" si="13"/>
        <v>10</v>
      </c>
      <c r="S10" s="198">
        <f t="shared" si="14"/>
        <v>13</v>
      </c>
      <c r="T10" s="118">
        <f>SUMIFS('INTERIM REPORT'!G:G,'INTERIM REPORT'!$A:$A,'PAGE 6'!$A10,'INTERIM REPORT'!$B:$B,'PAGE 6'!$A$4)</f>
        <v>13.205128205128203</v>
      </c>
      <c r="U10" s="198">
        <f t="shared" si="15"/>
        <v>8</v>
      </c>
      <c r="V10" s="198">
        <f t="shared" si="16"/>
        <v>10</v>
      </c>
      <c r="W10" s="198">
        <f t="shared" si="17"/>
        <v>13</v>
      </c>
      <c r="X10" s="143">
        <f t="shared" si="0"/>
        <v>0.15360115360115345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6'!$A11,'INTERIM REPORT'!$B:$B,'PAGE 6'!$A$4)</f>
        <v>9.6650898770104039</v>
      </c>
      <c r="E11" s="198">
        <f t="shared" si="3"/>
        <v>7</v>
      </c>
      <c r="F11" s="198">
        <f t="shared" si="4"/>
        <v>9</v>
      </c>
      <c r="G11" s="198">
        <f t="shared" si="5"/>
        <v>12</v>
      </c>
      <c r="H11" s="118">
        <f>SUMIFS('INTERIM REPORT'!D:D,'INTERIM REPORT'!$A:$A,'PAGE 6'!$A11,'INTERIM REPORT'!$B:$B,'PAGE 6'!$A$4)</f>
        <v>9.1604696673189849</v>
      </c>
      <c r="I11" s="198">
        <f t="shared" si="6"/>
        <v>7</v>
      </c>
      <c r="J11" s="198">
        <f t="shared" si="7"/>
        <v>9</v>
      </c>
      <c r="K11" s="198">
        <f t="shared" si="8"/>
        <v>12</v>
      </c>
      <c r="L11" s="118">
        <f>SUMIFS('INTERIM REPORT'!E:E,'INTERIM REPORT'!$A:$A,'PAGE 6'!$A11,'INTERIM REPORT'!$B:$B,'PAGE 6'!$A$4)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18">
        <f>SUMIFS('INTERIM REPORT'!F:F,'INTERIM REPORT'!$A:$A,'PAGE 6'!$A11,'INTERIM REPORT'!$B:$B,'PAGE 6'!$A$4)</f>
        <v>8.7497612225405934</v>
      </c>
      <c r="Q11" s="198">
        <f t="shared" si="12"/>
        <v>7</v>
      </c>
      <c r="R11" s="198">
        <f t="shared" si="13"/>
        <v>9</v>
      </c>
      <c r="S11" s="198">
        <f t="shared" si="14"/>
        <v>12</v>
      </c>
      <c r="T11" s="118">
        <f>SUMIFS('INTERIM REPORT'!G:G,'INTERIM REPORT'!$A:$A,'PAGE 6'!$A11,'INTERIM REPORT'!$B:$B,'PAGE 6'!$A$4)</f>
        <v>9.6177024482109221</v>
      </c>
      <c r="U11" s="198">
        <f t="shared" si="15"/>
        <v>7</v>
      </c>
      <c r="V11" s="198">
        <f t="shared" si="16"/>
        <v>9</v>
      </c>
      <c r="W11" s="198">
        <f t="shared" si="17"/>
        <v>12</v>
      </c>
      <c r="X11" s="143">
        <f t="shared" si="0"/>
        <v>-4.4834867609860662E-2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6'!$A12,'INTERIM REPORT'!$B:$B,'PAGE 6'!$A$4)</f>
        <v>3.1769160165213401</v>
      </c>
      <c r="E12" s="198">
        <f t="shared" si="3"/>
        <v>4</v>
      </c>
      <c r="F12" s="198">
        <f t="shared" si="4"/>
        <v>6</v>
      </c>
      <c r="G12" s="198">
        <f t="shared" si="5"/>
        <v>6</v>
      </c>
      <c r="H12" s="118">
        <f>SUMIFS('INTERIM REPORT'!D:D,'INTERIM REPORT'!$A:$A,'PAGE 6'!$A12,'INTERIM REPORT'!$B:$B,'PAGE 6'!$A$4)</f>
        <v>2.8788470933072787</v>
      </c>
      <c r="I12" s="198">
        <f t="shared" si="6"/>
        <v>3</v>
      </c>
      <c r="J12" s="198">
        <f t="shared" si="7"/>
        <v>3</v>
      </c>
      <c r="K12" s="198">
        <f t="shared" si="8"/>
        <v>3</v>
      </c>
      <c r="L12" s="118">
        <f>SUMIFS('INTERIM REPORT'!E:E,'INTERIM REPORT'!$A:$A,'PAGE 6'!$A12,'INTERIM REPORT'!$B:$B,'PAGE 6'!$A$4)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18">
        <f>SUMIFS('INTERIM REPORT'!F:F,'INTERIM REPORT'!$A:$A,'PAGE 6'!$A12,'INTERIM REPORT'!$B:$B,'PAGE 6'!$A$4)</f>
        <v>2.9572989076464751</v>
      </c>
      <c r="Q12" s="198">
        <f t="shared" si="12"/>
        <v>3</v>
      </c>
      <c r="R12" s="198">
        <f t="shared" si="13"/>
        <v>4</v>
      </c>
      <c r="S12" s="198">
        <f t="shared" si="14"/>
        <v>4</v>
      </c>
      <c r="T12" s="118">
        <f>SUMIFS('INTERIM REPORT'!G:G,'INTERIM REPORT'!$A:$A,'PAGE 6'!$A12,'INTERIM REPORT'!$B:$B,'PAGE 6'!$A$4)</f>
        <v>2.9262238109423104</v>
      </c>
      <c r="U12" s="198">
        <f t="shared" si="15"/>
        <v>2</v>
      </c>
      <c r="V12" s="198">
        <f t="shared" si="16"/>
        <v>3</v>
      </c>
      <c r="W12" s="198">
        <f t="shared" si="17"/>
        <v>3</v>
      </c>
      <c r="X12" s="143">
        <f t="shared" si="0"/>
        <v>2.7251122340460787E-2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6'!$A13,'INTERIM REPORT'!$B:$B,'PAGE 6'!$A$4)</f>
        <v>3.8823857302118179</v>
      </c>
      <c r="E13" s="198">
        <f t="shared" si="3"/>
        <v>6</v>
      </c>
      <c r="F13" s="198">
        <f t="shared" si="4"/>
        <v>8</v>
      </c>
      <c r="G13" s="198">
        <f t="shared" si="5"/>
        <v>9</v>
      </c>
      <c r="H13" s="118">
        <f>SUMIFS('INTERIM REPORT'!D:D,'INTERIM REPORT'!$A:$A,'PAGE 6'!$A13,'INTERIM REPORT'!$B:$B,'PAGE 6'!$A$4)</f>
        <v>3.3445330296127582</v>
      </c>
      <c r="I13" s="198">
        <f t="shared" si="6"/>
        <v>6</v>
      </c>
      <c r="J13" s="198">
        <f t="shared" si="7"/>
        <v>8</v>
      </c>
      <c r="K13" s="198">
        <f t="shared" si="8"/>
        <v>9</v>
      </c>
      <c r="L13" s="118">
        <f>SUMIFS('INTERIM REPORT'!E:E,'INTERIM REPORT'!$A:$A,'PAGE 6'!$A13,'INTERIM REPORT'!$B:$B,'PAGE 6'!$A$4)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18">
        <f>SUMIFS('INTERIM REPORT'!F:F,'INTERIM REPORT'!$A:$A,'PAGE 6'!$A13,'INTERIM REPORT'!$B:$B,'PAGE 6'!$A$4)</f>
        <v>3.3976878612716752</v>
      </c>
      <c r="Q13" s="198">
        <f t="shared" si="12"/>
        <v>5</v>
      </c>
      <c r="R13" s="198">
        <f t="shared" si="13"/>
        <v>6</v>
      </c>
      <c r="S13" s="198">
        <f t="shared" si="14"/>
        <v>6</v>
      </c>
      <c r="T13" s="118">
        <f>SUMIFS('INTERIM REPORT'!G:G,'INTERIM REPORT'!$A:$A,'PAGE 6'!$A13,'INTERIM REPORT'!$B:$B,'PAGE 6'!$A$4)</f>
        <v>3.4546478873239428</v>
      </c>
      <c r="U13" s="198">
        <f t="shared" si="15"/>
        <v>5</v>
      </c>
      <c r="V13" s="198">
        <f t="shared" si="16"/>
        <v>7</v>
      </c>
      <c r="W13" s="198">
        <f t="shared" si="17"/>
        <v>8</v>
      </c>
      <c r="X13" s="143">
        <f t="shared" si="0"/>
        <v>1.5893050296791777E-2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6'!$A14,'INTERIM REPORT'!$B:$B,'PAGE 6'!$A$4)</f>
        <v>3.1259640102827775</v>
      </c>
      <c r="E14" s="198">
        <f t="shared" si="3"/>
        <v>3</v>
      </c>
      <c r="F14" s="198">
        <f t="shared" si="4"/>
        <v>4</v>
      </c>
      <c r="G14" s="198">
        <f t="shared" si="5"/>
        <v>4</v>
      </c>
      <c r="H14" s="118">
        <f>SUMIFS('INTERIM REPORT'!D:D,'INTERIM REPORT'!$A:$A,'PAGE 6'!$A14,'INTERIM REPORT'!$B:$B,'PAGE 6'!$A$4)</f>
        <v>3.2252502780867629</v>
      </c>
      <c r="I14" s="198">
        <f t="shared" si="6"/>
        <v>5</v>
      </c>
      <c r="J14" s="198">
        <f t="shared" si="7"/>
        <v>7</v>
      </c>
      <c r="K14" s="198">
        <f t="shared" si="8"/>
        <v>7</v>
      </c>
      <c r="L14" s="118">
        <f>SUMIFS('INTERIM REPORT'!E:E,'INTERIM REPORT'!$A:$A,'PAGE 6'!$A14,'INTERIM REPORT'!$B:$B,'PAGE 6'!$A$4)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18">
        <f>SUMIFS('INTERIM REPORT'!F:F,'INTERIM REPORT'!$A:$A,'PAGE 6'!$A14,'INTERIM REPORT'!$B:$B,'PAGE 6'!$A$4)</f>
        <v>3.1671525753158432</v>
      </c>
      <c r="Q14" s="198">
        <f t="shared" si="12"/>
        <v>4</v>
      </c>
      <c r="R14" s="198">
        <f t="shared" si="13"/>
        <v>5</v>
      </c>
      <c r="S14" s="198">
        <f t="shared" si="14"/>
        <v>5</v>
      </c>
      <c r="T14" s="118">
        <f>SUMIFS('INTERIM REPORT'!G:G,'INTERIM REPORT'!$A:$A,'PAGE 6'!$A14,'INTERIM REPORT'!$B:$B,'PAGE 6'!$A$4)</f>
        <v>3.1228712348631831</v>
      </c>
      <c r="U14" s="198">
        <f t="shared" si="15"/>
        <v>4</v>
      </c>
      <c r="V14" s="198">
        <f t="shared" si="16"/>
        <v>5</v>
      </c>
      <c r="W14" s="198">
        <f t="shared" si="17"/>
        <v>5</v>
      </c>
      <c r="X14" s="143">
        <f t="shared" si="0"/>
        <v>-1.8013393616505224E-2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6'!$A15,'INTERIM REPORT'!$B:$B,'PAGE 6'!$A$4)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20">
        <f>SUMIFS('INTERIM REPORT'!D:D,'INTERIM REPORT'!$A:$A,'PAGE 6'!$A15,'INTERIM REPORT'!$B:$B,'PAGE 6'!$A$4)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20">
        <f>SUMIFS('INTERIM REPORT'!E:E,'INTERIM REPORT'!$A:$A,'PAGE 6'!$A15,'INTERIM REPORT'!$B:$B,'PAGE 6'!$A$4)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20">
        <f>SUMIFS('INTERIM REPORT'!F:F,'INTERIM REPORT'!$A:$A,'PAGE 6'!$A15,'INTERIM REPORT'!$B:$B,'PAGE 6'!$A$4)</f>
        <v>4.5408678102926325</v>
      </c>
      <c r="Q15" s="199">
        <f t="shared" si="12"/>
        <v>6</v>
      </c>
      <c r="R15" s="199">
        <f t="shared" si="13"/>
        <v>8</v>
      </c>
      <c r="S15" s="199">
        <f t="shared" si="14"/>
        <v>9</v>
      </c>
      <c r="T15" s="120">
        <f>SUMIFS('INTERIM REPORT'!G:G,'INTERIM REPORT'!$A:$A,'PAGE 6'!$A15,'INTERIM REPORT'!$B:$B,'PAGE 6'!$A$4)</f>
        <v>5.8474870017331018</v>
      </c>
      <c r="U15" s="199">
        <f t="shared" si="15"/>
        <v>6</v>
      </c>
      <c r="V15" s="199">
        <f t="shared" si="16"/>
        <v>8</v>
      </c>
      <c r="W15" s="199">
        <f t="shared" si="17"/>
        <v>11</v>
      </c>
      <c r="X15" s="144">
        <f t="shared" si="0"/>
        <v>0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6'!$A16,'INTERIM REPORT'!$B:$B,'PAGE 6'!$A$4)</f>
        <v>3.0009492168960619</v>
      </c>
      <c r="E16" s="200"/>
      <c r="F16" s="201">
        <f t="shared" si="4"/>
        <v>3</v>
      </c>
      <c r="G16" s="201">
        <f t="shared" si="5"/>
        <v>3</v>
      </c>
      <c r="H16" s="122">
        <f>SUMIFS('INTERIM REPORT'!D:D,'INTERIM REPORT'!$A:$A,'PAGE 6'!$A16,'INTERIM REPORT'!$B:$B,'PAGE 6'!$A$4)</f>
        <v>2.8905660377358502</v>
      </c>
      <c r="I16" s="200"/>
      <c r="J16" s="201">
        <f t="shared" si="7"/>
        <v>4</v>
      </c>
      <c r="K16" s="201">
        <f t="shared" si="8"/>
        <v>4</v>
      </c>
      <c r="L16" s="122">
        <f>SUMIFS('INTERIM REPORT'!E:E,'INTERIM REPORT'!$A:$A,'PAGE 6'!$A16,'INTERIM REPORT'!$B:$B,'PAGE 6'!$A$4)</f>
        <v>2.5092134831460671</v>
      </c>
      <c r="M16" s="200"/>
      <c r="N16" s="201">
        <f t="shared" si="10"/>
        <v>9</v>
      </c>
      <c r="O16" s="201">
        <f t="shared" si="11"/>
        <v>13</v>
      </c>
      <c r="P16" s="122">
        <f>SUMIFS('INTERIM REPORT'!F:F,'INTERIM REPORT'!$A:$A,'PAGE 6'!$A16,'INTERIM REPORT'!$B:$B,'PAGE 6'!$A$4)</f>
        <v>2.7985202048947078</v>
      </c>
      <c r="Q16" s="200"/>
      <c r="R16" s="201">
        <f t="shared" si="13"/>
        <v>2</v>
      </c>
      <c r="S16" s="201">
        <f t="shared" si="14"/>
        <v>2</v>
      </c>
      <c r="T16" s="122">
        <f>SUMIFS('INTERIM REPORT'!G:G,'INTERIM REPORT'!$A:$A,'PAGE 6'!$A16,'INTERIM REPORT'!$B:$B,'PAGE 6'!$A$4)</f>
        <v>2.9078341013824867</v>
      </c>
      <c r="U16" s="200"/>
      <c r="V16" s="201">
        <f t="shared" si="16"/>
        <v>1</v>
      </c>
      <c r="W16" s="201">
        <f t="shared" si="17"/>
        <v>1</v>
      </c>
      <c r="X16" s="145">
        <f t="shared" si="0"/>
        <v>-3.1843532249220319E-2</v>
      </c>
      <c r="Y16" s="97">
        <f t="shared" si="1"/>
        <v>0.15886277549275185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6'!$A17,'INTERIM REPORT'!$B:$B,'PAGE 6'!$A$4)</f>
        <v>3.1661092530657742</v>
      </c>
      <c r="E17" s="202"/>
      <c r="F17" s="198">
        <f t="shared" si="4"/>
        <v>5</v>
      </c>
      <c r="G17" s="198">
        <f t="shared" si="5"/>
        <v>5</v>
      </c>
      <c r="H17" s="118">
        <f>SUMIFS('INTERIM REPORT'!D:D,'INTERIM REPORT'!$A:$A,'PAGE 6'!$A17,'INTERIM REPORT'!$B:$B,'PAGE 6'!$A$4)</f>
        <v>3.2228037383177579</v>
      </c>
      <c r="I17" s="202"/>
      <c r="J17" s="198">
        <f t="shared" si="7"/>
        <v>6</v>
      </c>
      <c r="K17" s="198">
        <f t="shared" si="8"/>
        <v>6</v>
      </c>
      <c r="L17" s="118">
        <f>SUMIFS('INTERIM REPORT'!E:E,'INTERIM REPORT'!$A:$A,'PAGE 6'!$A17,'INTERIM REPORT'!$B:$B,'PAGE 6'!$A$4)</f>
        <v>0</v>
      </c>
      <c r="M17" s="202"/>
      <c r="N17" s="198">
        <f t="shared" si="10"/>
        <v>1</v>
      </c>
      <c r="O17" s="198">
        <f t="shared" si="11"/>
        <v>1</v>
      </c>
      <c r="P17" s="118">
        <f>SUMIFS('INTERIM REPORT'!F:F,'INTERIM REPORT'!$A:$A,'PAGE 6'!$A17,'INTERIM REPORT'!$B:$B,'PAGE 6'!$A$4)</f>
        <v>3.547427652733119</v>
      </c>
      <c r="Q17" s="202"/>
      <c r="R17" s="198">
        <f t="shared" si="13"/>
        <v>7</v>
      </c>
      <c r="S17" s="198">
        <f t="shared" si="14"/>
        <v>7</v>
      </c>
      <c r="T17" s="118">
        <f>SUMIFS('INTERIM REPORT'!G:G,'INTERIM REPORT'!$A:$A,'PAGE 6'!$A17,'INTERIM REPORT'!$B:$B,'PAGE 6'!$A$4)</f>
        <v>3.3211907559733636</v>
      </c>
      <c r="U17" s="202"/>
      <c r="V17" s="198">
        <f t="shared" si="16"/>
        <v>6</v>
      </c>
      <c r="W17" s="198">
        <f t="shared" si="17"/>
        <v>6</v>
      </c>
      <c r="X17" s="143">
        <f t="shared" si="0"/>
        <v>0.10072717446480572</v>
      </c>
      <c r="Y17" s="93">
        <f t="shared" si="1"/>
        <v>1</v>
      </c>
    </row>
    <row r="18" spans="1:25" ht="28.4" customHeight="1">
      <c r="D18" s="124"/>
      <c r="E18" s="203"/>
      <c r="F18" s="203"/>
      <c r="G18" s="203"/>
      <c r="H18" s="124"/>
      <c r="I18" s="203"/>
      <c r="J18" s="203"/>
      <c r="K18" s="203"/>
      <c r="L18" s="124"/>
      <c r="M18" s="203"/>
      <c r="N18" s="203"/>
      <c r="O18" s="203"/>
      <c r="P18" s="124"/>
      <c r="Q18" s="203"/>
      <c r="R18" s="203"/>
      <c r="S18" s="203"/>
      <c r="T18" s="124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89"/>
      <c r="F19" s="189"/>
      <c r="G19" s="189"/>
      <c r="H19" s="125"/>
      <c r="I19" s="189"/>
      <c r="J19" s="189"/>
      <c r="K19" s="189"/>
      <c r="L19" s="125"/>
      <c r="M19" s="189"/>
      <c r="N19" s="189"/>
      <c r="O19" s="189"/>
      <c r="P19" s="125"/>
      <c r="Q19" s="189"/>
      <c r="R19" s="189"/>
      <c r="S19" s="189"/>
      <c r="T19" s="125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6'!$A20,'INTERIM REPORT'!$B:$B,'PAGE 6'!$A$4)</f>
        <v>14.766056058265283</v>
      </c>
      <c r="E20" s="200"/>
      <c r="F20" s="201">
        <f>RANK(D20,D$20:D$22,1)</f>
        <v>3</v>
      </c>
      <c r="G20" s="201">
        <f t="shared" ref="G20:G22" si="19">RANK(D20,D$8:D$25,1)</f>
        <v>14</v>
      </c>
      <c r="H20" s="122">
        <f>SUMIFS('INTERIM REPORT'!D:D,'INTERIM REPORT'!$A:$A,'PAGE 6'!$A20,'INTERIM REPORT'!$B:$B,'PAGE 6'!$A$4)</f>
        <v>14.910924369747896</v>
      </c>
      <c r="I20" s="200"/>
      <c r="J20" s="201">
        <f>RANK(H20,H$20:H$22,1)</f>
        <v>3</v>
      </c>
      <c r="K20" s="201">
        <f t="shared" ref="K20:K22" si="20">RANK(H20,H$8:H$25,1)</f>
        <v>14</v>
      </c>
      <c r="L20" s="122">
        <f>SUMIFS('INTERIM REPORT'!E:E,'INTERIM REPORT'!$A:$A,'PAGE 6'!$A20,'INTERIM REPORT'!$B:$B,'PAGE 6'!$A$4)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22">
        <f>SUMIFS('INTERIM REPORT'!F:F,'INTERIM REPORT'!$A:$A,'PAGE 6'!$A20,'INTERIM REPORT'!$B:$B,'PAGE 6'!$A$4)</f>
        <v>13.704076012117852</v>
      </c>
      <c r="Q20" s="200"/>
      <c r="R20" s="201">
        <f>RANK(P20,P$20:P$22,1)</f>
        <v>3</v>
      </c>
      <c r="S20" s="201">
        <f t="shared" ref="S20:S22" si="22">RANK(P20,P$8:P$25,1)</f>
        <v>14</v>
      </c>
      <c r="T20" s="122">
        <f>SUMIFS('INTERIM REPORT'!G:G,'INTERIM REPORT'!$A:$A,'PAGE 6'!$A20,'INTERIM REPORT'!$B:$B,'PAGE 6'!$A$4)</f>
        <v>14.348014850292659</v>
      </c>
      <c r="U20" s="200"/>
      <c r="V20" s="201">
        <f>RANK(T20,T$20:T$22,1)</f>
        <v>3</v>
      </c>
      <c r="W20" s="201">
        <f t="shared" ref="W20:W22" si="23">RANK(T20,T$8:T$25,1)</f>
        <v>14</v>
      </c>
      <c r="X20" s="145">
        <f>IF(H20&gt;0,((P20/H20)-1),IF(AND(H20=0,L20&gt;0),100%,IF(AND(H20=0,L20&lt;0),-100%,IF(AND(H20=0,L20=0),0%,((P20/(H20))-1)*-1))))</f>
        <v>-8.0937192604810249E-2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6'!$A21,'INTERIM REPORT'!$B:$B,'PAGE 6'!$A$4)</f>
        <v>4.5701168614357259</v>
      </c>
      <c r="E21" s="202"/>
      <c r="F21" s="198">
        <f t="shared" ref="F21:F22" si="24">RANK(D21,D$20:D$22,1)</f>
        <v>2</v>
      </c>
      <c r="G21" s="198">
        <f t="shared" si="19"/>
        <v>10</v>
      </c>
      <c r="H21" s="118">
        <f>SUMIFS('INTERIM REPORT'!D:D,'INTERIM REPORT'!$A:$A,'PAGE 6'!$A21,'INTERIM REPORT'!$B:$B,'PAGE 6'!$A$4)</f>
        <v>4.7606289106369317</v>
      </c>
      <c r="I21" s="202"/>
      <c r="J21" s="198">
        <f t="shared" ref="J21:J22" si="25">RANK(H21,H$20:H$22,1)</f>
        <v>2</v>
      </c>
      <c r="K21" s="198">
        <f t="shared" si="20"/>
        <v>10</v>
      </c>
      <c r="L21" s="118">
        <f>SUMIFS('INTERIM REPORT'!E:E,'INTERIM REPORT'!$A:$A,'PAGE 6'!$A21,'INTERIM REPORT'!$B:$B,'PAGE 6'!$A$4)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18">
        <f>SUMIFS('INTERIM REPORT'!F:F,'INTERIM REPORT'!$A:$A,'PAGE 6'!$A21,'INTERIM REPORT'!$B:$B,'PAGE 6'!$A$4)</f>
        <v>4.8441976500885238</v>
      </c>
      <c r="Q21" s="202"/>
      <c r="R21" s="198">
        <f t="shared" ref="R21:R22" si="27">RANK(P21,P$20:P$22,1)</f>
        <v>2</v>
      </c>
      <c r="S21" s="198">
        <f t="shared" si="22"/>
        <v>10</v>
      </c>
      <c r="T21" s="118">
        <f>SUMIFS('INTERIM REPORT'!G:G,'INTERIM REPORT'!$A:$A,'PAGE 6'!$A21,'INTERIM REPORT'!$B:$B,'PAGE 6'!$A$4)</f>
        <v>4.7882057345551301</v>
      </c>
      <c r="U21" s="202"/>
      <c r="V21" s="198">
        <f t="shared" ref="V21:V22" si="28">RANK(T21,T$20:T$22,1)</f>
        <v>2</v>
      </c>
      <c r="W21" s="198">
        <f t="shared" si="23"/>
        <v>9</v>
      </c>
      <c r="X21" s="143">
        <f>IF(H21&gt;0,((P21/H21)-1),IF(AND(H21=0,L21&gt;0),100%,IF(AND(H21=0,L21&lt;0),-100%,IF(AND(H21=0,L21=0),0%,((P21/(H21))-1)*-1))))</f>
        <v>1.7554138543516729E-2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6'!$A22,'INTERIM REPORT'!$B:$B,'PAGE 6'!$A$4)</f>
        <v>3.2854516806722693</v>
      </c>
      <c r="E22" s="202"/>
      <c r="F22" s="198">
        <f t="shared" si="24"/>
        <v>1</v>
      </c>
      <c r="G22" s="198">
        <f t="shared" si="19"/>
        <v>7</v>
      </c>
      <c r="H22" s="118">
        <f>SUMIFS('INTERIM REPORT'!D:D,'INTERIM REPORT'!$A:$A,'PAGE 6'!$A22,'INTERIM REPORT'!$B:$B,'PAGE 6'!$A$4)</f>
        <v>3.2397884219806041</v>
      </c>
      <c r="I22" s="202"/>
      <c r="J22" s="198">
        <f t="shared" si="25"/>
        <v>1</v>
      </c>
      <c r="K22" s="198">
        <f t="shared" si="20"/>
        <v>8</v>
      </c>
      <c r="L22" s="118">
        <f>SUMIFS('INTERIM REPORT'!E:E,'INTERIM REPORT'!$A:$A,'PAGE 6'!$A22,'INTERIM REPORT'!$B:$B,'PAGE 6'!$A$4)</f>
        <v>0</v>
      </c>
      <c r="M22" s="202"/>
      <c r="N22" s="198">
        <f t="shared" si="26"/>
        <v>1</v>
      </c>
      <c r="O22" s="198">
        <f t="shared" si="21"/>
        <v>1</v>
      </c>
      <c r="P22" s="118">
        <f>SUMIFS('INTERIM REPORT'!F:F,'INTERIM REPORT'!$A:$A,'PAGE 6'!$A22,'INTERIM REPORT'!$B:$B,'PAGE 6'!$A$4)</f>
        <v>3.8839476088943039</v>
      </c>
      <c r="Q22" s="202"/>
      <c r="R22" s="198">
        <f t="shared" si="27"/>
        <v>1</v>
      </c>
      <c r="S22" s="198">
        <f t="shared" si="22"/>
        <v>8</v>
      </c>
      <c r="T22" s="118">
        <f>SUMIFS('INTERIM REPORT'!G:G,'INTERIM REPORT'!$A:$A,'PAGE 6'!$A22,'INTERIM REPORT'!$B:$B,'PAGE 6'!$A$4)</f>
        <v>3.4061073059360734</v>
      </c>
      <c r="U22" s="202"/>
      <c r="V22" s="198">
        <f t="shared" si="28"/>
        <v>1</v>
      </c>
      <c r="W22" s="198">
        <f t="shared" si="23"/>
        <v>7</v>
      </c>
      <c r="X22" s="143">
        <f>IF(H22&gt;0,((P22/H22)-1),IF(AND(H22=0,L22&gt;0),100%,IF(AND(H22=0,L22&lt;0),-100%,IF(AND(H22=0,L22=0),0%,((P22/(H22))-1)*-1))))</f>
        <v>0.19882754767050526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24"/>
      <c r="E23" s="204"/>
      <c r="F23" s="204"/>
      <c r="G23" s="204"/>
      <c r="H23" s="127"/>
      <c r="I23" s="204"/>
      <c r="J23" s="204"/>
      <c r="K23" s="204"/>
      <c r="L23" s="127"/>
      <c r="M23" s="204"/>
      <c r="N23" s="204"/>
      <c r="O23" s="204"/>
      <c r="P23" s="127"/>
      <c r="Q23" s="204"/>
      <c r="R23" s="204"/>
      <c r="S23" s="204"/>
      <c r="T23" s="127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89"/>
      <c r="F24" s="189"/>
      <c r="G24" s="189"/>
      <c r="H24" s="125"/>
      <c r="I24" s="189"/>
      <c r="J24" s="189"/>
      <c r="K24" s="189"/>
      <c r="L24" s="125"/>
      <c r="M24" s="189"/>
      <c r="N24" s="189"/>
      <c r="O24" s="189"/>
      <c r="P24" s="125"/>
      <c r="Q24" s="189"/>
      <c r="R24" s="189"/>
      <c r="S24" s="189"/>
      <c r="T24" s="125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6'!$A25,'INTERIM REPORT'!$B:$B,'PAGE 6'!$A$4)</f>
        <v>5.7163469772537505</v>
      </c>
      <c r="E25" s="200"/>
      <c r="F25" s="200"/>
      <c r="G25" s="201">
        <f>RANK(D25,D$8:D$25,1)</f>
        <v>11</v>
      </c>
      <c r="H25" s="122">
        <f>SUMIFS('INTERIM REPORT'!D:D,'INTERIM REPORT'!$A:$A,'PAGE 6'!$A25,'INTERIM REPORT'!$B:$B,'PAGE 6'!$A$4)</f>
        <v>5.8414529721934292</v>
      </c>
      <c r="I25" s="200"/>
      <c r="J25" s="200"/>
      <c r="K25" s="201">
        <f>RANK(H25,H$8:H$25,1)</f>
        <v>11</v>
      </c>
      <c r="L25" s="122">
        <f>SUMIFS('INTERIM REPORT'!E:E,'INTERIM REPORT'!$A:$A,'PAGE 6'!$A25,'INTERIM REPORT'!$B:$B,'PAGE 6'!$A$4)</f>
        <v>0</v>
      </c>
      <c r="M25" s="200"/>
      <c r="N25" s="200"/>
      <c r="O25" s="201">
        <f>RANK(L25,L$8:L$25,1)</f>
        <v>1</v>
      </c>
      <c r="P25" s="122">
        <f>SUMIFS('INTERIM REPORT'!F:F,'INTERIM REPORT'!$A:$A,'PAGE 6'!$A25,'INTERIM REPORT'!$B:$B,'PAGE 6'!$A$4)</f>
        <v>6.0252849574570586</v>
      </c>
      <c r="Q25" s="200"/>
      <c r="R25" s="200"/>
      <c r="S25" s="201">
        <f>RANK(P25,P$8:P$25,1)</f>
        <v>11</v>
      </c>
      <c r="T25" s="122">
        <f>SUMIFS('INTERIM REPORT'!G:G,'INTERIM REPORT'!$A:$A,'PAGE 6'!$A25,'INTERIM REPORT'!$B:$B,'PAGE 6'!$A$4)</f>
        <v>5.7982381184873608</v>
      </c>
      <c r="U25" s="200"/>
      <c r="V25" s="200"/>
      <c r="W25" s="201">
        <f>RANK(T25,T$8:T$25,1)</f>
        <v>10</v>
      </c>
      <c r="X25" s="145">
        <f>IF(H25&gt;0,((P25/H25)-1),IF(AND(H25=0,L25&gt;0),100%,IF(AND(H25=0,L25&lt;0),-100%,IF(AND(H25=0,L25=0),0%,((P25/(H25))-1)*-1))))</f>
        <v>3.1470249976967901E-2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28"/>
      <c r="E26" s="205"/>
      <c r="F26" s="205"/>
      <c r="G26" s="205"/>
      <c r="H26" s="128"/>
      <c r="I26" s="205"/>
      <c r="J26" s="205"/>
      <c r="K26" s="205"/>
      <c r="L26" s="128"/>
      <c r="M26" s="205"/>
      <c r="N26" s="205"/>
      <c r="O26" s="205"/>
      <c r="P26" s="128"/>
      <c r="Q26" s="205"/>
      <c r="R26" s="205"/>
      <c r="S26" s="205"/>
      <c r="T26" s="128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89"/>
      <c r="F27" s="189"/>
      <c r="G27" s="189"/>
      <c r="H27" s="125"/>
      <c r="I27" s="189"/>
      <c r="J27" s="189"/>
      <c r="K27" s="189"/>
      <c r="L27" s="125"/>
      <c r="M27" s="189"/>
      <c r="N27" s="189"/>
      <c r="O27" s="189"/>
      <c r="P27" s="125"/>
      <c r="Q27" s="189"/>
      <c r="R27" s="189"/>
      <c r="S27" s="189"/>
      <c r="T27" s="125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6'!$A28,'INTERIM REPORT'!$B:$B,'PAGE 6'!$A$4)</f>
        <v>5.5964942855705964</v>
      </c>
      <c r="E28" s="202"/>
      <c r="F28" s="198"/>
      <c r="G28" s="198"/>
      <c r="H28" s="122">
        <f>SUMIFS('INTERIM REPORT'!D:D,'INTERIM REPORT'!$A:$A,'PAGE 6'!$A28,'INTERIM REPORT'!$B:$B,'PAGE 6'!$A$4)</f>
        <v>5.6381820682608605</v>
      </c>
      <c r="I28" s="202"/>
      <c r="J28" s="198"/>
      <c r="K28" s="198"/>
      <c r="L28" s="122">
        <f>SUMIFS('INTERIM REPORT'!E:E,'INTERIM REPORT'!$A:$A,'PAGE 6'!$A28,'INTERIM REPORT'!$B:$B,'PAGE 6'!$A$4)</f>
        <v>2.5776733254994117</v>
      </c>
      <c r="M28" s="202"/>
      <c r="N28" s="198"/>
      <c r="O28" s="198"/>
      <c r="P28" s="122">
        <f>SUMIFS('INTERIM REPORT'!F:F,'INTERIM REPORT'!$A:$A,'PAGE 6'!$A28,'INTERIM REPORT'!$B:$B,'PAGE 6'!$A$4)</f>
        <v>5.6664952676931764</v>
      </c>
      <c r="Q28" s="202"/>
      <c r="R28" s="198"/>
      <c r="S28" s="198"/>
      <c r="T28" s="122">
        <f>SUMIFS('INTERIM REPORT'!G:G,'INTERIM REPORT'!$A:$A,'PAGE 6'!$A28,'INTERIM REPORT'!$B:$B,'PAGE 6'!$A$4)</f>
        <v>5.6629258881345175</v>
      </c>
      <c r="U28" s="202"/>
      <c r="V28" s="198"/>
      <c r="W28" s="198"/>
      <c r="X28" s="143">
        <f>IF(H28&gt;0,((P28/H28)-1),IF(AND(H28=0,L28&gt;0),100%,IF(AND(H28=0,L28&lt;0),-100%,IF(AND(H28=0,L28=0),0%,((P28/(H28))-1)*-1))))</f>
        <v>5.0216894540706658E-3</v>
      </c>
      <c r="Y28" s="101">
        <f>IF(L28&gt;0,((T28/L28)-1),IF(AND(L28=0,T28&gt;0),100%,IF(AND(L28=0,T28&lt;0),-100%,IF(AND(L28=0,T28=0),0%,((T28/(L28))-1)*-1))))</f>
        <v>1.1969137175430689</v>
      </c>
    </row>
    <row r="29" spans="1:25" ht="28.4" customHeight="1">
      <c r="C29" s="92" t="s">
        <v>28</v>
      </c>
      <c r="D29" s="118">
        <f>MEDIAN(D25,D20:D22,D8:D17)</f>
        <v>3.2947893323996267</v>
      </c>
      <c r="E29" s="206"/>
      <c r="F29" s="206"/>
      <c r="G29" s="206"/>
      <c r="H29" s="118">
        <f>MEDIAN(H25,H20:H22,H8:H17)</f>
        <v>3.2325193500336837</v>
      </c>
      <c r="I29" s="206"/>
      <c r="J29" s="206"/>
      <c r="K29" s="206"/>
      <c r="L29" s="118">
        <f>MEDIAN(L25,L20:L22,L8:L17)</f>
        <v>0</v>
      </c>
      <c r="M29" s="206"/>
      <c r="N29" s="206"/>
      <c r="O29" s="206"/>
      <c r="P29" s="118">
        <f>MEDIAN(P25,P20:P22,P8:P17)</f>
        <v>3.7156876308137115</v>
      </c>
      <c r="Q29" s="206"/>
      <c r="R29" s="206"/>
      <c r="S29" s="206"/>
      <c r="T29" s="118">
        <f>MEDIAN(T25,T20:T22,T8:T17)</f>
        <v>3.4303775966300081</v>
      </c>
      <c r="U29" s="206"/>
      <c r="V29" s="206"/>
      <c r="W29" s="206"/>
      <c r="X29" s="188">
        <f>IF(H29&gt;0,((P29/H29)-1),IF(AND(H29=0,L29&gt;0),100%,IF(AND(H29=0,L29&lt;0),-100%,IF(AND(H29=0,L29=0),0%,((P29/(H29))-1)*-1))))</f>
        <v>0.14947111786817091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18">
        <f>MEDIAN(D8:D15)</f>
        <v>3.2405215003241619</v>
      </c>
      <c r="E30" s="206"/>
      <c r="F30" s="206"/>
      <c r="G30" s="206"/>
      <c r="H30" s="118">
        <f>MEDIAN(H8:H15)</f>
        <v>3.0975920662833092</v>
      </c>
      <c r="I30" s="206"/>
      <c r="J30" s="206"/>
      <c r="K30" s="206"/>
      <c r="L30" s="118">
        <f>MEDIAN(L8:L15)</f>
        <v>0</v>
      </c>
      <c r="M30" s="206"/>
      <c r="N30" s="206"/>
      <c r="O30" s="206"/>
      <c r="P30" s="118">
        <f>MEDIAN(P8:P15)</f>
        <v>3.2824202182937592</v>
      </c>
      <c r="Q30" s="206"/>
      <c r="R30" s="206"/>
      <c r="S30" s="206"/>
      <c r="T30" s="118">
        <f>MEDIAN(T8:T15)</f>
        <v>3.2887595610935629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 outlineLevel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 outlineLevel="1">
      <c r="A33" s="96" t="s">
        <v>30</v>
      </c>
      <c r="C33" s="96" t="s">
        <v>30</v>
      </c>
      <c r="D33" s="122" t="str">
        <f>IF(SUMIFS('INTERIM REPORT'!C:C,'INTERIM REPORT'!$A:$A,'PAGE 6'!$A33,'INTERIM REPORT'!$B:$B,'PAGE 6'!$A$5)=0,"",SUMIFS('INTERIM REPORT'!C:C,'INTERIM REPORT'!$A:$A,'PAGE 6'!$A33,'INTERIM REPORT'!$B:$B,'PAGE 6'!$A$5))</f>
        <v/>
      </c>
      <c r="E33" s="118"/>
      <c r="F33" s="118"/>
      <c r="G33" s="119"/>
      <c r="H33" s="122" t="str">
        <f>IF(SUMIFS('INTERIM REPORT'!D:D,'INTERIM REPORT'!$A:$A,'PAGE 6'!$A33,'INTERIM REPORT'!$B:$B,'PAGE 6'!$A$5)=0,"",SUMIFS('INTERIM REPORT'!D:D,'INTERIM REPORT'!$A:$A,'PAGE 6'!$A33,'INTERIM REPORT'!$B:$B,'PAGE 6'!$A$5))</f>
        <v/>
      </c>
      <c r="I33" s="118"/>
      <c r="J33" s="118"/>
      <c r="K33" s="119"/>
      <c r="L33" s="122" t="str">
        <f>IF(SUMIFS('INTERIM REPORT'!E:E,'INTERIM REPORT'!$A:$A,'PAGE 6'!$A33,'INTERIM REPORT'!$B:$B,'PAGE 6'!$A$5)=0,"",SUMIFS('INTERIM REPORT'!E:E,'INTERIM REPORT'!$A:$A,'PAGE 6'!$A33,'INTERIM REPORT'!$B:$B,'PAGE 6'!$A$5))</f>
        <v/>
      </c>
      <c r="M33" s="118"/>
      <c r="N33" s="118"/>
      <c r="O33" s="119"/>
      <c r="P33" s="122" t="str">
        <f>IF(SUMIFS('INTERIM REPORT'!F:F,'INTERIM REPORT'!$A:$A,'PAGE 6'!$A33,'INTERIM REPORT'!$B:$B,'PAGE 6'!$A$5)=0,"",SUMIFS('INTERIM REPORT'!F:F,'INTERIM REPORT'!$A:$A,'PAGE 6'!$A33,'INTERIM REPORT'!$B:$B,'PAGE 6'!$A$5))</f>
        <v/>
      </c>
      <c r="Q33" s="118"/>
      <c r="R33" s="118"/>
      <c r="S33" s="119"/>
      <c r="T33" s="122" t="str">
        <f>IF(SUMIFS('INTERIM REPORT'!G:G,'INTERIM REPORT'!$A:$A,'PAGE 6'!$A33,'INTERIM REPORT'!$B:$B,'PAGE 6'!$A$5)=0,"",SUMIFS('INTERIM REPORT'!G:G,'INTERIM REPORT'!$A:$A,'PAGE 6'!$A33,'INTERIM REPORT'!$B:$B,'PAGE 6'!$A$5))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 outlineLevel="1">
      <c r="A34" s="96" t="s">
        <v>406</v>
      </c>
      <c r="C34" s="96" t="s">
        <v>406</v>
      </c>
      <c r="D34" s="122" t="str">
        <f>IF(SUMIFS('INTERIM REPORT'!C:C,'INTERIM REPORT'!$A:$A,'PAGE 6'!$A34,'INTERIM REPORT'!$B:$B,'PAGE 6'!$A$5)=0,"",SUMIFS('INTERIM REPORT'!C:C,'INTERIM REPORT'!$A:$A,'PAGE 6'!$A34,'INTERIM REPORT'!$B:$B,'PAGE 6'!$A$5))</f>
        <v/>
      </c>
      <c r="E34" s="122"/>
      <c r="F34" s="122"/>
      <c r="G34" s="123"/>
      <c r="H34" s="122" t="str">
        <f>IF(SUMIFS('INTERIM REPORT'!D:D,'INTERIM REPORT'!$A:$A,'PAGE 6'!$A34,'INTERIM REPORT'!$B:$B,'PAGE 6'!$A$5)=0,"",SUMIFS('INTERIM REPORT'!D:D,'INTERIM REPORT'!$A:$A,'PAGE 6'!$A34,'INTERIM REPORT'!$B:$B,'PAGE 6'!$A$5))</f>
        <v/>
      </c>
      <c r="I34" s="122"/>
      <c r="J34" s="122"/>
      <c r="K34" s="123"/>
      <c r="L34" s="122" t="str">
        <f>IF(SUMIFS('INTERIM REPORT'!E:E,'INTERIM REPORT'!$A:$A,'PAGE 6'!$A34,'INTERIM REPORT'!$B:$B,'PAGE 6'!$A$5)=0,"",SUMIFS('INTERIM REPORT'!E:E,'INTERIM REPORT'!$A:$A,'PAGE 6'!$A34,'INTERIM REPORT'!$B:$B,'PAGE 6'!$A$5))</f>
        <v/>
      </c>
      <c r="M34" s="122"/>
      <c r="N34" s="122"/>
      <c r="O34" s="123"/>
      <c r="P34" s="122" t="str">
        <f>IF(SUMIFS('INTERIM REPORT'!F:F,'INTERIM REPORT'!$A:$A,'PAGE 6'!$A34,'INTERIM REPORT'!$B:$B,'PAGE 6'!$A$5)=0,"",SUMIFS('INTERIM REPORT'!F:F,'INTERIM REPORT'!$A:$A,'PAGE 6'!$A34,'INTERIM REPORT'!$B:$B,'PAGE 6'!$A$5))</f>
        <v/>
      </c>
      <c r="Q34" s="122"/>
      <c r="R34" s="122"/>
      <c r="S34" s="123"/>
      <c r="T34" s="122" t="str">
        <f>IF(SUMIFS('INTERIM REPORT'!G:G,'INTERIM REPORT'!$A:$A,'PAGE 6'!$A34,'INTERIM REPORT'!$B:$B,'PAGE 6'!$A$5)=0,"",SUMIFS('INTERIM REPORT'!G:G,'INTERIM REPORT'!$A:$A,'PAGE 6'!$A34,'INTERIM REPORT'!$B:$B,'PAGE 6'!$A$5))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 outlineLevel="1">
      <c r="A35" s="96" t="s">
        <v>404</v>
      </c>
      <c r="C35" s="96" t="s">
        <v>404</v>
      </c>
      <c r="D35" s="122" t="str">
        <f>IF(SUMIFS('INTERIM REPORT'!C:C,'INTERIM REPORT'!$A:$A,'PAGE 6'!$A35,'INTERIM REPORT'!$B:$B,'PAGE 6'!$A$5)=0,"",SUMIFS('INTERIM REPORT'!C:C,'INTERIM REPORT'!$A:$A,'PAGE 6'!$A35,'INTERIM REPORT'!$B:$B,'PAGE 6'!$A$5))</f>
        <v/>
      </c>
      <c r="E35" s="122"/>
      <c r="F35" s="122"/>
      <c r="G35" s="123"/>
      <c r="H35" s="122" t="str">
        <f>IF(SUMIFS('INTERIM REPORT'!D:D,'INTERIM REPORT'!$A:$A,'PAGE 6'!$A35,'INTERIM REPORT'!$B:$B,'PAGE 6'!$A$5)=0,"",SUMIFS('INTERIM REPORT'!D:D,'INTERIM REPORT'!$A:$A,'PAGE 6'!$A35,'INTERIM REPORT'!$B:$B,'PAGE 6'!$A$5))</f>
        <v/>
      </c>
      <c r="I35" s="122"/>
      <c r="J35" s="122"/>
      <c r="K35" s="123"/>
      <c r="L35" s="122" t="str">
        <f>IF(SUMIFS('INTERIM REPORT'!E:E,'INTERIM REPORT'!$A:$A,'PAGE 6'!$A35,'INTERIM REPORT'!$B:$B,'PAGE 6'!$A$5)=0,"",SUMIFS('INTERIM REPORT'!E:E,'INTERIM REPORT'!$A:$A,'PAGE 6'!$A35,'INTERIM REPORT'!$B:$B,'PAGE 6'!$A$5))</f>
        <v/>
      </c>
      <c r="M35" s="122"/>
      <c r="N35" s="122"/>
      <c r="O35" s="123"/>
      <c r="P35" s="122" t="str">
        <f>IF(SUMIFS('INTERIM REPORT'!F:F,'INTERIM REPORT'!$A:$A,'PAGE 6'!$A35,'INTERIM REPORT'!$B:$B,'PAGE 6'!$A$5)=0,"",SUMIFS('INTERIM REPORT'!F:F,'INTERIM REPORT'!$A:$A,'PAGE 6'!$A35,'INTERIM REPORT'!$B:$B,'PAGE 6'!$A$5))</f>
        <v/>
      </c>
      <c r="Q35" s="122"/>
      <c r="R35" s="122"/>
      <c r="S35" s="123"/>
      <c r="T35" s="122" t="str">
        <f>IF(SUMIFS('INTERIM REPORT'!G:G,'INTERIM REPORT'!$A:$A,'PAGE 6'!$A35,'INTERIM REPORT'!$B:$B,'PAGE 6'!$A$5)=0,"",SUMIFS('INTERIM REPORT'!G:G,'INTERIM REPORT'!$A:$A,'PAGE 6'!$A35,'INTERIM REPORT'!$B:$B,'PAGE 6'!$A$5))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 outlineLevel="1">
      <c r="A36" s="96" t="s">
        <v>405</v>
      </c>
      <c r="C36" s="96" t="s">
        <v>405</v>
      </c>
      <c r="D36" s="122" t="str">
        <f>IF(SUMIFS('INTERIM REPORT'!C:C,'INTERIM REPORT'!$A:$A,'PAGE 6'!$A36,'INTERIM REPORT'!$B:$B,'PAGE 6'!$A$5)=0,"",SUMIFS('INTERIM REPORT'!C:C,'INTERIM REPORT'!$A:$A,'PAGE 6'!$A36,'INTERIM REPORT'!$B:$B,'PAGE 6'!$A$5))</f>
        <v/>
      </c>
      <c r="E36" s="122"/>
      <c r="F36" s="122"/>
      <c r="G36" s="123"/>
      <c r="H36" s="122" t="str">
        <f>IF(SUMIFS('INTERIM REPORT'!D:D,'INTERIM REPORT'!$A:$A,'PAGE 6'!$A36,'INTERIM REPORT'!$B:$B,'PAGE 6'!$A$5)=0,"",SUMIFS('INTERIM REPORT'!D:D,'INTERIM REPORT'!$A:$A,'PAGE 6'!$A36,'INTERIM REPORT'!$B:$B,'PAGE 6'!$A$5))</f>
        <v/>
      </c>
      <c r="I36" s="122"/>
      <c r="J36" s="122"/>
      <c r="K36" s="123"/>
      <c r="L36" s="122" t="str">
        <f>IF(SUMIFS('INTERIM REPORT'!E:E,'INTERIM REPORT'!$A:$A,'PAGE 6'!$A36,'INTERIM REPORT'!$B:$B,'PAGE 6'!$A$5)=0,"",SUMIFS('INTERIM REPORT'!E:E,'INTERIM REPORT'!$A:$A,'PAGE 6'!$A36,'INTERIM REPORT'!$B:$B,'PAGE 6'!$A$5))</f>
        <v/>
      </c>
      <c r="M36" s="122"/>
      <c r="N36" s="122"/>
      <c r="O36" s="123"/>
      <c r="P36" s="122" t="str">
        <f>IF(SUMIFS('INTERIM REPORT'!F:F,'INTERIM REPORT'!$A:$A,'PAGE 6'!$A36,'INTERIM REPORT'!$B:$B,'PAGE 6'!$A$5)=0,"",SUMIFS('INTERIM REPORT'!F:F,'INTERIM REPORT'!$A:$A,'PAGE 6'!$A36,'INTERIM REPORT'!$B:$B,'PAGE 6'!$A$5))</f>
        <v/>
      </c>
      <c r="Q36" s="122"/>
      <c r="R36" s="122"/>
      <c r="S36" s="123"/>
      <c r="T36" s="122" t="str">
        <f>IF(SUMIFS('INTERIM REPORT'!G:G,'INTERIM REPORT'!$A:$A,'PAGE 6'!$A36,'INTERIM REPORT'!$B:$B,'PAGE 6'!$A$5)=0,"",SUMIFS('INTERIM REPORT'!G:G,'INTERIM REPORT'!$A:$A,'PAGE 6'!$A36,'INTERIM REPORT'!$B:$B,'PAGE 6'!$A$5))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 outlineLevel="1">
      <c r="A37" s="158" t="s">
        <v>211</v>
      </c>
      <c r="C37" s="92" t="s">
        <v>212</v>
      </c>
      <c r="D37" s="122" t="str">
        <f>IF(SUMIFS('INTERIM REPORT'!C:C,'INTERIM REPORT'!$A:$A,'PAGE 6'!$A37,'INTERIM REPORT'!$B:$B,'PAGE 6'!$A$5)=0,"",SUMIFS('INTERIM REPORT'!C:C,'INTERIM REPORT'!$A:$A,'PAGE 6'!$A37,'INTERIM REPORT'!$B:$B,'PAGE 6'!$A$5))</f>
        <v/>
      </c>
      <c r="E37" s="122"/>
      <c r="F37" s="122"/>
      <c r="G37" s="123"/>
      <c r="H37" s="122"/>
      <c r="I37" s="122"/>
      <c r="J37" s="122"/>
      <c r="K37" s="123"/>
      <c r="L37" s="122"/>
      <c r="M37" s="122"/>
      <c r="N37" s="122"/>
      <c r="O37" s="123"/>
      <c r="P37" s="122"/>
      <c r="Q37" s="122"/>
      <c r="R37" s="122"/>
      <c r="S37" s="123"/>
      <c r="T37" s="122"/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 outlineLevel="1">
      <c r="A38" s="72" t="s">
        <v>42</v>
      </c>
      <c r="C38" s="92" t="s">
        <v>31</v>
      </c>
      <c r="D38" s="122" t="str">
        <f>IF(SUMIFS('INTERIM REPORT'!C:C,'INTERIM REPORT'!$A:$A,'PAGE 6'!$A38,'INTERIM REPORT'!$B:$B,'PAGE 6'!$A$5)=0,"",SUMIFS('INTERIM REPORT'!C:C,'INTERIM REPORT'!$A:$A,'PAGE 6'!$A38,'INTERIM REPORT'!$B:$B,'PAGE 6'!$A$5))</f>
        <v/>
      </c>
      <c r="E38" s="122"/>
      <c r="F38" s="122"/>
      <c r="G38" s="123"/>
      <c r="H38" s="122" t="str">
        <f>IF(SUMIFS('INTERIM REPORT'!D:D,'INTERIM REPORT'!$A:$A,'PAGE 6'!$A38,'INTERIM REPORT'!$B:$B,'PAGE 6'!$A$5)=0,"",SUMIFS('INTERIM REPORT'!D:D,'INTERIM REPORT'!$A:$A,'PAGE 6'!$A38,'INTERIM REPORT'!$B:$B,'PAGE 6'!$A$5))</f>
        <v/>
      </c>
      <c r="I38" s="122"/>
      <c r="J38" s="122"/>
      <c r="K38" s="123"/>
      <c r="L38" s="122" t="str">
        <f>IF(SUMIFS('INTERIM REPORT'!E:E,'INTERIM REPORT'!$A:$A,'PAGE 6'!$A38,'INTERIM REPORT'!$B:$B,'PAGE 6'!$A$5)=0,"",SUMIFS('INTERIM REPORT'!E:E,'INTERIM REPORT'!$A:$A,'PAGE 6'!$A38,'INTERIM REPORT'!$B:$B,'PAGE 6'!$A$5))</f>
        <v/>
      </c>
      <c r="M38" s="122"/>
      <c r="N38" s="122"/>
      <c r="O38" s="123"/>
      <c r="P38" s="122" t="str">
        <f>IF(SUMIFS('INTERIM REPORT'!F:F,'INTERIM REPORT'!$A:$A,'PAGE 6'!$A38,'INTERIM REPORT'!$B:$B,'PAGE 6'!$A$5)=0,"",SUMIFS('INTERIM REPORT'!F:F,'INTERIM REPORT'!$A:$A,'PAGE 6'!$A38,'INTERIM REPORT'!$B:$B,'PAGE 6'!$A$5))</f>
        <v/>
      </c>
      <c r="Q38" s="122"/>
      <c r="R38" s="122"/>
      <c r="S38" s="123"/>
      <c r="T38" s="122" t="str">
        <f>IF(SUMIFS('INTERIM REPORT'!G:G,'INTERIM REPORT'!$A:$A,'PAGE 6'!$A38,'INTERIM REPORT'!$B:$B,'PAGE 6'!$A$5)=0,"",SUMIFS('INTERIM REPORT'!G:G,'INTERIM REPORT'!$A:$A,'PAGE 6'!$A38,'INTERIM REPORT'!$B:$B,'PAGE 6'!$A$5))</f>
        <v/>
      </c>
      <c r="U38" s="122"/>
      <c r="V38" s="122"/>
      <c r="W38" s="123"/>
      <c r="X38" s="102" t="str">
        <f>IFERROR(IF(H38&gt;0,((H38/H38)-1),IF(AND(H38=0,H38&gt;0),100%,IF(AND(H38=0,H38&lt;0),-100%,IF(AND(H38=0,H38=0)," ",((H38/(H38))-1)*-1))))," ")</f>
        <v xml:space="preserve"> </v>
      </c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  <row r="43" spans="1:25">
      <c r="C43" s="166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119" priority="1" operator="notEqual">
      <formula>""" """</formula>
    </cfRule>
    <cfRule type="cellIs" dxfId="11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Y42"/>
  <sheetViews>
    <sheetView view="pageBreakPreview" topLeftCell="B1" zoomScale="85" zoomScaleNormal="100" zoomScaleSheetLayoutView="85" workbookViewId="0">
      <selection activeCell="X9" sqref="X9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05" bestFit="1" customWidth="1"/>
    <col min="5" max="7" width="7.7265625" style="82" customWidth="1"/>
    <col min="8" max="8" width="13.1796875" style="105" bestFit="1" customWidth="1"/>
    <col min="9" max="11" width="7.7265625" style="82" customWidth="1"/>
    <col min="12" max="12" width="13.1796875" style="105" bestFit="1" customWidth="1"/>
    <col min="13" max="15" width="7.7265625" style="82" customWidth="1"/>
    <col min="16" max="16" width="13.1796875" style="105" bestFit="1" customWidth="1"/>
    <col min="17" max="19" width="7.7265625" style="82" customWidth="1"/>
    <col min="20" max="20" width="13.1796875" style="105" bestFit="1" customWidth="1"/>
    <col min="21" max="23" width="7.7265625" style="81" customWidth="1"/>
    <col min="24" max="24" width="11.453125" style="78" customWidth="1"/>
    <col min="25" max="25" width="11.81640625" style="78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03"/>
      <c r="E1" s="74"/>
      <c r="F1" s="74"/>
      <c r="G1" s="74"/>
      <c r="H1" s="103"/>
      <c r="I1" s="74"/>
      <c r="J1" s="74"/>
      <c r="K1" s="74"/>
      <c r="L1" s="103"/>
      <c r="M1" s="74"/>
      <c r="N1" s="74"/>
      <c r="O1" s="74"/>
      <c r="P1" s="103"/>
      <c r="Q1" s="74"/>
      <c r="R1" s="74"/>
      <c r="S1" s="74"/>
      <c r="T1" s="103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04"/>
      <c r="E2" s="77"/>
      <c r="F2" s="77"/>
      <c r="G2" s="77"/>
      <c r="H2" s="104"/>
      <c r="I2" s="77"/>
      <c r="J2" s="77"/>
      <c r="K2" s="77"/>
      <c r="L2" s="104"/>
      <c r="M2" s="77"/>
      <c r="N2" s="77"/>
      <c r="O2" s="77"/>
      <c r="P2" s="104"/>
      <c r="Q2" s="77"/>
      <c r="R2" s="77"/>
      <c r="S2" s="77"/>
      <c r="T2" s="104"/>
      <c r="U2" s="76"/>
      <c r="V2" s="76"/>
      <c r="W2" s="72"/>
      <c r="Y2" s="79" t="str">
        <f>B4</f>
        <v>Net Revenue per Adjusted Admission</v>
      </c>
    </row>
    <row r="3" spans="1:25">
      <c r="A3" s="80" t="s">
        <v>101</v>
      </c>
    </row>
    <row r="4" spans="1:25">
      <c r="A4" s="83" t="s">
        <v>95</v>
      </c>
      <c r="B4" s="329" t="str">
        <f>MID(A4,FIND("]",A4)+2,LEN(A4)-FIND("]",A4)+2)</f>
        <v>Net Revenue per Adjusted Admission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161" t="s">
        <v>266</v>
      </c>
      <c r="D5" s="340"/>
      <c r="E5" s="328" t="s">
        <v>33</v>
      </c>
      <c r="F5" s="328"/>
      <c r="G5" s="328"/>
      <c r="H5" s="340"/>
      <c r="I5" s="328" t="s">
        <v>33</v>
      </c>
      <c r="J5" s="328"/>
      <c r="K5" s="328"/>
      <c r="L5" s="340"/>
      <c r="M5" s="328" t="s">
        <v>33</v>
      </c>
      <c r="N5" s="328"/>
      <c r="O5" s="328"/>
      <c r="P5" s="340"/>
      <c r="Q5" s="328" t="s">
        <v>33</v>
      </c>
      <c r="R5" s="328"/>
      <c r="S5" s="328"/>
      <c r="T5" s="340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40"/>
      <c r="E6" s="8" t="s">
        <v>34</v>
      </c>
      <c r="F6" s="8" t="s">
        <v>35</v>
      </c>
      <c r="G6" s="8" t="s">
        <v>36</v>
      </c>
      <c r="H6" s="340"/>
      <c r="I6" s="8" t="s">
        <v>34</v>
      </c>
      <c r="J6" s="8" t="s">
        <v>35</v>
      </c>
      <c r="K6" s="8" t="s">
        <v>36</v>
      </c>
      <c r="L6" s="340"/>
      <c r="M6" s="8" t="s">
        <v>34</v>
      </c>
      <c r="N6" s="8" t="s">
        <v>35</v>
      </c>
      <c r="O6" s="8" t="s">
        <v>36</v>
      </c>
      <c r="P6" s="340"/>
      <c r="Q6" s="8" t="s">
        <v>34</v>
      </c>
      <c r="R6" s="8" t="s">
        <v>35</v>
      </c>
      <c r="S6" s="8" t="s">
        <v>36</v>
      </c>
      <c r="T6" s="340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06"/>
      <c r="E7" s="89"/>
      <c r="F7" s="89"/>
      <c r="G7" s="89"/>
      <c r="H7" s="106"/>
      <c r="I7" s="89"/>
      <c r="J7" s="89"/>
      <c r="K7" s="89"/>
      <c r="L7" s="106"/>
      <c r="M7" s="89"/>
      <c r="N7" s="89"/>
      <c r="O7" s="89"/>
      <c r="P7" s="106"/>
      <c r="Q7" s="89"/>
      <c r="R7" s="89"/>
      <c r="S7" s="89"/>
      <c r="T7" s="106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33">
        <f>SUMIFS('INTERIM REPORT'!C:C,'INTERIM REPORT'!$A:$A,'PAGE 60'!$A8,'INTERIM REPORT'!$B:$B,'PAGE 60'!$A$4)</f>
        <v>14247.641583130831</v>
      </c>
      <c r="E8" s="198">
        <f>RANK(D8,D$8:D$15,1)</f>
        <v>7</v>
      </c>
      <c r="F8" s="198">
        <f>RANK(D8,D$8:D$17,1)</f>
        <v>9</v>
      </c>
      <c r="G8" s="198">
        <f>RANK(D8,D$8:D$25,1)</f>
        <v>12</v>
      </c>
      <c r="H8" s="133">
        <f>SUMIFS('INTERIM REPORT'!D:D,'INTERIM REPORT'!$A:$A,'PAGE 60'!$A8,'INTERIM REPORT'!$B:$B,'PAGE 60'!$A$4)</f>
        <v>13496.870708363198</v>
      </c>
      <c r="I8" s="198">
        <f>RANK(H8,H$8:H$15,1)</f>
        <v>8</v>
      </c>
      <c r="J8" s="198">
        <f>RANK(H8,H$8:H$17,1)</f>
        <v>10</v>
      </c>
      <c r="K8" s="198">
        <f>RANK(H8,H$8:H$25,1)</f>
        <v>12</v>
      </c>
      <c r="L8" s="133">
        <f>SUMIFS('INTERIM REPORT'!E:E,'INTERIM REPORT'!$A:$A,'PAGE 60'!$A8,'INTERIM REPORT'!$B:$B,'PAGE 60'!$A$4)</f>
        <v>13517.340218804331</v>
      </c>
      <c r="M8" s="198">
        <f>RANK(L8,L$8:L$15,1)</f>
        <v>8</v>
      </c>
      <c r="N8" s="198">
        <f>RANK(L8,L$8:L$17,1)</f>
        <v>10</v>
      </c>
      <c r="O8" s="198">
        <f>RANK(L8,L$8:L$25,1)</f>
        <v>14</v>
      </c>
      <c r="P8" s="133">
        <f>SUMIFS('INTERIM REPORT'!F:F,'INTERIM REPORT'!$A:$A,'PAGE 60'!$A8,'INTERIM REPORT'!$B:$B,'PAGE 60'!$A$4)</f>
        <v>12379.871996166494</v>
      </c>
      <c r="Q8" s="198">
        <f>RANK(P8,P$8:P$15,1)</f>
        <v>8</v>
      </c>
      <c r="R8" s="198">
        <f>RANK(P8,P$8:P$17,1)</f>
        <v>10</v>
      </c>
      <c r="S8" s="198">
        <f>RANK(P8,P$8:P$25,1)</f>
        <v>13</v>
      </c>
      <c r="T8" s="133">
        <f>SUMIFS('INTERIM REPORT'!G:G,'INTERIM REPORT'!$A:$A,'PAGE 60'!$A8,'INTERIM REPORT'!$B:$B,'PAGE 60'!$A$4)</f>
        <v>12056.732220174134</v>
      </c>
      <c r="U8" s="198">
        <f>RANK(T8,T$8:T$15,1)</f>
        <v>8</v>
      </c>
      <c r="V8" s="198">
        <f>RANK(T8,T$8:T$17,1)</f>
        <v>10</v>
      </c>
      <c r="W8" s="198">
        <f>RANK(T8,T$8:T$25,1)</f>
        <v>13</v>
      </c>
      <c r="X8" s="143">
        <f t="shared" ref="X8:X17" si="0">IF(H8&gt;0,((P8/H8)-1),IF(AND(H8=0,L8&gt;0),100%,IF(AND(H8=0,L8&lt;0),-100%,IF(AND(H8=0,L8=0),0%,((P8/(H8))-1)*-1))))</f>
        <v>-8.2759829025002563E-2</v>
      </c>
      <c r="Y8" s="93">
        <f t="shared" ref="Y8:Y17" si="1">IF(L8&gt;0,((T8/L8)-1),IF(AND(L8=0,T8&gt;0),100%,IF(AND(L8=0,T8&lt;0),-100%,IF(AND(L8=0,T8=0),0%,((T8/(L8))-1)*-1))))</f>
        <v>-0.10805439346701562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33">
        <f>SUMIFS('INTERIM REPORT'!C:C,'INTERIM REPORT'!$A:$A,'PAGE 60'!$A9,'INTERIM REPORT'!$B:$B,'PAGE 60'!$A$4)</f>
        <v>8918.5844000056532</v>
      </c>
      <c r="E9" s="198">
        <f t="shared" ref="E9:E15" si="3">RANK(D9,D$8:D$15,1)</f>
        <v>5</v>
      </c>
      <c r="F9" s="198">
        <f t="shared" ref="F9:F17" si="4">RANK(D9,D$8:D$17,1)</f>
        <v>7</v>
      </c>
      <c r="G9" s="198">
        <f t="shared" ref="G9:G17" si="5">RANK(D9,D$8:D$25,1)</f>
        <v>8</v>
      </c>
      <c r="H9" s="133">
        <f>SUMIFS('INTERIM REPORT'!D:D,'INTERIM REPORT'!$A:$A,'PAGE 60'!$A9,'INTERIM REPORT'!$B:$B,'PAGE 60'!$A$4)</f>
        <v>7358.740515399154</v>
      </c>
      <c r="I9" s="198">
        <f t="shared" ref="I9:I15" si="6">RANK(H9,H$8:H$15,1)</f>
        <v>4</v>
      </c>
      <c r="J9" s="198">
        <f t="shared" ref="J9:J17" si="7">RANK(H9,H$8:H$17,1)</f>
        <v>4</v>
      </c>
      <c r="K9" s="198">
        <f t="shared" ref="K9:K17" si="8">RANK(H9,H$8:H$25,1)</f>
        <v>4</v>
      </c>
      <c r="L9" s="133">
        <f>SUMIFS('INTERIM REPORT'!E:E,'INTERIM REPORT'!$A:$A,'PAGE 60'!$A9,'INTERIM REPORT'!$B:$B,'PAGE 60'!$A$4)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33">
        <f>SUMIFS('INTERIM REPORT'!F:F,'INTERIM REPORT'!$A:$A,'PAGE 60'!$A9,'INTERIM REPORT'!$B:$B,'PAGE 60'!$A$4)</f>
        <v>0</v>
      </c>
      <c r="Q9" s="198">
        <f t="shared" ref="Q9:Q15" si="12">RANK(P9,P$8:P$15,1)</f>
        <v>1</v>
      </c>
      <c r="R9" s="198">
        <f t="shared" ref="R9:R17" si="13">RANK(P9,P$8:P$17,1)</f>
        <v>1</v>
      </c>
      <c r="S9" s="198">
        <f t="shared" ref="S9:S17" si="14">RANK(P9,P$8:P$25,1)</f>
        <v>1</v>
      </c>
      <c r="T9" s="133">
        <f>SUMIFS('INTERIM REPORT'!G:G,'INTERIM REPORT'!$A:$A,'PAGE 60'!$A9,'INTERIM REPORT'!$B:$B,'PAGE 60'!$A$4)</f>
        <v>0</v>
      </c>
      <c r="U9" s="198">
        <f t="shared" ref="U9:U15" si="15">RANK(T9,T$8:T$15,1)</f>
        <v>1</v>
      </c>
      <c r="V9" s="198">
        <f t="shared" ref="V9:V17" si="16">RANK(T9,T$8:T$17,1)</f>
        <v>1</v>
      </c>
      <c r="W9" s="19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33">
        <f>SUMIFS('INTERIM REPORT'!C:C,'INTERIM REPORT'!$A:$A,'PAGE 60'!$A10,'INTERIM REPORT'!$B:$B,'PAGE 60'!$A$4)</f>
        <v>6840.6294702366195</v>
      </c>
      <c r="E10" s="198">
        <f t="shared" si="3"/>
        <v>4</v>
      </c>
      <c r="F10" s="198">
        <f t="shared" si="4"/>
        <v>4</v>
      </c>
      <c r="G10" s="198">
        <f t="shared" si="5"/>
        <v>4</v>
      </c>
      <c r="H10" s="133">
        <f>SUMIFS('INTERIM REPORT'!D:D,'INTERIM REPORT'!$A:$A,'PAGE 60'!$A10,'INTERIM REPORT'!$B:$B,'PAGE 60'!$A$4)</f>
        <v>8584.4745009313683</v>
      </c>
      <c r="I10" s="198">
        <f t="shared" si="6"/>
        <v>5</v>
      </c>
      <c r="J10" s="198">
        <f t="shared" si="7"/>
        <v>7</v>
      </c>
      <c r="K10" s="198">
        <f t="shared" si="8"/>
        <v>8</v>
      </c>
      <c r="L10" s="133">
        <f>SUMIFS('INTERIM REPORT'!E:E,'INTERIM REPORT'!$A:$A,'PAGE 60'!$A10,'INTERIM REPORT'!$B:$B,'PAGE 60'!$A$4)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33">
        <f>SUMIFS('INTERIM REPORT'!F:F,'INTERIM REPORT'!$A:$A,'PAGE 60'!$A10,'INTERIM REPORT'!$B:$B,'PAGE 60'!$A$4)</f>
        <v>10583.876044682858</v>
      </c>
      <c r="Q10" s="198">
        <f t="shared" si="12"/>
        <v>6</v>
      </c>
      <c r="R10" s="198">
        <f t="shared" si="13"/>
        <v>8</v>
      </c>
      <c r="S10" s="198">
        <f t="shared" si="14"/>
        <v>11</v>
      </c>
      <c r="T10" s="133">
        <f>SUMIFS('INTERIM REPORT'!G:G,'INTERIM REPORT'!$A:$A,'PAGE 60'!$A10,'INTERIM REPORT'!$B:$B,'PAGE 60'!$A$4)</f>
        <v>11223.422618931585</v>
      </c>
      <c r="U10" s="198">
        <f t="shared" si="15"/>
        <v>7</v>
      </c>
      <c r="V10" s="198">
        <f t="shared" si="16"/>
        <v>9</v>
      </c>
      <c r="W10" s="198">
        <f t="shared" si="17"/>
        <v>12</v>
      </c>
      <c r="X10" s="143">
        <f t="shared" si="0"/>
        <v>0.23290902006110747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33">
        <f>SUMIFS('INTERIM REPORT'!C:C,'INTERIM REPORT'!$A:$A,'PAGE 60'!$A11,'INTERIM REPORT'!$B:$B,'PAGE 60'!$A$4)</f>
        <v>5987.7485768222605</v>
      </c>
      <c r="E11" s="198">
        <f t="shared" si="3"/>
        <v>2</v>
      </c>
      <c r="F11" s="198">
        <f t="shared" si="4"/>
        <v>2</v>
      </c>
      <c r="G11" s="198">
        <f t="shared" si="5"/>
        <v>2</v>
      </c>
      <c r="H11" s="133">
        <f>SUMIFS('INTERIM REPORT'!D:D,'INTERIM REPORT'!$A:$A,'PAGE 60'!$A11,'INTERIM REPORT'!$B:$B,'PAGE 60'!$A$4)</f>
        <v>7024.6020527414112</v>
      </c>
      <c r="I11" s="198">
        <f t="shared" si="6"/>
        <v>3</v>
      </c>
      <c r="J11" s="198">
        <f t="shared" si="7"/>
        <v>3</v>
      </c>
      <c r="K11" s="198">
        <f t="shared" si="8"/>
        <v>3</v>
      </c>
      <c r="L11" s="133">
        <f>SUMIFS('INTERIM REPORT'!E:E,'INTERIM REPORT'!$A:$A,'PAGE 60'!$A11,'INTERIM REPORT'!$B:$B,'PAGE 60'!$A$4)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33">
        <f>SUMIFS('INTERIM REPORT'!F:F,'INTERIM REPORT'!$A:$A,'PAGE 60'!$A11,'INTERIM REPORT'!$B:$B,'PAGE 60'!$A$4)</f>
        <v>8719.1229570282339</v>
      </c>
      <c r="Q11" s="198">
        <f t="shared" si="12"/>
        <v>5</v>
      </c>
      <c r="R11" s="198">
        <f t="shared" si="13"/>
        <v>6</v>
      </c>
      <c r="S11" s="198">
        <f t="shared" si="14"/>
        <v>9</v>
      </c>
      <c r="T11" s="133">
        <f>SUMIFS('INTERIM REPORT'!G:G,'INTERIM REPORT'!$A:$A,'PAGE 60'!$A11,'INTERIM REPORT'!$B:$B,'PAGE 60'!$A$4)</f>
        <v>8794.0889589627586</v>
      </c>
      <c r="U11" s="198">
        <f t="shared" si="15"/>
        <v>5</v>
      </c>
      <c r="V11" s="198">
        <f t="shared" si="16"/>
        <v>6</v>
      </c>
      <c r="W11" s="198">
        <f t="shared" si="17"/>
        <v>9</v>
      </c>
      <c r="X11" s="143">
        <f t="shared" si="0"/>
        <v>0.24122660494704062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33">
        <f>SUMIFS('INTERIM REPORT'!C:C,'INTERIM REPORT'!$A:$A,'PAGE 60'!$A12,'INTERIM REPORT'!$B:$B,'PAGE 60'!$A$4)</f>
        <v>6431.4173385381182</v>
      </c>
      <c r="E12" s="198">
        <f t="shared" si="3"/>
        <v>3</v>
      </c>
      <c r="F12" s="198">
        <f t="shared" si="4"/>
        <v>3</v>
      </c>
      <c r="G12" s="198">
        <f t="shared" si="5"/>
        <v>3</v>
      </c>
      <c r="H12" s="133">
        <f>SUMIFS('INTERIM REPORT'!D:D,'INTERIM REPORT'!$A:$A,'PAGE 60'!$A12,'INTERIM REPORT'!$B:$B,'PAGE 60'!$A$4)</f>
        <v>6003.4771907372169</v>
      </c>
      <c r="I12" s="198">
        <f t="shared" si="6"/>
        <v>2</v>
      </c>
      <c r="J12" s="198">
        <f t="shared" si="7"/>
        <v>2</v>
      </c>
      <c r="K12" s="198">
        <f t="shared" si="8"/>
        <v>2</v>
      </c>
      <c r="L12" s="133">
        <f>SUMIFS('INTERIM REPORT'!E:E,'INTERIM REPORT'!$A:$A,'PAGE 60'!$A12,'INTERIM REPORT'!$B:$B,'PAGE 60'!$A$4)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33">
        <f>SUMIFS('INTERIM REPORT'!F:F,'INTERIM REPORT'!$A:$A,'PAGE 60'!$A12,'INTERIM REPORT'!$B:$B,'PAGE 60'!$A$4)</f>
        <v>7249.7122397960984</v>
      </c>
      <c r="Q12" s="198">
        <f t="shared" si="12"/>
        <v>4</v>
      </c>
      <c r="R12" s="198">
        <f t="shared" si="13"/>
        <v>4</v>
      </c>
      <c r="S12" s="198">
        <f t="shared" si="14"/>
        <v>7</v>
      </c>
      <c r="T12" s="133">
        <f>SUMIFS('INTERIM REPORT'!G:G,'INTERIM REPORT'!$A:$A,'PAGE 60'!$A12,'INTERIM REPORT'!$B:$B,'PAGE 60'!$A$4)</f>
        <v>7580.6142233049759</v>
      </c>
      <c r="U12" s="198">
        <f t="shared" si="15"/>
        <v>4</v>
      </c>
      <c r="V12" s="198">
        <f t="shared" si="16"/>
        <v>5</v>
      </c>
      <c r="W12" s="198">
        <f t="shared" si="17"/>
        <v>8</v>
      </c>
      <c r="X12" s="143">
        <f t="shared" si="0"/>
        <v>0.20758553909086253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33">
        <f>SUMIFS('INTERIM REPORT'!C:C,'INTERIM REPORT'!$A:$A,'PAGE 60'!$A13,'INTERIM REPORT'!$B:$B,'PAGE 60'!$A$4)</f>
        <v>14638.228979706266</v>
      </c>
      <c r="E13" s="198">
        <f t="shared" si="3"/>
        <v>8</v>
      </c>
      <c r="F13" s="198">
        <f t="shared" si="4"/>
        <v>10</v>
      </c>
      <c r="G13" s="198">
        <f t="shared" si="5"/>
        <v>13</v>
      </c>
      <c r="H13" s="133">
        <f>SUMIFS('INTERIM REPORT'!D:D,'INTERIM REPORT'!$A:$A,'PAGE 60'!$A13,'INTERIM REPORT'!$B:$B,'PAGE 60'!$A$4)</f>
        <v>12873.497014342915</v>
      </c>
      <c r="I13" s="198">
        <f t="shared" si="6"/>
        <v>7</v>
      </c>
      <c r="J13" s="198">
        <f t="shared" si="7"/>
        <v>9</v>
      </c>
      <c r="K13" s="198">
        <f t="shared" si="8"/>
        <v>11</v>
      </c>
      <c r="L13" s="133">
        <f>SUMIFS('INTERIM REPORT'!E:E,'INTERIM REPORT'!$A:$A,'PAGE 60'!$A13,'INTERIM REPORT'!$B:$B,'PAGE 60'!$A$4)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33">
        <f>SUMIFS('INTERIM REPORT'!F:F,'INTERIM REPORT'!$A:$A,'PAGE 60'!$A13,'INTERIM REPORT'!$B:$B,'PAGE 60'!$A$4)</f>
        <v>11138.776190208657</v>
      </c>
      <c r="Q13" s="198">
        <f t="shared" si="12"/>
        <v>7</v>
      </c>
      <c r="R13" s="198">
        <f t="shared" si="13"/>
        <v>9</v>
      </c>
      <c r="S13" s="198">
        <f t="shared" si="14"/>
        <v>12</v>
      </c>
      <c r="T13" s="133">
        <f>SUMIFS('INTERIM REPORT'!G:G,'INTERIM REPORT'!$A:$A,'PAGE 60'!$A13,'INTERIM REPORT'!$B:$B,'PAGE 60'!$A$4)</f>
        <v>10973.437364877853</v>
      </c>
      <c r="U13" s="198">
        <f t="shared" si="15"/>
        <v>6</v>
      </c>
      <c r="V13" s="198">
        <f t="shared" si="16"/>
        <v>8</v>
      </c>
      <c r="W13" s="198">
        <f t="shared" si="17"/>
        <v>11</v>
      </c>
      <c r="X13" s="143">
        <f t="shared" si="0"/>
        <v>-0.1347513284231574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33">
        <f>SUMIFS('INTERIM REPORT'!C:C,'INTERIM REPORT'!$A:$A,'PAGE 60'!$A14,'INTERIM REPORT'!$B:$B,'PAGE 60'!$A$4)</f>
        <v>9869.330577638817</v>
      </c>
      <c r="E14" s="198">
        <f t="shared" si="3"/>
        <v>6</v>
      </c>
      <c r="F14" s="198">
        <f t="shared" si="4"/>
        <v>8</v>
      </c>
      <c r="G14" s="198">
        <f t="shared" si="5"/>
        <v>10</v>
      </c>
      <c r="H14" s="133">
        <f>SUMIFS('INTERIM REPORT'!D:D,'INTERIM REPORT'!$A:$A,'PAGE 60'!$A14,'INTERIM REPORT'!$B:$B,'PAGE 60'!$A$4)</f>
        <v>9043.1597169677862</v>
      </c>
      <c r="I14" s="198">
        <f t="shared" si="6"/>
        <v>6</v>
      </c>
      <c r="J14" s="198">
        <f t="shared" si="7"/>
        <v>8</v>
      </c>
      <c r="K14" s="198">
        <f t="shared" si="8"/>
        <v>9</v>
      </c>
      <c r="L14" s="133">
        <f>SUMIFS('INTERIM REPORT'!E:E,'INTERIM REPORT'!$A:$A,'PAGE 60'!$A14,'INTERIM REPORT'!$B:$B,'PAGE 60'!$A$4)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33">
        <f>SUMIFS('INTERIM REPORT'!F:F,'INTERIM REPORT'!$A:$A,'PAGE 60'!$A14,'INTERIM REPORT'!$B:$B,'PAGE 60'!$A$4)</f>
        <v>0</v>
      </c>
      <c r="Q14" s="198">
        <f t="shared" si="12"/>
        <v>1</v>
      </c>
      <c r="R14" s="198">
        <f t="shared" si="13"/>
        <v>1</v>
      </c>
      <c r="S14" s="198">
        <f t="shared" si="14"/>
        <v>1</v>
      </c>
      <c r="T14" s="133">
        <f>SUMIFS('INTERIM REPORT'!G:G,'INTERIM REPORT'!$A:$A,'PAGE 60'!$A14,'INTERIM REPORT'!$B:$B,'PAGE 60'!$A$4)</f>
        <v>0</v>
      </c>
      <c r="U14" s="198">
        <f t="shared" si="15"/>
        <v>1</v>
      </c>
      <c r="V14" s="198">
        <f t="shared" si="16"/>
        <v>1</v>
      </c>
      <c r="W14" s="19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34">
        <f>SUMIFS('INTERIM REPORT'!C:C,'INTERIM REPORT'!$A:$A,'PAGE 60'!$A15,'INTERIM REPORT'!$B:$B,'PAGE 60'!$A$4)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34">
        <f>SUMIFS('INTERIM REPORT'!D:D,'INTERIM REPORT'!$A:$A,'PAGE 60'!$A15,'INTERIM REPORT'!$B:$B,'PAGE 60'!$A$4)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34">
        <f>SUMIFS('INTERIM REPORT'!E:E,'INTERIM REPORT'!$A:$A,'PAGE 60'!$A15,'INTERIM REPORT'!$B:$B,'PAGE 60'!$A$4)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34">
        <f>SUMIFS('INTERIM REPORT'!F:F,'INTERIM REPORT'!$A:$A,'PAGE 60'!$A15,'INTERIM REPORT'!$B:$B,'PAGE 60'!$A$4)</f>
        <v>0</v>
      </c>
      <c r="Q15" s="199">
        <f t="shared" si="12"/>
        <v>1</v>
      </c>
      <c r="R15" s="199">
        <f t="shared" si="13"/>
        <v>1</v>
      </c>
      <c r="S15" s="199">
        <f t="shared" si="14"/>
        <v>1</v>
      </c>
      <c r="T15" s="134">
        <f>SUMIFS('INTERIM REPORT'!G:G,'INTERIM REPORT'!$A:$A,'PAGE 60'!$A15,'INTERIM REPORT'!$B:$B,'PAGE 60'!$A$4)</f>
        <v>0</v>
      </c>
      <c r="U15" s="199">
        <f t="shared" si="15"/>
        <v>1</v>
      </c>
      <c r="V15" s="199">
        <f t="shared" si="16"/>
        <v>1</v>
      </c>
      <c r="W15" s="19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35">
        <f>SUMIFS('INTERIM REPORT'!C:C,'INTERIM REPORT'!$A:$A,'PAGE 60'!$A16,'INTERIM REPORT'!$B:$B,'PAGE 60'!$A$4)</f>
        <v>8886.5161269915825</v>
      </c>
      <c r="E16" s="200"/>
      <c r="F16" s="201">
        <f t="shared" si="4"/>
        <v>6</v>
      </c>
      <c r="G16" s="201">
        <f t="shared" si="5"/>
        <v>7</v>
      </c>
      <c r="H16" s="135">
        <f>SUMIFS('INTERIM REPORT'!D:D,'INTERIM REPORT'!$A:$A,'PAGE 60'!$A16,'INTERIM REPORT'!$B:$B,'PAGE 60'!$A$4)</f>
        <v>8383.5912772921638</v>
      </c>
      <c r="I16" s="200"/>
      <c r="J16" s="201">
        <f t="shared" si="7"/>
        <v>6</v>
      </c>
      <c r="K16" s="201">
        <f t="shared" si="8"/>
        <v>7</v>
      </c>
      <c r="L16" s="135">
        <f>SUMIFS('INTERIM REPORT'!E:E,'INTERIM REPORT'!$A:$A,'PAGE 60'!$A16,'INTERIM REPORT'!$B:$B,'PAGE 60'!$A$4)</f>
        <v>8952.7236198952851</v>
      </c>
      <c r="M16" s="200"/>
      <c r="N16" s="201">
        <f t="shared" si="10"/>
        <v>9</v>
      </c>
      <c r="O16" s="201">
        <f t="shared" si="11"/>
        <v>13</v>
      </c>
      <c r="P16" s="135">
        <f>SUMIFS('INTERIM REPORT'!F:F,'INTERIM REPORT'!$A:$A,'PAGE 60'!$A16,'INTERIM REPORT'!$B:$B,'PAGE 60'!$A$4)</f>
        <v>9744.8184766086179</v>
      </c>
      <c r="Q16" s="200"/>
      <c r="R16" s="201">
        <f t="shared" si="13"/>
        <v>7</v>
      </c>
      <c r="S16" s="201">
        <f t="shared" si="14"/>
        <v>10</v>
      </c>
      <c r="T16" s="135">
        <f>SUMIFS('INTERIM REPORT'!G:G,'INTERIM REPORT'!$A:$A,'PAGE 60'!$A16,'INTERIM REPORT'!$B:$B,'PAGE 60'!$A$4)</f>
        <v>9281.3677338563721</v>
      </c>
      <c r="U16" s="200"/>
      <c r="V16" s="201">
        <f t="shared" si="16"/>
        <v>7</v>
      </c>
      <c r="W16" s="201">
        <f t="shared" si="17"/>
        <v>10</v>
      </c>
      <c r="X16" s="145">
        <f t="shared" si="0"/>
        <v>0.16236802991618648</v>
      </c>
      <c r="Y16" s="97">
        <f t="shared" si="1"/>
        <v>3.6708841679280013E-2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33">
        <f>SUMIFS('INTERIM REPORT'!C:C,'INTERIM REPORT'!$A:$A,'PAGE 60'!$A17,'INTERIM REPORT'!$B:$B,'PAGE 60'!$A$4)</f>
        <v>7571.7608688003756</v>
      </c>
      <c r="E17" s="202"/>
      <c r="F17" s="198">
        <f t="shared" si="4"/>
        <v>5</v>
      </c>
      <c r="G17" s="198">
        <f t="shared" si="5"/>
        <v>5</v>
      </c>
      <c r="H17" s="133">
        <f>SUMIFS('INTERIM REPORT'!D:D,'INTERIM REPORT'!$A:$A,'PAGE 60'!$A17,'INTERIM REPORT'!$B:$B,'PAGE 60'!$A$4)</f>
        <v>7642.5688403355707</v>
      </c>
      <c r="I17" s="202"/>
      <c r="J17" s="198">
        <f t="shared" si="7"/>
        <v>5</v>
      </c>
      <c r="K17" s="198">
        <f t="shared" si="8"/>
        <v>5</v>
      </c>
      <c r="L17" s="133">
        <f>SUMIFS('INTERIM REPORT'!E:E,'INTERIM REPORT'!$A:$A,'PAGE 60'!$A17,'INTERIM REPORT'!$B:$B,'PAGE 60'!$A$4)</f>
        <v>0</v>
      </c>
      <c r="M17" s="202"/>
      <c r="N17" s="198">
        <f t="shared" si="10"/>
        <v>1</v>
      </c>
      <c r="O17" s="198">
        <f t="shared" si="11"/>
        <v>1</v>
      </c>
      <c r="P17" s="133">
        <f>SUMIFS('INTERIM REPORT'!F:F,'INTERIM REPORT'!$A:$A,'PAGE 60'!$A17,'INTERIM REPORT'!$B:$B,'PAGE 60'!$A$4)</f>
        <v>8471.0939578339257</v>
      </c>
      <c r="Q17" s="202"/>
      <c r="R17" s="198">
        <f t="shared" si="13"/>
        <v>5</v>
      </c>
      <c r="S17" s="198">
        <f t="shared" si="14"/>
        <v>8</v>
      </c>
      <c r="T17" s="133">
        <f>SUMIFS('INTERIM REPORT'!G:G,'INTERIM REPORT'!$A:$A,'PAGE 60'!$A17,'INTERIM REPORT'!$B:$B,'PAGE 60'!$A$4)</f>
        <v>7497.2883935190275</v>
      </c>
      <c r="U17" s="202"/>
      <c r="V17" s="198">
        <f t="shared" si="16"/>
        <v>4</v>
      </c>
      <c r="W17" s="198">
        <f t="shared" si="17"/>
        <v>7</v>
      </c>
      <c r="X17" s="143">
        <f t="shared" si="0"/>
        <v>0.10840924495512638</v>
      </c>
      <c r="Y17" s="93">
        <f t="shared" si="1"/>
        <v>1</v>
      </c>
    </row>
    <row r="18" spans="1:25" ht="28.4" customHeight="1">
      <c r="D18" s="136"/>
      <c r="E18" s="203"/>
      <c r="F18" s="203"/>
      <c r="G18" s="203"/>
      <c r="H18" s="136"/>
      <c r="I18" s="203"/>
      <c r="J18" s="203"/>
      <c r="K18" s="203"/>
      <c r="L18" s="136"/>
      <c r="M18" s="203"/>
      <c r="N18" s="203"/>
      <c r="O18" s="203"/>
      <c r="P18" s="136"/>
      <c r="Q18" s="203"/>
      <c r="R18" s="203"/>
      <c r="S18" s="203"/>
      <c r="T18" s="136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37"/>
      <c r="E19" s="189"/>
      <c r="F19" s="189"/>
      <c r="G19" s="189"/>
      <c r="H19" s="137"/>
      <c r="I19" s="189"/>
      <c r="J19" s="189"/>
      <c r="K19" s="189"/>
      <c r="L19" s="137"/>
      <c r="M19" s="189"/>
      <c r="N19" s="189"/>
      <c r="O19" s="189"/>
      <c r="P19" s="137"/>
      <c r="Q19" s="189"/>
      <c r="R19" s="189"/>
      <c r="S19" s="189"/>
      <c r="T19" s="137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35">
        <f>SUMIFS('INTERIM REPORT'!C:C,'INTERIM REPORT'!$A:$A,'PAGE 60'!$A20,'INTERIM REPORT'!$B:$B,'PAGE 60'!$A$4)</f>
        <v>9459.0597548368496</v>
      </c>
      <c r="E20" s="200"/>
      <c r="F20" s="201">
        <f>RANK(D20,D$20:D$22,1)</f>
        <v>2</v>
      </c>
      <c r="G20" s="201">
        <f t="shared" ref="G20:G22" si="19">RANK(D20,D$8:D$25,1)</f>
        <v>9</v>
      </c>
      <c r="H20" s="135">
        <f>SUMIFS('INTERIM REPORT'!D:D,'INTERIM REPORT'!$A:$A,'PAGE 60'!$A20,'INTERIM REPORT'!$B:$B,'PAGE 60'!$A$4)</f>
        <v>9177.6311894311984</v>
      </c>
      <c r="I20" s="200"/>
      <c r="J20" s="201">
        <f>RANK(H20,H$20:H$22,1)</f>
        <v>2</v>
      </c>
      <c r="K20" s="201">
        <f t="shared" ref="K20:K22" si="20">RANK(H20,H$8:H$25,1)</f>
        <v>10</v>
      </c>
      <c r="L20" s="135">
        <f>SUMIFS('INTERIM REPORT'!E:E,'INTERIM REPORT'!$A:$A,'PAGE 60'!$A20,'INTERIM REPORT'!$B:$B,'PAGE 60'!$A$4)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35">
        <f>SUMIFS('INTERIM REPORT'!F:F,'INTERIM REPORT'!$A:$A,'PAGE 60'!$A20,'INTERIM REPORT'!$B:$B,'PAGE 60'!$A$4)</f>
        <v>0</v>
      </c>
      <c r="Q20" s="200"/>
      <c r="R20" s="201">
        <f>RANK(P20,P$20:P$22,1)</f>
        <v>1</v>
      </c>
      <c r="S20" s="201">
        <f t="shared" ref="S20:S22" si="22">RANK(P20,P$8:P$25,1)</f>
        <v>1</v>
      </c>
      <c r="T20" s="135">
        <f>SUMIFS('INTERIM REPORT'!G:G,'INTERIM REPORT'!$A:$A,'PAGE 60'!$A20,'INTERIM REPORT'!$B:$B,'PAGE 60'!$A$4)</f>
        <v>0</v>
      </c>
      <c r="U20" s="200"/>
      <c r="V20" s="201">
        <f>RANK(T20,T$20:T$22,1)</f>
        <v>1</v>
      </c>
      <c r="W20" s="20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33">
        <f>SUMIFS('INTERIM REPORT'!C:C,'INTERIM REPORT'!$A:$A,'PAGE 60'!$A21,'INTERIM REPORT'!$B:$B,'PAGE 60'!$A$4)</f>
        <v>13338.029013809139</v>
      </c>
      <c r="E21" s="202"/>
      <c r="F21" s="198">
        <f t="shared" ref="F21:F22" si="24">RANK(D21,D$20:D$22,1)</f>
        <v>3</v>
      </c>
      <c r="G21" s="198">
        <f t="shared" si="19"/>
        <v>11</v>
      </c>
      <c r="H21" s="133">
        <f>SUMIFS('INTERIM REPORT'!D:D,'INTERIM REPORT'!$A:$A,'PAGE 60'!$A21,'INTERIM REPORT'!$B:$B,'PAGE 60'!$A$4)</f>
        <v>13746.434728009202</v>
      </c>
      <c r="I21" s="202"/>
      <c r="J21" s="198">
        <f t="shared" ref="J21:J22" si="25">RANK(H21,H$20:H$22,1)</f>
        <v>3</v>
      </c>
      <c r="K21" s="198">
        <f t="shared" si="20"/>
        <v>13</v>
      </c>
      <c r="L21" s="133">
        <f>SUMIFS('INTERIM REPORT'!E:E,'INTERIM REPORT'!$A:$A,'PAGE 60'!$A21,'INTERIM REPORT'!$B:$B,'PAGE 60'!$A$4)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33">
        <f>SUMIFS('INTERIM REPORT'!F:F,'INTERIM REPORT'!$A:$A,'PAGE 60'!$A21,'INTERIM REPORT'!$B:$B,'PAGE 60'!$A$4)</f>
        <v>14250.594522365396</v>
      </c>
      <c r="Q21" s="202"/>
      <c r="R21" s="198">
        <f t="shared" ref="R21:R22" si="27">RANK(P21,P$20:P$22,1)</f>
        <v>3</v>
      </c>
      <c r="S21" s="198">
        <f t="shared" si="22"/>
        <v>14</v>
      </c>
      <c r="T21" s="133">
        <f>SUMIFS('INTERIM REPORT'!G:G,'INTERIM REPORT'!$A:$A,'PAGE 60'!$A21,'INTERIM REPORT'!$B:$B,'PAGE 60'!$A$4)</f>
        <v>13612.684304893028</v>
      </c>
      <c r="U21" s="202"/>
      <c r="V21" s="198">
        <f t="shared" ref="V21:V22" si="28">RANK(T21,T$20:T$22,1)</f>
        <v>3</v>
      </c>
      <c r="W21" s="198">
        <f t="shared" si="23"/>
        <v>14</v>
      </c>
      <c r="X21" s="143">
        <f>IF(H21&gt;0,((P21/H21)-1),IF(AND(H21=0,L21&gt;0),100%,IF(AND(H21=0,L21&lt;0),-100%,IF(AND(H21=0,L21=0),0%,((P21/(H21))-1)*-1))))</f>
        <v>3.6675676590449902E-2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33">
        <f>SUMIFS('INTERIM REPORT'!C:C,'INTERIM REPORT'!$A:$A,'PAGE 60'!$A22,'INTERIM REPORT'!$B:$B,'PAGE 60'!$A$4)</f>
        <v>7657.3154341348327</v>
      </c>
      <c r="E22" s="202"/>
      <c r="F22" s="198">
        <f t="shared" si="24"/>
        <v>1</v>
      </c>
      <c r="G22" s="198">
        <f t="shared" si="19"/>
        <v>6</v>
      </c>
      <c r="H22" s="133">
        <f>SUMIFS('INTERIM REPORT'!D:D,'INTERIM REPORT'!$A:$A,'PAGE 60'!$A22,'INTERIM REPORT'!$B:$B,'PAGE 60'!$A$4)</f>
        <v>7700.3839018008193</v>
      </c>
      <c r="I22" s="202"/>
      <c r="J22" s="198">
        <f t="shared" si="25"/>
        <v>1</v>
      </c>
      <c r="K22" s="198">
        <f t="shared" si="20"/>
        <v>6</v>
      </c>
      <c r="L22" s="133">
        <f>SUMIFS('INTERIM REPORT'!E:E,'INTERIM REPORT'!$A:$A,'PAGE 60'!$A22,'INTERIM REPORT'!$B:$B,'PAGE 60'!$A$4)</f>
        <v>0</v>
      </c>
      <c r="M22" s="202"/>
      <c r="N22" s="198">
        <f t="shared" si="26"/>
        <v>1</v>
      </c>
      <c r="O22" s="198">
        <f t="shared" si="21"/>
        <v>1</v>
      </c>
      <c r="P22" s="133">
        <f>SUMIFS('INTERIM REPORT'!F:F,'INTERIM REPORT'!$A:$A,'PAGE 60'!$A22,'INTERIM REPORT'!$B:$B,'PAGE 60'!$A$4)</f>
        <v>0</v>
      </c>
      <c r="Q22" s="202"/>
      <c r="R22" s="198">
        <f t="shared" si="27"/>
        <v>1</v>
      </c>
      <c r="S22" s="198">
        <f t="shared" si="22"/>
        <v>1</v>
      </c>
      <c r="T22" s="133">
        <f>SUMIFS('INTERIM REPORT'!G:G,'INTERIM REPORT'!$A:$A,'PAGE 60'!$A22,'INTERIM REPORT'!$B:$B,'PAGE 60'!$A$4)</f>
        <v>0</v>
      </c>
      <c r="U22" s="202"/>
      <c r="V22" s="198">
        <f t="shared" si="28"/>
        <v>1</v>
      </c>
      <c r="W22" s="19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36"/>
      <c r="E23" s="204"/>
      <c r="F23" s="204"/>
      <c r="G23" s="204"/>
      <c r="H23" s="138"/>
      <c r="I23" s="204"/>
      <c r="J23" s="204"/>
      <c r="K23" s="204"/>
      <c r="L23" s="138"/>
      <c r="M23" s="204"/>
      <c r="N23" s="204"/>
      <c r="O23" s="204"/>
      <c r="P23" s="138"/>
      <c r="Q23" s="204"/>
      <c r="R23" s="204"/>
      <c r="S23" s="204"/>
      <c r="T23" s="138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37"/>
      <c r="E24" s="189"/>
      <c r="F24" s="189"/>
      <c r="G24" s="189"/>
      <c r="H24" s="137"/>
      <c r="I24" s="189"/>
      <c r="J24" s="189"/>
      <c r="K24" s="189"/>
      <c r="L24" s="137"/>
      <c r="M24" s="189"/>
      <c r="N24" s="189"/>
      <c r="O24" s="189"/>
      <c r="P24" s="137"/>
      <c r="Q24" s="189"/>
      <c r="R24" s="189"/>
      <c r="S24" s="189"/>
      <c r="T24" s="137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35">
        <f>SUMIFS('INTERIM REPORT'!C:C,'INTERIM REPORT'!$A:$A,'PAGE 60'!$A25,'INTERIM REPORT'!$B:$B,'PAGE 60'!$A$4)</f>
        <v>16926.25733706871</v>
      </c>
      <c r="E25" s="200"/>
      <c r="F25" s="200"/>
      <c r="G25" s="201">
        <f>RANK(D25,D$8:D$25,1)</f>
        <v>14</v>
      </c>
      <c r="H25" s="135">
        <f>SUMIFS('INTERIM REPORT'!D:D,'INTERIM REPORT'!$A:$A,'PAGE 60'!$A25,'INTERIM REPORT'!$B:$B,'PAGE 60'!$A$4)</f>
        <v>18244.131703198738</v>
      </c>
      <c r="I25" s="200"/>
      <c r="J25" s="200"/>
      <c r="K25" s="201">
        <f>RANK(H25,H$8:H$25,1)</f>
        <v>14</v>
      </c>
      <c r="L25" s="135">
        <f>SUMIFS('INTERIM REPORT'!E:E,'INTERIM REPORT'!$A:$A,'PAGE 60'!$A25,'INTERIM REPORT'!$B:$B,'PAGE 60'!$A$4)</f>
        <v>0</v>
      </c>
      <c r="M25" s="200"/>
      <c r="N25" s="200"/>
      <c r="O25" s="201">
        <f>RANK(L25,L$8:L$25,1)</f>
        <v>1</v>
      </c>
      <c r="P25" s="135">
        <f>SUMIFS('INTERIM REPORT'!F:F,'INTERIM REPORT'!$A:$A,'PAGE 60'!$A25,'INTERIM REPORT'!$B:$B,'PAGE 60'!$A$4)</f>
        <v>0</v>
      </c>
      <c r="Q25" s="200"/>
      <c r="R25" s="200"/>
      <c r="S25" s="201">
        <f>RANK(P25,P$8:P$25,1)</f>
        <v>1</v>
      </c>
      <c r="T25" s="135">
        <f>SUMIFS('INTERIM REPORT'!G:G,'INTERIM REPORT'!$A:$A,'PAGE 60'!$A25,'INTERIM REPORT'!$B:$B,'PAGE 60'!$A$4)</f>
        <v>0</v>
      </c>
      <c r="U25" s="200"/>
      <c r="V25" s="200"/>
      <c r="W25" s="20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36"/>
      <c r="E26" s="205"/>
      <c r="F26" s="205"/>
      <c r="G26" s="205"/>
      <c r="H26" s="136"/>
      <c r="I26" s="205"/>
      <c r="J26" s="205"/>
      <c r="K26" s="205"/>
      <c r="L26" s="136"/>
      <c r="M26" s="205"/>
      <c r="N26" s="205"/>
      <c r="O26" s="205"/>
      <c r="P26" s="136"/>
      <c r="Q26" s="205"/>
      <c r="R26" s="205"/>
      <c r="S26" s="205"/>
      <c r="T26" s="136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37"/>
      <c r="E27" s="189"/>
      <c r="F27" s="189"/>
      <c r="G27" s="189"/>
      <c r="H27" s="137"/>
      <c r="I27" s="189"/>
      <c r="J27" s="189"/>
      <c r="K27" s="189"/>
      <c r="L27" s="137"/>
      <c r="M27" s="189"/>
      <c r="N27" s="189"/>
      <c r="O27" s="189"/>
      <c r="P27" s="137"/>
      <c r="Q27" s="189"/>
      <c r="R27" s="189"/>
      <c r="S27" s="189"/>
      <c r="T27" s="137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35">
        <f>SUMIFS('INTERIM REPORT'!C:C,'INTERIM REPORT'!$A:$A,'PAGE 60'!$A28,'INTERIM REPORT'!$B:$B,'PAGE 60'!$A$4)</f>
        <v>13379.461844839965</v>
      </c>
      <c r="E28" s="207"/>
      <c r="F28" s="207"/>
      <c r="G28" s="207"/>
      <c r="H28" s="135">
        <f>SUMIFS('INTERIM REPORT'!D:D,'INTERIM REPORT'!$A:$A,'PAGE 60'!$A28,'INTERIM REPORT'!$B:$B,'PAGE 60'!$A$4)</f>
        <v>13951.586979419199</v>
      </c>
      <c r="I28" s="207"/>
      <c r="J28" s="207"/>
      <c r="K28" s="207"/>
      <c r="L28" s="135">
        <f>SUMIFS('INTERIM REPORT'!E:E,'INTERIM REPORT'!$A:$A,'PAGE 60'!$A28,'INTERIM REPORT'!$B:$B,'PAGE 60'!$A$4)</f>
        <v>12310.223484258759</v>
      </c>
      <c r="M28" s="207"/>
      <c r="N28" s="207"/>
      <c r="O28" s="207"/>
      <c r="P28" s="135">
        <f>SUMIFS('INTERIM REPORT'!F:F,'INTERIM REPORT'!$A:$A,'PAGE 60'!$A28,'INTERIM REPORT'!$B:$B,'PAGE 60'!$A$4)</f>
        <v>3484.6570129573652</v>
      </c>
      <c r="Q28" s="207"/>
      <c r="R28" s="207"/>
      <c r="S28" s="207"/>
      <c r="T28" s="135">
        <f>SUMIFS('INTERIM REPORT'!G:G,'INTERIM REPORT'!$A:$A,'PAGE 60'!$A28,'INTERIM REPORT'!$B:$B,'PAGE 60'!$A$4)</f>
        <v>3371.6920520712642</v>
      </c>
      <c r="U28" s="207"/>
      <c r="V28" s="207"/>
      <c r="W28" s="207"/>
      <c r="X28" s="143">
        <f>IF(H28&gt;0,((P28/H28)-1),IF(AND(H28=0,L28&gt;0),100%,IF(AND(H28=0,L28&lt;0),-100%,IF(AND(H28=0,L28=0),0%,((P28/(H28))-1)*-1))))</f>
        <v>-0.75023221242875193</v>
      </c>
      <c r="Y28" s="101">
        <f>IF(L28&gt;0,((T28/L28)-1),IF(AND(L28=0,T28&gt;0),100%,IF(AND(L28=0,T28&lt;0),-100%,IF(AND(L28=0,T28=0),0%,((T28/(L28))-1)*-1))))</f>
        <v>-0.72610634921594319</v>
      </c>
    </row>
    <row r="29" spans="1:25" ht="28.4" customHeight="1">
      <c r="C29" s="92" t="s">
        <v>28</v>
      </c>
      <c r="D29" s="133">
        <f>MEDIAN(D25,D20:D22,D8:D17)</f>
        <v>8902.5502634986187</v>
      </c>
      <c r="E29" s="206"/>
      <c r="F29" s="206"/>
      <c r="G29" s="206"/>
      <c r="H29" s="133">
        <f>MEDIAN(H25,H20:H22,H8:H17)</f>
        <v>8484.0328891117661</v>
      </c>
      <c r="I29" s="206"/>
      <c r="J29" s="206"/>
      <c r="K29" s="206"/>
      <c r="L29" s="133">
        <f>MEDIAN(L25,L20:L22,L8:L17)</f>
        <v>0</v>
      </c>
      <c r="M29" s="206"/>
      <c r="N29" s="206"/>
      <c r="O29" s="206"/>
      <c r="P29" s="133">
        <f>MEDIAN(P25,P20:P22,P8:P17)</f>
        <v>7860.4030988150116</v>
      </c>
      <c r="Q29" s="206"/>
      <c r="R29" s="206"/>
      <c r="S29" s="206"/>
      <c r="T29" s="133">
        <f>MEDIAN(T25,T20:T22,T8:T17)</f>
        <v>7538.9513084120017</v>
      </c>
      <c r="U29" s="206"/>
      <c r="V29" s="206"/>
      <c r="W29" s="206"/>
      <c r="X29" s="188">
        <f>IF(H29&gt;0,((P29/H29)-1),IF(AND(H29=0,L29&gt;0),100%,IF(AND(H29=0,L29&lt;0),-100%,IF(AND(H29=0,L29=0),0%,((P29/(H29))-1)*-1))))</f>
        <v>-7.3506290987757517E-2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33">
        <f>MEDIAN(D8:D15)</f>
        <v>7879.6069351211363</v>
      </c>
      <c r="E30" s="206"/>
      <c r="F30" s="206"/>
      <c r="G30" s="206"/>
      <c r="H30" s="133">
        <f>MEDIAN(H8:H15)</f>
        <v>7971.6075081652616</v>
      </c>
      <c r="I30" s="206"/>
      <c r="J30" s="206"/>
      <c r="K30" s="206"/>
      <c r="L30" s="133">
        <f>MEDIAN(L8:L15)</f>
        <v>0</v>
      </c>
      <c r="M30" s="206"/>
      <c r="N30" s="206"/>
      <c r="O30" s="206"/>
      <c r="P30" s="133">
        <f>MEDIAN(P8:P15)</f>
        <v>7984.4175984121666</v>
      </c>
      <c r="Q30" s="206"/>
      <c r="R30" s="206"/>
      <c r="S30" s="206"/>
      <c r="T30" s="133">
        <f>MEDIAN(T8:T15)</f>
        <v>8187.3515911338673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36"/>
      <c r="E31" s="128"/>
      <c r="F31" s="128"/>
      <c r="G31" s="128"/>
      <c r="H31" s="136"/>
      <c r="I31" s="128"/>
      <c r="J31" s="128"/>
      <c r="K31" s="128"/>
      <c r="L31" s="136"/>
      <c r="M31" s="128"/>
      <c r="N31" s="128"/>
      <c r="O31" s="128"/>
      <c r="P31" s="136"/>
      <c r="Q31" s="128"/>
      <c r="R31" s="128"/>
      <c r="S31" s="128"/>
      <c r="T31" s="136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9"/>
      <c r="E32" s="125"/>
      <c r="F32" s="125"/>
      <c r="G32" s="125"/>
      <c r="H32" s="137"/>
      <c r="I32" s="125"/>
      <c r="J32" s="125"/>
      <c r="K32" s="125"/>
      <c r="L32" s="125"/>
      <c r="M32" s="139" t="s">
        <v>208</v>
      </c>
      <c r="N32" s="125"/>
      <c r="O32" s="125"/>
      <c r="P32" s="137"/>
      <c r="Q32" s="125"/>
      <c r="R32" s="125"/>
      <c r="S32" s="125"/>
      <c r="T32" s="137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35" t="str">
        <f>IF(SUMIFS('INTERIM REPORT'!C:C,'INTERIM REPORT'!$A:$A,'PAGE 60'!$A33,'INTERIM REPORT'!$B:$B,'PAGE 60'!$A$5)=0,"",SUMIFS('INTERIM REPORT'!C:C,'INTERIM REPORT'!$A:$A,'PAGE 60'!$A33,'INTERIM REPORT'!$B:$B,'PAGE 60'!$A$5))</f>
        <v/>
      </c>
      <c r="E33" s="118"/>
      <c r="F33" s="118"/>
      <c r="G33" s="119"/>
      <c r="H33" s="135" t="str">
        <f>IF(SUMIFS('INTERIM REPORT'!D:D,'INTERIM REPORT'!$A:$A,'PAGE 60'!$A33,'INTERIM REPORT'!$B:$B,'PAGE 60'!$A$5)=0,"",SUMIFS('INTERIM REPORT'!D:D,'INTERIM REPORT'!$A:$A,'PAGE 60'!$A33,'INTERIM REPORT'!$B:$B,'PAGE 60'!$A$5))</f>
        <v/>
      </c>
      <c r="I33" s="118"/>
      <c r="J33" s="118"/>
      <c r="K33" s="119"/>
      <c r="L33" s="135" t="str">
        <f>IF(SUMIFS('INTERIM REPORT'!E:E,'INTERIM REPORT'!$A:$A,'PAGE 60'!$A33,'INTERIM REPORT'!$B:$B,'PAGE 60'!$A$5)=0,"",SUMIFS('INTERIM REPORT'!E:E,'INTERIM REPORT'!$A:$A,'PAGE 60'!$A33,'INTERIM REPORT'!$B:$B,'PAGE 60'!$A$5))</f>
        <v/>
      </c>
      <c r="M33" s="118"/>
      <c r="N33" s="118"/>
      <c r="O33" s="119"/>
      <c r="P33" s="135" t="str">
        <f>IF(SUMIFS('INTERIM REPORT'!F:F,'INTERIM REPORT'!$A:$A,'PAGE 60'!$A33,'INTERIM REPORT'!$B:$B,'PAGE 60'!$A$5)=0,"",SUMIFS('INTERIM REPORT'!F:F,'INTERIM REPORT'!$A:$A,'PAGE 60'!$A33,'INTERIM REPORT'!$B:$B,'PAGE 60'!$A$5))</f>
        <v/>
      </c>
      <c r="Q33" s="118"/>
      <c r="R33" s="118"/>
      <c r="S33" s="119"/>
      <c r="T33" s="135" t="str">
        <f>IF(SUMIFS('INTERIM REPORT'!G:G,'INTERIM REPORT'!$A:$A,'PAGE 60'!$A33,'INTERIM REPORT'!$B:$B,'PAGE 60'!$A$5)=0,"",SUMIFS('INTERIM REPORT'!G:G,'INTERIM REPORT'!$A:$A,'PAGE 60'!$A33,'INTERIM REPORT'!$B:$B,'PAGE 60'!$A$5))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35" t="str">
        <f>IF(SUMIFS('INTERIM REPORT'!C:C,'INTERIM REPORT'!$A:$A,'PAGE 60'!$A34,'INTERIM REPORT'!$B:$B,'PAGE 60'!$A$5)=0,"",SUMIFS('INTERIM REPORT'!C:C,'INTERIM REPORT'!$A:$A,'PAGE 60'!$A34,'INTERIM REPORT'!$B:$B,'PAGE 60'!$A$5))</f>
        <v/>
      </c>
      <c r="E34" s="122"/>
      <c r="F34" s="122"/>
      <c r="G34" s="123"/>
      <c r="H34" s="135" t="str">
        <f>IF(SUMIFS('INTERIM REPORT'!D:D,'INTERIM REPORT'!$A:$A,'PAGE 60'!$A34,'INTERIM REPORT'!$B:$B,'PAGE 60'!$A$5)=0,"",SUMIFS('INTERIM REPORT'!D:D,'INTERIM REPORT'!$A:$A,'PAGE 60'!$A34,'INTERIM REPORT'!$B:$B,'PAGE 60'!$A$5))</f>
        <v/>
      </c>
      <c r="I34" s="122"/>
      <c r="J34" s="122"/>
      <c r="K34" s="123"/>
      <c r="L34" s="135" t="str">
        <f>IF(SUMIFS('INTERIM REPORT'!E:E,'INTERIM REPORT'!$A:$A,'PAGE 60'!$A34,'INTERIM REPORT'!$B:$B,'PAGE 60'!$A$5)=0,"",SUMIFS('INTERIM REPORT'!E:E,'INTERIM REPORT'!$A:$A,'PAGE 60'!$A34,'INTERIM REPORT'!$B:$B,'PAGE 60'!$A$5))</f>
        <v/>
      </c>
      <c r="M34" s="122"/>
      <c r="N34" s="122"/>
      <c r="O34" s="123"/>
      <c r="P34" s="135" t="str">
        <f>IF(SUMIFS('INTERIM REPORT'!F:F,'INTERIM REPORT'!$A:$A,'PAGE 60'!$A34,'INTERIM REPORT'!$B:$B,'PAGE 60'!$A$5)=0,"",SUMIFS('INTERIM REPORT'!F:F,'INTERIM REPORT'!$A:$A,'PAGE 60'!$A34,'INTERIM REPORT'!$B:$B,'PAGE 60'!$A$5))</f>
        <v/>
      </c>
      <c r="Q34" s="122"/>
      <c r="R34" s="122"/>
      <c r="S34" s="123"/>
      <c r="T34" s="135" t="str">
        <f>IF(SUMIFS('INTERIM REPORT'!G:G,'INTERIM REPORT'!$A:$A,'PAGE 60'!$A34,'INTERIM REPORT'!$B:$B,'PAGE 60'!$A$5)=0,"",SUMIFS('INTERIM REPORT'!G:G,'INTERIM REPORT'!$A:$A,'PAGE 60'!$A34,'INTERIM REPORT'!$B:$B,'PAGE 60'!$A$5))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35" t="str">
        <f>IF(SUMIFS('INTERIM REPORT'!C:C,'INTERIM REPORT'!$A:$A,'PAGE 60'!$A35,'INTERIM REPORT'!$B:$B,'PAGE 60'!$A$5)=0,"",SUMIFS('INTERIM REPORT'!C:C,'INTERIM REPORT'!$A:$A,'PAGE 60'!$A35,'INTERIM REPORT'!$B:$B,'PAGE 60'!$A$5))</f>
        <v/>
      </c>
      <c r="E35" s="122"/>
      <c r="F35" s="122"/>
      <c r="G35" s="123"/>
      <c r="H35" s="135" t="str">
        <f>IF(SUMIFS('INTERIM REPORT'!D:D,'INTERIM REPORT'!$A:$A,'PAGE 60'!$A35,'INTERIM REPORT'!$B:$B,'PAGE 60'!$A$5)=0,"",SUMIFS('INTERIM REPORT'!D:D,'INTERIM REPORT'!$A:$A,'PAGE 60'!$A35,'INTERIM REPORT'!$B:$B,'PAGE 60'!$A$5))</f>
        <v/>
      </c>
      <c r="I35" s="122"/>
      <c r="J35" s="122"/>
      <c r="K35" s="123"/>
      <c r="L35" s="135" t="str">
        <f>IF(SUMIFS('INTERIM REPORT'!E:E,'INTERIM REPORT'!$A:$A,'PAGE 60'!$A35,'INTERIM REPORT'!$B:$B,'PAGE 60'!$A$5)=0,"",SUMIFS('INTERIM REPORT'!E:E,'INTERIM REPORT'!$A:$A,'PAGE 60'!$A35,'INTERIM REPORT'!$B:$B,'PAGE 60'!$A$5))</f>
        <v/>
      </c>
      <c r="M35" s="122"/>
      <c r="N35" s="122"/>
      <c r="O35" s="123"/>
      <c r="P35" s="135" t="str">
        <f>IF(SUMIFS('INTERIM REPORT'!F:F,'INTERIM REPORT'!$A:$A,'PAGE 60'!$A35,'INTERIM REPORT'!$B:$B,'PAGE 60'!$A$5)=0,"",SUMIFS('INTERIM REPORT'!F:F,'INTERIM REPORT'!$A:$A,'PAGE 60'!$A35,'INTERIM REPORT'!$B:$B,'PAGE 60'!$A$5))</f>
        <v/>
      </c>
      <c r="Q35" s="122"/>
      <c r="R35" s="122"/>
      <c r="S35" s="123"/>
      <c r="T35" s="135" t="str">
        <f>IF(SUMIFS('INTERIM REPORT'!G:G,'INTERIM REPORT'!$A:$A,'PAGE 60'!$A35,'INTERIM REPORT'!$B:$B,'PAGE 60'!$A$5)=0,"",SUMIFS('INTERIM REPORT'!G:G,'INTERIM REPORT'!$A:$A,'PAGE 60'!$A35,'INTERIM REPORT'!$B:$B,'PAGE 60'!$A$5))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35" t="str">
        <f>IF(SUMIFS('INTERIM REPORT'!C:C,'INTERIM REPORT'!$A:$A,'PAGE 60'!$A36,'INTERIM REPORT'!$B:$B,'PAGE 60'!$A$5)=0,"",SUMIFS('INTERIM REPORT'!C:C,'INTERIM REPORT'!$A:$A,'PAGE 60'!$A36,'INTERIM REPORT'!$B:$B,'PAGE 60'!$A$5))</f>
        <v/>
      </c>
      <c r="E36" s="122"/>
      <c r="F36" s="122"/>
      <c r="G36" s="123"/>
      <c r="H36" s="135" t="str">
        <f>IF(SUMIFS('INTERIM REPORT'!D:D,'INTERIM REPORT'!$A:$A,'PAGE 60'!$A36,'INTERIM REPORT'!$B:$B,'PAGE 60'!$A$5)=0,"",SUMIFS('INTERIM REPORT'!D:D,'INTERIM REPORT'!$A:$A,'PAGE 60'!$A36,'INTERIM REPORT'!$B:$B,'PAGE 60'!$A$5))</f>
        <v/>
      </c>
      <c r="I36" s="122"/>
      <c r="J36" s="122"/>
      <c r="K36" s="123"/>
      <c r="L36" s="135" t="str">
        <f>IF(SUMIFS('INTERIM REPORT'!E:E,'INTERIM REPORT'!$A:$A,'PAGE 60'!$A36,'INTERIM REPORT'!$B:$B,'PAGE 60'!$A$5)=0,"",SUMIFS('INTERIM REPORT'!E:E,'INTERIM REPORT'!$A:$A,'PAGE 60'!$A36,'INTERIM REPORT'!$B:$B,'PAGE 60'!$A$5))</f>
        <v/>
      </c>
      <c r="M36" s="122"/>
      <c r="N36" s="122"/>
      <c r="O36" s="123"/>
      <c r="P36" s="135" t="str">
        <f>IF(SUMIFS('INTERIM REPORT'!F:F,'INTERIM REPORT'!$A:$A,'PAGE 60'!$A36,'INTERIM REPORT'!$B:$B,'PAGE 60'!$A$5)=0,"",SUMIFS('INTERIM REPORT'!F:F,'INTERIM REPORT'!$A:$A,'PAGE 60'!$A36,'INTERIM REPORT'!$B:$B,'PAGE 60'!$A$5))</f>
        <v/>
      </c>
      <c r="Q36" s="122"/>
      <c r="R36" s="122"/>
      <c r="S36" s="123"/>
      <c r="T36" s="135" t="str">
        <f>IF(SUMIFS('INTERIM REPORT'!G:G,'INTERIM REPORT'!$A:$A,'PAGE 60'!$A36,'INTERIM REPORT'!$B:$B,'PAGE 60'!$A$5)=0,"",SUMIFS('INTERIM REPORT'!G:G,'INTERIM REPORT'!$A:$A,'PAGE 60'!$A36,'INTERIM REPORT'!$B:$B,'PAGE 60'!$A$5))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35" t="str">
        <f>IF(SUMIFS('INTERIM REPORT'!C:C,'INTERIM REPORT'!$A:$A,'PAGE 60'!$A37,'INTERIM REPORT'!$B:$B,'PAGE 60'!$A$5)=0,"",SUMIFS('INTERIM REPORT'!C:C,'INTERIM REPORT'!$A:$A,'PAGE 60'!$A37,'INTERIM REPORT'!$B:$B,'PAGE 60'!$A$5))</f>
        <v/>
      </c>
      <c r="E37" s="122"/>
      <c r="F37" s="122"/>
      <c r="G37" s="123"/>
      <c r="H37" s="135" t="str">
        <f>IF(SUMIFS('INTERIM REPORT'!D:D,'INTERIM REPORT'!$A:$A,'PAGE 60'!$A37,'INTERIM REPORT'!$B:$B,'PAGE 60'!$A$5)=0,"",SUMIFS('INTERIM REPORT'!D:D,'INTERIM REPORT'!$A:$A,'PAGE 60'!$A37,'INTERIM REPORT'!$B:$B,'PAGE 60'!$A$5))</f>
        <v/>
      </c>
      <c r="I37" s="122"/>
      <c r="J37" s="122"/>
      <c r="K37" s="123"/>
      <c r="L37" s="135" t="str">
        <f>IF(SUMIFS('INTERIM REPORT'!E:E,'INTERIM REPORT'!$A:$A,'PAGE 60'!$A37,'INTERIM REPORT'!$B:$B,'PAGE 60'!$A$5)=0,"",SUMIFS('INTERIM REPORT'!E:E,'INTERIM REPORT'!$A:$A,'PAGE 60'!$A37,'INTERIM REPORT'!$B:$B,'PAGE 60'!$A$5))</f>
        <v/>
      </c>
      <c r="M37" s="122"/>
      <c r="N37" s="122"/>
      <c r="O37" s="123"/>
      <c r="P37" s="135" t="str">
        <f>IF(SUMIFS('INTERIM REPORT'!F:F,'INTERIM REPORT'!$A:$A,'PAGE 60'!$A37,'INTERIM REPORT'!$B:$B,'PAGE 60'!$A$5)=0,"",SUMIFS('INTERIM REPORT'!F:F,'INTERIM REPORT'!$A:$A,'PAGE 60'!$A37,'INTERIM REPORT'!$B:$B,'PAGE 60'!$A$5))</f>
        <v/>
      </c>
      <c r="Q37" s="122"/>
      <c r="R37" s="122"/>
      <c r="S37" s="123"/>
      <c r="T37" s="135" t="str">
        <f>IF(SUMIFS('INTERIM REPORT'!G:G,'INTERIM REPORT'!$A:$A,'PAGE 60'!$A37,'INTERIM REPORT'!$B:$B,'PAGE 60'!$A$5)=0,"",SUMIFS('INTERIM REPORT'!G:G,'INTERIM REPORT'!$A:$A,'PAGE 60'!$A37,'INTERIM REPORT'!$B:$B,'PAGE 60'!$A$5))</f>
        <v/>
      </c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35" t="str">
        <f>IF(SUMIFS('INTERIM REPORT'!C:C,'INTERIM REPORT'!$A:$A,'PAGE 60'!$A38,'INTERIM REPORT'!$B:$B,'PAGE 60'!$A$5)=0,"",SUMIFS('INTERIM REPORT'!C:C,'INTERIM REPORT'!$A:$A,'PAGE 60'!$A38,'INTERIM REPORT'!$B:$B,'PAGE 60'!$A$5))</f>
        <v/>
      </c>
      <c r="E38" s="122"/>
      <c r="F38" s="122"/>
      <c r="G38" s="123"/>
      <c r="H38" s="135" t="str">
        <f>IF(SUMIFS('INTERIM REPORT'!D:D,'INTERIM REPORT'!$A:$A,'PAGE 60'!$A38,'INTERIM REPORT'!$B:$B,'PAGE 60'!$A$5)=0,"",SUMIFS('INTERIM REPORT'!D:D,'INTERIM REPORT'!$A:$A,'PAGE 60'!$A38,'INTERIM REPORT'!$B:$B,'PAGE 60'!$A$5))</f>
        <v/>
      </c>
      <c r="I38" s="122"/>
      <c r="J38" s="122"/>
      <c r="K38" s="123"/>
      <c r="L38" s="135" t="str">
        <f>IF(SUMIFS('INTERIM REPORT'!E:E,'INTERIM REPORT'!$A:$A,'PAGE 60'!$A38,'INTERIM REPORT'!$B:$B,'PAGE 60'!$A$5)=0,"",SUMIFS('INTERIM REPORT'!E:E,'INTERIM REPORT'!$A:$A,'PAGE 60'!$A38,'INTERIM REPORT'!$B:$B,'PAGE 60'!$A$5))</f>
        <v/>
      </c>
      <c r="M38" s="122"/>
      <c r="N38" s="122"/>
      <c r="O38" s="123"/>
      <c r="P38" s="135" t="str">
        <f>IF(SUMIFS('INTERIM REPORT'!F:F,'INTERIM REPORT'!$A:$A,'PAGE 60'!$A38,'INTERIM REPORT'!$B:$B,'PAGE 60'!$A$5)=0,"",SUMIFS('INTERIM REPORT'!F:F,'INTERIM REPORT'!$A:$A,'PAGE 60'!$A38,'INTERIM REPORT'!$B:$B,'PAGE 60'!$A$5))</f>
        <v/>
      </c>
      <c r="Q38" s="122"/>
      <c r="R38" s="122"/>
      <c r="S38" s="123"/>
      <c r="T38" s="135" t="str">
        <f>IF(SUMIFS('INTERIM REPORT'!G:G,'INTERIM REPORT'!$A:$A,'PAGE 60'!$A38,'INTERIM REPORT'!$B:$B,'PAGE 60'!$A$5)=0,"",SUMIFS('INTERIM REPORT'!G:G,'INTERIM REPORT'!$A:$A,'PAGE 60'!$A38,'INTERIM REPORT'!$B:$B,'PAGE 60'!$A$5))</f>
        <v/>
      </c>
      <c r="U38" s="122"/>
      <c r="V38" s="122"/>
      <c r="W38" s="123"/>
      <c r="X38" s="102"/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" priority="5" operator="notEqual">
      <formula>""" """</formula>
    </cfRule>
    <cfRule type="cellIs" dxfId="4" priority="6" operator="equal">
      <formula>" "</formula>
    </cfRule>
  </conditionalFormatting>
  <conditionalFormatting sqref="A5">
    <cfRule type="cellIs" dxfId="3" priority="1" operator="notEqual">
      <formula>""" """</formula>
    </cfRule>
    <cfRule type="cellIs" dxfId="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H2347"/>
  <sheetViews>
    <sheetView topLeftCell="A2309" workbookViewId="0">
      <selection activeCell="B2337" sqref="B2337"/>
    </sheetView>
  </sheetViews>
  <sheetFormatPr defaultColWidth="9.1796875" defaultRowHeight="12.5"/>
  <cols>
    <col min="1" max="1" width="46.7265625" style="7" bestFit="1" customWidth="1"/>
    <col min="2" max="2" width="97.26953125" style="7" bestFit="1" customWidth="1"/>
    <col min="3" max="4" width="7.26953125" style="7" bestFit="1" customWidth="1"/>
    <col min="5" max="6" width="16.26953125" style="7" bestFit="1" customWidth="1"/>
    <col min="7" max="7" width="25.26953125" style="7" bestFit="1" customWidth="1"/>
    <col min="8" max="16384" width="9.1796875" style="7"/>
  </cols>
  <sheetData>
    <row r="1" spans="1:8">
      <c r="A1" s="342" t="str">
        <f>IF(ISBLANK('Report Data'!A1)," ",'Report Data'!A1)</f>
        <v/>
      </c>
      <c r="B1" s="342" t="str">
        <f>IF(ISBLANK('Report Data'!B1)," ",'Report Data'!B1)</f>
        <v/>
      </c>
      <c r="C1" s="6" t="str">
        <f>IF(ISBLANK('Report Data'!C1)," ",'Report Data'!C1)</f>
        <v>2019</v>
      </c>
      <c r="D1" s="6" t="str">
        <f>IF(ISBLANK('Report Data'!D1)," ",'Report Data'!D1)</f>
        <v>2020</v>
      </c>
      <c r="E1" s="6" t="str">
        <f>IF(ISBLANK('Report Data'!E1)," ",'Report Data'!E1)</f>
        <v>2021</v>
      </c>
      <c r="F1" s="6" t="str">
        <f>IF(ISBLANK('Report Data'!F1)," ",'Report Data'!F1)</f>
        <v>2021</v>
      </c>
      <c r="G1" s="6" t="str">
        <f>IF(ISBLANK('Report Data'!G1)," ",'Report Data'!G1)</f>
        <v>2022</v>
      </c>
      <c r="H1" s="7" t="s">
        <v>21</v>
      </c>
    </row>
    <row r="2" spans="1:8">
      <c r="A2" s="342"/>
      <c r="B2" s="342"/>
      <c r="C2" s="6" t="str">
        <f>IF(ISBLANK('Report Data'!C2)," ",'Report Data'!C2)</f>
        <v>Actuals</v>
      </c>
      <c r="D2" s="6" t="str">
        <f>IF(ISBLANK('Report Data'!D2)," ",'Report Data'!D2)</f>
        <v>Actuals</v>
      </c>
      <c r="E2" s="6" t="str">
        <f>IF(ISBLANK('Report Data'!E2)," ",'Report Data'!E2)</f>
        <v>Budget 2021 Approved</v>
      </c>
      <c r="F2" s="6" t="str">
        <f>IF(ISBLANK('Report Data'!F2)," ",'Report Data'!F2)</f>
        <v>Projection 2021</v>
      </c>
      <c r="G2" s="6" t="str">
        <f>IF(ISBLANK('Report Data'!G2)," ",'Report Data'!G2)</f>
        <v xml:space="preserve">Budget 2022 </v>
      </c>
    </row>
    <row r="3" spans="1:8">
      <c r="A3" s="6" t="str">
        <f>IF('INTERIM REPORT'!B3=" "," ",IF('Report Data'!A3="",'INTERIM REPORT'!A2,'Report Data'!A3))</f>
        <v>Levels</v>
      </c>
      <c r="B3" s="6" t="str">
        <f>IF(ISBLANK('Report Data'!B3)," ",'Report Data'!B3)</f>
        <v>Accounts</v>
      </c>
      <c r="C3" s="6" t="str">
        <f>IF(ISBLANK('Report Data'!C3)," ",'Report Data'!C3)</f>
        <v xml:space="preserve"> </v>
      </c>
      <c r="D3" s="6" t="str">
        <f>IF(ISBLANK('Report Data'!D3)," ",'Report Data'!D3)</f>
        <v xml:space="preserve"> </v>
      </c>
      <c r="E3" s="6" t="str">
        <f>IF(ISBLANK('Report Data'!E3)," ",'Report Data'!E3)</f>
        <v xml:space="preserve"> </v>
      </c>
      <c r="F3" s="6" t="str">
        <f>IF(ISBLANK('Report Data'!F3)," ",'Report Data'!F3)</f>
        <v xml:space="preserve"> </v>
      </c>
      <c r="G3" s="6" t="str">
        <f>IF(ISBLANK('Report Data'!G3)," ",'Report Data'!G3)</f>
        <v xml:space="preserve"> </v>
      </c>
    </row>
    <row r="4" spans="1:8">
      <c r="A4" s="6" t="str">
        <f>IF('INTERIM REPORT'!B4=" "," ",IF('Report Data'!A4="",'INTERIM REPORT'!A3,'Report Data'!A4))</f>
        <v>Northeast CAH</v>
      </c>
      <c r="B4" s="6" t="str">
        <f>IF(ISBLANK('Report Data'!B4)," ",'Report Data'!B4)</f>
        <v>[Avg_Daily_Census_Peers] Average Daily Census-Peers</v>
      </c>
      <c r="C4" s="6">
        <f>IF(ISBLANK('Report Data'!C4)," ",'Report Data'!C4)</f>
        <v>0</v>
      </c>
      <c r="D4" s="6">
        <f>IF(ISBLANK('Report Data'!D4)," ",'Report Data'!D4)</f>
        <v>0</v>
      </c>
      <c r="E4" s="6">
        <f>IF(ISBLANK('Report Data'!E4)," ",'Report Data'!E4)</f>
        <v>0</v>
      </c>
      <c r="F4" s="6">
        <f>IF(ISBLANK('Report Data'!F4)," ",'Report Data'!F4)</f>
        <v>0</v>
      </c>
      <c r="G4" s="6">
        <f>IF(ISBLANK('Report Data'!G4)," ",'Report Data'!G4)</f>
        <v>0</v>
      </c>
    </row>
    <row r="5" spans="1:8">
      <c r="A5" s="313" t="str">
        <f>IF('INTERIM REPORT'!B5=" "," ",IF('Report Data'!A5="",'INTERIM REPORT'!A4,'Report Data'!A5))</f>
        <v>Northeast CAH</v>
      </c>
      <c r="B5" s="313" t="str">
        <f>IF(ISBLANK('Report Data'!B5)," ",'Report Data'!B5)</f>
        <v>[Avg_Length_of_Stay_Peers] Average Length of Stay-Peers</v>
      </c>
      <c r="C5" s="313">
        <f>IF(ISBLANK('Report Data'!C5)," ",'Report Data'!C5)</f>
        <v>0</v>
      </c>
      <c r="D5" s="313">
        <f>IF(ISBLANK('Report Data'!D5)," ",'Report Data'!D5)</f>
        <v>0</v>
      </c>
      <c r="E5" s="313">
        <f>IF(ISBLANK('Report Data'!E5)," ",'Report Data'!E5)</f>
        <v>0</v>
      </c>
      <c r="F5" s="313">
        <f>IF(ISBLANK('Report Data'!F5)," ",'Report Data'!F5)</f>
        <v>0</v>
      </c>
      <c r="G5" s="313">
        <f>IF(ISBLANK('Report Data'!G5)," ",'Report Data'!G5)</f>
        <v>0</v>
      </c>
    </row>
    <row r="6" spans="1:8">
      <c r="A6" s="313" t="str">
        <f>IF('INTERIM REPORT'!B6=" "," ",IF('Report Data'!A6="",'INTERIM REPORT'!A5,'Report Data'!A6))</f>
        <v>Northeast CAH</v>
      </c>
      <c r="B6" s="313" t="str">
        <f>IF(ISBLANK('Report Data'!B6)," ",'Report Data'!B6)</f>
        <v>[Acute_ALOS_Peers] Acute ALOS-Peers</v>
      </c>
      <c r="C6" s="313">
        <f>IF(ISBLANK('Report Data'!C6)," ",'Report Data'!C6)</f>
        <v>0</v>
      </c>
      <c r="D6" s="313">
        <f>IF(ISBLANK('Report Data'!D6)," ",'Report Data'!D6)</f>
        <v>0</v>
      </c>
      <c r="E6" s="313">
        <f>IF(ISBLANK('Report Data'!E6)," ",'Report Data'!E6)</f>
        <v>0</v>
      </c>
      <c r="F6" s="313">
        <f>IF(ISBLANK('Report Data'!F6)," ",'Report Data'!F6)</f>
        <v>0</v>
      </c>
      <c r="G6" s="313">
        <f>IF(ISBLANK('Report Data'!G6)," ",'Report Data'!G6)</f>
        <v>0</v>
      </c>
    </row>
    <row r="7" spans="1:8">
      <c r="A7" s="313" t="str">
        <f>IF('INTERIM REPORT'!B7=" "," ",IF('Report Data'!A7="",'INTERIM REPORT'!A6,'Report Data'!A7))</f>
        <v>Northeast CAH</v>
      </c>
      <c r="B7" s="313" t="str">
        <f>IF(ISBLANK('Report Data'!B7)," ",'Report Data'!B7)</f>
        <v>[Adj_Admits_Peers] Adjusted Admissions-Peers</v>
      </c>
      <c r="C7" s="313">
        <f>IF(ISBLANK('Report Data'!C7)," ",'Report Data'!C7)</f>
        <v>0</v>
      </c>
      <c r="D7" s="313">
        <f>IF(ISBLANK('Report Data'!D7)," ",'Report Data'!D7)</f>
        <v>0</v>
      </c>
      <c r="E7" s="313">
        <f>IF(ISBLANK('Report Data'!E7)," ",'Report Data'!E7)</f>
        <v>0</v>
      </c>
      <c r="F7" s="313">
        <f>IF(ISBLANK('Report Data'!F7)," ",'Report Data'!F7)</f>
        <v>0</v>
      </c>
      <c r="G7" s="313">
        <f>IF(ISBLANK('Report Data'!G7)," ",'Report Data'!G7)</f>
        <v>0</v>
      </c>
    </row>
    <row r="8" spans="1:8">
      <c r="A8" s="313" t="str">
        <f>IF('INTERIM REPORT'!B8=" "," ",IF('Report Data'!A8="",'INTERIM REPORT'!A7,'Report Data'!A8))</f>
        <v>Northeast CAH</v>
      </c>
      <c r="B8" s="313" t="str">
        <f>IF(ISBLANK('Report Data'!B8)," ",'Report Data'!B8)</f>
        <v>[Adj_Days_Peers] Adjusted Days-Peers</v>
      </c>
      <c r="C8" s="313">
        <f>IF(ISBLANK('Report Data'!C8)," ",'Report Data'!C8)</f>
        <v>0</v>
      </c>
      <c r="D8" s="313">
        <f>IF(ISBLANK('Report Data'!D8)," ",'Report Data'!D8)</f>
        <v>0</v>
      </c>
      <c r="E8" s="313">
        <f>IF(ISBLANK('Report Data'!E8)," ",'Report Data'!E8)</f>
        <v>0</v>
      </c>
      <c r="F8" s="313">
        <f>IF(ISBLANK('Report Data'!F8)," ",'Report Data'!F8)</f>
        <v>0</v>
      </c>
      <c r="G8" s="313">
        <f>IF(ISBLANK('Report Data'!G8)," ",'Report Data'!G8)</f>
        <v>0</v>
      </c>
    </row>
    <row r="9" spans="1:8">
      <c r="A9" s="313" t="str">
        <f>IF('INTERIM REPORT'!B9=" "," ",IF('Report Data'!A9="",'INTERIM REPORT'!A8,'Report Data'!A9))</f>
        <v>Northeast CAH</v>
      </c>
      <c r="B9" s="313" t="str">
        <f>IF(ISBLANK('Report Data'!B9)," ",'Report Data'!B9)</f>
        <v>[Acute_Care_Ave_Daily_Census_Peers] Acute Care Ave Daily Census-Peers</v>
      </c>
      <c r="C9" s="313">
        <f>IF(ISBLANK('Report Data'!C9)," ",'Report Data'!C9)</f>
        <v>0</v>
      </c>
      <c r="D9" s="313">
        <f>IF(ISBLANK('Report Data'!D9)," ",'Report Data'!D9)</f>
        <v>0</v>
      </c>
      <c r="E9" s="313">
        <f>IF(ISBLANK('Report Data'!E9)," ",'Report Data'!E9)</f>
        <v>0</v>
      </c>
      <c r="F9" s="313">
        <f>IF(ISBLANK('Report Data'!F9)," ",'Report Data'!F9)</f>
        <v>0</v>
      </c>
      <c r="G9" s="313">
        <f>IF(ISBLANK('Report Data'!G9)," ",'Report Data'!G9)</f>
        <v>0</v>
      </c>
    </row>
    <row r="10" spans="1:8">
      <c r="A10" s="313" t="str">
        <f>IF('INTERIM REPORT'!B10=" "," ",IF('Report Data'!A10="",'INTERIM REPORT'!A9,'Report Data'!A10))</f>
        <v>Northeast CAH</v>
      </c>
      <c r="B10" s="313" t="str">
        <f>IF(ISBLANK('Report Data'!B10)," ",'Report Data'!B10)</f>
        <v>[Age_of_Plant_Peers] Age of Plant-Peers</v>
      </c>
      <c r="C10" s="313">
        <f>IF(ISBLANK('Report Data'!C10)," ",'Report Data'!C10)</f>
        <v>14.610000000000005</v>
      </c>
      <c r="D10" s="313">
        <f>IF(ISBLANK('Report Data'!D10)," ",'Report Data'!D10)</f>
        <v>0</v>
      </c>
      <c r="E10" s="313">
        <f>IF(ISBLANK('Report Data'!E10)," ",'Report Data'!E10)</f>
        <v>0</v>
      </c>
      <c r="F10" s="313">
        <f>IF(ISBLANK('Report Data'!F10)," ",'Report Data'!F10)</f>
        <v>0</v>
      </c>
      <c r="G10" s="313">
        <f>IF(ISBLANK('Report Data'!G10)," ",'Report Data'!G10)</f>
        <v>0</v>
      </c>
    </row>
    <row r="11" spans="1:8">
      <c r="A11" s="313" t="str">
        <f>IF('INTERIM REPORT'!B11=" "," ",IF('Report Data'!A11="",'INTERIM REPORT'!A10,'Report Data'!A11))</f>
        <v>Northeast CAH</v>
      </c>
      <c r="B11" s="313" t="str">
        <f>IF(ISBLANK('Report Data'!B11)," ",'Report Data'!B11)</f>
        <v>[Age_of_Plant_Building_Peers] Age of Plant - Building-Peers</v>
      </c>
      <c r="C11" s="313">
        <f>IF(ISBLANK('Report Data'!C11)," ",'Report Data'!C11)</f>
        <v>0</v>
      </c>
      <c r="D11" s="313">
        <f>IF(ISBLANK('Report Data'!D11)," ",'Report Data'!D11)</f>
        <v>0</v>
      </c>
      <c r="E11" s="313">
        <f>IF(ISBLANK('Report Data'!E11)," ",'Report Data'!E11)</f>
        <v>0</v>
      </c>
      <c r="F11" s="313">
        <f>IF(ISBLANK('Report Data'!F11)," ",'Report Data'!F11)</f>
        <v>0</v>
      </c>
      <c r="G11" s="313">
        <f>IF(ISBLANK('Report Data'!G11)," ",'Report Data'!G11)</f>
        <v>0</v>
      </c>
    </row>
    <row r="12" spans="1:8">
      <c r="A12" s="313" t="str">
        <f>IF('INTERIM REPORT'!B12=" "," ",IF('Report Data'!A12="",'INTERIM REPORT'!A11,'Report Data'!A12))</f>
        <v>Northeast CAH</v>
      </c>
      <c r="B12" s="313" t="str">
        <f>IF(ISBLANK('Report Data'!B12)," ",'Report Data'!B12)</f>
        <v>[Age_of_Plant_Equipment_Peers] Age of Plant - Equipment-Peers</v>
      </c>
      <c r="C12" s="313">
        <f>IF(ISBLANK('Report Data'!C12)," ",'Report Data'!C12)</f>
        <v>0</v>
      </c>
      <c r="D12" s="313">
        <f>IF(ISBLANK('Report Data'!D12)," ",'Report Data'!D12)</f>
        <v>0</v>
      </c>
      <c r="E12" s="313">
        <f>IF(ISBLANK('Report Data'!E12)," ",'Report Data'!E12)</f>
        <v>0</v>
      </c>
      <c r="F12" s="313">
        <f>IF(ISBLANK('Report Data'!F12)," ",'Report Data'!F12)</f>
        <v>0</v>
      </c>
      <c r="G12" s="313">
        <f>IF(ISBLANK('Report Data'!G12)," ",'Report Data'!G12)</f>
        <v>0</v>
      </c>
    </row>
    <row r="13" spans="1:8">
      <c r="A13" s="313" t="str">
        <f>IF('INTERIM REPORT'!B13=" "," ",IF('Report Data'!A13="",'INTERIM REPORT'!A12,'Report Data'!A13))</f>
        <v>Northeast CAH</v>
      </c>
      <c r="B13" s="313" t="str">
        <f>IF(ISBLANK('Report Data'!B13)," ",'Report Data'!B13)</f>
        <v>[Long_Term_Debt_to_Capization_Peers] Long Term Debt to Capitalization-Peers</v>
      </c>
      <c r="C13" s="313">
        <f>IF(ISBLANK('Report Data'!C13)," ",'Report Data'!C13)</f>
        <v>0.27800000000000002</v>
      </c>
      <c r="D13" s="313">
        <f>IF(ISBLANK('Report Data'!D13)," ",'Report Data'!D13)</f>
        <v>0</v>
      </c>
      <c r="E13" s="313">
        <f>IF(ISBLANK('Report Data'!E13)," ",'Report Data'!E13)</f>
        <v>0</v>
      </c>
      <c r="F13" s="313">
        <f>IF(ISBLANK('Report Data'!F13)," ",'Report Data'!F13)</f>
        <v>0</v>
      </c>
      <c r="G13" s="313">
        <f>IF(ISBLANK('Report Data'!G13)," ",'Report Data'!G13)</f>
        <v>0</v>
      </c>
    </row>
    <row r="14" spans="1:8">
      <c r="A14" s="313" t="str">
        <f>IF('INTERIM REPORT'!B14=" "," ",IF('Report Data'!A14="",'INTERIM REPORT'!A13,'Report Data'!A14))</f>
        <v>Northeast CAH</v>
      </c>
      <c r="B14" s="313" t="str">
        <f>IF(ISBLANK('Report Data'!B14)," ",'Report Data'!B14)</f>
        <v>[Debt_per_Staffed_Bed_Peers] Debt per Staffed Bed-Peers</v>
      </c>
      <c r="C14" s="313">
        <f>IF(ISBLANK('Report Data'!C14)," ",'Report Data'!C14)</f>
        <v>0</v>
      </c>
      <c r="D14" s="313">
        <f>IF(ISBLANK('Report Data'!D14)," ",'Report Data'!D14)</f>
        <v>0</v>
      </c>
      <c r="E14" s="313">
        <f>IF(ISBLANK('Report Data'!E14)," ",'Report Data'!E14)</f>
        <v>0</v>
      </c>
      <c r="F14" s="313">
        <f>IF(ISBLANK('Report Data'!F14)," ",'Report Data'!F14)</f>
        <v>0</v>
      </c>
      <c r="G14" s="313">
        <f>IF(ISBLANK('Report Data'!G14)," ",'Report Data'!G14)</f>
        <v>0</v>
      </c>
    </row>
    <row r="15" spans="1:8">
      <c r="A15" s="313" t="str">
        <f>IF('INTERIM REPORT'!B15=" "," ",IF('Report Data'!A15="",'INTERIM REPORT'!A14,'Report Data'!A15))</f>
        <v>Northeast CAH</v>
      </c>
      <c r="B15" s="313" t="str">
        <f>IF(ISBLANK('Report Data'!B15)," ",'Report Data'!B15)</f>
        <v>[Net_Prop_Plant_and_Equip_per_Staffed_Bed_Peers] Net Prop, Plant &amp; Equip per Staffed Bed-Peers</v>
      </c>
      <c r="C15" s="313">
        <f>IF(ISBLANK('Report Data'!C15)," ",'Report Data'!C15)</f>
        <v>0</v>
      </c>
      <c r="D15" s="313">
        <f>IF(ISBLANK('Report Data'!D15)," ",'Report Data'!D15)</f>
        <v>0</v>
      </c>
      <c r="E15" s="313">
        <f>IF(ISBLANK('Report Data'!E15)," ",'Report Data'!E15)</f>
        <v>0</v>
      </c>
      <c r="F15" s="313">
        <f>IF(ISBLANK('Report Data'!F15)," ",'Report Data'!F15)</f>
        <v>0</v>
      </c>
      <c r="G15" s="313">
        <f>IF(ISBLANK('Report Data'!G15)," ",'Report Data'!G15)</f>
        <v>0</v>
      </c>
    </row>
    <row r="16" spans="1:8">
      <c r="A16" s="313" t="str">
        <f>IF('INTERIM REPORT'!B16=" "," ",IF('Report Data'!A16="",'INTERIM REPORT'!A15,'Report Data'!A16))</f>
        <v>Northeast CAH</v>
      </c>
      <c r="B16" s="313" t="str">
        <f>IF(ISBLANK('Report Data'!B16)," ",'Report Data'!B16)</f>
        <v>[Long_Term_Debt_to_Total_Assets_Peers] Long Term Debt to Total Assets-Peers</v>
      </c>
      <c r="C16" s="313">
        <f>IF(ISBLANK('Report Data'!C16)," ",'Report Data'!C16)</f>
        <v>0</v>
      </c>
      <c r="D16" s="313">
        <f>IF(ISBLANK('Report Data'!D16)," ",'Report Data'!D16)</f>
        <v>0</v>
      </c>
      <c r="E16" s="313">
        <f>IF(ISBLANK('Report Data'!E16)," ",'Report Data'!E16)</f>
        <v>0</v>
      </c>
      <c r="F16" s="313">
        <f>IF(ISBLANK('Report Data'!F16)," ",'Report Data'!F16)</f>
        <v>0</v>
      </c>
      <c r="G16" s="313">
        <f>IF(ISBLANK('Report Data'!G16)," ",'Report Data'!G16)</f>
        <v>0</v>
      </c>
    </row>
    <row r="17" spans="1:7">
      <c r="A17" s="313" t="str">
        <f>IF('INTERIM REPORT'!B17=" "," ",IF('Report Data'!A17="",'INTERIM REPORT'!A16,'Report Data'!A17))</f>
        <v>Northeast CAH</v>
      </c>
      <c r="B17" s="313" t="str">
        <f>IF(ISBLANK('Report Data'!B17)," ",'Report Data'!B17)</f>
        <v>[Debt_Service_Coverage_Ratio_Peers] Debt Service Coverage Ratio-Peers</v>
      </c>
      <c r="C17" s="313">
        <f>IF(ISBLANK('Report Data'!C17)," ",'Report Data'!C17)</f>
        <v>6.7600000000000007</v>
      </c>
      <c r="D17" s="313">
        <f>IF(ISBLANK('Report Data'!D17)," ",'Report Data'!D17)</f>
        <v>0</v>
      </c>
      <c r="E17" s="313">
        <f>IF(ISBLANK('Report Data'!E17)," ",'Report Data'!E17)</f>
        <v>0</v>
      </c>
      <c r="F17" s="313">
        <f>IF(ISBLANK('Report Data'!F17)," ",'Report Data'!F17)</f>
        <v>0</v>
      </c>
      <c r="G17" s="313">
        <f>IF(ISBLANK('Report Data'!G17)," ",'Report Data'!G17)</f>
        <v>0</v>
      </c>
    </row>
    <row r="18" spans="1:7">
      <c r="A18" s="313" t="str">
        <f>IF('INTERIM REPORT'!B18=" "," ",IF('Report Data'!A18="",'INTERIM REPORT'!A17,'Report Data'!A18))</f>
        <v>Northeast CAH</v>
      </c>
      <c r="B18" s="313" t="str">
        <f>IF(ISBLANK('Report Data'!B18)," ",'Report Data'!B18)</f>
        <v>[Depreciation_Rate_Peers] Depreciation Rate-Peers</v>
      </c>
      <c r="C18" s="313">
        <f>IF(ISBLANK('Report Data'!C18)," ",'Report Data'!C18)</f>
        <v>0</v>
      </c>
      <c r="D18" s="313">
        <f>IF(ISBLANK('Report Data'!D18)," ",'Report Data'!D18)</f>
        <v>0</v>
      </c>
      <c r="E18" s="313">
        <f>IF(ISBLANK('Report Data'!E18)," ",'Report Data'!E18)</f>
        <v>0</v>
      </c>
      <c r="F18" s="313">
        <f>IF(ISBLANK('Report Data'!F18)," ",'Report Data'!F18)</f>
        <v>0</v>
      </c>
      <c r="G18" s="313">
        <f>IF(ISBLANK('Report Data'!G18)," ",'Report Data'!G18)</f>
        <v>0</v>
      </c>
    </row>
    <row r="19" spans="1:7">
      <c r="A19" s="313" t="str">
        <f>IF('INTERIM REPORT'!B19=" "," ",IF('Report Data'!A19="",'INTERIM REPORT'!A18,'Report Data'!A19))</f>
        <v>Northeast CAH</v>
      </c>
      <c r="B19" s="313" t="str">
        <f>IF(ISBLANK('Report Data'!B19)," ",'Report Data'!B19)</f>
        <v>[Cap_Expenditures_to_Depreciation_Peers] Capital Expenditures to Depreciation-Peers</v>
      </c>
      <c r="C19" s="313">
        <f>IF(ISBLANK('Report Data'!C19)," ",'Report Data'!C19)</f>
        <v>0</v>
      </c>
      <c r="D19" s="313">
        <f>IF(ISBLANK('Report Data'!D19)," ",'Report Data'!D19)</f>
        <v>0</v>
      </c>
      <c r="E19" s="313">
        <f>IF(ISBLANK('Report Data'!E19)," ",'Report Data'!E19)</f>
        <v>0</v>
      </c>
      <c r="F19" s="313">
        <f>IF(ISBLANK('Report Data'!F19)," ",'Report Data'!F19)</f>
        <v>0</v>
      </c>
      <c r="G19" s="313">
        <f>IF(ISBLANK('Report Data'!G19)," ",'Report Data'!G19)</f>
        <v>0</v>
      </c>
    </row>
    <row r="20" spans="1:7">
      <c r="A20" s="313" t="str">
        <f>IF('INTERIM REPORT'!B20=" "," ",IF('Report Data'!A20="",'INTERIM REPORT'!A19,'Report Data'!A20))</f>
        <v>Northeast CAH</v>
      </c>
      <c r="B20" s="313" t="str">
        <f>IF(ISBLANK('Report Data'!B20)," ",'Report Data'!B20)</f>
        <v>[Cap_Expenditure_Growth_Rate_Peers] Capital Expenditure Growth Rate-Peers</v>
      </c>
      <c r="C20" s="313">
        <f>IF(ISBLANK('Report Data'!C20)," ",'Report Data'!C20)</f>
        <v>0</v>
      </c>
      <c r="D20" s="313">
        <f>IF(ISBLANK('Report Data'!D20)," ",'Report Data'!D20)</f>
        <v>0</v>
      </c>
      <c r="E20" s="313">
        <f>IF(ISBLANK('Report Data'!E20)," ",'Report Data'!E20)</f>
        <v>0</v>
      </c>
      <c r="F20" s="313">
        <f>IF(ISBLANK('Report Data'!F20)," ",'Report Data'!F20)</f>
        <v>0</v>
      </c>
      <c r="G20" s="313">
        <f>IF(ISBLANK('Report Data'!G20)," ",'Report Data'!G20)</f>
        <v>0</v>
      </c>
    </row>
    <row r="21" spans="1:7">
      <c r="A21" s="313" t="str">
        <f>IF('INTERIM REPORT'!B21=" "," ",IF('Report Data'!A21="",'INTERIM REPORT'!A20,'Report Data'!A21))</f>
        <v>Northeast CAH</v>
      </c>
      <c r="B21" s="313" t="str">
        <f>IF(ISBLANK('Report Data'!B21)," ",'Report Data'!B21)</f>
        <v>[Cap_Acquisitions_as_a_pct_of_Net_Patient_Rev_Peers] Capital Acquisitions as a % of Net Patient Rev-Peers</v>
      </c>
      <c r="C21" s="313">
        <f>IF(ISBLANK('Report Data'!C21)," ",'Report Data'!C21)</f>
        <v>0</v>
      </c>
      <c r="D21" s="313">
        <f>IF(ISBLANK('Report Data'!D21)," ",'Report Data'!D21)</f>
        <v>0</v>
      </c>
      <c r="E21" s="313">
        <f>IF(ISBLANK('Report Data'!E21)," ",'Report Data'!E21)</f>
        <v>0</v>
      </c>
      <c r="F21" s="313">
        <f>IF(ISBLANK('Report Data'!F21)," ",'Report Data'!F21)</f>
        <v>0</v>
      </c>
      <c r="G21" s="313">
        <f>IF(ISBLANK('Report Data'!G21)," ",'Report Data'!G21)</f>
        <v>0</v>
      </c>
    </row>
    <row r="22" spans="1:7">
      <c r="A22" s="313" t="str">
        <f>IF('INTERIM REPORT'!B22=" "," ",IF('Report Data'!A22="",'INTERIM REPORT'!A21,'Report Data'!A22))</f>
        <v>Northeast CAH</v>
      </c>
      <c r="B22" s="313" t="str">
        <f>IF(ISBLANK('Report Data'!B22)," ",'Report Data'!B22)</f>
        <v>[Deduction_pct_Peers] Deduction %-Peers</v>
      </c>
      <c r="C22" s="313">
        <f>IF(ISBLANK('Report Data'!C22)," ",'Report Data'!C22)</f>
        <v>0</v>
      </c>
      <c r="D22" s="313">
        <f>IF(ISBLANK('Report Data'!D22)," ",'Report Data'!D22)</f>
        <v>0</v>
      </c>
      <c r="E22" s="313">
        <f>IF(ISBLANK('Report Data'!E22)," ",'Report Data'!E22)</f>
        <v>0</v>
      </c>
      <c r="F22" s="313">
        <f>IF(ISBLANK('Report Data'!F22)," ",'Report Data'!F22)</f>
        <v>0</v>
      </c>
      <c r="G22" s="313">
        <f>IF(ISBLANK('Report Data'!G22)," ",'Report Data'!G22)</f>
        <v>0</v>
      </c>
    </row>
    <row r="23" spans="1:7">
      <c r="A23" s="313" t="str">
        <f>IF('INTERIM REPORT'!B23=" "," ",IF('Report Data'!A23="",'INTERIM REPORT'!A22,'Report Data'!A23))</f>
        <v>Northeast CAH</v>
      </c>
      <c r="B23" s="313" t="str">
        <f>IF(ISBLANK('Report Data'!B23)," ",'Report Data'!B23)</f>
        <v>[Bad_Debt_pct_Peers] Bad Debt %-Peers</v>
      </c>
      <c r="C23" s="313">
        <f>IF(ISBLANK('Report Data'!C23)," ",'Report Data'!C23)</f>
        <v>0</v>
      </c>
      <c r="D23" s="313">
        <f>IF(ISBLANK('Report Data'!D23)," ",'Report Data'!D23)</f>
        <v>0</v>
      </c>
      <c r="E23" s="313">
        <f>IF(ISBLANK('Report Data'!E23)," ",'Report Data'!E23)</f>
        <v>0</v>
      </c>
      <c r="F23" s="313">
        <f>IF(ISBLANK('Report Data'!F23)," ",'Report Data'!F23)</f>
        <v>0</v>
      </c>
      <c r="G23" s="313">
        <f>IF(ISBLANK('Report Data'!G23)," ",'Report Data'!G23)</f>
        <v>0</v>
      </c>
    </row>
    <row r="24" spans="1:7">
      <c r="A24" s="313" t="str">
        <f>IF('INTERIM REPORT'!B24=" "," ",IF('Report Data'!A24="",'INTERIM REPORT'!A23,'Report Data'!A24))</f>
        <v>Northeast CAH</v>
      </c>
      <c r="B24" s="313" t="str">
        <f>IF(ISBLANK('Report Data'!B24)," ",'Report Data'!B24)</f>
        <v>[Free_Care_pct_Peers] Free Care %-Peers</v>
      </c>
      <c r="C24" s="313">
        <f>IF(ISBLANK('Report Data'!C24)," ",'Report Data'!C24)</f>
        <v>0</v>
      </c>
      <c r="D24" s="313">
        <f>IF(ISBLANK('Report Data'!D24)," ",'Report Data'!D24)</f>
        <v>0</v>
      </c>
      <c r="E24" s="313">
        <f>IF(ISBLANK('Report Data'!E24)," ",'Report Data'!E24)</f>
        <v>0</v>
      </c>
      <c r="F24" s="313">
        <f>IF(ISBLANK('Report Data'!F24)," ",'Report Data'!F24)</f>
        <v>0</v>
      </c>
      <c r="G24" s="313">
        <f>IF(ISBLANK('Report Data'!G24)," ",'Report Data'!G24)</f>
        <v>0</v>
      </c>
    </row>
    <row r="25" spans="1:7">
      <c r="A25" s="313" t="str">
        <f>IF('INTERIM REPORT'!B25=" "," ",IF('Report Data'!A25="",'INTERIM REPORT'!A24,'Report Data'!A25))</f>
        <v>Northeast CAH</v>
      </c>
      <c r="B25" s="313" t="str">
        <f>IF(ISBLANK('Report Data'!B25)," ",'Report Data'!B25)</f>
        <v>[Operating_Margin_pct_Peers] Operating Margin %-Peers</v>
      </c>
      <c r="C25" s="313">
        <f>IF(ISBLANK('Report Data'!C25)," ",'Report Data'!C25)</f>
        <v>1.8300000000000004E-2</v>
      </c>
      <c r="D25" s="313">
        <f>IF(ISBLANK('Report Data'!D25)," ",'Report Data'!D25)</f>
        <v>0</v>
      </c>
      <c r="E25" s="313">
        <f>IF(ISBLANK('Report Data'!E25)," ",'Report Data'!E25)</f>
        <v>0</v>
      </c>
      <c r="F25" s="313">
        <f>IF(ISBLANK('Report Data'!F25)," ",'Report Data'!F25)</f>
        <v>0</v>
      </c>
      <c r="G25" s="313">
        <f>IF(ISBLANK('Report Data'!G25)," ",'Report Data'!G25)</f>
        <v>0</v>
      </c>
    </row>
    <row r="26" spans="1:7">
      <c r="A26" s="313" t="str">
        <f>IF('INTERIM REPORT'!B26=" "," ",IF('Report Data'!A26="",'INTERIM REPORT'!A25,'Report Data'!A26))</f>
        <v>Northeast CAH</v>
      </c>
      <c r="B26" s="313" t="str">
        <f>IF(ISBLANK('Report Data'!B26)," ",'Report Data'!B26)</f>
        <v>[Total_Margin_pct_Peers] Total Margin %-Peers</v>
      </c>
      <c r="C26" s="313">
        <f>IF(ISBLANK('Report Data'!C26)," ",'Report Data'!C26)</f>
        <v>3.3899999999999993E-2</v>
      </c>
      <c r="D26" s="313">
        <f>IF(ISBLANK('Report Data'!D26)," ",'Report Data'!D26)</f>
        <v>0</v>
      </c>
      <c r="E26" s="313">
        <f>IF(ISBLANK('Report Data'!E26)," ",'Report Data'!E26)</f>
        <v>0</v>
      </c>
      <c r="F26" s="313">
        <f>IF(ISBLANK('Report Data'!F26)," ",'Report Data'!F26)</f>
        <v>0</v>
      </c>
      <c r="G26" s="313">
        <f>IF(ISBLANK('Report Data'!G26)," ",'Report Data'!G26)</f>
        <v>0</v>
      </c>
    </row>
    <row r="27" spans="1:7">
      <c r="A27" s="313" t="str">
        <f>IF('INTERIM REPORT'!B27=" "," ",IF('Report Data'!A27="",'INTERIM REPORT'!A26,'Report Data'!A27))</f>
        <v>Northeast CAH</v>
      </c>
      <c r="B27" s="313" t="str">
        <f>IF(ISBLANK('Report Data'!B27)," ",'Report Data'!B27)</f>
        <v>[Outpatient_Gross_Rev_pct_Peers] Outpatient Gross Revenue %-Peers</v>
      </c>
      <c r="C27" s="313">
        <f>IF(ISBLANK('Report Data'!C27)," ",'Report Data'!C27)</f>
        <v>0</v>
      </c>
      <c r="D27" s="313">
        <f>IF(ISBLANK('Report Data'!D27)," ",'Report Data'!D27)</f>
        <v>0</v>
      </c>
      <c r="E27" s="313">
        <f>IF(ISBLANK('Report Data'!E27)," ",'Report Data'!E27)</f>
        <v>0</v>
      </c>
      <c r="F27" s="313">
        <f>IF(ISBLANK('Report Data'!F27)," ",'Report Data'!F27)</f>
        <v>0</v>
      </c>
      <c r="G27" s="313">
        <f>IF(ISBLANK('Report Data'!G27)," ",'Report Data'!G27)</f>
        <v>0</v>
      </c>
    </row>
    <row r="28" spans="1:7">
      <c r="A28" s="313" t="str">
        <f>IF('INTERIM REPORT'!B28=" "," ",IF('Report Data'!A28="",'INTERIM REPORT'!A27,'Report Data'!A28))</f>
        <v>Northeast CAH</v>
      </c>
      <c r="B28" s="313" t="str">
        <f>IF(ISBLANK('Report Data'!B28)," ",'Report Data'!B28)</f>
        <v>[Inpatient_Gross_Rev_pct_Peers] Inpatient Gross Revenue %-Peers</v>
      </c>
      <c r="C28" s="313">
        <f>IF(ISBLANK('Report Data'!C28)," ",'Report Data'!C28)</f>
        <v>0</v>
      </c>
      <c r="D28" s="313">
        <f>IF(ISBLANK('Report Data'!D28)," ",'Report Data'!D28)</f>
        <v>0</v>
      </c>
      <c r="E28" s="313">
        <f>IF(ISBLANK('Report Data'!E28)," ",'Report Data'!E28)</f>
        <v>0</v>
      </c>
      <c r="F28" s="313">
        <f>IF(ISBLANK('Report Data'!F28)," ",'Report Data'!F28)</f>
        <v>0</v>
      </c>
      <c r="G28" s="313">
        <f>IF(ISBLANK('Report Data'!G28)," ",'Report Data'!G28)</f>
        <v>0</v>
      </c>
    </row>
    <row r="29" spans="1:7">
      <c r="A29" s="313" t="str">
        <f>IF('INTERIM REPORT'!B29=" "," ",IF('Report Data'!A29="",'INTERIM REPORT'!A28,'Report Data'!A29))</f>
        <v>Northeast CAH</v>
      </c>
      <c r="B29" s="313" t="str">
        <f>IF(ISBLANK('Report Data'!B29)," ",'Report Data'!B29)</f>
        <v>[SNF_Rehab_Swing_Gross_Rev_pct_Peers] SNF/Rehab/Swing Gross Revenue %-Peers</v>
      </c>
      <c r="C29" s="313">
        <f>IF(ISBLANK('Report Data'!C29)," ",'Report Data'!C29)</f>
        <v>0</v>
      </c>
      <c r="D29" s="313">
        <f>IF(ISBLANK('Report Data'!D29)," ",'Report Data'!D29)</f>
        <v>0</v>
      </c>
      <c r="E29" s="313">
        <f>IF(ISBLANK('Report Data'!E29)," ",'Report Data'!E29)</f>
        <v>0</v>
      </c>
      <c r="F29" s="313">
        <f>IF(ISBLANK('Report Data'!F29)," ",'Report Data'!F29)</f>
        <v>0</v>
      </c>
      <c r="G29" s="313">
        <f>IF(ISBLANK('Report Data'!G29)," ",'Report Data'!G29)</f>
        <v>0</v>
      </c>
    </row>
    <row r="30" spans="1:7">
      <c r="A30" s="313" t="str">
        <f>IF('INTERIM REPORT'!B30=" "," ",IF('Report Data'!A30="",'INTERIM REPORT'!A29,'Report Data'!A30))</f>
        <v>Northeast CAH</v>
      </c>
      <c r="B30" s="313" t="str">
        <f>IF(ISBLANK('Report Data'!B30)," ",'Report Data'!B30)</f>
        <v>[All_Net_Patient_Rev_pct_Peers] All Net Patient Revenue %-Peers</v>
      </c>
      <c r="C30" s="313">
        <f>IF(ISBLANK('Report Data'!C30)," ",'Report Data'!C30)</f>
        <v>0</v>
      </c>
      <c r="D30" s="313">
        <f>IF(ISBLANK('Report Data'!D30)," ",'Report Data'!D30)</f>
        <v>0</v>
      </c>
      <c r="E30" s="313">
        <f>IF(ISBLANK('Report Data'!E30)," ",'Report Data'!E30)</f>
        <v>0</v>
      </c>
      <c r="F30" s="313">
        <f>IF(ISBLANK('Report Data'!F30)," ",'Report Data'!F30)</f>
        <v>0</v>
      </c>
      <c r="G30" s="313">
        <f>IF(ISBLANK('Report Data'!G30)," ",'Report Data'!G30)</f>
        <v>0</v>
      </c>
    </row>
    <row r="31" spans="1:7">
      <c r="A31" s="313" t="str">
        <f>IF('INTERIM REPORT'!B31=" "," ",IF('Report Data'!A31="",'INTERIM REPORT'!A30,'Report Data'!A31))</f>
        <v>Northeast CAH</v>
      </c>
      <c r="B31" s="313" t="str">
        <f>IF(ISBLANK('Report Data'!B31)," ",'Report Data'!B31)</f>
        <v>[Medicare_Net_Patient_Rev_pct_incl_Phys_Peers] Medicare Net Patient Revenue % including Phys-Peers</v>
      </c>
      <c r="C31" s="313">
        <f>IF(ISBLANK('Report Data'!C31)," ",'Report Data'!C31)</f>
        <v>0</v>
      </c>
      <c r="D31" s="313">
        <f>IF(ISBLANK('Report Data'!D31)," ",'Report Data'!D31)</f>
        <v>0</v>
      </c>
      <c r="E31" s="313">
        <f>IF(ISBLANK('Report Data'!E31)," ",'Report Data'!E31)</f>
        <v>0</v>
      </c>
      <c r="F31" s="313">
        <f>IF(ISBLANK('Report Data'!F31)," ",'Report Data'!F31)</f>
        <v>0</v>
      </c>
      <c r="G31" s="313">
        <f>IF(ISBLANK('Report Data'!G31)," ",'Report Data'!G31)</f>
        <v>0</v>
      </c>
    </row>
    <row r="32" spans="1:7">
      <c r="A32" s="313" t="str">
        <f>IF('INTERIM REPORT'!B32=" "," ",IF('Report Data'!A32="",'INTERIM REPORT'!A31,'Report Data'!A32))</f>
        <v>Northeast CAH</v>
      </c>
      <c r="B32" s="313" t="str">
        <f>IF(ISBLANK('Report Data'!B32)," ",'Report Data'!B32)</f>
        <v>[Medicaid_Net_Patient_Rev_pct_incl_Phys_Peers] Medicaid Net Patient Revenue % including Phys-Peers</v>
      </c>
      <c r="C32" s="313">
        <f>IF(ISBLANK('Report Data'!C32)," ",'Report Data'!C32)</f>
        <v>0</v>
      </c>
      <c r="D32" s="313">
        <f>IF(ISBLANK('Report Data'!D32)," ",'Report Data'!D32)</f>
        <v>0</v>
      </c>
      <c r="E32" s="313">
        <f>IF(ISBLANK('Report Data'!E32)," ",'Report Data'!E32)</f>
        <v>0</v>
      </c>
      <c r="F32" s="313">
        <f>IF(ISBLANK('Report Data'!F32)," ",'Report Data'!F32)</f>
        <v>0</v>
      </c>
      <c r="G32" s="313">
        <f>IF(ISBLANK('Report Data'!G32)," ",'Report Data'!G32)</f>
        <v>0</v>
      </c>
    </row>
    <row r="33" spans="1:7">
      <c r="A33" s="313" t="str">
        <f>IF('INTERIM REPORT'!B33=" "," ",IF('Report Data'!A33="",'INTERIM REPORT'!A32,'Report Data'!A33))</f>
        <v>Northeast CAH</v>
      </c>
      <c r="B33" s="313" t="str">
        <f>IF(ISBLANK('Report Data'!B33)," ",'Report Data'!B33)</f>
        <v>[Commercial_Self_Pay_Net_Patient_Rev_pct_incl_Phys_Peers] Commercial/Self Pay Net Patient Rev % including Phys-Peers</v>
      </c>
      <c r="C33" s="313">
        <f>IF(ISBLANK('Report Data'!C33)," ",'Report Data'!C33)</f>
        <v>0</v>
      </c>
      <c r="D33" s="313">
        <f>IF(ISBLANK('Report Data'!D33)," ",'Report Data'!D33)</f>
        <v>0</v>
      </c>
      <c r="E33" s="313">
        <f>IF(ISBLANK('Report Data'!E33)," ",'Report Data'!E33)</f>
        <v>0</v>
      </c>
      <c r="F33" s="313">
        <f>IF(ISBLANK('Report Data'!F33)," ",'Report Data'!F33)</f>
        <v>0</v>
      </c>
      <c r="G33" s="313">
        <f>IF(ISBLANK('Report Data'!G33)," ",'Report Data'!G33)</f>
        <v>0</v>
      </c>
    </row>
    <row r="34" spans="1:7">
      <c r="A34" s="313" t="str">
        <f>IF('INTERIM REPORT'!B34=" "," ",IF('Report Data'!A34="",'INTERIM REPORT'!A33,'Report Data'!A34))</f>
        <v>Northeast CAH</v>
      </c>
      <c r="B34" s="313" t="str">
        <f>IF(ISBLANK('Report Data'!B34)," ",'Report Data'!B34)</f>
        <v>[Adj_Admits_Per_FTE_Peers] Adjusted Admissions Per FTE-Peers</v>
      </c>
      <c r="C34" s="313">
        <f>IF(ISBLANK('Report Data'!C34)," ",'Report Data'!C34)</f>
        <v>0</v>
      </c>
      <c r="D34" s="313">
        <f>IF(ISBLANK('Report Data'!D34)," ",'Report Data'!D34)</f>
        <v>0</v>
      </c>
      <c r="E34" s="313">
        <f>IF(ISBLANK('Report Data'!E34)," ",'Report Data'!E34)</f>
        <v>0</v>
      </c>
      <c r="F34" s="313">
        <f>IF(ISBLANK('Report Data'!F34)," ",'Report Data'!F34)</f>
        <v>0</v>
      </c>
      <c r="G34" s="313">
        <f>IF(ISBLANK('Report Data'!G34)," ",'Report Data'!G34)</f>
        <v>0</v>
      </c>
    </row>
    <row r="35" spans="1:7">
      <c r="A35" s="313" t="str">
        <f>IF('INTERIM REPORT'!B35=" "," ",IF('Report Data'!A35="",'INTERIM REPORT'!A34,'Report Data'!A35))</f>
        <v>Northeast CAH</v>
      </c>
      <c r="B35" s="313" t="str">
        <f>IF(ISBLANK('Report Data'!B35)," ",'Report Data'!B35)</f>
        <v>[FTEs_per_100_Adj_Discharges_Peers] FTEs per 100 Adj Discharges-Peers</v>
      </c>
      <c r="C35" s="313">
        <f>IF(ISBLANK('Report Data'!C35)," ",'Report Data'!C35)</f>
        <v>0</v>
      </c>
      <c r="D35" s="313">
        <f>IF(ISBLANK('Report Data'!D35)," ",'Report Data'!D35)</f>
        <v>0</v>
      </c>
      <c r="E35" s="313">
        <f>IF(ISBLANK('Report Data'!E35)," ",'Report Data'!E35)</f>
        <v>0</v>
      </c>
      <c r="F35" s="313">
        <f>IF(ISBLANK('Report Data'!F35)," ",'Report Data'!F35)</f>
        <v>0</v>
      </c>
      <c r="G35" s="313">
        <f>IF(ISBLANK('Report Data'!G35)," ",'Report Data'!G35)</f>
        <v>0</v>
      </c>
    </row>
    <row r="36" spans="1:7">
      <c r="A36" s="313" t="str">
        <f>IF('INTERIM REPORT'!B36=" "," ",IF('Report Data'!A36="",'INTERIM REPORT'!A35,'Report Data'!A36))</f>
        <v>Northeast CAH</v>
      </c>
      <c r="B36" s="313" t="str">
        <f>IF(ISBLANK('Report Data'!B36)," ",'Report Data'!B36)</f>
        <v>[FTEs_Per_Adj_Occupied_Bed_Peers] FTEs Per Adjusted Occupied Bed-Peers</v>
      </c>
      <c r="C36" s="313">
        <f>IF(ISBLANK('Report Data'!C36)," ",'Report Data'!C36)</f>
        <v>0</v>
      </c>
      <c r="D36" s="313">
        <f>IF(ISBLANK('Report Data'!D36)," ",'Report Data'!D36)</f>
        <v>0</v>
      </c>
      <c r="E36" s="313">
        <f>IF(ISBLANK('Report Data'!E36)," ",'Report Data'!E36)</f>
        <v>0</v>
      </c>
      <c r="F36" s="313">
        <f>IF(ISBLANK('Report Data'!F36)," ",'Report Data'!F36)</f>
        <v>0</v>
      </c>
      <c r="G36" s="313">
        <f>IF(ISBLANK('Report Data'!G36)," ",'Report Data'!G36)</f>
        <v>0</v>
      </c>
    </row>
    <row r="37" spans="1:7">
      <c r="A37" s="313" t="str">
        <f>IF('INTERIM REPORT'!B37=" "," ",IF('Report Data'!A37="",'INTERIM REPORT'!A36,'Report Data'!A37))</f>
        <v>Northeast CAH</v>
      </c>
      <c r="B37" s="313" t="str">
        <f>IF(ISBLANK('Report Data'!B37)," ",'Report Data'!B37)</f>
        <v>[Return_On_Assets_Peers] Return On Assets-Peers</v>
      </c>
      <c r="C37" s="313">
        <f>IF(ISBLANK('Report Data'!C37)," ",'Report Data'!C37)</f>
        <v>0</v>
      </c>
      <c r="D37" s="313">
        <f>IF(ISBLANK('Report Data'!D37)," ",'Report Data'!D37)</f>
        <v>0</v>
      </c>
      <c r="E37" s="313">
        <f>IF(ISBLANK('Report Data'!E37)," ",'Report Data'!E37)</f>
        <v>0</v>
      </c>
      <c r="F37" s="313">
        <f>IF(ISBLANK('Report Data'!F37)," ",'Report Data'!F37)</f>
        <v>0</v>
      </c>
      <c r="G37" s="313">
        <f>IF(ISBLANK('Report Data'!G37)," ",'Report Data'!G37)</f>
        <v>0</v>
      </c>
    </row>
    <row r="38" spans="1:7">
      <c r="A38" s="313" t="str">
        <f>IF('INTERIM REPORT'!B38=" "," ",IF('Report Data'!A38="",'INTERIM REPORT'!A37,'Report Data'!A38))</f>
        <v>Northeast CAH</v>
      </c>
      <c r="B38" s="313" t="str">
        <f>IF(ISBLANK('Report Data'!B38)," ",'Report Data'!B38)</f>
        <v>[OH_Exp_w_fringe_pct_of_TTL_OPEX_Peers] Overhead Expense w/ fringe, as a % of Total Operating Exp-Peers</v>
      </c>
      <c r="C38" s="313">
        <f>IF(ISBLANK('Report Data'!C38)," ",'Report Data'!C38)</f>
        <v>0</v>
      </c>
      <c r="D38" s="313">
        <f>IF(ISBLANK('Report Data'!D38)," ",'Report Data'!D38)</f>
        <v>0</v>
      </c>
      <c r="E38" s="313">
        <f>IF(ISBLANK('Report Data'!E38)," ",'Report Data'!E38)</f>
        <v>0</v>
      </c>
      <c r="F38" s="313">
        <f>IF(ISBLANK('Report Data'!F38)," ",'Report Data'!F38)</f>
        <v>0</v>
      </c>
      <c r="G38" s="313">
        <f>IF(ISBLANK('Report Data'!G38)," ",'Report Data'!G38)</f>
        <v>0</v>
      </c>
    </row>
    <row r="39" spans="1:7">
      <c r="A39" s="313" t="str">
        <f>IF('INTERIM REPORT'!B39=" "," ",IF('Report Data'!A39="",'INTERIM REPORT'!A38,'Report Data'!A39))</f>
        <v>Northeast CAH</v>
      </c>
      <c r="B39" s="313" t="str">
        <f>IF(ISBLANK('Report Data'!B39)," ",'Report Data'!B39)</f>
        <v>[Cost_per_Adj_Admits_Peers] Cost per Adjusted Admission-Peers</v>
      </c>
      <c r="C39" s="313">
        <f>IF(ISBLANK('Report Data'!C39)," ",'Report Data'!C39)</f>
        <v>0</v>
      </c>
      <c r="D39" s="313">
        <f>IF(ISBLANK('Report Data'!D39)," ",'Report Data'!D39)</f>
        <v>0</v>
      </c>
      <c r="E39" s="313">
        <f>IF(ISBLANK('Report Data'!E39)," ",'Report Data'!E39)</f>
        <v>0</v>
      </c>
      <c r="F39" s="313">
        <f>IF(ISBLANK('Report Data'!F39)," ",'Report Data'!F39)</f>
        <v>0</v>
      </c>
      <c r="G39" s="313">
        <f>IF(ISBLANK('Report Data'!G39)," ",'Report Data'!G39)</f>
        <v>0</v>
      </c>
    </row>
    <row r="40" spans="1:7">
      <c r="A40" s="313" t="str">
        <f>IF('INTERIM REPORT'!B40=" "," ",IF('Report Data'!A40="",'INTERIM REPORT'!A39,'Report Data'!A40))</f>
        <v>Northeast CAH</v>
      </c>
      <c r="B40" s="313" t="str">
        <f>IF(ISBLANK('Report Data'!B40)," ",'Report Data'!B40)</f>
        <v>[Salary_per_FTE_NonMD_Peers] Salary per FTE - Non-MD-Peers</v>
      </c>
      <c r="C40" s="313">
        <f>IF(ISBLANK('Report Data'!C40)," ",'Report Data'!C40)</f>
        <v>0</v>
      </c>
      <c r="D40" s="313">
        <f>IF(ISBLANK('Report Data'!D40)," ",'Report Data'!D40)</f>
        <v>0</v>
      </c>
      <c r="E40" s="313">
        <f>IF(ISBLANK('Report Data'!E40)," ",'Report Data'!E40)</f>
        <v>0</v>
      </c>
      <c r="F40" s="313">
        <f>IF(ISBLANK('Report Data'!F40)," ",'Report Data'!F40)</f>
        <v>0</v>
      </c>
      <c r="G40" s="313">
        <f>IF(ISBLANK('Report Data'!G40)," ",'Report Data'!G40)</f>
        <v>0</v>
      </c>
    </row>
    <row r="41" spans="1:7">
      <c r="A41" s="313" t="str">
        <f>IF('INTERIM REPORT'!B41=" "," ",IF('Report Data'!A41="",'INTERIM REPORT'!A40,'Report Data'!A41))</f>
        <v>Northeast CAH</v>
      </c>
      <c r="B41" s="313" t="str">
        <f>IF(ISBLANK('Report Data'!B41)," ",'Report Data'!B41)</f>
        <v>[Salary_and_Benefits_per_FTE_NonMD_Peers] Salary &amp; Benefits per FTE - Non-MD-Peers</v>
      </c>
      <c r="C41" s="313">
        <f>IF(ISBLANK('Report Data'!C41)," ",'Report Data'!C41)</f>
        <v>0</v>
      </c>
      <c r="D41" s="313">
        <f>IF(ISBLANK('Report Data'!D41)," ",'Report Data'!D41)</f>
        <v>0</v>
      </c>
      <c r="E41" s="313">
        <f>IF(ISBLANK('Report Data'!E41)," ",'Report Data'!E41)</f>
        <v>0</v>
      </c>
      <c r="F41" s="313">
        <f>IF(ISBLANK('Report Data'!F41)," ",'Report Data'!F41)</f>
        <v>0</v>
      </c>
      <c r="G41" s="313">
        <f>IF(ISBLANK('Report Data'!G41)," ",'Report Data'!G41)</f>
        <v>0</v>
      </c>
    </row>
    <row r="42" spans="1:7">
      <c r="A42" s="313" t="str">
        <f>IF('INTERIM REPORT'!B42=" "," ",IF('Report Data'!A42="",'INTERIM REPORT'!A41,'Report Data'!A42))</f>
        <v>Northeast CAH</v>
      </c>
      <c r="B42" s="313" t="str">
        <f>IF(ISBLANK('Report Data'!B42)," ",'Report Data'!B42)</f>
        <v>[Fringe_Benefit_pct_NonMD_Peers] Fringe Benefit % - Non-MD-Peers</v>
      </c>
      <c r="C42" s="313">
        <f>IF(ISBLANK('Report Data'!C42)," ",'Report Data'!C42)</f>
        <v>0</v>
      </c>
      <c r="D42" s="313">
        <f>IF(ISBLANK('Report Data'!D42)," ",'Report Data'!D42)</f>
        <v>0</v>
      </c>
      <c r="E42" s="313">
        <f>IF(ISBLANK('Report Data'!E42)," ",'Report Data'!E42)</f>
        <v>0</v>
      </c>
      <c r="F42" s="313">
        <f>IF(ISBLANK('Report Data'!F42)," ",'Report Data'!F42)</f>
        <v>0</v>
      </c>
      <c r="G42" s="313">
        <f>IF(ISBLANK('Report Data'!G42)," ",'Report Data'!G42)</f>
        <v>0</v>
      </c>
    </row>
    <row r="43" spans="1:7">
      <c r="A43" s="313" t="str">
        <f>IF('INTERIM REPORT'!B43=" "," ",IF('Report Data'!A43="",'INTERIM REPORT'!A42,'Report Data'!A43))</f>
        <v>Northeast CAH</v>
      </c>
      <c r="B43" s="313" t="str">
        <f>IF(ISBLANK('Report Data'!B43)," ",'Report Data'!B43)</f>
        <v>[Comp_Ratio_Peers] Compensation Ratio-Peers</v>
      </c>
      <c r="C43" s="313">
        <f>IF(ISBLANK('Report Data'!C43)," ",'Report Data'!C43)</f>
        <v>0</v>
      </c>
      <c r="D43" s="313">
        <f>IF(ISBLANK('Report Data'!D43)," ",'Report Data'!D43)</f>
        <v>0</v>
      </c>
      <c r="E43" s="313">
        <f>IF(ISBLANK('Report Data'!E43)," ",'Report Data'!E43)</f>
        <v>0</v>
      </c>
      <c r="F43" s="313">
        <f>IF(ISBLANK('Report Data'!F43)," ",'Report Data'!F43)</f>
        <v>0</v>
      </c>
      <c r="G43" s="313">
        <f>IF(ISBLANK('Report Data'!G43)," ",'Report Data'!G43)</f>
        <v>0</v>
      </c>
    </row>
    <row r="44" spans="1:7">
      <c r="A44" s="313" t="str">
        <f>IF('INTERIM REPORT'!B44=" "," ",IF('Report Data'!A44="",'INTERIM REPORT'!A43,'Report Data'!A44))</f>
        <v>Northeast CAH</v>
      </c>
      <c r="B44" s="313" t="str">
        <f>IF(ISBLANK('Report Data'!B44)," ",'Report Data'!B44)</f>
        <v>[Cap_Cost_pct_of_Total_Expense_Peers] Capital Cost % of Total Expense-Peers</v>
      </c>
      <c r="C44" s="313">
        <f>IF(ISBLANK('Report Data'!C44)," ",'Report Data'!C44)</f>
        <v>0</v>
      </c>
      <c r="D44" s="313">
        <f>IF(ISBLANK('Report Data'!D44)," ",'Report Data'!D44)</f>
        <v>0</v>
      </c>
      <c r="E44" s="313">
        <f>IF(ISBLANK('Report Data'!E44)," ",'Report Data'!E44)</f>
        <v>0</v>
      </c>
      <c r="F44" s="313">
        <f>IF(ISBLANK('Report Data'!F44)," ",'Report Data'!F44)</f>
        <v>0</v>
      </c>
      <c r="G44" s="313">
        <f>IF(ISBLANK('Report Data'!G44)," ",'Report Data'!G44)</f>
        <v>0</v>
      </c>
    </row>
    <row r="45" spans="1:7">
      <c r="A45" s="313" t="str">
        <f>IF('INTERIM REPORT'!B45=" "," ",IF('Report Data'!A45="",'INTERIM REPORT'!A44,'Report Data'!A45))</f>
        <v>Northeast CAH</v>
      </c>
      <c r="B45" s="313" t="str">
        <f>IF(ISBLANK('Report Data'!B45)," ",'Report Data'!B45)</f>
        <v>[Cap_Cost_per_Adj_Admits_Peers] Capital Cost per Adjusted Admission-Peers</v>
      </c>
      <c r="C45" s="313">
        <f>IF(ISBLANK('Report Data'!C45)," ",'Report Data'!C45)</f>
        <v>0</v>
      </c>
      <c r="D45" s="313">
        <f>IF(ISBLANK('Report Data'!D45)," ",'Report Data'!D45)</f>
        <v>0</v>
      </c>
      <c r="E45" s="313">
        <f>IF(ISBLANK('Report Data'!E45)," ",'Report Data'!E45)</f>
        <v>0</v>
      </c>
      <c r="F45" s="313">
        <f>IF(ISBLANK('Report Data'!F45)," ",'Report Data'!F45)</f>
        <v>0</v>
      </c>
      <c r="G45" s="313">
        <f>IF(ISBLANK('Report Data'!G45)," ",'Report Data'!G45)</f>
        <v>0</v>
      </c>
    </row>
    <row r="46" spans="1:7">
      <c r="A46" s="313" t="str">
        <f>IF('INTERIM REPORT'!B46=" "," ",IF('Report Data'!A46="",'INTERIM REPORT'!A45,'Report Data'!A46))</f>
        <v>Northeast CAH</v>
      </c>
      <c r="B46" s="313" t="str">
        <f>IF(ISBLANK('Report Data'!B46)," ",'Report Data'!B46)</f>
        <v>[Contractual_Allowance_pct_Peers] Contractual Allowance %-Peers</v>
      </c>
      <c r="C46" s="313">
        <f>IF(ISBLANK('Report Data'!C46)," ",'Report Data'!C46)</f>
        <v>0</v>
      </c>
      <c r="D46" s="313">
        <f>IF(ISBLANK('Report Data'!D46)," ",'Report Data'!D46)</f>
        <v>0</v>
      </c>
      <c r="E46" s="313">
        <f>IF(ISBLANK('Report Data'!E46)," ",'Report Data'!E46)</f>
        <v>0</v>
      </c>
      <c r="F46" s="313">
        <f>IF(ISBLANK('Report Data'!F46)," ",'Report Data'!F46)</f>
        <v>0</v>
      </c>
      <c r="G46" s="313">
        <f>IF(ISBLANK('Report Data'!G46)," ",'Report Data'!G46)</f>
        <v>0</v>
      </c>
    </row>
    <row r="47" spans="1:7">
      <c r="A47" s="313" t="str">
        <f>IF('INTERIM REPORT'!B47=" "," ",IF('Report Data'!A47="",'INTERIM REPORT'!A46,'Report Data'!A47))</f>
        <v>Northeast CAH</v>
      </c>
      <c r="B47" s="313" t="str">
        <f>IF(ISBLANK('Report Data'!B47)," ",'Report Data'!B47)</f>
        <v>[Current_Ratio_Peers] Current Ratio-Peers</v>
      </c>
      <c r="C47" s="313">
        <f>IF(ISBLANK('Report Data'!C47)," ",'Report Data'!C47)</f>
        <v>0</v>
      </c>
      <c r="D47" s="313">
        <f>IF(ISBLANK('Report Data'!D47)," ",'Report Data'!D47)</f>
        <v>0</v>
      </c>
      <c r="E47" s="313">
        <f>IF(ISBLANK('Report Data'!E47)," ",'Report Data'!E47)</f>
        <v>0</v>
      </c>
      <c r="F47" s="313">
        <f>IF(ISBLANK('Report Data'!F47)," ",'Report Data'!F47)</f>
        <v>0</v>
      </c>
      <c r="G47" s="313">
        <f>IF(ISBLANK('Report Data'!G47)," ",'Report Data'!G47)</f>
        <v>0</v>
      </c>
    </row>
    <row r="48" spans="1:7">
      <c r="A48" s="313" t="str">
        <f>IF('INTERIM REPORT'!B48=" "," ",IF('Report Data'!A48="",'INTERIM REPORT'!A47,'Report Data'!A48))</f>
        <v>Northeast CAH</v>
      </c>
      <c r="B48" s="313" t="str">
        <f>IF(ISBLANK('Report Data'!B48)," ",'Report Data'!B48)</f>
        <v>[Days_Payable_Peers] Days Payable-Peers</v>
      </c>
      <c r="C48" s="313">
        <f>IF(ISBLANK('Report Data'!C48)," ",'Report Data'!C48)</f>
        <v>0</v>
      </c>
      <c r="D48" s="313">
        <f>IF(ISBLANK('Report Data'!D48)," ",'Report Data'!D48)</f>
        <v>0</v>
      </c>
      <c r="E48" s="313">
        <f>IF(ISBLANK('Report Data'!E48)," ",'Report Data'!E48)</f>
        <v>0</v>
      </c>
      <c r="F48" s="313">
        <f>IF(ISBLANK('Report Data'!F48)," ",'Report Data'!F48)</f>
        <v>0</v>
      </c>
      <c r="G48" s="313">
        <f>IF(ISBLANK('Report Data'!G48)," ",'Report Data'!G48)</f>
        <v>0</v>
      </c>
    </row>
    <row r="49" spans="1:7">
      <c r="A49" s="313" t="str">
        <f>IF('INTERIM REPORT'!B49=" "," ",IF('Report Data'!A49="",'INTERIM REPORT'!A48,'Report Data'!A49))</f>
        <v>Northeast CAH</v>
      </c>
      <c r="B49" s="313" t="str">
        <f>IF(ISBLANK('Report Data'!B49)," ",'Report Data'!B49)</f>
        <v>[Days_Receivable_Peers] Days Receivable-Peers</v>
      </c>
      <c r="C49" s="313">
        <f>IF(ISBLANK('Report Data'!C49)," ",'Report Data'!C49)</f>
        <v>41.149999999999991</v>
      </c>
      <c r="D49" s="313">
        <f>IF(ISBLANK('Report Data'!D49)," ",'Report Data'!D49)</f>
        <v>0</v>
      </c>
      <c r="E49" s="313">
        <f>IF(ISBLANK('Report Data'!E49)," ",'Report Data'!E49)</f>
        <v>0</v>
      </c>
      <c r="F49" s="313">
        <f>IF(ISBLANK('Report Data'!F49)," ",'Report Data'!F49)</f>
        <v>0</v>
      </c>
      <c r="G49" s="313">
        <f>IF(ISBLANK('Report Data'!G49)," ",'Report Data'!G49)</f>
        <v>0</v>
      </c>
    </row>
    <row r="50" spans="1:7">
      <c r="A50" s="313" t="str">
        <f>IF('INTERIM REPORT'!B50=" "," ",IF('Report Data'!A50="",'INTERIM REPORT'!A49,'Report Data'!A50))</f>
        <v>Northeast CAH</v>
      </c>
      <c r="B50" s="313" t="str">
        <f>IF(ISBLANK('Report Data'!B50)," ",'Report Data'!B50)</f>
        <v>[Days_Cash_on_Hand_Peers] Days Cash on Hand-Peers</v>
      </c>
      <c r="C50" s="313">
        <f>IF(ISBLANK('Report Data'!C50)," ",'Report Data'!C50)</f>
        <v>87.840000000000018</v>
      </c>
      <c r="D50" s="313">
        <f>IF(ISBLANK('Report Data'!D50)," ",'Report Data'!D50)</f>
        <v>0</v>
      </c>
      <c r="E50" s="313">
        <f>IF(ISBLANK('Report Data'!E50)," ",'Report Data'!E50)</f>
        <v>0</v>
      </c>
      <c r="F50" s="313">
        <f>IF(ISBLANK('Report Data'!F50)," ",'Report Data'!F50)</f>
        <v>0</v>
      </c>
      <c r="G50" s="313">
        <f>IF(ISBLANK('Report Data'!G50)," ",'Report Data'!G50)</f>
        <v>0</v>
      </c>
    </row>
    <row r="51" spans="1:7">
      <c r="A51" s="313" t="str">
        <f>IF('INTERIM REPORT'!B51=" "," ",IF('Report Data'!A51="",'INTERIM REPORT'!A50,'Report Data'!A51))</f>
        <v>Northeast CAH</v>
      </c>
      <c r="B51" s="313" t="str">
        <f>IF(ISBLANK('Report Data'!B51)," ",'Report Data'!B51)</f>
        <v>[Cash_Flow_Margin_Peers] Cash Flow Margin-Peers</v>
      </c>
      <c r="C51" s="313">
        <f>IF(ISBLANK('Report Data'!C51)," ",'Report Data'!C51)</f>
        <v>0</v>
      </c>
      <c r="D51" s="313">
        <f>IF(ISBLANK('Report Data'!D51)," ",'Report Data'!D51)</f>
        <v>0</v>
      </c>
      <c r="E51" s="313">
        <f>IF(ISBLANK('Report Data'!E51)," ",'Report Data'!E51)</f>
        <v>0</v>
      </c>
      <c r="F51" s="313">
        <f>IF(ISBLANK('Report Data'!F51)," ",'Report Data'!F51)</f>
        <v>0</v>
      </c>
      <c r="G51" s="313">
        <f>IF(ISBLANK('Report Data'!G51)," ",'Report Data'!G51)</f>
        <v>0</v>
      </c>
    </row>
    <row r="52" spans="1:7">
      <c r="A52" s="313" t="str">
        <f>IF('INTERIM REPORT'!B52=" "," ",IF('Report Data'!A52="",'INTERIM REPORT'!A51,'Report Data'!A52))</f>
        <v>Northeast CAH</v>
      </c>
      <c r="B52" s="313" t="str">
        <f>IF(ISBLANK('Report Data'!B52)," ",'Report Data'!B52)</f>
        <v>[Cash_to_Long_Term_Debt_Peers] Cash to Long Term Debt-Peers</v>
      </c>
      <c r="C52" s="313">
        <f>IF(ISBLANK('Report Data'!C52)," ",'Report Data'!C52)</f>
        <v>0</v>
      </c>
      <c r="D52" s="313">
        <f>IF(ISBLANK('Report Data'!D52)," ",'Report Data'!D52)</f>
        <v>0</v>
      </c>
      <c r="E52" s="313">
        <f>IF(ISBLANK('Report Data'!E52)," ",'Report Data'!E52)</f>
        <v>0</v>
      </c>
      <c r="F52" s="313">
        <f>IF(ISBLANK('Report Data'!F52)," ",'Report Data'!F52)</f>
        <v>0</v>
      </c>
      <c r="G52" s="313">
        <f>IF(ISBLANK('Report Data'!G52)," ",'Report Data'!G52)</f>
        <v>0</v>
      </c>
    </row>
    <row r="53" spans="1:7">
      <c r="A53" s="313" t="str">
        <f>IF('INTERIM REPORT'!B53=" "," ",IF('Report Data'!A53="",'INTERIM REPORT'!A52,'Report Data'!A53))</f>
        <v>Northeast CAH</v>
      </c>
      <c r="B53" s="313" t="str">
        <f>IF(ISBLANK('Report Data'!B53)," ",'Report Data'!B53)</f>
        <v>[Cash_Flow_to_Total_Debt_Peers] Cash Flow to Total Debt-Peers</v>
      </c>
      <c r="C53" s="313">
        <f>IF(ISBLANK('Report Data'!C53)," ",'Report Data'!C53)</f>
        <v>0</v>
      </c>
      <c r="D53" s="313">
        <f>IF(ISBLANK('Report Data'!D53)," ",'Report Data'!D53)</f>
        <v>0</v>
      </c>
      <c r="E53" s="313">
        <f>IF(ISBLANK('Report Data'!E53)," ",'Report Data'!E53)</f>
        <v>0</v>
      </c>
      <c r="F53" s="313">
        <f>IF(ISBLANK('Report Data'!F53)," ",'Report Data'!F53)</f>
        <v>0</v>
      </c>
      <c r="G53" s="313">
        <f>IF(ISBLANK('Report Data'!G53)," ",'Report Data'!G53)</f>
        <v>0</v>
      </c>
    </row>
    <row r="54" spans="1:7">
      <c r="A54" s="313" t="str">
        <f>IF('INTERIM REPORT'!B54=" "," ",IF('Report Data'!A54="",'INTERIM REPORT'!A53,'Report Data'!A54))</f>
        <v>Northeast CAH</v>
      </c>
      <c r="B54" s="313" t="str">
        <f>IF(ISBLANK('Report Data'!B54)," ",'Report Data'!B54)</f>
        <v>[Gross_Price_per_Discharge_Peers] Gross Price per Discharge-Peers</v>
      </c>
      <c r="C54" s="313">
        <f>IF(ISBLANK('Report Data'!C54)," ",'Report Data'!C54)</f>
        <v>0</v>
      </c>
      <c r="D54" s="313">
        <f>IF(ISBLANK('Report Data'!D54)," ",'Report Data'!D54)</f>
        <v>0</v>
      </c>
      <c r="E54" s="313">
        <f>IF(ISBLANK('Report Data'!E54)," ",'Report Data'!E54)</f>
        <v>0</v>
      </c>
      <c r="F54" s="313">
        <f>IF(ISBLANK('Report Data'!F54)," ",'Report Data'!F54)</f>
        <v>0</v>
      </c>
      <c r="G54" s="313">
        <f>IF(ISBLANK('Report Data'!G54)," ",'Report Data'!G54)</f>
        <v>0</v>
      </c>
    </row>
    <row r="55" spans="1:7">
      <c r="A55" s="313" t="str">
        <f>IF('INTERIM REPORT'!B55=" "," ",IF('Report Data'!A55="",'INTERIM REPORT'!A54,'Report Data'!A55))</f>
        <v>Northeast CAH</v>
      </c>
      <c r="B55" s="313" t="str">
        <f>IF(ISBLANK('Report Data'!B55)," ",'Report Data'!B55)</f>
        <v>[Gross_Price_per_Visit_Peers] Gross Price per Visit-Peers</v>
      </c>
      <c r="C55" s="313">
        <f>IF(ISBLANK('Report Data'!C55)," ",'Report Data'!C55)</f>
        <v>0</v>
      </c>
      <c r="D55" s="313">
        <f>IF(ISBLANK('Report Data'!D55)," ",'Report Data'!D55)</f>
        <v>0</v>
      </c>
      <c r="E55" s="313">
        <f>IF(ISBLANK('Report Data'!E55)," ",'Report Data'!E55)</f>
        <v>0</v>
      </c>
      <c r="F55" s="313">
        <f>IF(ISBLANK('Report Data'!F55)," ",'Report Data'!F55)</f>
        <v>0</v>
      </c>
      <c r="G55" s="313">
        <f>IF(ISBLANK('Report Data'!G55)," ",'Report Data'!G55)</f>
        <v>0</v>
      </c>
    </row>
    <row r="56" spans="1:7">
      <c r="A56" s="313" t="str">
        <f>IF('INTERIM REPORT'!B56=" "," ",IF('Report Data'!A56="",'INTERIM REPORT'!A55,'Report Data'!A56))</f>
        <v>Northeast CAH</v>
      </c>
      <c r="B56" s="313" t="str">
        <f>IF(ISBLANK('Report Data'!B56)," ",'Report Data'!B56)</f>
        <v>[Gross_Rev_per_Adj_Admits_Peers] Gross Revenue per Adj Admission-Peers</v>
      </c>
      <c r="C56" s="313">
        <f>IF(ISBLANK('Report Data'!C56)," ",'Report Data'!C56)</f>
        <v>0</v>
      </c>
      <c r="D56" s="313">
        <f>IF(ISBLANK('Report Data'!D56)," ",'Report Data'!D56)</f>
        <v>0</v>
      </c>
      <c r="E56" s="313">
        <f>IF(ISBLANK('Report Data'!E56)," ",'Report Data'!E56)</f>
        <v>0</v>
      </c>
      <c r="F56" s="313">
        <f>IF(ISBLANK('Report Data'!F56)," ",'Report Data'!F56)</f>
        <v>0</v>
      </c>
      <c r="G56" s="313">
        <f>IF(ISBLANK('Report Data'!G56)," ",'Report Data'!G56)</f>
        <v>0</v>
      </c>
    </row>
    <row r="57" spans="1:7">
      <c r="A57" s="313" t="str">
        <f>IF('INTERIM REPORT'!B57=" "," ",IF('Report Data'!A57="",'INTERIM REPORT'!A56,'Report Data'!A57))</f>
        <v>Northeast CAH</v>
      </c>
      <c r="B57" s="313" t="str">
        <f>IF(ISBLANK('Report Data'!B57)," ",'Report Data'!B57)</f>
        <v>[Net_Rev_per_Adj_Admits_Peers] Net Revenue per Adjusted Admission-Peers</v>
      </c>
      <c r="C57" s="313">
        <f>IF(ISBLANK('Report Data'!C57)," ",'Report Data'!C57)</f>
        <v>0</v>
      </c>
      <c r="D57" s="313">
        <f>IF(ISBLANK('Report Data'!D57)," ",'Report Data'!D57)</f>
        <v>0</v>
      </c>
      <c r="E57" s="313">
        <f>IF(ISBLANK('Report Data'!E57)," ",'Report Data'!E57)</f>
        <v>0</v>
      </c>
      <c r="F57" s="313">
        <f>IF(ISBLANK('Report Data'!F57)," ",'Report Data'!F57)</f>
        <v>0</v>
      </c>
      <c r="G57" s="313">
        <f>IF(ISBLANK('Report Data'!G57)," ",'Report Data'!G57)</f>
        <v>0</v>
      </c>
    </row>
    <row r="58" spans="1:7">
      <c r="A58" s="313" t="str">
        <f>IF('INTERIM REPORT'!B58=" "," ",IF('Report Data'!A58="",'INTERIM REPORT'!A57,'Report Data'!A58))</f>
        <v>Northeast CAH</v>
      </c>
      <c r="B58" s="313" t="str">
        <f>IF(ISBLANK('Report Data'!B58)," ",'Report Data'!B58)</f>
        <v>[Medicare_Gross_Pct_Ttl_Gross_Peers] Medicare Gross as % of Ttl Gross Rev-Peers</v>
      </c>
      <c r="C58" s="313">
        <f>IF(ISBLANK('Report Data'!C58)," ",'Report Data'!C58)</f>
        <v>0</v>
      </c>
      <c r="D58" s="313">
        <f>IF(ISBLANK('Report Data'!D58)," ",'Report Data'!D58)</f>
        <v>0</v>
      </c>
      <c r="E58" s="313">
        <f>IF(ISBLANK('Report Data'!E58)," ",'Report Data'!E58)</f>
        <v>0</v>
      </c>
      <c r="F58" s="313">
        <f>IF(ISBLANK('Report Data'!F58)," ",'Report Data'!F58)</f>
        <v>0</v>
      </c>
      <c r="G58" s="313">
        <f>IF(ISBLANK('Report Data'!G58)," ",'Report Data'!G58)</f>
        <v>0</v>
      </c>
    </row>
    <row r="59" spans="1:7">
      <c r="A59" s="313" t="str">
        <f>IF('INTERIM REPORT'!B59=" "," ",IF('Report Data'!A59="",'INTERIM REPORT'!A58,'Report Data'!A59))</f>
        <v>Northeast CAH</v>
      </c>
      <c r="B59" s="313" t="str">
        <f>IF(ISBLANK('Report Data'!B59)," ",'Report Data'!B59)</f>
        <v>[Medicaid_Gross_Pct_Ttl_Gross_Peers] Medicaid Gross as % of Ttl Gross Rev-Peers</v>
      </c>
      <c r="C59" s="313">
        <f>IF(ISBLANK('Report Data'!C59)," ",'Report Data'!C59)</f>
        <v>0</v>
      </c>
      <c r="D59" s="313">
        <f>IF(ISBLANK('Report Data'!D59)," ",'Report Data'!D59)</f>
        <v>0</v>
      </c>
      <c r="E59" s="313">
        <f>IF(ISBLANK('Report Data'!E59)," ",'Report Data'!E59)</f>
        <v>0</v>
      </c>
      <c r="F59" s="313">
        <f>IF(ISBLANK('Report Data'!F59)," ",'Report Data'!F59)</f>
        <v>0</v>
      </c>
      <c r="G59" s="313">
        <f>IF(ISBLANK('Report Data'!G59)," ",'Report Data'!G59)</f>
        <v>0</v>
      </c>
    </row>
    <row r="60" spans="1:7">
      <c r="A60" s="313" t="str">
        <f>IF('INTERIM REPORT'!B60=" "," ",IF('Report Data'!A60="",'INTERIM REPORT'!A59,'Report Data'!A60))</f>
        <v>Northeast CAH</v>
      </c>
      <c r="B60" s="313" t="str">
        <f>IF(ISBLANK('Report Data'!B60)," ",'Report Data'!B60)</f>
        <v>[CommSelf_Gross_Pct_Ttl_Gross_Peers] Comm/self Gross as % of Ttl Gross Rev-Peers</v>
      </c>
      <c r="C60" s="313">
        <f>IF(ISBLANK('Report Data'!C60)," ",'Report Data'!C60)</f>
        <v>0</v>
      </c>
      <c r="D60" s="313">
        <f>IF(ISBLANK('Report Data'!D60)," ",'Report Data'!D60)</f>
        <v>0</v>
      </c>
      <c r="E60" s="313">
        <f>IF(ISBLANK('Report Data'!E60)," ",'Report Data'!E60)</f>
        <v>0</v>
      </c>
      <c r="F60" s="313">
        <f>IF(ISBLANK('Report Data'!F60)," ",'Report Data'!F60)</f>
        <v>0</v>
      </c>
      <c r="G60" s="313">
        <f>IF(ISBLANK('Report Data'!G60)," ",'Report Data'!G60)</f>
        <v>0</v>
      </c>
    </row>
    <row r="61" spans="1:7">
      <c r="A61" s="313" t="str">
        <f>IF('INTERIM REPORT'!B61=" "," ",IF('Report Data'!A61="",'INTERIM REPORT'!A60,'Report Data'!A61))</f>
        <v>Northeast CAH</v>
      </c>
      <c r="B61" s="313" t="str">
        <f>IF(ISBLANK('Report Data'!B61)," ",'Report Data'!B61)</f>
        <v>[Phys_Gross_Pct_Ttl_Gross_Peers] Physician Gross as % of Ttl Gross Rev-Peers</v>
      </c>
      <c r="C61" s="313">
        <f>IF(ISBLANK('Report Data'!C61)," ",'Report Data'!C61)</f>
        <v>0</v>
      </c>
      <c r="D61" s="313">
        <f>IF(ISBLANK('Report Data'!D61)," ",'Report Data'!D61)</f>
        <v>0</v>
      </c>
      <c r="E61" s="313">
        <f>IF(ISBLANK('Report Data'!E61)," ",'Report Data'!E61)</f>
        <v>0</v>
      </c>
      <c r="F61" s="313">
        <f>IF(ISBLANK('Report Data'!F61)," ",'Report Data'!F61)</f>
        <v>0</v>
      </c>
      <c r="G61" s="313">
        <f>IF(ISBLANK('Report Data'!G61)," ",'Report Data'!G61)</f>
        <v>0</v>
      </c>
    </row>
    <row r="62" spans="1:7">
      <c r="A62" s="313" t="str">
        <f>IF('INTERIM REPORT'!B62=" "," ",IF('Report Data'!A62="",'INTERIM REPORT'!A61,'Report Data'!A62))</f>
        <v>Northeast CAH</v>
      </c>
      <c r="B62" s="313" t="str">
        <f>IF(ISBLANK('Report Data'!B62)," ",'Report Data'!B62)</f>
        <v>[Medicare_Pct_Net_Rev_Peers] Medicare % of Net Rev-Peers</v>
      </c>
      <c r="C62" s="313">
        <f>IF(ISBLANK('Report Data'!C62)," ",'Report Data'!C62)</f>
        <v>0</v>
      </c>
      <c r="D62" s="313">
        <f>IF(ISBLANK('Report Data'!D62)," ",'Report Data'!D62)</f>
        <v>0</v>
      </c>
      <c r="E62" s="313">
        <f>IF(ISBLANK('Report Data'!E62)," ",'Report Data'!E62)</f>
        <v>0</v>
      </c>
      <c r="F62" s="313">
        <f>IF(ISBLANK('Report Data'!F62)," ",'Report Data'!F62)</f>
        <v>0</v>
      </c>
      <c r="G62" s="313">
        <f>IF(ISBLANK('Report Data'!G62)," ",'Report Data'!G62)</f>
        <v>0</v>
      </c>
    </row>
    <row r="63" spans="1:7">
      <c r="A63" s="313" t="str">
        <f>IF('INTERIM REPORT'!B63=" "," ",IF('Report Data'!A63="",'INTERIM REPORT'!A62,'Report Data'!A63))</f>
        <v>Northeast CAH</v>
      </c>
      <c r="B63" s="313" t="str">
        <f>IF(ISBLANK('Report Data'!B63)," ",'Report Data'!B63)</f>
        <v>[Medicaid_Pct_Net_Rev_Peers] Medicaid % of Net Rev-Peers</v>
      </c>
      <c r="C63" s="313">
        <f>IF(ISBLANK('Report Data'!C63)," ",'Report Data'!C63)</f>
        <v>0</v>
      </c>
      <c r="D63" s="313">
        <f>IF(ISBLANK('Report Data'!D63)," ",'Report Data'!D63)</f>
        <v>0</v>
      </c>
      <c r="E63" s="313">
        <f>IF(ISBLANK('Report Data'!E63)," ",'Report Data'!E63)</f>
        <v>0</v>
      </c>
      <c r="F63" s="313">
        <f>IF(ISBLANK('Report Data'!F63)," ",'Report Data'!F63)</f>
        <v>0</v>
      </c>
      <c r="G63" s="313">
        <f>IF(ISBLANK('Report Data'!G63)," ",'Report Data'!G63)</f>
        <v>0</v>
      </c>
    </row>
    <row r="64" spans="1:7">
      <c r="A64" s="313" t="str">
        <f>IF('INTERIM REPORT'!B64=" "," ",IF('Report Data'!A64="",'INTERIM REPORT'!A63,'Report Data'!A64))</f>
        <v>Northeast CAH</v>
      </c>
      <c r="B64" s="313" t="str">
        <f>IF(ISBLANK('Report Data'!B64)," ",'Report Data'!B64)</f>
        <v>[CommSelf_Pct_Net_Rev_Peers] Comm/self % of Net Rev-Peers</v>
      </c>
      <c r="C64" s="313">
        <f>IF(ISBLANK('Report Data'!C64)," ",'Report Data'!C64)</f>
        <v>0</v>
      </c>
      <c r="D64" s="313">
        <f>IF(ISBLANK('Report Data'!D64)," ",'Report Data'!D64)</f>
        <v>0</v>
      </c>
      <c r="E64" s="313">
        <f>IF(ISBLANK('Report Data'!E64)," ",'Report Data'!E64)</f>
        <v>0</v>
      </c>
      <c r="F64" s="313">
        <f>IF(ISBLANK('Report Data'!F64)," ",'Report Data'!F64)</f>
        <v>0</v>
      </c>
      <c r="G64" s="313">
        <f>IF(ISBLANK('Report Data'!G64)," ",'Report Data'!G64)</f>
        <v>0</v>
      </c>
    </row>
    <row r="65" spans="1:7">
      <c r="A65" s="313" t="str">
        <f>IF('INTERIM REPORT'!B65=" "," ",IF('Report Data'!A65="",'INTERIM REPORT'!A64,'Report Data'!A65))</f>
        <v>Northeast CAH</v>
      </c>
      <c r="B65" s="313" t="str">
        <f>IF(ISBLANK('Report Data'!B65)," ",'Report Data'!B65)</f>
        <v>[Phys_Pct_Net_Rev_Peers] Physician % of Net Rev-Peers</v>
      </c>
      <c r="C65" s="313">
        <f>IF(ISBLANK('Report Data'!C65)," ",'Report Data'!C65)</f>
        <v>0</v>
      </c>
      <c r="D65" s="313">
        <f>IF(ISBLANK('Report Data'!D65)," ",'Report Data'!D65)</f>
        <v>0</v>
      </c>
      <c r="E65" s="313">
        <f>IF(ISBLANK('Report Data'!E65)," ",'Report Data'!E65)</f>
        <v>0</v>
      </c>
      <c r="F65" s="313">
        <f>IF(ISBLANK('Report Data'!F65)," ",'Report Data'!F65)</f>
        <v>0</v>
      </c>
      <c r="G65" s="313">
        <f>IF(ISBLANK('Report Data'!G65)," ",'Report Data'!G65)</f>
        <v>0</v>
      </c>
    </row>
    <row r="66" spans="1:7">
      <c r="A66" s="313" t="str">
        <f>IF('INTERIM REPORT'!B66=" "," ",IF('Report Data'!A66="",'INTERIM REPORT'!A65,'Report Data'!A66))</f>
        <v>Northeast CAH</v>
      </c>
      <c r="B66" s="313" t="str">
        <f>IF(ISBLANK('Report Data'!B66)," ",'Report Data'!B66)</f>
        <v>[Free_Care_Gross_Peers] Free Care (Gross Revenue)-Peers</v>
      </c>
      <c r="C66" s="313">
        <f>IF(ISBLANK('Report Data'!C66)," ",'Report Data'!C66)</f>
        <v>0</v>
      </c>
      <c r="D66" s="313">
        <f>IF(ISBLANK('Report Data'!D66)," ",'Report Data'!D66)</f>
        <v>0</v>
      </c>
      <c r="E66" s="313">
        <f>IF(ISBLANK('Report Data'!E66)," ",'Report Data'!E66)</f>
        <v>0</v>
      </c>
      <c r="F66" s="313">
        <f>IF(ISBLANK('Report Data'!F66)," ",'Report Data'!F66)</f>
        <v>0</v>
      </c>
      <c r="G66" s="313">
        <f>IF(ISBLANK('Report Data'!G66)," ",'Report Data'!G66)</f>
        <v>0</v>
      </c>
    </row>
    <row r="67" spans="1:7">
      <c r="A67" s="313" t="str">
        <f>IF('INTERIM REPORT'!B67=" "," ",IF('Report Data'!A67="",'INTERIM REPORT'!A66,'Report Data'!A67))</f>
        <v>U.S.CAH</v>
      </c>
      <c r="B67" s="313" t="str">
        <f>IF(ISBLANK('Report Data'!B67)," ",'Report Data'!B67)</f>
        <v>[Age_of_Plant_Peers] Age of Plant-Peers</v>
      </c>
      <c r="C67" s="313">
        <f>IF(ISBLANK('Report Data'!C67)," ",'Report Data'!C67)</f>
        <v>12.3</v>
      </c>
      <c r="D67" s="313" t="str">
        <f>IF(ISBLANK('Report Data'!D67)," ",'Report Data'!D67)</f>
        <v xml:space="preserve"> </v>
      </c>
      <c r="E67" s="313" t="str">
        <f>IF(ISBLANK('Report Data'!E67)," ",'Report Data'!E67)</f>
        <v xml:space="preserve"> </v>
      </c>
      <c r="F67" s="313" t="str">
        <f>IF(ISBLANK('Report Data'!F67)," ",'Report Data'!F67)</f>
        <v xml:space="preserve"> </v>
      </c>
      <c r="G67" s="313" t="str">
        <f>IF(ISBLANK('Report Data'!G67)," ",'Report Data'!G67)</f>
        <v xml:space="preserve"> </v>
      </c>
    </row>
    <row r="68" spans="1:7">
      <c r="A68" s="313" t="str">
        <f>IF('INTERIM REPORT'!B68=" "," ",IF('Report Data'!A68="",'INTERIM REPORT'!A67,'Report Data'!A68))</f>
        <v>U.S.CAH</v>
      </c>
      <c r="B68" s="313" t="str">
        <f>IF(ISBLANK('Report Data'!B68)," ",'Report Data'!B68)</f>
        <v>[Long_Term_Debt_to_Capization_Peers] Long Term Debt to Capitalization-Peers</v>
      </c>
      <c r="C68" s="313">
        <f>IF(ISBLANK('Report Data'!C68)," ",'Report Data'!C68)</f>
        <v>0.3</v>
      </c>
      <c r="D68" s="313" t="str">
        <f>IF(ISBLANK('Report Data'!D68)," ",'Report Data'!D68)</f>
        <v xml:space="preserve"> </v>
      </c>
      <c r="E68" s="313" t="str">
        <f>IF(ISBLANK('Report Data'!E68)," ",'Report Data'!E68)</f>
        <v xml:space="preserve"> </v>
      </c>
      <c r="F68" s="313" t="str">
        <f>IF(ISBLANK('Report Data'!F68)," ",'Report Data'!F68)</f>
        <v xml:space="preserve"> </v>
      </c>
      <c r="G68" s="313" t="str">
        <f>IF(ISBLANK('Report Data'!G68)," ",'Report Data'!G68)</f>
        <v xml:space="preserve"> </v>
      </c>
    </row>
    <row r="69" spans="1:7">
      <c r="A69" s="313" t="str">
        <f>IF('INTERIM REPORT'!B69=" "," ",IF('Report Data'!A69="",'INTERIM REPORT'!A68,'Report Data'!A69))</f>
        <v>U.S.CAH</v>
      </c>
      <c r="B69" s="313" t="str">
        <f>IF(ISBLANK('Report Data'!B69)," ",'Report Data'!B69)</f>
        <v>[Debt_Service_Coverage_Ratio_Peers] Debt Service Coverage Ratio-Peers</v>
      </c>
      <c r="C69" s="313">
        <f>IF(ISBLANK('Report Data'!C69)," ",'Report Data'!C69)</f>
        <v>3.95</v>
      </c>
      <c r="D69" s="313" t="str">
        <f>IF(ISBLANK('Report Data'!D69)," ",'Report Data'!D69)</f>
        <v xml:space="preserve"> </v>
      </c>
      <c r="E69" s="313" t="str">
        <f>IF(ISBLANK('Report Data'!E69)," ",'Report Data'!E69)</f>
        <v xml:space="preserve"> </v>
      </c>
      <c r="F69" s="313" t="str">
        <f>IF(ISBLANK('Report Data'!F69)," ",'Report Data'!F69)</f>
        <v xml:space="preserve"> </v>
      </c>
      <c r="G69" s="313" t="str">
        <f>IF(ISBLANK('Report Data'!G69)," ",'Report Data'!G69)</f>
        <v xml:space="preserve"> </v>
      </c>
    </row>
    <row r="70" spans="1:7">
      <c r="A70" s="313" t="str">
        <f>IF('INTERIM REPORT'!B70=" "," ",IF('Report Data'!A70="",'INTERIM REPORT'!A69,'Report Data'!A70))</f>
        <v>U.S.CAH</v>
      </c>
      <c r="B70" s="313" t="str">
        <f>IF(ISBLANK('Report Data'!B70)," ",'Report Data'!B70)</f>
        <v>[Operating_Margin_pct_Peers] Operating Margin %-Peers</v>
      </c>
      <c r="C70" s="313">
        <f>IF(ISBLANK('Report Data'!C70)," ",'Report Data'!C70)</f>
        <v>7.0000000000000001E-3</v>
      </c>
      <c r="D70" s="313" t="str">
        <f>IF(ISBLANK('Report Data'!D70)," ",'Report Data'!D70)</f>
        <v xml:space="preserve"> </v>
      </c>
      <c r="E70" s="313" t="str">
        <f>IF(ISBLANK('Report Data'!E70)," ",'Report Data'!E70)</f>
        <v xml:space="preserve"> </v>
      </c>
      <c r="F70" s="313" t="str">
        <f>IF(ISBLANK('Report Data'!F70)," ",'Report Data'!F70)</f>
        <v xml:space="preserve"> </v>
      </c>
      <c r="G70" s="313" t="str">
        <f>IF(ISBLANK('Report Data'!G70)," ",'Report Data'!G70)</f>
        <v xml:space="preserve"> </v>
      </c>
    </row>
    <row r="71" spans="1:7">
      <c r="A71" s="313" t="str">
        <f>IF('INTERIM REPORT'!B71=" "," ",IF('Report Data'!A71="",'INTERIM REPORT'!A70,'Report Data'!A71))</f>
        <v>U.S.CAH</v>
      </c>
      <c r="B71" s="313" t="str">
        <f>IF(ISBLANK('Report Data'!B71)," ",'Report Data'!B71)</f>
        <v>[Total_Margin_pct_Peers] Total Margin %-Peers</v>
      </c>
      <c r="C71" s="313">
        <f>IF(ISBLANK('Report Data'!C71)," ",'Report Data'!C71)</f>
        <v>2.4E-2</v>
      </c>
      <c r="D71" s="313" t="str">
        <f>IF(ISBLANK('Report Data'!D71)," ",'Report Data'!D71)</f>
        <v xml:space="preserve"> </v>
      </c>
      <c r="E71" s="313" t="str">
        <f>IF(ISBLANK('Report Data'!E71)," ",'Report Data'!E71)</f>
        <v xml:space="preserve"> </v>
      </c>
      <c r="F71" s="313" t="str">
        <f>IF(ISBLANK('Report Data'!F71)," ",'Report Data'!F71)</f>
        <v xml:space="preserve"> </v>
      </c>
      <c r="G71" s="313" t="str">
        <f>IF(ISBLANK('Report Data'!G71)," ",'Report Data'!G71)</f>
        <v xml:space="preserve"> </v>
      </c>
    </row>
    <row r="72" spans="1:7">
      <c r="A72" s="313" t="str">
        <f>IF('INTERIM REPORT'!B72=" "," ",IF('Report Data'!A72="",'INTERIM REPORT'!A71,'Report Data'!A72))</f>
        <v>U.S.CAH</v>
      </c>
      <c r="B72" s="313" t="str">
        <f>IF(ISBLANK('Report Data'!B72)," ",'Report Data'!B72)</f>
        <v>[Days_Payable_Peers] Days Payable-Peers</v>
      </c>
      <c r="C72" s="313">
        <f>IF(ISBLANK('Report Data'!C72)," ",'Report Data'!C72)</f>
        <v>0</v>
      </c>
      <c r="D72" s="313" t="str">
        <f>IF(ISBLANK('Report Data'!D72)," ",'Report Data'!D72)</f>
        <v xml:space="preserve"> </v>
      </c>
      <c r="E72" s="313" t="str">
        <f>IF(ISBLANK('Report Data'!E72)," ",'Report Data'!E72)</f>
        <v xml:space="preserve"> </v>
      </c>
      <c r="F72" s="313" t="str">
        <f>IF(ISBLANK('Report Data'!F72)," ",'Report Data'!F72)</f>
        <v xml:space="preserve"> </v>
      </c>
      <c r="G72" s="313" t="str">
        <f>IF(ISBLANK('Report Data'!G72)," ",'Report Data'!G72)</f>
        <v xml:space="preserve"> </v>
      </c>
    </row>
    <row r="73" spans="1:7">
      <c r="A73" s="313" t="str">
        <f>IF('INTERIM REPORT'!B73=" "," ",IF('Report Data'!A73="",'INTERIM REPORT'!A72,'Report Data'!A73))</f>
        <v>U.S.CAH</v>
      </c>
      <c r="B73" s="313" t="str">
        <f>IF(ISBLANK('Report Data'!B73)," ",'Report Data'!B73)</f>
        <v>[Days_Receivable_Peers] Days Receivable-Peers</v>
      </c>
      <c r="C73" s="313">
        <f>IF(ISBLANK('Report Data'!C73)," ",'Report Data'!C73)</f>
        <v>50.5</v>
      </c>
      <c r="D73" s="313" t="str">
        <f>IF(ISBLANK('Report Data'!D73)," ",'Report Data'!D73)</f>
        <v xml:space="preserve"> </v>
      </c>
      <c r="E73" s="313" t="str">
        <f>IF(ISBLANK('Report Data'!E73)," ",'Report Data'!E73)</f>
        <v xml:space="preserve"> </v>
      </c>
      <c r="F73" s="313" t="str">
        <f>IF(ISBLANK('Report Data'!F73)," ",'Report Data'!F73)</f>
        <v xml:space="preserve"> </v>
      </c>
      <c r="G73" s="313" t="str">
        <f>IF(ISBLANK('Report Data'!G73)," ",'Report Data'!G73)</f>
        <v xml:space="preserve"> </v>
      </c>
    </row>
    <row r="74" spans="1:7">
      <c r="A74" s="313" t="str">
        <f>IF('INTERIM REPORT'!B74=" "," ",IF('Report Data'!A74="",'INTERIM REPORT'!A73,'Report Data'!A74))</f>
        <v>U.S.CAH</v>
      </c>
      <c r="B74" s="313" t="str">
        <f>IF(ISBLANK('Report Data'!B74)," ",'Report Data'!B74)</f>
        <v>[Days_Cash_on_Hand_Peers] Days Cash on Hand-Peers</v>
      </c>
      <c r="C74" s="313">
        <f>IF(ISBLANK('Report Data'!C74)," ",'Report Data'!C74)</f>
        <v>71.2</v>
      </c>
      <c r="D74" s="313" t="str">
        <f>IF(ISBLANK('Report Data'!D74)," ",'Report Data'!D74)</f>
        <v xml:space="preserve"> </v>
      </c>
      <c r="E74" s="313" t="str">
        <f>IF(ISBLANK('Report Data'!E74)," ",'Report Data'!E74)</f>
        <v xml:space="preserve"> </v>
      </c>
      <c r="F74" s="313" t="str">
        <f>IF(ISBLANK('Report Data'!F74)," ",'Report Data'!F74)</f>
        <v xml:space="preserve"> </v>
      </c>
      <c r="G74" s="313" t="str">
        <f>IF(ISBLANK('Report Data'!G74)," ",'Report Data'!G74)</f>
        <v xml:space="preserve"> </v>
      </c>
    </row>
    <row r="75" spans="1:7">
      <c r="A75" s="313" t="str">
        <f>IF('INTERIM REPORT'!B75=" "," ",IF('Report Data'!A75="",'INTERIM REPORT'!A74,'Report Data'!A75))</f>
        <v>Fitch Solutions-Northern NE</v>
      </c>
      <c r="B75" s="313" t="str">
        <f>IF(ISBLANK('Report Data'!B75)," ",'Report Data'!B75)</f>
        <v>[Age_of_Plant_Peers] Age of Plant-Peers</v>
      </c>
      <c r="C75" s="313">
        <f>IF(ISBLANK('Report Data'!C75)," ",'Report Data'!C75)</f>
        <v>12.5</v>
      </c>
      <c r="D75" s="313" t="str">
        <f>IF(ISBLANK('Report Data'!D75)," ",'Report Data'!D75)</f>
        <v xml:space="preserve"> </v>
      </c>
      <c r="E75" s="313" t="str">
        <f>IF(ISBLANK('Report Data'!E75)," ",'Report Data'!E75)</f>
        <v xml:space="preserve"> </v>
      </c>
      <c r="F75" s="313" t="str">
        <f>IF(ISBLANK('Report Data'!F75)," ",'Report Data'!F75)</f>
        <v xml:space="preserve"> </v>
      </c>
      <c r="G75" s="313" t="str">
        <f>IF(ISBLANK('Report Data'!G75)," ",'Report Data'!G75)</f>
        <v xml:space="preserve"> </v>
      </c>
    </row>
    <row r="76" spans="1:7">
      <c r="A76" s="313" t="str">
        <f>IF('INTERIM REPORT'!B76=" "," ",IF('Report Data'!A76="",'INTERIM REPORT'!A75,'Report Data'!A76))</f>
        <v>Fitch Solutions-Northern NE</v>
      </c>
      <c r="B76" s="313" t="str">
        <f>IF(ISBLANK('Report Data'!B76)," ",'Report Data'!B76)</f>
        <v>[Long_Term_Debt_to_Capization_Peers] Long Term Debt to Capitalization-Peers</v>
      </c>
      <c r="C76" s="313">
        <f>IF(ISBLANK('Report Data'!C76)," ",'Report Data'!C76)</f>
        <v>0.25600000000000001</v>
      </c>
      <c r="D76" s="313" t="str">
        <f>IF(ISBLANK('Report Data'!D76)," ",'Report Data'!D76)</f>
        <v xml:space="preserve"> </v>
      </c>
      <c r="E76" s="313" t="str">
        <f>IF(ISBLANK('Report Data'!E76)," ",'Report Data'!E76)</f>
        <v xml:space="preserve"> </v>
      </c>
      <c r="F76" s="313" t="str">
        <f>IF(ISBLANK('Report Data'!F76)," ",'Report Data'!F76)</f>
        <v xml:space="preserve"> </v>
      </c>
      <c r="G76" s="313" t="str">
        <f>IF(ISBLANK('Report Data'!G76)," ",'Report Data'!G76)</f>
        <v xml:space="preserve"> </v>
      </c>
    </row>
    <row r="77" spans="1:7">
      <c r="A77" s="313" t="str">
        <f>IF('INTERIM REPORT'!B77=" "," ",IF('Report Data'!A77="",'INTERIM REPORT'!A76,'Report Data'!A77))</f>
        <v>Fitch Solutions-Northern NE</v>
      </c>
      <c r="B77" s="313" t="str">
        <f>IF(ISBLANK('Report Data'!B77)," ",'Report Data'!B77)</f>
        <v>[Debt_Service_Coverage_Ratio_Peers] Debt Service Coverage Ratio-Peers</v>
      </c>
      <c r="C77" s="313">
        <f>IF(ISBLANK('Report Data'!C77)," ",'Report Data'!C77)</f>
        <v>2.74</v>
      </c>
      <c r="D77" s="313" t="str">
        <f>IF(ISBLANK('Report Data'!D77)," ",'Report Data'!D77)</f>
        <v xml:space="preserve"> </v>
      </c>
      <c r="E77" s="313" t="str">
        <f>IF(ISBLANK('Report Data'!E77)," ",'Report Data'!E77)</f>
        <v xml:space="preserve"> </v>
      </c>
      <c r="F77" s="313" t="str">
        <f>IF(ISBLANK('Report Data'!F77)," ",'Report Data'!F77)</f>
        <v xml:space="preserve"> </v>
      </c>
      <c r="G77" s="313" t="str">
        <f>IF(ISBLANK('Report Data'!G77)," ",'Report Data'!G77)</f>
        <v xml:space="preserve"> </v>
      </c>
    </row>
    <row r="78" spans="1:7">
      <c r="A78" s="313" t="str">
        <f>IF('INTERIM REPORT'!B78=" "," ",IF('Report Data'!A78="",'INTERIM REPORT'!A77,'Report Data'!A78))</f>
        <v>Fitch Solutions-Northern NE</v>
      </c>
      <c r="B78" s="313" t="str">
        <f>IF(ISBLANK('Report Data'!B78)," ",'Report Data'!B78)</f>
        <v>[Operating_Margin_pct_Peers] Operating Margin %-Peers</v>
      </c>
      <c r="C78" s="313">
        <f>IF(ISBLANK('Report Data'!C78)," ",'Report Data'!C78)</f>
        <v>1.2E-2</v>
      </c>
      <c r="D78" s="313" t="str">
        <f>IF(ISBLANK('Report Data'!D78)," ",'Report Data'!D78)</f>
        <v xml:space="preserve"> </v>
      </c>
      <c r="E78" s="313" t="str">
        <f>IF(ISBLANK('Report Data'!E78)," ",'Report Data'!E78)</f>
        <v xml:space="preserve"> </v>
      </c>
      <c r="F78" s="313" t="str">
        <f>IF(ISBLANK('Report Data'!F78)," ",'Report Data'!F78)</f>
        <v xml:space="preserve"> </v>
      </c>
      <c r="G78" s="313" t="str">
        <f>IF(ISBLANK('Report Data'!G78)," ",'Report Data'!G78)</f>
        <v xml:space="preserve"> </v>
      </c>
    </row>
    <row r="79" spans="1:7">
      <c r="A79" s="313" t="str">
        <f>IF('INTERIM REPORT'!B79=" "," ",IF('Report Data'!A79="",'INTERIM REPORT'!A78,'Report Data'!A79))</f>
        <v>Fitch Solutions-Northern NE</v>
      </c>
      <c r="B79" s="313" t="str">
        <f>IF(ISBLANK('Report Data'!B79)," ",'Report Data'!B79)</f>
        <v>[Total_Margin_pct_Peers] Total Margin %-Peers</v>
      </c>
      <c r="C79" s="313">
        <f>IF(ISBLANK('Report Data'!C79)," ",'Report Data'!C79)</f>
        <v>0.02</v>
      </c>
      <c r="D79" s="313" t="str">
        <f>IF(ISBLANK('Report Data'!D79)," ",'Report Data'!D79)</f>
        <v xml:space="preserve"> </v>
      </c>
      <c r="E79" s="313" t="str">
        <f>IF(ISBLANK('Report Data'!E79)," ",'Report Data'!E79)</f>
        <v xml:space="preserve"> </v>
      </c>
      <c r="F79" s="313" t="str">
        <f>IF(ISBLANK('Report Data'!F79)," ",'Report Data'!F79)</f>
        <v xml:space="preserve"> </v>
      </c>
      <c r="G79" s="313" t="str">
        <f>IF(ISBLANK('Report Data'!G79)," ",'Report Data'!G79)</f>
        <v xml:space="preserve"> </v>
      </c>
    </row>
    <row r="80" spans="1:7">
      <c r="A80" s="313" t="str">
        <f>IF('INTERIM REPORT'!B80=" "," ",IF('Report Data'!A80="",'INTERIM REPORT'!A79,'Report Data'!A80))</f>
        <v>Fitch Solutions-Northern NE</v>
      </c>
      <c r="B80" s="313" t="str">
        <f>IF(ISBLANK('Report Data'!B80)," ",'Report Data'!B80)</f>
        <v>[Days_Payable_Peers] Days Payable-Peers</v>
      </c>
      <c r="C80" s="313">
        <f>IF(ISBLANK('Report Data'!C80)," ",'Report Data'!C80)</f>
        <v>62.1</v>
      </c>
      <c r="D80" s="313" t="str">
        <f>IF(ISBLANK('Report Data'!D80)," ",'Report Data'!D80)</f>
        <v xml:space="preserve"> </v>
      </c>
      <c r="E80" s="313" t="str">
        <f>IF(ISBLANK('Report Data'!E80)," ",'Report Data'!E80)</f>
        <v xml:space="preserve"> </v>
      </c>
      <c r="F80" s="313" t="str">
        <f>IF(ISBLANK('Report Data'!F80)," ",'Report Data'!F80)</f>
        <v xml:space="preserve"> </v>
      </c>
      <c r="G80" s="313" t="str">
        <f>IF(ISBLANK('Report Data'!G80)," ",'Report Data'!G80)</f>
        <v xml:space="preserve"> </v>
      </c>
    </row>
    <row r="81" spans="1:7">
      <c r="A81" s="313" t="str">
        <f>IF('INTERIM REPORT'!B81=" "," ",IF('Report Data'!A81="",'INTERIM REPORT'!A80,'Report Data'!A81))</f>
        <v>Fitch Solutions-Northern NE</v>
      </c>
      <c r="B81" s="313" t="str">
        <f>IF(ISBLANK('Report Data'!B81)," ",'Report Data'!B81)</f>
        <v>[Days_Receivable_Peers] Days Receivable-Peers</v>
      </c>
      <c r="C81" s="313">
        <f>IF(ISBLANK('Report Data'!C81)," ",'Report Data'!C81)</f>
        <v>41.1</v>
      </c>
      <c r="D81" s="313" t="str">
        <f>IF(ISBLANK('Report Data'!D81)," ",'Report Data'!D81)</f>
        <v xml:space="preserve"> </v>
      </c>
      <c r="E81" s="313" t="str">
        <f>IF(ISBLANK('Report Data'!E81)," ",'Report Data'!E81)</f>
        <v xml:space="preserve"> </v>
      </c>
      <c r="F81" s="313" t="str">
        <f>IF(ISBLANK('Report Data'!F81)," ",'Report Data'!F81)</f>
        <v xml:space="preserve"> </v>
      </c>
      <c r="G81" s="313" t="str">
        <f>IF(ISBLANK('Report Data'!G81)," ",'Report Data'!G81)</f>
        <v xml:space="preserve"> </v>
      </c>
    </row>
    <row r="82" spans="1:7">
      <c r="A82" s="313" t="str">
        <f>IF('INTERIM REPORT'!B82=" "," ",IF('Report Data'!A82="",'INTERIM REPORT'!A81,'Report Data'!A82))</f>
        <v>Fitch Solutions-Northern NE</v>
      </c>
      <c r="B82" s="313" t="str">
        <f>IF(ISBLANK('Report Data'!B82)," ",'Report Data'!B82)</f>
        <v>[Days_Cash_on_Hand_Peers] Days Cash on Hand-Peers</v>
      </c>
      <c r="C82" s="313">
        <f>IF(ISBLANK('Report Data'!C82)," ",'Report Data'!C82)</f>
        <v>162.19999999999999</v>
      </c>
      <c r="D82" s="313" t="str">
        <f>IF(ISBLANK('Report Data'!D82)," ",'Report Data'!D82)</f>
        <v xml:space="preserve"> </v>
      </c>
      <c r="E82" s="313" t="str">
        <f>IF(ISBLANK('Report Data'!E82)," ",'Report Data'!E82)</f>
        <v xml:space="preserve"> </v>
      </c>
      <c r="F82" s="313" t="str">
        <f>IF(ISBLANK('Report Data'!F82)," ",'Report Data'!F82)</f>
        <v xml:space="preserve"> </v>
      </c>
      <c r="G82" s="313" t="str">
        <f>IF(ISBLANK('Report Data'!G82)," ",'Report Data'!G82)</f>
        <v xml:space="preserve"> </v>
      </c>
    </row>
    <row r="83" spans="1:7">
      <c r="A83" s="313" t="str">
        <f>IF('INTERIM REPORT'!B83=" "," ",IF('Report Data'!A83="",'INTERIM REPORT'!A82,'Report Data'!A83))</f>
        <v>Fitch Solutions-Northeast</v>
      </c>
      <c r="B83" s="313" t="str">
        <f>IF(ISBLANK('Report Data'!B83)," ",'Report Data'!B83)</f>
        <v>[Age_of_Plant_Peers] Age of Plant-Peers</v>
      </c>
      <c r="C83" s="313">
        <f>IF(ISBLANK('Report Data'!C83)," ",'Report Data'!C83)</f>
        <v>12.6</v>
      </c>
      <c r="D83" s="313" t="str">
        <f>IF(ISBLANK('Report Data'!D83)," ",'Report Data'!D83)</f>
        <v xml:space="preserve"> </v>
      </c>
      <c r="E83" s="313" t="str">
        <f>IF(ISBLANK('Report Data'!E83)," ",'Report Data'!E83)</f>
        <v xml:space="preserve"> </v>
      </c>
      <c r="F83" s="313" t="str">
        <f>IF(ISBLANK('Report Data'!F83)," ",'Report Data'!F83)</f>
        <v xml:space="preserve"> </v>
      </c>
      <c r="G83" s="313" t="str">
        <f>IF(ISBLANK('Report Data'!G83)," ",'Report Data'!G83)</f>
        <v xml:space="preserve"> </v>
      </c>
    </row>
    <row r="84" spans="1:7">
      <c r="A84" s="313" t="str">
        <f>IF('INTERIM REPORT'!B84=" "," ",IF('Report Data'!A84="",'INTERIM REPORT'!A83,'Report Data'!A84))</f>
        <v>Fitch Solutions-Northeast</v>
      </c>
      <c r="B84" s="313" t="str">
        <f>IF(ISBLANK('Report Data'!B84)," ",'Report Data'!B84)</f>
        <v>[Long_Term_Debt_to_Capization_Peers] Long Term Debt to Capitalization-Peers</v>
      </c>
      <c r="C84" s="313">
        <f>IF(ISBLANK('Report Data'!C84)," ",'Report Data'!C84)</f>
        <v>0.34799999999999998</v>
      </c>
      <c r="D84" s="313" t="str">
        <f>IF(ISBLANK('Report Data'!D84)," ",'Report Data'!D84)</f>
        <v xml:space="preserve"> </v>
      </c>
      <c r="E84" s="313" t="str">
        <f>IF(ISBLANK('Report Data'!E84)," ",'Report Data'!E84)</f>
        <v xml:space="preserve"> </v>
      </c>
      <c r="F84" s="313" t="str">
        <f>IF(ISBLANK('Report Data'!F84)," ",'Report Data'!F84)</f>
        <v xml:space="preserve"> </v>
      </c>
      <c r="G84" s="313" t="str">
        <f>IF(ISBLANK('Report Data'!G84)," ",'Report Data'!G84)</f>
        <v xml:space="preserve"> </v>
      </c>
    </row>
    <row r="85" spans="1:7">
      <c r="A85" s="313" t="str">
        <f>IF('INTERIM REPORT'!B85=" "," ",IF('Report Data'!A85="",'INTERIM REPORT'!A84,'Report Data'!A85))</f>
        <v>Fitch Solutions-Northeast</v>
      </c>
      <c r="B85" s="313" t="str">
        <f>IF(ISBLANK('Report Data'!B85)," ",'Report Data'!B85)</f>
        <v>[Debt_Service_Coverage_Ratio_Peers] Debt Service Coverage Ratio-Peers</v>
      </c>
      <c r="C85" s="313">
        <f>IF(ISBLANK('Report Data'!C85)," ",'Report Data'!C85)</f>
        <v>2.81</v>
      </c>
      <c r="D85" s="313" t="str">
        <f>IF(ISBLANK('Report Data'!D85)," ",'Report Data'!D85)</f>
        <v xml:space="preserve"> </v>
      </c>
      <c r="E85" s="313" t="str">
        <f>IF(ISBLANK('Report Data'!E85)," ",'Report Data'!E85)</f>
        <v xml:space="preserve"> </v>
      </c>
      <c r="F85" s="313" t="str">
        <f>IF(ISBLANK('Report Data'!F85)," ",'Report Data'!F85)</f>
        <v xml:space="preserve"> </v>
      </c>
      <c r="G85" s="313" t="str">
        <f>IF(ISBLANK('Report Data'!G85)," ",'Report Data'!G85)</f>
        <v xml:space="preserve"> </v>
      </c>
    </row>
    <row r="86" spans="1:7">
      <c r="A86" s="313" t="str">
        <f>IF('INTERIM REPORT'!B86=" "," ",IF('Report Data'!A86="",'INTERIM REPORT'!A85,'Report Data'!A86))</f>
        <v>Fitch Solutions-Northeast</v>
      </c>
      <c r="B86" s="313" t="str">
        <f>IF(ISBLANK('Report Data'!B86)," ",'Report Data'!B86)</f>
        <v>[Operating_Margin_pct_Peers] Operating Margin %-Peers</v>
      </c>
      <c r="C86" s="313">
        <f>IF(ISBLANK('Report Data'!C86)," ",'Report Data'!C86)</f>
        <v>8.0000000000000002E-3</v>
      </c>
      <c r="D86" s="313" t="str">
        <f>IF(ISBLANK('Report Data'!D86)," ",'Report Data'!D86)</f>
        <v xml:space="preserve"> </v>
      </c>
      <c r="E86" s="313" t="str">
        <f>IF(ISBLANK('Report Data'!E86)," ",'Report Data'!E86)</f>
        <v xml:space="preserve"> </v>
      </c>
      <c r="F86" s="313" t="str">
        <f>IF(ISBLANK('Report Data'!F86)," ",'Report Data'!F86)</f>
        <v xml:space="preserve"> </v>
      </c>
      <c r="G86" s="313" t="str">
        <f>IF(ISBLANK('Report Data'!G86)," ",'Report Data'!G86)</f>
        <v xml:space="preserve"> </v>
      </c>
    </row>
    <row r="87" spans="1:7">
      <c r="A87" s="313" t="str">
        <f>IF('INTERIM REPORT'!B87=" "," ",IF('Report Data'!A87="",'INTERIM REPORT'!A86,'Report Data'!A87))</f>
        <v>Fitch Solutions-Northeast</v>
      </c>
      <c r="B87" s="313" t="str">
        <f>IF(ISBLANK('Report Data'!B87)," ",'Report Data'!B87)</f>
        <v>[Total_Margin_pct_Peers] Total Margin %-Peers</v>
      </c>
      <c r="C87" s="313">
        <f>IF(ISBLANK('Report Data'!C87)," ",'Report Data'!C87)</f>
        <v>3.5000000000000003E-2</v>
      </c>
      <c r="D87" s="313" t="str">
        <f>IF(ISBLANK('Report Data'!D87)," ",'Report Data'!D87)</f>
        <v xml:space="preserve"> </v>
      </c>
      <c r="E87" s="313" t="str">
        <f>IF(ISBLANK('Report Data'!E87)," ",'Report Data'!E87)</f>
        <v xml:space="preserve"> </v>
      </c>
      <c r="F87" s="313" t="str">
        <f>IF(ISBLANK('Report Data'!F87)," ",'Report Data'!F87)</f>
        <v xml:space="preserve"> </v>
      </c>
      <c r="G87" s="313" t="str">
        <f>IF(ISBLANK('Report Data'!G87)," ",'Report Data'!G87)</f>
        <v xml:space="preserve"> </v>
      </c>
    </row>
    <row r="88" spans="1:7">
      <c r="A88" s="313" t="str">
        <f>IF('INTERIM REPORT'!B88=" "," ",IF('Report Data'!A88="",'INTERIM REPORT'!A87,'Report Data'!A88))</f>
        <v>Fitch Solutions-Northeast</v>
      </c>
      <c r="B88" s="313" t="str">
        <f>IF(ISBLANK('Report Data'!B88)," ",'Report Data'!B88)</f>
        <v>[Days_Payable_Peers] Days Payable-Peers</v>
      </c>
      <c r="C88" s="313">
        <f>IF(ISBLANK('Report Data'!C88)," ",'Report Data'!C88)</f>
        <v>63.1</v>
      </c>
      <c r="D88" s="313" t="str">
        <f>IF(ISBLANK('Report Data'!D88)," ",'Report Data'!D88)</f>
        <v xml:space="preserve"> </v>
      </c>
      <c r="E88" s="313" t="str">
        <f>IF(ISBLANK('Report Data'!E88)," ",'Report Data'!E88)</f>
        <v xml:space="preserve"> </v>
      </c>
      <c r="F88" s="313" t="str">
        <f>IF(ISBLANK('Report Data'!F88)," ",'Report Data'!F88)</f>
        <v xml:space="preserve"> </v>
      </c>
      <c r="G88" s="313" t="str">
        <f>IF(ISBLANK('Report Data'!G88)," ",'Report Data'!G88)</f>
        <v xml:space="preserve"> </v>
      </c>
    </row>
    <row r="89" spans="1:7">
      <c r="A89" s="313" t="str">
        <f>IF('INTERIM REPORT'!B89=" "," ",IF('Report Data'!A89="",'INTERIM REPORT'!A88,'Report Data'!A89))</f>
        <v>Fitch Solutions-Northeast</v>
      </c>
      <c r="B89" s="313" t="str">
        <f>IF(ISBLANK('Report Data'!B89)," ",'Report Data'!B89)</f>
        <v>[Days_Receivable_Peers] Days Receivable-Peers</v>
      </c>
      <c r="C89" s="313">
        <f>IF(ISBLANK('Report Data'!C89)," ",'Report Data'!C89)</f>
        <v>43.1</v>
      </c>
      <c r="D89" s="313" t="str">
        <f>IF(ISBLANK('Report Data'!D89)," ",'Report Data'!D89)</f>
        <v xml:space="preserve"> </v>
      </c>
      <c r="E89" s="313" t="str">
        <f>IF(ISBLANK('Report Data'!E89)," ",'Report Data'!E89)</f>
        <v xml:space="preserve"> </v>
      </c>
      <c r="F89" s="313" t="str">
        <f>IF(ISBLANK('Report Data'!F89)," ",'Report Data'!F89)</f>
        <v xml:space="preserve"> </v>
      </c>
      <c r="G89" s="313" t="str">
        <f>IF(ISBLANK('Report Data'!G89)," ",'Report Data'!G89)</f>
        <v xml:space="preserve"> </v>
      </c>
    </row>
    <row r="90" spans="1:7">
      <c r="A90" s="313" t="str">
        <f>IF('INTERIM REPORT'!B90=" "," ",IF('Report Data'!A90="",'INTERIM REPORT'!A89,'Report Data'!A90))</f>
        <v>Fitch Solutions-Northeast</v>
      </c>
      <c r="B90" s="313" t="str">
        <f>IF(ISBLANK('Report Data'!B90)," ",'Report Data'!B90)</f>
        <v>[Days_Cash_on_Hand_Peers] Days Cash on Hand-Peers</v>
      </c>
      <c r="C90" s="313">
        <f>IF(ISBLANK('Report Data'!C90)," ",'Report Data'!C90)</f>
        <v>164.3</v>
      </c>
      <c r="D90" s="313" t="str">
        <f>IF(ISBLANK('Report Data'!D90)," ",'Report Data'!D90)</f>
        <v xml:space="preserve"> </v>
      </c>
      <c r="E90" s="313" t="str">
        <f>IF(ISBLANK('Report Data'!E90)," ",'Report Data'!E90)</f>
        <v xml:space="preserve"> </v>
      </c>
      <c r="F90" s="313" t="str">
        <f>IF(ISBLANK('Report Data'!F90)," ",'Report Data'!F90)</f>
        <v xml:space="preserve"> </v>
      </c>
      <c r="G90" s="313" t="str">
        <f>IF(ISBLANK('Report Data'!G90)," ",'Report Data'!G90)</f>
        <v xml:space="preserve"> </v>
      </c>
    </row>
    <row r="91" spans="1:7">
      <c r="A91" s="313" t="str">
        <f>IF('INTERIM REPORT'!B91=" "," ",IF('Report Data'!A91="",'INTERIM REPORT'!A90,'Report Data'!A91))</f>
        <v>Other Non-Profit</v>
      </c>
      <c r="B91" s="313" t="str">
        <f>IF(ISBLANK('Report Data'!B91)," ",'Report Data'!B91)</f>
        <v>[Avg_Daily_Census_Peers] Average Daily Census-Peers</v>
      </c>
      <c r="C91" s="313">
        <f>IF(ISBLANK('Report Data'!C91)," ",'Report Data'!C91)</f>
        <v>0</v>
      </c>
      <c r="D91" s="313">
        <f>IF(ISBLANK('Report Data'!D91)," ",'Report Data'!D91)</f>
        <v>0</v>
      </c>
      <c r="E91" s="313">
        <f>IF(ISBLANK('Report Data'!E91)," ",'Report Data'!E91)</f>
        <v>0</v>
      </c>
      <c r="F91" s="313">
        <f>IF(ISBLANK('Report Data'!F91)," ",'Report Data'!F91)</f>
        <v>0</v>
      </c>
      <c r="G91" s="313">
        <f>IF(ISBLANK('Report Data'!G91)," ",'Report Data'!G91)</f>
        <v>0</v>
      </c>
    </row>
    <row r="92" spans="1:7">
      <c r="A92" s="313" t="str">
        <f>IF('INTERIM REPORT'!B92=" "," ",IF('Report Data'!A92="",'INTERIM REPORT'!A91,'Report Data'!A92))</f>
        <v>Other Non-Profit</v>
      </c>
      <c r="B92" s="313" t="str">
        <f>IF(ISBLANK('Report Data'!B92)," ",'Report Data'!B92)</f>
        <v>[Avg_Length_of_Stay_Peers] Average Length of Stay-Peers</v>
      </c>
      <c r="C92" s="313">
        <f>IF(ISBLANK('Report Data'!C92)," ",'Report Data'!C92)</f>
        <v>0</v>
      </c>
      <c r="D92" s="313">
        <f>IF(ISBLANK('Report Data'!D92)," ",'Report Data'!D92)</f>
        <v>0</v>
      </c>
      <c r="E92" s="313">
        <f>IF(ISBLANK('Report Data'!E92)," ",'Report Data'!E92)</f>
        <v>0</v>
      </c>
      <c r="F92" s="313">
        <f>IF(ISBLANK('Report Data'!F92)," ",'Report Data'!F92)</f>
        <v>0</v>
      </c>
      <c r="G92" s="313">
        <f>IF(ISBLANK('Report Data'!G92)," ",'Report Data'!G92)</f>
        <v>0</v>
      </c>
    </row>
    <row r="93" spans="1:7">
      <c r="A93" s="313" t="str">
        <f>IF('INTERIM REPORT'!B93=" "," ",IF('Report Data'!A93="",'INTERIM REPORT'!A92,'Report Data'!A93))</f>
        <v>Other Non-Profit</v>
      </c>
      <c r="B93" s="313" t="str">
        <f>IF(ISBLANK('Report Data'!B93)," ",'Report Data'!B93)</f>
        <v>[Acute_ALOS_Peers] Acute ALOS-Peers</v>
      </c>
      <c r="C93" s="313">
        <f>IF(ISBLANK('Report Data'!C93)," ",'Report Data'!C93)</f>
        <v>0</v>
      </c>
      <c r="D93" s="313">
        <f>IF(ISBLANK('Report Data'!D93)," ",'Report Data'!D93)</f>
        <v>0</v>
      </c>
      <c r="E93" s="313">
        <f>IF(ISBLANK('Report Data'!E93)," ",'Report Data'!E93)</f>
        <v>0</v>
      </c>
      <c r="F93" s="313">
        <f>IF(ISBLANK('Report Data'!F93)," ",'Report Data'!F93)</f>
        <v>0</v>
      </c>
      <c r="G93" s="313">
        <f>IF(ISBLANK('Report Data'!G93)," ",'Report Data'!G93)</f>
        <v>0</v>
      </c>
    </row>
    <row r="94" spans="1:7">
      <c r="A94" s="313" t="str">
        <f>IF('INTERIM REPORT'!B94=" "," ",IF('Report Data'!A94="",'INTERIM REPORT'!A93,'Report Data'!A94))</f>
        <v>Other Non-Profit</v>
      </c>
      <c r="B94" s="313" t="str">
        <f>IF(ISBLANK('Report Data'!B94)," ",'Report Data'!B94)</f>
        <v>[Adj_Admits_Peers] Adjusted Admissions-Peers</v>
      </c>
      <c r="C94" s="313">
        <f>IF(ISBLANK('Report Data'!C94)," ",'Report Data'!C94)</f>
        <v>0</v>
      </c>
      <c r="D94" s="313">
        <f>IF(ISBLANK('Report Data'!D94)," ",'Report Data'!D94)</f>
        <v>0</v>
      </c>
      <c r="E94" s="313">
        <f>IF(ISBLANK('Report Data'!E94)," ",'Report Data'!E94)</f>
        <v>0</v>
      </c>
      <c r="F94" s="313">
        <f>IF(ISBLANK('Report Data'!F94)," ",'Report Data'!F94)</f>
        <v>0</v>
      </c>
      <c r="G94" s="313">
        <f>IF(ISBLANK('Report Data'!G94)," ",'Report Data'!G94)</f>
        <v>0</v>
      </c>
    </row>
    <row r="95" spans="1:7">
      <c r="A95" s="313" t="str">
        <f>IF('INTERIM REPORT'!B95=" "," ",IF('Report Data'!A95="",'INTERIM REPORT'!A94,'Report Data'!A95))</f>
        <v>Other Non-Profit</v>
      </c>
      <c r="B95" s="313" t="str">
        <f>IF(ISBLANK('Report Data'!B95)," ",'Report Data'!B95)</f>
        <v>[Adj_Days_Peers] Adjusted Days-Peers</v>
      </c>
      <c r="C95" s="313">
        <f>IF(ISBLANK('Report Data'!C95)," ",'Report Data'!C95)</f>
        <v>0</v>
      </c>
      <c r="D95" s="313">
        <f>IF(ISBLANK('Report Data'!D95)," ",'Report Data'!D95)</f>
        <v>0</v>
      </c>
      <c r="E95" s="313">
        <f>IF(ISBLANK('Report Data'!E95)," ",'Report Data'!E95)</f>
        <v>0</v>
      </c>
      <c r="F95" s="313">
        <f>IF(ISBLANK('Report Data'!F95)," ",'Report Data'!F95)</f>
        <v>0</v>
      </c>
      <c r="G95" s="313">
        <f>IF(ISBLANK('Report Data'!G95)," ",'Report Data'!G95)</f>
        <v>0</v>
      </c>
    </row>
    <row r="96" spans="1:7">
      <c r="A96" s="313" t="str">
        <f>IF('INTERIM REPORT'!B96=" "," ",IF('Report Data'!A96="",'INTERIM REPORT'!A95,'Report Data'!A96))</f>
        <v>Other Non-Profit</v>
      </c>
      <c r="B96" s="313" t="str">
        <f>IF(ISBLANK('Report Data'!B96)," ",'Report Data'!B96)</f>
        <v>[Acute_Care_Ave_Daily_Census_Peers] Acute Care Ave Daily Census-Peers</v>
      </c>
      <c r="C96" s="313">
        <f>IF(ISBLANK('Report Data'!C96)," ",'Report Data'!C96)</f>
        <v>0</v>
      </c>
      <c r="D96" s="313">
        <f>IF(ISBLANK('Report Data'!D96)," ",'Report Data'!D96)</f>
        <v>0</v>
      </c>
      <c r="E96" s="313">
        <f>IF(ISBLANK('Report Data'!E96)," ",'Report Data'!E96)</f>
        <v>0</v>
      </c>
      <c r="F96" s="313">
        <f>IF(ISBLANK('Report Data'!F96)," ",'Report Data'!F96)</f>
        <v>0</v>
      </c>
      <c r="G96" s="313">
        <f>IF(ISBLANK('Report Data'!G96)," ",'Report Data'!G96)</f>
        <v>0</v>
      </c>
    </row>
    <row r="97" spans="1:7">
      <c r="A97" s="313" t="str">
        <f>IF('INTERIM REPORT'!B97=" "," ",IF('Report Data'!A97="",'INTERIM REPORT'!A96,'Report Data'!A97))</f>
        <v>Other Non-Profit</v>
      </c>
      <c r="B97" s="313" t="str">
        <f>IF(ISBLANK('Report Data'!B97)," ",'Report Data'!B97)</f>
        <v>[Age_of_Plant_Peers] Age of Plant-Peers</v>
      </c>
      <c r="C97" s="313">
        <f>IF(ISBLANK('Report Data'!C97)," ",'Report Data'!C97)</f>
        <v>0</v>
      </c>
      <c r="D97" s="313">
        <f>IF(ISBLANK('Report Data'!D97)," ",'Report Data'!D97)</f>
        <v>0</v>
      </c>
      <c r="E97" s="313">
        <f>IF(ISBLANK('Report Data'!E97)," ",'Report Data'!E97)</f>
        <v>0</v>
      </c>
      <c r="F97" s="313">
        <f>IF(ISBLANK('Report Data'!F97)," ",'Report Data'!F97)</f>
        <v>0</v>
      </c>
      <c r="G97" s="313">
        <f>IF(ISBLANK('Report Data'!G97)," ",'Report Data'!G97)</f>
        <v>0</v>
      </c>
    </row>
    <row r="98" spans="1:7">
      <c r="A98" s="313" t="str">
        <f>IF('INTERIM REPORT'!B98=" "," ",IF('Report Data'!A98="",'INTERIM REPORT'!A97,'Report Data'!A98))</f>
        <v>Other Non-Profit</v>
      </c>
      <c r="B98" s="313" t="str">
        <f>IF(ISBLANK('Report Data'!B98)," ",'Report Data'!B98)</f>
        <v>[Age_of_Plant_Building_Peers] Age of Plant - Building-Peers</v>
      </c>
      <c r="C98" s="313">
        <f>IF(ISBLANK('Report Data'!C98)," ",'Report Data'!C98)</f>
        <v>0</v>
      </c>
      <c r="D98" s="313">
        <f>IF(ISBLANK('Report Data'!D98)," ",'Report Data'!D98)</f>
        <v>0</v>
      </c>
      <c r="E98" s="313">
        <f>IF(ISBLANK('Report Data'!E98)," ",'Report Data'!E98)</f>
        <v>0</v>
      </c>
      <c r="F98" s="313">
        <f>IF(ISBLANK('Report Data'!F98)," ",'Report Data'!F98)</f>
        <v>0</v>
      </c>
      <c r="G98" s="313">
        <f>IF(ISBLANK('Report Data'!G98)," ",'Report Data'!G98)</f>
        <v>0</v>
      </c>
    </row>
    <row r="99" spans="1:7">
      <c r="A99" s="313" t="str">
        <f>IF('INTERIM REPORT'!B99=" "," ",IF('Report Data'!A99="",'INTERIM REPORT'!A98,'Report Data'!A99))</f>
        <v>Other Non-Profit</v>
      </c>
      <c r="B99" s="313" t="str">
        <f>IF(ISBLANK('Report Data'!B99)," ",'Report Data'!B99)</f>
        <v>[Age_of_Plant_Equipment_Peers] Age of Plant - Equipment-Peers</v>
      </c>
      <c r="C99" s="313">
        <f>IF(ISBLANK('Report Data'!C99)," ",'Report Data'!C99)</f>
        <v>0</v>
      </c>
      <c r="D99" s="313">
        <f>IF(ISBLANK('Report Data'!D99)," ",'Report Data'!D99)</f>
        <v>0</v>
      </c>
      <c r="E99" s="313">
        <f>IF(ISBLANK('Report Data'!E99)," ",'Report Data'!E99)</f>
        <v>0</v>
      </c>
      <c r="F99" s="313">
        <f>IF(ISBLANK('Report Data'!F99)," ",'Report Data'!F99)</f>
        <v>0</v>
      </c>
      <c r="G99" s="313">
        <f>IF(ISBLANK('Report Data'!G99)," ",'Report Data'!G99)</f>
        <v>0</v>
      </c>
    </row>
    <row r="100" spans="1:7">
      <c r="A100" s="313" t="str">
        <f>IF('INTERIM REPORT'!B100=" "," ",IF('Report Data'!A100="",'INTERIM REPORT'!A99,'Report Data'!A100))</f>
        <v>Other Non-Profit</v>
      </c>
      <c r="B100" s="313" t="str">
        <f>IF(ISBLANK('Report Data'!B100)," ",'Report Data'!B100)</f>
        <v>[Long_Term_Debt_to_Capization_Peers] Long Term Debt to Capitalization-Peers</v>
      </c>
      <c r="C100" s="313">
        <f>IF(ISBLANK('Report Data'!C100)," ",'Report Data'!C100)</f>
        <v>0</v>
      </c>
      <c r="D100" s="313">
        <f>IF(ISBLANK('Report Data'!D100)," ",'Report Data'!D100)</f>
        <v>0</v>
      </c>
      <c r="E100" s="313">
        <f>IF(ISBLANK('Report Data'!E100)," ",'Report Data'!E100)</f>
        <v>0</v>
      </c>
      <c r="F100" s="313">
        <f>IF(ISBLANK('Report Data'!F100)," ",'Report Data'!F100)</f>
        <v>0</v>
      </c>
      <c r="G100" s="313">
        <f>IF(ISBLANK('Report Data'!G100)," ",'Report Data'!G100)</f>
        <v>0</v>
      </c>
    </row>
    <row r="101" spans="1:7">
      <c r="A101" s="313" t="str">
        <f>IF('INTERIM REPORT'!B101=" "," ",IF('Report Data'!A101="",'INTERIM REPORT'!A100,'Report Data'!A101))</f>
        <v>Other Non-Profit</v>
      </c>
      <c r="B101" s="313" t="str">
        <f>IF(ISBLANK('Report Data'!B101)," ",'Report Data'!B101)</f>
        <v>[Debt_per_Staffed_Bed_Peers] Debt per Staffed Bed-Peers</v>
      </c>
      <c r="C101" s="313">
        <f>IF(ISBLANK('Report Data'!C101)," ",'Report Data'!C101)</f>
        <v>0</v>
      </c>
      <c r="D101" s="313">
        <f>IF(ISBLANK('Report Data'!D101)," ",'Report Data'!D101)</f>
        <v>0</v>
      </c>
      <c r="E101" s="313">
        <f>IF(ISBLANK('Report Data'!E101)," ",'Report Data'!E101)</f>
        <v>0</v>
      </c>
      <c r="F101" s="313">
        <f>IF(ISBLANK('Report Data'!F101)," ",'Report Data'!F101)</f>
        <v>0</v>
      </c>
      <c r="G101" s="313">
        <f>IF(ISBLANK('Report Data'!G101)," ",'Report Data'!G101)</f>
        <v>0</v>
      </c>
    </row>
    <row r="102" spans="1:7">
      <c r="A102" s="313" t="str">
        <f>IF('INTERIM REPORT'!B102=" "," ",IF('Report Data'!A102="",'INTERIM REPORT'!A101,'Report Data'!A102))</f>
        <v>Other Non-Profit</v>
      </c>
      <c r="B102" s="313" t="str">
        <f>IF(ISBLANK('Report Data'!B102)," ",'Report Data'!B102)</f>
        <v>[Net_Prop_Plant_and_Equip_per_Staffed_Bed_Peers] Net Prop, Plant &amp; Equip per Staffed Bed-Peers</v>
      </c>
      <c r="C102" s="313">
        <f>IF(ISBLANK('Report Data'!C102)," ",'Report Data'!C102)</f>
        <v>0</v>
      </c>
      <c r="D102" s="313">
        <f>IF(ISBLANK('Report Data'!D102)," ",'Report Data'!D102)</f>
        <v>0</v>
      </c>
      <c r="E102" s="313">
        <f>IF(ISBLANK('Report Data'!E102)," ",'Report Data'!E102)</f>
        <v>0</v>
      </c>
      <c r="F102" s="313">
        <f>IF(ISBLANK('Report Data'!F102)," ",'Report Data'!F102)</f>
        <v>0</v>
      </c>
      <c r="G102" s="313">
        <f>IF(ISBLANK('Report Data'!G102)," ",'Report Data'!G102)</f>
        <v>0</v>
      </c>
    </row>
    <row r="103" spans="1:7">
      <c r="A103" s="313" t="str">
        <f>IF('INTERIM REPORT'!B103=" "," ",IF('Report Data'!A103="",'INTERIM REPORT'!A102,'Report Data'!A103))</f>
        <v>Other Non-Profit</v>
      </c>
      <c r="B103" s="313" t="str">
        <f>IF(ISBLANK('Report Data'!B103)," ",'Report Data'!B103)</f>
        <v>[Long_Term_Debt_to_Total_Assets_Peers] Long Term Debt to Total Assets-Peers</v>
      </c>
      <c r="C103" s="313">
        <f>IF(ISBLANK('Report Data'!C103)," ",'Report Data'!C103)</f>
        <v>0</v>
      </c>
      <c r="D103" s="313">
        <f>IF(ISBLANK('Report Data'!D103)," ",'Report Data'!D103)</f>
        <v>0</v>
      </c>
      <c r="E103" s="313">
        <f>IF(ISBLANK('Report Data'!E103)," ",'Report Data'!E103)</f>
        <v>0</v>
      </c>
      <c r="F103" s="313">
        <f>IF(ISBLANK('Report Data'!F103)," ",'Report Data'!F103)</f>
        <v>0</v>
      </c>
      <c r="G103" s="313">
        <f>IF(ISBLANK('Report Data'!G103)," ",'Report Data'!G103)</f>
        <v>0</v>
      </c>
    </row>
    <row r="104" spans="1:7">
      <c r="A104" s="313" t="str">
        <f>IF('INTERIM REPORT'!B104=" "," ",IF('Report Data'!A104="",'INTERIM REPORT'!A103,'Report Data'!A104))</f>
        <v>Other Non-Profit</v>
      </c>
      <c r="B104" s="313" t="str">
        <f>IF(ISBLANK('Report Data'!B104)," ",'Report Data'!B104)</f>
        <v>[Debt_Service_Coverage_Ratio_Peers] Debt Service Coverage Ratio-Peers</v>
      </c>
      <c r="C104" s="313">
        <f>IF(ISBLANK('Report Data'!C104)," ",'Report Data'!C104)</f>
        <v>0</v>
      </c>
      <c r="D104" s="313">
        <f>IF(ISBLANK('Report Data'!D104)," ",'Report Data'!D104)</f>
        <v>0</v>
      </c>
      <c r="E104" s="313">
        <f>IF(ISBLANK('Report Data'!E104)," ",'Report Data'!E104)</f>
        <v>0</v>
      </c>
      <c r="F104" s="313">
        <f>IF(ISBLANK('Report Data'!F104)," ",'Report Data'!F104)</f>
        <v>0</v>
      </c>
      <c r="G104" s="313">
        <f>IF(ISBLANK('Report Data'!G104)," ",'Report Data'!G104)</f>
        <v>0</v>
      </c>
    </row>
    <row r="105" spans="1:7">
      <c r="A105" s="313" t="str">
        <f>IF('INTERIM REPORT'!B105=" "," ",IF('Report Data'!A105="",'INTERIM REPORT'!A104,'Report Data'!A105))</f>
        <v>Other Non-Profit</v>
      </c>
      <c r="B105" s="313" t="str">
        <f>IF(ISBLANK('Report Data'!B105)," ",'Report Data'!B105)</f>
        <v>[Depreciation_Rate_Peers] Depreciation Rate-Peers</v>
      </c>
      <c r="C105" s="313">
        <f>IF(ISBLANK('Report Data'!C105)," ",'Report Data'!C105)</f>
        <v>0</v>
      </c>
      <c r="D105" s="313">
        <f>IF(ISBLANK('Report Data'!D105)," ",'Report Data'!D105)</f>
        <v>0</v>
      </c>
      <c r="E105" s="313">
        <f>IF(ISBLANK('Report Data'!E105)," ",'Report Data'!E105)</f>
        <v>0</v>
      </c>
      <c r="F105" s="313">
        <f>IF(ISBLANK('Report Data'!F105)," ",'Report Data'!F105)</f>
        <v>0</v>
      </c>
      <c r="G105" s="313">
        <f>IF(ISBLANK('Report Data'!G105)," ",'Report Data'!G105)</f>
        <v>0</v>
      </c>
    </row>
    <row r="106" spans="1:7">
      <c r="A106" s="313" t="str">
        <f>IF('INTERIM REPORT'!B106=" "," ",IF('Report Data'!A106="",'INTERIM REPORT'!A105,'Report Data'!A106))</f>
        <v>Other Non-Profit</v>
      </c>
      <c r="B106" s="313" t="str">
        <f>IF(ISBLANK('Report Data'!B106)," ",'Report Data'!B106)</f>
        <v>[Cap_Expenditures_to_Depreciation_Peers] Capital Expenditures to Depreciation-Peers</v>
      </c>
      <c r="C106" s="313">
        <f>IF(ISBLANK('Report Data'!C106)," ",'Report Data'!C106)</f>
        <v>0</v>
      </c>
      <c r="D106" s="313">
        <f>IF(ISBLANK('Report Data'!D106)," ",'Report Data'!D106)</f>
        <v>0</v>
      </c>
      <c r="E106" s="313">
        <f>IF(ISBLANK('Report Data'!E106)," ",'Report Data'!E106)</f>
        <v>0</v>
      </c>
      <c r="F106" s="313">
        <f>IF(ISBLANK('Report Data'!F106)," ",'Report Data'!F106)</f>
        <v>0</v>
      </c>
      <c r="G106" s="313">
        <f>IF(ISBLANK('Report Data'!G106)," ",'Report Data'!G106)</f>
        <v>0</v>
      </c>
    </row>
    <row r="107" spans="1:7">
      <c r="A107" s="313" t="str">
        <f>IF('INTERIM REPORT'!B107=" "," ",IF('Report Data'!A107="",'INTERIM REPORT'!A106,'Report Data'!A107))</f>
        <v>Other Non-Profit</v>
      </c>
      <c r="B107" s="313" t="str">
        <f>IF(ISBLANK('Report Data'!B107)," ",'Report Data'!B107)</f>
        <v>[Cap_Expenditure_Growth_Rate_Peers] Capital Expenditure Growth Rate-Peers</v>
      </c>
      <c r="C107" s="313">
        <f>IF(ISBLANK('Report Data'!C107)," ",'Report Data'!C107)</f>
        <v>0</v>
      </c>
      <c r="D107" s="313">
        <f>IF(ISBLANK('Report Data'!D107)," ",'Report Data'!D107)</f>
        <v>0</v>
      </c>
      <c r="E107" s="313">
        <f>IF(ISBLANK('Report Data'!E107)," ",'Report Data'!E107)</f>
        <v>0</v>
      </c>
      <c r="F107" s="313">
        <f>IF(ISBLANK('Report Data'!F107)," ",'Report Data'!F107)</f>
        <v>0</v>
      </c>
      <c r="G107" s="313">
        <f>IF(ISBLANK('Report Data'!G107)," ",'Report Data'!G107)</f>
        <v>0</v>
      </c>
    </row>
    <row r="108" spans="1:7">
      <c r="A108" s="313" t="str">
        <f>IF('INTERIM REPORT'!B108=" "," ",IF('Report Data'!A108="",'INTERIM REPORT'!A107,'Report Data'!A108))</f>
        <v>Other Non-Profit</v>
      </c>
      <c r="B108" s="313" t="str">
        <f>IF(ISBLANK('Report Data'!B108)," ",'Report Data'!B108)</f>
        <v>[Cap_Acquisitions_as_a_pct_of_Net_Patient_Rev_Peers] Capital Acquisitions as a % of Net Patient Rev-Peers</v>
      </c>
      <c r="C108" s="313">
        <f>IF(ISBLANK('Report Data'!C108)," ",'Report Data'!C108)</f>
        <v>0</v>
      </c>
      <c r="D108" s="313">
        <f>IF(ISBLANK('Report Data'!D108)," ",'Report Data'!D108)</f>
        <v>0</v>
      </c>
      <c r="E108" s="313">
        <f>IF(ISBLANK('Report Data'!E108)," ",'Report Data'!E108)</f>
        <v>0</v>
      </c>
      <c r="F108" s="313">
        <f>IF(ISBLANK('Report Data'!F108)," ",'Report Data'!F108)</f>
        <v>0</v>
      </c>
      <c r="G108" s="313">
        <f>IF(ISBLANK('Report Data'!G108)," ",'Report Data'!G108)</f>
        <v>0</v>
      </c>
    </row>
    <row r="109" spans="1:7">
      <c r="A109" s="313" t="str">
        <f>IF('INTERIM REPORT'!B109=" "," ",IF('Report Data'!A109="",'INTERIM REPORT'!A108,'Report Data'!A109))</f>
        <v>Other Non-Profit</v>
      </c>
      <c r="B109" s="313" t="str">
        <f>IF(ISBLANK('Report Data'!B109)," ",'Report Data'!B109)</f>
        <v>[Deduction_pct_Peers] Deduction %-Peers</v>
      </c>
      <c r="C109" s="313">
        <f>IF(ISBLANK('Report Data'!C109)," ",'Report Data'!C109)</f>
        <v>0</v>
      </c>
      <c r="D109" s="313">
        <f>IF(ISBLANK('Report Data'!D109)," ",'Report Data'!D109)</f>
        <v>0</v>
      </c>
      <c r="E109" s="313">
        <f>IF(ISBLANK('Report Data'!E109)," ",'Report Data'!E109)</f>
        <v>0</v>
      </c>
      <c r="F109" s="313">
        <f>IF(ISBLANK('Report Data'!F109)," ",'Report Data'!F109)</f>
        <v>0</v>
      </c>
      <c r="G109" s="313">
        <f>IF(ISBLANK('Report Data'!G109)," ",'Report Data'!G109)</f>
        <v>0</v>
      </c>
    </row>
    <row r="110" spans="1:7">
      <c r="A110" s="313" t="str">
        <f>IF('INTERIM REPORT'!B110=" "," ",IF('Report Data'!A110="",'INTERIM REPORT'!A109,'Report Data'!A110))</f>
        <v>Other Non-Profit</v>
      </c>
      <c r="B110" s="313" t="str">
        <f>IF(ISBLANK('Report Data'!B110)," ",'Report Data'!B110)</f>
        <v>[Bad_Debt_pct_Peers] Bad Debt %-Peers</v>
      </c>
      <c r="C110" s="313">
        <f>IF(ISBLANK('Report Data'!C110)," ",'Report Data'!C110)</f>
        <v>0</v>
      </c>
      <c r="D110" s="313">
        <f>IF(ISBLANK('Report Data'!D110)," ",'Report Data'!D110)</f>
        <v>0</v>
      </c>
      <c r="E110" s="313">
        <f>IF(ISBLANK('Report Data'!E110)," ",'Report Data'!E110)</f>
        <v>0</v>
      </c>
      <c r="F110" s="313">
        <f>IF(ISBLANK('Report Data'!F110)," ",'Report Data'!F110)</f>
        <v>0</v>
      </c>
      <c r="G110" s="313">
        <f>IF(ISBLANK('Report Data'!G110)," ",'Report Data'!G110)</f>
        <v>0</v>
      </c>
    </row>
    <row r="111" spans="1:7">
      <c r="A111" s="313" t="str">
        <f>IF('INTERIM REPORT'!B111=" "," ",IF('Report Data'!A111="",'INTERIM REPORT'!A110,'Report Data'!A111))</f>
        <v>Other Non-Profit</v>
      </c>
      <c r="B111" s="313" t="str">
        <f>IF(ISBLANK('Report Data'!B111)," ",'Report Data'!B111)</f>
        <v>[Free_Care_pct_Peers] Free Care %-Peers</v>
      </c>
      <c r="C111" s="313">
        <f>IF(ISBLANK('Report Data'!C111)," ",'Report Data'!C111)</f>
        <v>0</v>
      </c>
      <c r="D111" s="313">
        <f>IF(ISBLANK('Report Data'!D111)," ",'Report Data'!D111)</f>
        <v>0</v>
      </c>
      <c r="E111" s="313">
        <f>IF(ISBLANK('Report Data'!E111)," ",'Report Data'!E111)</f>
        <v>0</v>
      </c>
      <c r="F111" s="313">
        <f>IF(ISBLANK('Report Data'!F111)," ",'Report Data'!F111)</f>
        <v>0</v>
      </c>
      <c r="G111" s="313">
        <f>IF(ISBLANK('Report Data'!G111)," ",'Report Data'!G111)</f>
        <v>0</v>
      </c>
    </row>
    <row r="112" spans="1:7">
      <c r="A112" s="313" t="str">
        <f>IF('INTERIM REPORT'!B112=" "," ",IF('Report Data'!A112="",'INTERIM REPORT'!A111,'Report Data'!A112))</f>
        <v>Other Non-Profit</v>
      </c>
      <c r="B112" s="313" t="str">
        <f>IF(ISBLANK('Report Data'!B112)," ",'Report Data'!B112)</f>
        <v>[Operating_Margin_pct_Peers] Operating Margin %-Peers</v>
      </c>
      <c r="C112" s="313">
        <f>IF(ISBLANK('Report Data'!C112)," ",'Report Data'!C112)</f>
        <v>0</v>
      </c>
      <c r="D112" s="313">
        <f>IF(ISBLANK('Report Data'!D112)," ",'Report Data'!D112)</f>
        <v>0</v>
      </c>
      <c r="E112" s="313">
        <f>IF(ISBLANK('Report Data'!E112)," ",'Report Data'!E112)</f>
        <v>0</v>
      </c>
      <c r="F112" s="313">
        <f>IF(ISBLANK('Report Data'!F112)," ",'Report Data'!F112)</f>
        <v>0</v>
      </c>
      <c r="G112" s="313">
        <f>IF(ISBLANK('Report Data'!G112)," ",'Report Data'!G112)</f>
        <v>0</v>
      </c>
    </row>
    <row r="113" spans="1:7">
      <c r="A113" s="313" t="str">
        <f>IF('INTERIM REPORT'!B113=" "," ",IF('Report Data'!A113="",'INTERIM REPORT'!A112,'Report Data'!A113))</f>
        <v>Other Non-Profit</v>
      </c>
      <c r="B113" s="313" t="str">
        <f>IF(ISBLANK('Report Data'!B113)," ",'Report Data'!B113)</f>
        <v>[Total_Margin_pct_Peers] Total Margin %-Peers</v>
      </c>
      <c r="C113" s="313">
        <f>IF(ISBLANK('Report Data'!C113)," ",'Report Data'!C113)</f>
        <v>0</v>
      </c>
      <c r="D113" s="313">
        <f>IF(ISBLANK('Report Data'!D113)," ",'Report Data'!D113)</f>
        <v>0</v>
      </c>
      <c r="E113" s="313">
        <f>IF(ISBLANK('Report Data'!E113)," ",'Report Data'!E113)</f>
        <v>0</v>
      </c>
      <c r="F113" s="313">
        <f>IF(ISBLANK('Report Data'!F113)," ",'Report Data'!F113)</f>
        <v>0</v>
      </c>
      <c r="G113" s="313">
        <f>IF(ISBLANK('Report Data'!G113)," ",'Report Data'!G113)</f>
        <v>0</v>
      </c>
    </row>
    <row r="114" spans="1:7">
      <c r="A114" s="313" t="str">
        <f>IF('INTERIM REPORT'!B114=" "," ",IF('Report Data'!A114="",'INTERIM REPORT'!A113,'Report Data'!A114))</f>
        <v>Other Non-Profit</v>
      </c>
      <c r="B114" s="313" t="str">
        <f>IF(ISBLANK('Report Data'!B114)," ",'Report Data'!B114)</f>
        <v>[Outpatient_Gross_Rev_pct_Peers] Outpatient Gross Revenue %-Peers</v>
      </c>
      <c r="C114" s="313">
        <f>IF(ISBLANK('Report Data'!C114)," ",'Report Data'!C114)</f>
        <v>0</v>
      </c>
      <c r="D114" s="313">
        <f>IF(ISBLANK('Report Data'!D114)," ",'Report Data'!D114)</f>
        <v>0</v>
      </c>
      <c r="E114" s="313">
        <f>IF(ISBLANK('Report Data'!E114)," ",'Report Data'!E114)</f>
        <v>0</v>
      </c>
      <c r="F114" s="313">
        <f>IF(ISBLANK('Report Data'!F114)," ",'Report Data'!F114)</f>
        <v>0</v>
      </c>
      <c r="G114" s="313">
        <f>IF(ISBLANK('Report Data'!G114)," ",'Report Data'!G114)</f>
        <v>0</v>
      </c>
    </row>
    <row r="115" spans="1:7">
      <c r="A115" s="313" t="str">
        <f>IF('INTERIM REPORT'!B115=" "," ",IF('Report Data'!A115="",'INTERIM REPORT'!A114,'Report Data'!A115))</f>
        <v>Other Non-Profit</v>
      </c>
      <c r="B115" s="313" t="str">
        <f>IF(ISBLANK('Report Data'!B115)," ",'Report Data'!B115)</f>
        <v>[Inpatient_Gross_Rev_pct_Peers] Inpatient Gross Revenue %-Peers</v>
      </c>
      <c r="C115" s="313">
        <f>IF(ISBLANK('Report Data'!C115)," ",'Report Data'!C115)</f>
        <v>0</v>
      </c>
      <c r="D115" s="313">
        <f>IF(ISBLANK('Report Data'!D115)," ",'Report Data'!D115)</f>
        <v>0</v>
      </c>
      <c r="E115" s="313">
        <f>IF(ISBLANK('Report Data'!E115)," ",'Report Data'!E115)</f>
        <v>0</v>
      </c>
      <c r="F115" s="313">
        <f>IF(ISBLANK('Report Data'!F115)," ",'Report Data'!F115)</f>
        <v>0</v>
      </c>
      <c r="G115" s="313">
        <f>IF(ISBLANK('Report Data'!G115)," ",'Report Data'!G115)</f>
        <v>0</v>
      </c>
    </row>
    <row r="116" spans="1:7">
      <c r="A116" s="313" t="str">
        <f>IF('INTERIM REPORT'!B116=" "," ",IF('Report Data'!A116="",'INTERIM REPORT'!A115,'Report Data'!A116))</f>
        <v>Other Non-Profit</v>
      </c>
      <c r="B116" s="313" t="str">
        <f>IF(ISBLANK('Report Data'!B116)," ",'Report Data'!B116)</f>
        <v>[SNF_Rehab_Swing_Gross_Rev_pct_Peers] SNF/Rehab/Swing Gross Revenue %-Peers</v>
      </c>
      <c r="C116" s="313">
        <f>IF(ISBLANK('Report Data'!C116)," ",'Report Data'!C116)</f>
        <v>0</v>
      </c>
      <c r="D116" s="313">
        <f>IF(ISBLANK('Report Data'!D116)," ",'Report Data'!D116)</f>
        <v>0</v>
      </c>
      <c r="E116" s="313">
        <f>IF(ISBLANK('Report Data'!E116)," ",'Report Data'!E116)</f>
        <v>0</v>
      </c>
      <c r="F116" s="313">
        <f>IF(ISBLANK('Report Data'!F116)," ",'Report Data'!F116)</f>
        <v>0</v>
      </c>
      <c r="G116" s="313">
        <f>IF(ISBLANK('Report Data'!G116)," ",'Report Data'!G116)</f>
        <v>0</v>
      </c>
    </row>
    <row r="117" spans="1:7">
      <c r="A117" s="313" t="str">
        <f>IF('INTERIM REPORT'!B117=" "," ",IF('Report Data'!A117="",'INTERIM REPORT'!A116,'Report Data'!A117))</f>
        <v>Other Non-Profit</v>
      </c>
      <c r="B117" s="313" t="str">
        <f>IF(ISBLANK('Report Data'!B117)," ",'Report Data'!B117)</f>
        <v>[All_Net_Patient_Rev_pct_Peers] All Net Patient Revenue %-Peers</v>
      </c>
      <c r="C117" s="313">
        <f>IF(ISBLANK('Report Data'!C117)," ",'Report Data'!C117)</f>
        <v>0</v>
      </c>
      <c r="D117" s="313">
        <f>IF(ISBLANK('Report Data'!D117)," ",'Report Data'!D117)</f>
        <v>0</v>
      </c>
      <c r="E117" s="313">
        <f>IF(ISBLANK('Report Data'!E117)," ",'Report Data'!E117)</f>
        <v>0</v>
      </c>
      <c r="F117" s="313">
        <f>IF(ISBLANK('Report Data'!F117)," ",'Report Data'!F117)</f>
        <v>0</v>
      </c>
      <c r="G117" s="313">
        <f>IF(ISBLANK('Report Data'!G117)," ",'Report Data'!G117)</f>
        <v>0</v>
      </c>
    </row>
    <row r="118" spans="1:7">
      <c r="A118" s="313" t="str">
        <f>IF('INTERIM REPORT'!B118=" "," ",IF('Report Data'!A118="",'INTERIM REPORT'!A117,'Report Data'!A118))</f>
        <v>Other Non-Profit</v>
      </c>
      <c r="B118" s="313" t="str">
        <f>IF(ISBLANK('Report Data'!B118)," ",'Report Data'!B118)</f>
        <v>[Medicare_Net_Patient_Rev_pct_incl_Phys_Peers] Medicare Net Patient Revenue % including Phys-Peers</v>
      </c>
      <c r="C118" s="313">
        <f>IF(ISBLANK('Report Data'!C118)," ",'Report Data'!C118)</f>
        <v>0</v>
      </c>
      <c r="D118" s="313">
        <f>IF(ISBLANK('Report Data'!D118)," ",'Report Data'!D118)</f>
        <v>0</v>
      </c>
      <c r="E118" s="313">
        <f>IF(ISBLANK('Report Data'!E118)," ",'Report Data'!E118)</f>
        <v>0</v>
      </c>
      <c r="F118" s="313">
        <f>IF(ISBLANK('Report Data'!F118)," ",'Report Data'!F118)</f>
        <v>0</v>
      </c>
      <c r="G118" s="313">
        <f>IF(ISBLANK('Report Data'!G118)," ",'Report Data'!G118)</f>
        <v>0</v>
      </c>
    </row>
    <row r="119" spans="1:7">
      <c r="A119" s="313" t="str">
        <f>IF('INTERIM REPORT'!B119=" "," ",IF('Report Data'!A119="",'INTERIM REPORT'!A118,'Report Data'!A119))</f>
        <v>Other Non-Profit</v>
      </c>
      <c r="B119" s="313" t="str">
        <f>IF(ISBLANK('Report Data'!B119)," ",'Report Data'!B119)</f>
        <v>[Medicaid_Net_Patient_Rev_pct_incl_Phys_Peers] Medicaid Net Patient Revenue % including Phys-Peers</v>
      </c>
      <c r="C119" s="313">
        <f>IF(ISBLANK('Report Data'!C119)," ",'Report Data'!C119)</f>
        <v>0</v>
      </c>
      <c r="D119" s="313">
        <f>IF(ISBLANK('Report Data'!D119)," ",'Report Data'!D119)</f>
        <v>0</v>
      </c>
      <c r="E119" s="313">
        <f>IF(ISBLANK('Report Data'!E119)," ",'Report Data'!E119)</f>
        <v>0</v>
      </c>
      <c r="F119" s="313">
        <f>IF(ISBLANK('Report Data'!F119)," ",'Report Data'!F119)</f>
        <v>0</v>
      </c>
      <c r="G119" s="313">
        <f>IF(ISBLANK('Report Data'!G119)," ",'Report Data'!G119)</f>
        <v>0</v>
      </c>
    </row>
    <row r="120" spans="1:7">
      <c r="A120" s="313" t="str">
        <f>IF('INTERIM REPORT'!B120=" "," ",IF('Report Data'!A120="",'INTERIM REPORT'!A119,'Report Data'!A120))</f>
        <v>Other Non-Profit</v>
      </c>
      <c r="B120" s="313" t="str">
        <f>IF(ISBLANK('Report Data'!B120)," ",'Report Data'!B120)</f>
        <v>[Commercial_Self_Pay_Net_Patient_Rev_pct_incl_Phys_Peers] Commercial/Self Pay Net Patient Rev % including Phys-Peers</v>
      </c>
      <c r="C120" s="313">
        <f>IF(ISBLANK('Report Data'!C120)," ",'Report Data'!C120)</f>
        <v>0</v>
      </c>
      <c r="D120" s="313">
        <f>IF(ISBLANK('Report Data'!D120)," ",'Report Data'!D120)</f>
        <v>0</v>
      </c>
      <c r="E120" s="313">
        <f>IF(ISBLANK('Report Data'!E120)," ",'Report Data'!E120)</f>
        <v>0</v>
      </c>
      <c r="F120" s="313">
        <f>IF(ISBLANK('Report Data'!F120)," ",'Report Data'!F120)</f>
        <v>0</v>
      </c>
      <c r="G120" s="313">
        <f>IF(ISBLANK('Report Data'!G120)," ",'Report Data'!G120)</f>
        <v>0</v>
      </c>
    </row>
    <row r="121" spans="1:7">
      <c r="A121" s="313" t="str">
        <f>IF('INTERIM REPORT'!B121=" "," ",IF('Report Data'!A121="",'INTERIM REPORT'!A120,'Report Data'!A121))</f>
        <v>Other Non-Profit</v>
      </c>
      <c r="B121" s="313" t="str">
        <f>IF(ISBLANK('Report Data'!B121)," ",'Report Data'!B121)</f>
        <v>[Adj_Admits_Per_FTE_Peers] Adjusted Admissions Per FTE-Peers</v>
      </c>
      <c r="C121" s="313">
        <f>IF(ISBLANK('Report Data'!C121)," ",'Report Data'!C121)</f>
        <v>0</v>
      </c>
      <c r="D121" s="313">
        <f>IF(ISBLANK('Report Data'!D121)," ",'Report Data'!D121)</f>
        <v>0</v>
      </c>
      <c r="E121" s="313">
        <f>IF(ISBLANK('Report Data'!E121)," ",'Report Data'!E121)</f>
        <v>0</v>
      </c>
      <c r="F121" s="313">
        <f>IF(ISBLANK('Report Data'!F121)," ",'Report Data'!F121)</f>
        <v>0</v>
      </c>
      <c r="G121" s="313">
        <f>IF(ISBLANK('Report Data'!G121)," ",'Report Data'!G121)</f>
        <v>0</v>
      </c>
    </row>
    <row r="122" spans="1:7">
      <c r="A122" s="313" t="str">
        <f>IF('INTERIM REPORT'!B122=" "," ",IF('Report Data'!A122="",'INTERIM REPORT'!A121,'Report Data'!A122))</f>
        <v>Other Non-Profit</v>
      </c>
      <c r="B122" s="313" t="str">
        <f>IF(ISBLANK('Report Data'!B122)," ",'Report Data'!B122)</f>
        <v>[FTEs_per_100_Adj_Discharges_Peers] FTEs per 100 Adj Discharges-Peers</v>
      </c>
      <c r="C122" s="313">
        <f>IF(ISBLANK('Report Data'!C122)," ",'Report Data'!C122)</f>
        <v>0</v>
      </c>
      <c r="D122" s="313">
        <f>IF(ISBLANK('Report Data'!D122)," ",'Report Data'!D122)</f>
        <v>0</v>
      </c>
      <c r="E122" s="313">
        <f>IF(ISBLANK('Report Data'!E122)," ",'Report Data'!E122)</f>
        <v>0</v>
      </c>
      <c r="F122" s="313">
        <f>IF(ISBLANK('Report Data'!F122)," ",'Report Data'!F122)</f>
        <v>0</v>
      </c>
      <c r="G122" s="313">
        <f>IF(ISBLANK('Report Data'!G122)," ",'Report Data'!G122)</f>
        <v>0</v>
      </c>
    </row>
    <row r="123" spans="1:7">
      <c r="A123" s="313" t="str">
        <f>IF('INTERIM REPORT'!B123=" "," ",IF('Report Data'!A123="",'INTERIM REPORT'!A122,'Report Data'!A123))</f>
        <v>Other Non-Profit</v>
      </c>
      <c r="B123" s="313" t="str">
        <f>IF(ISBLANK('Report Data'!B123)," ",'Report Data'!B123)</f>
        <v>[FTEs_Per_Adj_Occupied_Bed_Peers] FTEs Per Adjusted Occupied Bed-Peers</v>
      </c>
      <c r="C123" s="313">
        <f>IF(ISBLANK('Report Data'!C123)," ",'Report Data'!C123)</f>
        <v>0</v>
      </c>
      <c r="D123" s="313">
        <f>IF(ISBLANK('Report Data'!D123)," ",'Report Data'!D123)</f>
        <v>0</v>
      </c>
      <c r="E123" s="313">
        <f>IF(ISBLANK('Report Data'!E123)," ",'Report Data'!E123)</f>
        <v>0</v>
      </c>
      <c r="F123" s="313">
        <f>IF(ISBLANK('Report Data'!F123)," ",'Report Data'!F123)</f>
        <v>0</v>
      </c>
      <c r="G123" s="313">
        <f>IF(ISBLANK('Report Data'!G123)," ",'Report Data'!G123)</f>
        <v>0</v>
      </c>
    </row>
    <row r="124" spans="1:7">
      <c r="A124" s="313" t="str">
        <f>IF('INTERIM REPORT'!B124=" "," ",IF('Report Data'!A124="",'INTERIM REPORT'!A123,'Report Data'!A124))</f>
        <v>Other Non-Profit</v>
      </c>
      <c r="B124" s="313" t="str">
        <f>IF(ISBLANK('Report Data'!B124)," ",'Report Data'!B124)</f>
        <v>[Return_On_Assets_Peers] Return On Assets-Peers</v>
      </c>
      <c r="C124" s="313">
        <f>IF(ISBLANK('Report Data'!C124)," ",'Report Data'!C124)</f>
        <v>0</v>
      </c>
      <c r="D124" s="313">
        <f>IF(ISBLANK('Report Data'!D124)," ",'Report Data'!D124)</f>
        <v>0</v>
      </c>
      <c r="E124" s="313">
        <f>IF(ISBLANK('Report Data'!E124)," ",'Report Data'!E124)</f>
        <v>0</v>
      </c>
      <c r="F124" s="313">
        <f>IF(ISBLANK('Report Data'!F124)," ",'Report Data'!F124)</f>
        <v>0</v>
      </c>
      <c r="G124" s="313">
        <f>IF(ISBLANK('Report Data'!G124)," ",'Report Data'!G124)</f>
        <v>0</v>
      </c>
    </row>
    <row r="125" spans="1:7">
      <c r="A125" s="313" t="str">
        <f>IF('INTERIM REPORT'!B125=" "," ",IF('Report Data'!A125="",'INTERIM REPORT'!A124,'Report Data'!A125))</f>
        <v>Other Non-Profit</v>
      </c>
      <c r="B125" s="313" t="str">
        <f>IF(ISBLANK('Report Data'!B125)," ",'Report Data'!B125)</f>
        <v>[OH_Exp_w_fringe_pct_of_TTL_OPEX_Peers] Overhead Expense w/ fringe, as a % of Total Operating Exp-Peers</v>
      </c>
      <c r="C125" s="313">
        <f>IF(ISBLANK('Report Data'!C125)," ",'Report Data'!C125)</f>
        <v>0</v>
      </c>
      <c r="D125" s="313">
        <f>IF(ISBLANK('Report Data'!D125)," ",'Report Data'!D125)</f>
        <v>0</v>
      </c>
      <c r="E125" s="313">
        <f>IF(ISBLANK('Report Data'!E125)," ",'Report Data'!E125)</f>
        <v>0</v>
      </c>
      <c r="F125" s="313">
        <f>IF(ISBLANK('Report Data'!F125)," ",'Report Data'!F125)</f>
        <v>0</v>
      </c>
      <c r="G125" s="313">
        <f>IF(ISBLANK('Report Data'!G125)," ",'Report Data'!G125)</f>
        <v>0</v>
      </c>
    </row>
    <row r="126" spans="1:7">
      <c r="A126" s="313" t="str">
        <f>IF('INTERIM REPORT'!B126=" "," ",IF('Report Data'!A126="",'INTERIM REPORT'!A125,'Report Data'!A126))</f>
        <v>Other Non-Profit</v>
      </c>
      <c r="B126" s="313" t="str">
        <f>IF(ISBLANK('Report Data'!B126)," ",'Report Data'!B126)</f>
        <v>[Cost_per_Adj_Admits_Peers] Cost per Adjusted Admission-Peers</v>
      </c>
      <c r="C126" s="313">
        <f>IF(ISBLANK('Report Data'!C126)," ",'Report Data'!C126)</f>
        <v>0</v>
      </c>
      <c r="D126" s="313">
        <f>IF(ISBLANK('Report Data'!D126)," ",'Report Data'!D126)</f>
        <v>0</v>
      </c>
      <c r="E126" s="313">
        <f>IF(ISBLANK('Report Data'!E126)," ",'Report Data'!E126)</f>
        <v>0</v>
      </c>
      <c r="F126" s="313">
        <f>IF(ISBLANK('Report Data'!F126)," ",'Report Data'!F126)</f>
        <v>0</v>
      </c>
      <c r="G126" s="313">
        <f>IF(ISBLANK('Report Data'!G126)," ",'Report Data'!G126)</f>
        <v>0</v>
      </c>
    </row>
    <row r="127" spans="1:7">
      <c r="A127" s="313" t="str">
        <f>IF('INTERIM REPORT'!B127=" "," ",IF('Report Data'!A127="",'INTERIM REPORT'!A126,'Report Data'!A127))</f>
        <v>Other Non-Profit</v>
      </c>
      <c r="B127" s="313" t="str">
        <f>IF(ISBLANK('Report Data'!B127)," ",'Report Data'!B127)</f>
        <v>[Salary_per_FTE_NonMD_Peers] Salary per FTE - Non-MD-Peers</v>
      </c>
      <c r="C127" s="313">
        <f>IF(ISBLANK('Report Data'!C127)," ",'Report Data'!C127)</f>
        <v>0</v>
      </c>
      <c r="D127" s="313">
        <f>IF(ISBLANK('Report Data'!D127)," ",'Report Data'!D127)</f>
        <v>0</v>
      </c>
      <c r="E127" s="313">
        <f>IF(ISBLANK('Report Data'!E127)," ",'Report Data'!E127)</f>
        <v>0</v>
      </c>
      <c r="F127" s="313">
        <f>IF(ISBLANK('Report Data'!F127)," ",'Report Data'!F127)</f>
        <v>0</v>
      </c>
      <c r="G127" s="313">
        <f>IF(ISBLANK('Report Data'!G127)," ",'Report Data'!G127)</f>
        <v>0</v>
      </c>
    </row>
    <row r="128" spans="1:7">
      <c r="A128" s="313" t="str">
        <f>IF('INTERIM REPORT'!B128=" "," ",IF('Report Data'!A128="",'INTERIM REPORT'!A127,'Report Data'!A128))</f>
        <v>Other Non-Profit</v>
      </c>
      <c r="B128" s="313" t="str">
        <f>IF(ISBLANK('Report Data'!B128)," ",'Report Data'!B128)</f>
        <v>[Salary_and_Benefits_per_FTE_NonMD_Peers] Salary &amp; Benefits per FTE - Non-MD-Peers</v>
      </c>
      <c r="C128" s="313">
        <f>IF(ISBLANK('Report Data'!C128)," ",'Report Data'!C128)</f>
        <v>0</v>
      </c>
      <c r="D128" s="313">
        <f>IF(ISBLANK('Report Data'!D128)," ",'Report Data'!D128)</f>
        <v>0</v>
      </c>
      <c r="E128" s="313">
        <f>IF(ISBLANK('Report Data'!E128)," ",'Report Data'!E128)</f>
        <v>0</v>
      </c>
      <c r="F128" s="313">
        <f>IF(ISBLANK('Report Data'!F128)," ",'Report Data'!F128)</f>
        <v>0</v>
      </c>
      <c r="G128" s="313">
        <f>IF(ISBLANK('Report Data'!G128)," ",'Report Data'!G128)</f>
        <v>0</v>
      </c>
    </row>
    <row r="129" spans="1:7">
      <c r="A129" s="313" t="str">
        <f>IF('INTERIM REPORT'!B129=" "," ",IF('Report Data'!A129="",'INTERIM REPORT'!A128,'Report Data'!A129))</f>
        <v>Other Non-Profit</v>
      </c>
      <c r="B129" s="313" t="str">
        <f>IF(ISBLANK('Report Data'!B129)," ",'Report Data'!B129)</f>
        <v>[Fringe_Benefit_pct_NonMD_Peers] Fringe Benefit % - Non-MD-Peers</v>
      </c>
      <c r="C129" s="313">
        <f>IF(ISBLANK('Report Data'!C129)," ",'Report Data'!C129)</f>
        <v>0</v>
      </c>
      <c r="D129" s="313">
        <f>IF(ISBLANK('Report Data'!D129)," ",'Report Data'!D129)</f>
        <v>0</v>
      </c>
      <c r="E129" s="313">
        <f>IF(ISBLANK('Report Data'!E129)," ",'Report Data'!E129)</f>
        <v>0</v>
      </c>
      <c r="F129" s="313">
        <f>IF(ISBLANK('Report Data'!F129)," ",'Report Data'!F129)</f>
        <v>0</v>
      </c>
      <c r="G129" s="313">
        <f>IF(ISBLANK('Report Data'!G129)," ",'Report Data'!G129)</f>
        <v>0</v>
      </c>
    </row>
    <row r="130" spans="1:7">
      <c r="A130" s="313" t="str">
        <f>IF('INTERIM REPORT'!B130=" "," ",IF('Report Data'!A130="",'INTERIM REPORT'!A129,'Report Data'!A130))</f>
        <v>Other Non-Profit</v>
      </c>
      <c r="B130" s="313" t="str">
        <f>IF(ISBLANK('Report Data'!B130)," ",'Report Data'!B130)</f>
        <v>[Comp_Ratio_Peers] Compensation Ratio-Peers</v>
      </c>
      <c r="C130" s="313">
        <f>IF(ISBLANK('Report Data'!C130)," ",'Report Data'!C130)</f>
        <v>0</v>
      </c>
      <c r="D130" s="313">
        <f>IF(ISBLANK('Report Data'!D130)," ",'Report Data'!D130)</f>
        <v>0</v>
      </c>
      <c r="E130" s="313">
        <f>IF(ISBLANK('Report Data'!E130)," ",'Report Data'!E130)</f>
        <v>0</v>
      </c>
      <c r="F130" s="313">
        <f>IF(ISBLANK('Report Data'!F130)," ",'Report Data'!F130)</f>
        <v>0</v>
      </c>
      <c r="G130" s="313">
        <f>IF(ISBLANK('Report Data'!G130)," ",'Report Data'!G130)</f>
        <v>0</v>
      </c>
    </row>
    <row r="131" spans="1:7">
      <c r="A131" s="313" t="str">
        <f>IF('INTERIM REPORT'!B131=" "," ",IF('Report Data'!A131="",'INTERIM REPORT'!A130,'Report Data'!A131))</f>
        <v>Other Non-Profit</v>
      </c>
      <c r="B131" s="313" t="str">
        <f>IF(ISBLANK('Report Data'!B131)," ",'Report Data'!B131)</f>
        <v>[Cap_Cost_pct_of_Total_Expense_Peers] Capital Cost % of Total Expense-Peers</v>
      </c>
      <c r="C131" s="313">
        <f>IF(ISBLANK('Report Data'!C131)," ",'Report Data'!C131)</f>
        <v>0</v>
      </c>
      <c r="D131" s="313">
        <f>IF(ISBLANK('Report Data'!D131)," ",'Report Data'!D131)</f>
        <v>0</v>
      </c>
      <c r="E131" s="313">
        <f>IF(ISBLANK('Report Data'!E131)," ",'Report Data'!E131)</f>
        <v>0</v>
      </c>
      <c r="F131" s="313">
        <f>IF(ISBLANK('Report Data'!F131)," ",'Report Data'!F131)</f>
        <v>0</v>
      </c>
      <c r="G131" s="313">
        <f>IF(ISBLANK('Report Data'!G131)," ",'Report Data'!G131)</f>
        <v>0</v>
      </c>
    </row>
    <row r="132" spans="1:7">
      <c r="A132" s="313" t="str">
        <f>IF('INTERIM REPORT'!B132=" "," ",IF('Report Data'!A132="",'INTERIM REPORT'!A131,'Report Data'!A132))</f>
        <v>Other Non-Profit</v>
      </c>
      <c r="B132" s="313" t="str">
        <f>IF(ISBLANK('Report Data'!B132)," ",'Report Data'!B132)</f>
        <v>[Cap_Cost_per_Adj_Admits_Peers] Capital Cost per Adjusted Admission-Peers</v>
      </c>
      <c r="C132" s="313">
        <f>IF(ISBLANK('Report Data'!C132)," ",'Report Data'!C132)</f>
        <v>0</v>
      </c>
      <c r="D132" s="313">
        <f>IF(ISBLANK('Report Data'!D132)," ",'Report Data'!D132)</f>
        <v>0</v>
      </c>
      <c r="E132" s="313">
        <f>IF(ISBLANK('Report Data'!E132)," ",'Report Data'!E132)</f>
        <v>0</v>
      </c>
      <c r="F132" s="313">
        <f>IF(ISBLANK('Report Data'!F132)," ",'Report Data'!F132)</f>
        <v>0</v>
      </c>
      <c r="G132" s="313">
        <f>IF(ISBLANK('Report Data'!G132)," ",'Report Data'!G132)</f>
        <v>0</v>
      </c>
    </row>
    <row r="133" spans="1:7">
      <c r="A133" s="313" t="str">
        <f>IF('INTERIM REPORT'!B133=" "," ",IF('Report Data'!A133="",'INTERIM REPORT'!A132,'Report Data'!A133))</f>
        <v>Other Non-Profit</v>
      </c>
      <c r="B133" s="313" t="str">
        <f>IF(ISBLANK('Report Data'!B133)," ",'Report Data'!B133)</f>
        <v>[Contractual_Allowance_pct_Peers] Contractual Allowance %-Peers</v>
      </c>
      <c r="C133" s="313">
        <f>IF(ISBLANK('Report Data'!C133)," ",'Report Data'!C133)</f>
        <v>0</v>
      </c>
      <c r="D133" s="313">
        <f>IF(ISBLANK('Report Data'!D133)," ",'Report Data'!D133)</f>
        <v>0</v>
      </c>
      <c r="E133" s="313">
        <f>IF(ISBLANK('Report Data'!E133)," ",'Report Data'!E133)</f>
        <v>0</v>
      </c>
      <c r="F133" s="313">
        <f>IF(ISBLANK('Report Data'!F133)," ",'Report Data'!F133)</f>
        <v>0</v>
      </c>
      <c r="G133" s="313">
        <f>IF(ISBLANK('Report Data'!G133)," ",'Report Data'!G133)</f>
        <v>0</v>
      </c>
    </row>
    <row r="134" spans="1:7">
      <c r="A134" s="313" t="str">
        <f>IF('INTERIM REPORT'!B134=" "," ",IF('Report Data'!A134="",'INTERIM REPORT'!A133,'Report Data'!A134))</f>
        <v>Other Non-Profit</v>
      </c>
      <c r="B134" s="313" t="str">
        <f>IF(ISBLANK('Report Data'!B134)," ",'Report Data'!B134)</f>
        <v>[Current_Ratio_Peers] Current Ratio-Peers</v>
      </c>
      <c r="C134" s="313">
        <f>IF(ISBLANK('Report Data'!C134)," ",'Report Data'!C134)</f>
        <v>0</v>
      </c>
      <c r="D134" s="313">
        <f>IF(ISBLANK('Report Data'!D134)," ",'Report Data'!D134)</f>
        <v>0</v>
      </c>
      <c r="E134" s="313">
        <f>IF(ISBLANK('Report Data'!E134)," ",'Report Data'!E134)</f>
        <v>0</v>
      </c>
      <c r="F134" s="313">
        <f>IF(ISBLANK('Report Data'!F134)," ",'Report Data'!F134)</f>
        <v>0</v>
      </c>
      <c r="G134" s="313">
        <f>IF(ISBLANK('Report Data'!G134)," ",'Report Data'!G134)</f>
        <v>0</v>
      </c>
    </row>
    <row r="135" spans="1:7">
      <c r="A135" s="313" t="str">
        <f>IF('INTERIM REPORT'!B135=" "," ",IF('Report Data'!A135="",'INTERIM REPORT'!A134,'Report Data'!A135))</f>
        <v>Other Non-Profit</v>
      </c>
      <c r="B135" s="313" t="str">
        <f>IF(ISBLANK('Report Data'!B135)," ",'Report Data'!B135)</f>
        <v>[Days_Payable_Peers] Days Payable-Peers</v>
      </c>
      <c r="C135" s="313">
        <f>IF(ISBLANK('Report Data'!C135)," ",'Report Data'!C135)</f>
        <v>0</v>
      </c>
      <c r="D135" s="313">
        <f>IF(ISBLANK('Report Data'!D135)," ",'Report Data'!D135)</f>
        <v>0</v>
      </c>
      <c r="E135" s="313">
        <f>IF(ISBLANK('Report Data'!E135)," ",'Report Data'!E135)</f>
        <v>0</v>
      </c>
      <c r="F135" s="313">
        <f>IF(ISBLANK('Report Data'!F135)," ",'Report Data'!F135)</f>
        <v>0</v>
      </c>
      <c r="G135" s="313">
        <f>IF(ISBLANK('Report Data'!G135)," ",'Report Data'!G135)</f>
        <v>0</v>
      </c>
    </row>
    <row r="136" spans="1:7">
      <c r="A136" s="313" t="str">
        <f>IF('INTERIM REPORT'!B136=" "," ",IF('Report Data'!A136="",'INTERIM REPORT'!A135,'Report Data'!A136))</f>
        <v>Other Non-Profit</v>
      </c>
      <c r="B136" s="313" t="str">
        <f>IF(ISBLANK('Report Data'!B136)," ",'Report Data'!B136)</f>
        <v>[Days_Receivable_Peers] Days Receivable-Peers</v>
      </c>
      <c r="C136" s="313">
        <f>IF(ISBLANK('Report Data'!C136)," ",'Report Data'!C136)</f>
        <v>0</v>
      </c>
      <c r="D136" s="313">
        <f>IF(ISBLANK('Report Data'!D136)," ",'Report Data'!D136)</f>
        <v>0</v>
      </c>
      <c r="E136" s="313">
        <f>IF(ISBLANK('Report Data'!E136)," ",'Report Data'!E136)</f>
        <v>0</v>
      </c>
      <c r="F136" s="313">
        <f>IF(ISBLANK('Report Data'!F136)," ",'Report Data'!F136)</f>
        <v>0</v>
      </c>
      <c r="G136" s="313">
        <f>IF(ISBLANK('Report Data'!G136)," ",'Report Data'!G136)</f>
        <v>0</v>
      </c>
    </row>
    <row r="137" spans="1:7">
      <c r="A137" s="313" t="str">
        <f>IF('INTERIM REPORT'!B137=" "," ",IF('Report Data'!A137="",'INTERIM REPORT'!A136,'Report Data'!A137))</f>
        <v>Other Non-Profit</v>
      </c>
      <c r="B137" s="313" t="str">
        <f>IF(ISBLANK('Report Data'!B137)," ",'Report Data'!B137)</f>
        <v>[Days_Cash_on_Hand_Peers] Days Cash on Hand-Peers</v>
      </c>
      <c r="C137" s="313">
        <f>IF(ISBLANK('Report Data'!C137)," ",'Report Data'!C137)</f>
        <v>0</v>
      </c>
      <c r="D137" s="313">
        <f>IF(ISBLANK('Report Data'!D137)," ",'Report Data'!D137)</f>
        <v>0</v>
      </c>
      <c r="E137" s="313">
        <f>IF(ISBLANK('Report Data'!E137)," ",'Report Data'!E137)</f>
        <v>0</v>
      </c>
      <c r="F137" s="313">
        <f>IF(ISBLANK('Report Data'!F137)," ",'Report Data'!F137)</f>
        <v>0</v>
      </c>
      <c r="G137" s="313">
        <f>IF(ISBLANK('Report Data'!G137)," ",'Report Data'!G137)</f>
        <v>0</v>
      </c>
    </row>
    <row r="138" spans="1:7">
      <c r="A138" s="313" t="str">
        <f>IF('INTERIM REPORT'!B138=" "," ",IF('Report Data'!A138="",'INTERIM REPORT'!A137,'Report Data'!A138))</f>
        <v>Other Non-Profit</v>
      </c>
      <c r="B138" s="313" t="str">
        <f>IF(ISBLANK('Report Data'!B138)," ",'Report Data'!B138)</f>
        <v>[Cash_Flow_Margin_Peers] Cash Flow Margin-Peers</v>
      </c>
      <c r="C138" s="313">
        <f>IF(ISBLANK('Report Data'!C138)," ",'Report Data'!C138)</f>
        <v>0</v>
      </c>
      <c r="D138" s="313">
        <f>IF(ISBLANK('Report Data'!D138)," ",'Report Data'!D138)</f>
        <v>0</v>
      </c>
      <c r="E138" s="313">
        <f>IF(ISBLANK('Report Data'!E138)," ",'Report Data'!E138)</f>
        <v>0</v>
      </c>
      <c r="F138" s="313">
        <f>IF(ISBLANK('Report Data'!F138)," ",'Report Data'!F138)</f>
        <v>0</v>
      </c>
      <c r="G138" s="313">
        <f>IF(ISBLANK('Report Data'!G138)," ",'Report Data'!G138)</f>
        <v>0</v>
      </c>
    </row>
    <row r="139" spans="1:7">
      <c r="A139" s="313" t="str">
        <f>IF('INTERIM REPORT'!B139=" "," ",IF('Report Data'!A139="",'INTERIM REPORT'!A138,'Report Data'!A139))</f>
        <v>Other Non-Profit</v>
      </c>
      <c r="B139" s="313" t="str">
        <f>IF(ISBLANK('Report Data'!B139)," ",'Report Data'!B139)</f>
        <v>[Cash_to_Long_Term_Debt_Peers] Cash to Long Term Debt-Peers</v>
      </c>
      <c r="C139" s="313">
        <f>IF(ISBLANK('Report Data'!C139)," ",'Report Data'!C139)</f>
        <v>0</v>
      </c>
      <c r="D139" s="313">
        <f>IF(ISBLANK('Report Data'!D139)," ",'Report Data'!D139)</f>
        <v>0</v>
      </c>
      <c r="E139" s="313">
        <f>IF(ISBLANK('Report Data'!E139)," ",'Report Data'!E139)</f>
        <v>0</v>
      </c>
      <c r="F139" s="313">
        <f>IF(ISBLANK('Report Data'!F139)," ",'Report Data'!F139)</f>
        <v>0</v>
      </c>
      <c r="G139" s="313">
        <f>IF(ISBLANK('Report Data'!G139)," ",'Report Data'!G139)</f>
        <v>0</v>
      </c>
    </row>
    <row r="140" spans="1:7">
      <c r="A140" s="313" t="str">
        <f>IF('INTERIM REPORT'!B140=" "," ",IF('Report Data'!A140="",'INTERIM REPORT'!A139,'Report Data'!A140))</f>
        <v>Other Non-Profit</v>
      </c>
      <c r="B140" s="313" t="str">
        <f>IF(ISBLANK('Report Data'!B140)," ",'Report Data'!B140)</f>
        <v>[Cash_Flow_to_Total_Debt_Peers] Cash Flow to Total Debt-Peers</v>
      </c>
      <c r="C140" s="313">
        <f>IF(ISBLANK('Report Data'!C140)," ",'Report Data'!C140)</f>
        <v>0</v>
      </c>
      <c r="D140" s="313">
        <f>IF(ISBLANK('Report Data'!D140)," ",'Report Data'!D140)</f>
        <v>0</v>
      </c>
      <c r="E140" s="313">
        <f>IF(ISBLANK('Report Data'!E140)," ",'Report Data'!E140)</f>
        <v>0</v>
      </c>
      <c r="F140" s="313">
        <f>IF(ISBLANK('Report Data'!F140)," ",'Report Data'!F140)</f>
        <v>0</v>
      </c>
      <c r="G140" s="313">
        <f>IF(ISBLANK('Report Data'!G140)," ",'Report Data'!G140)</f>
        <v>0</v>
      </c>
    </row>
    <row r="141" spans="1:7">
      <c r="A141" s="313" t="str">
        <f>IF('INTERIM REPORT'!B141=" "," ",IF('Report Data'!A141="",'INTERIM REPORT'!A140,'Report Data'!A141))</f>
        <v>Other Non-Profit</v>
      </c>
      <c r="B141" s="313" t="str">
        <f>IF(ISBLANK('Report Data'!B141)," ",'Report Data'!B141)</f>
        <v>[Gross_Price_per_Discharge_Peers] Gross Price per Discharge-Peers</v>
      </c>
      <c r="C141" s="313">
        <f>IF(ISBLANK('Report Data'!C141)," ",'Report Data'!C141)</f>
        <v>0</v>
      </c>
      <c r="D141" s="313">
        <f>IF(ISBLANK('Report Data'!D141)," ",'Report Data'!D141)</f>
        <v>0</v>
      </c>
      <c r="E141" s="313">
        <f>IF(ISBLANK('Report Data'!E141)," ",'Report Data'!E141)</f>
        <v>0</v>
      </c>
      <c r="F141" s="313">
        <f>IF(ISBLANK('Report Data'!F141)," ",'Report Data'!F141)</f>
        <v>0</v>
      </c>
      <c r="G141" s="313">
        <f>IF(ISBLANK('Report Data'!G141)," ",'Report Data'!G141)</f>
        <v>0</v>
      </c>
    </row>
    <row r="142" spans="1:7">
      <c r="A142" s="313" t="str">
        <f>IF('INTERIM REPORT'!B142=" "," ",IF('Report Data'!A142="",'INTERIM REPORT'!A141,'Report Data'!A142))</f>
        <v>Other Non-Profit</v>
      </c>
      <c r="B142" s="313" t="str">
        <f>IF(ISBLANK('Report Data'!B142)," ",'Report Data'!B142)</f>
        <v>[Gross_Price_per_Visit_Peers] Gross Price per Visit-Peers</v>
      </c>
      <c r="C142" s="313">
        <f>IF(ISBLANK('Report Data'!C142)," ",'Report Data'!C142)</f>
        <v>0</v>
      </c>
      <c r="D142" s="313">
        <f>IF(ISBLANK('Report Data'!D142)," ",'Report Data'!D142)</f>
        <v>0</v>
      </c>
      <c r="E142" s="313">
        <f>IF(ISBLANK('Report Data'!E142)," ",'Report Data'!E142)</f>
        <v>0</v>
      </c>
      <c r="F142" s="313">
        <f>IF(ISBLANK('Report Data'!F142)," ",'Report Data'!F142)</f>
        <v>0</v>
      </c>
      <c r="G142" s="313">
        <f>IF(ISBLANK('Report Data'!G142)," ",'Report Data'!G142)</f>
        <v>0</v>
      </c>
    </row>
    <row r="143" spans="1:7">
      <c r="A143" s="313" t="str">
        <f>IF('INTERIM REPORT'!B143=" "," ",IF('Report Data'!A143="",'INTERIM REPORT'!A142,'Report Data'!A143))</f>
        <v>Other Non-Profit</v>
      </c>
      <c r="B143" s="313" t="str">
        <f>IF(ISBLANK('Report Data'!B143)," ",'Report Data'!B143)</f>
        <v>[Gross_Rev_per_Adj_Admits_Peers] Gross Revenue per Adj Admission-Peers</v>
      </c>
      <c r="C143" s="313">
        <f>IF(ISBLANK('Report Data'!C143)," ",'Report Data'!C143)</f>
        <v>0</v>
      </c>
      <c r="D143" s="313">
        <f>IF(ISBLANK('Report Data'!D143)," ",'Report Data'!D143)</f>
        <v>0</v>
      </c>
      <c r="E143" s="313">
        <f>IF(ISBLANK('Report Data'!E143)," ",'Report Data'!E143)</f>
        <v>0</v>
      </c>
      <c r="F143" s="313">
        <f>IF(ISBLANK('Report Data'!F143)," ",'Report Data'!F143)</f>
        <v>0</v>
      </c>
      <c r="G143" s="313">
        <f>IF(ISBLANK('Report Data'!G143)," ",'Report Data'!G143)</f>
        <v>0</v>
      </c>
    </row>
    <row r="144" spans="1:7">
      <c r="A144" s="313" t="str">
        <f>IF('INTERIM REPORT'!B144=" "," ",IF('Report Data'!A144="",'INTERIM REPORT'!A143,'Report Data'!A144))</f>
        <v>Other Non-Profit</v>
      </c>
      <c r="B144" s="313" t="str">
        <f>IF(ISBLANK('Report Data'!B144)," ",'Report Data'!B144)</f>
        <v>[Net_Rev_per_Adj_Admits_Peers] Net Revenue per Adjusted Admission-Peers</v>
      </c>
      <c r="C144" s="313">
        <f>IF(ISBLANK('Report Data'!C144)," ",'Report Data'!C144)</f>
        <v>0</v>
      </c>
      <c r="D144" s="313">
        <f>IF(ISBLANK('Report Data'!D144)," ",'Report Data'!D144)</f>
        <v>0</v>
      </c>
      <c r="E144" s="313">
        <f>IF(ISBLANK('Report Data'!E144)," ",'Report Data'!E144)</f>
        <v>0</v>
      </c>
      <c r="F144" s="313">
        <f>IF(ISBLANK('Report Data'!F144)," ",'Report Data'!F144)</f>
        <v>0</v>
      </c>
      <c r="G144" s="313">
        <f>IF(ISBLANK('Report Data'!G144)," ",'Report Data'!G144)</f>
        <v>0</v>
      </c>
    </row>
    <row r="145" spans="1:7">
      <c r="A145" s="313" t="str">
        <f>IF('INTERIM REPORT'!B145=" "," ",IF('Report Data'!A145="",'INTERIM REPORT'!A144,'Report Data'!A145))</f>
        <v>Other Non-Profit</v>
      </c>
      <c r="B145" s="313" t="str">
        <f>IF(ISBLANK('Report Data'!B145)," ",'Report Data'!B145)</f>
        <v>[Medicare_Gross_Pct_Ttl_Gross_Peers] Medicare Gross as % of Ttl Gross Rev-Peers</v>
      </c>
      <c r="C145" s="313">
        <f>IF(ISBLANK('Report Data'!C145)," ",'Report Data'!C145)</f>
        <v>0</v>
      </c>
      <c r="D145" s="313">
        <f>IF(ISBLANK('Report Data'!D145)," ",'Report Data'!D145)</f>
        <v>0</v>
      </c>
      <c r="E145" s="313">
        <f>IF(ISBLANK('Report Data'!E145)," ",'Report Data'!E145)</f>
        <v>0</v>
      </c>
      <c r="F145" s="313">
        <f>IF(ISBLANK('Report Data'!F145)," ",'Report Data'!F145)</f>
        <v>0</v>
      </c>
      <c r="G145" s="313">
        <f>IF(ISBLANK('Report Data'!G145)," ",'Report Data'!G145)</f>
        <v>0</v>
      </c>
    </row>
    <row r="146" spans="1:7">
      <c r="A146" s="313" t="str">
        <f>IF('INTERIM REPORT'!B146=" "," ",IF('Report Data'!A146="",'INTERIM REPORT'!A145,'Report Data'!A146))</f>
        <v>Other Non-Profit</v>
      </c>
      <c r="B146" s="313" t="str">
        <f>IF(ISBLANK('Report Data'!B146)," ",'Report Data'!B146)</f>
        <v>[Medicaid_Gross_Pct_Ttl_Gross_Peers] Medicaid Gross as % of Ttl Gross Rev-Peers</v>
      </c>
      <c r="C146" s="313">
        <f>IF(ISBLANK('Report Data'!C146)," ",'Report Data'!C146)</f>
        <v>0</v>
      </c>
      <c r="D146" s="313">
        <f>IF(ISBLANK('Report Data'!D146)," ",'Report Data'!D146)</f>
        <v>0</v>
      </c>
      <c r="E146" s="313">
        <f>IF(ISBLANK('Report Data'!E146)," ",'Report Data'!E146)</f>
        <v>0</v>
      </c>
      <c r="F146" s="313">
        <f>IF(ISBLANK('Report Data'!F146)," ",'Report Data'!F146)</f>
        <v>0</v>
      </c>
      <c r="G146" s="313">
        <f>IF(ISBLANK('Report Data'!G146)," ",'Report Data'!G146)</f>
        <v>0</v>
      </c>
    </row>
    <row r="147" spans="1:7">
      <c r="A147" s="313" t="str">
        <f>IF('INTERIM REPORT'!B147=" "," ",IF('Report Data'!A147="",'INTERIM REPORT'!A146,'Report Data'!A147))</f>
        <v>Other Non-Profit</v>
      </c>
      <c r="B147" s="313" t="str">
        <f>IF(ISBLANK('Report Data'!B147)," ",'Report Data'!B147)</f>
        <v>[CommSelf_Gross_Pct_Ttl_Gross_Peers] Comm/self Gross as % of Ttl Gross Rev-Peers</v>
      </c>
      <c r="C147" s="313">
        <f>IF(ISBLANK('Report Data'!C147)," ",'Report Data'!C147)</f>
        <v>0</v>
      </c>
      <c r="D147" s="313">
        <f>IF(ISBLANK('Report Data'!D147)," ",'Report Data'!D147)</f>
        <v>0</v>
      </c>
      <c r="E147" s="313">
        <f>IF(ISBLANK('Report Data'!E147)," ",'Report Data'!E147)</f>
        <v>0</v>
      </c>
      <c r="F147" s="313">
        <f>IF(ISBLANK('Report Data'!F147)," ",'Report Data'!F147)</f>
        <v>0</v>
      </c>
      <c r="G147" s="313">
        <f>IF(ISBLANK('Report Data'!G147)," ",'Report Data'!G147)</f>
        <v>0</v>
      </c>
    </row>
    <row r="148" spans="1:7">
      <c r="A148" s="313" t="str">
        <f>IF('INTERIM REPORT'!B148=" "," ",IF('Report Data'!A148="",'INTERIM REPORT'!A147,'Report Data'!A148))</f>
        <v>Other Non-Profit</v>
      </c>
      <c r="B148" s="313" t="str">
        <f>IF(ISBLANK('Report Data'!B148)," ",'Report Data'!B148)</f>
        <v>[Phys_Gross_Pct_Ttl_Gross_Peers] Physician Gross as % of Ttl Gross Rev-Peers</v>
      </c>
      <c r="C148" s="313">
        <f>IF(ISBLANK('Report Data'!C148)," ",'Report Data'!C148)</f>
        <v>0</v>
      </c>
      <c r="D148" s="313">
        <f>IF(ISBLANK('Report Data'!D148)," ",'Report Data'!D148)</f>
        <v>0</v>
      </c>
      <c r="E148" s="313">
        <f>IF(ISBLANK('Report Data'!E148)," ",'Report Data'!E148)</f>
        <v>0</v>
      </c>
      <c r="F148" s="313">
        <f>IF(ISBLANK('Report Data'!F148)," ",'Report Data'!F148)</f>
        <v>0</v>
      </c>
      <c r="G148" s="313">
        <f>IF(ISBLANK('Report Data'!G148)," ",'Report Data'!G148)</f>
        <v>0</v>
      </c>
    </row>
    <row r="149" spans="1:7">
      <c r="A149" s="313" t="str">
        <f>IF('INTERIM REPORT'!B149=" "," ",IF('Report Data'!A149="",'INTERIM REPORT'!A148,'Report Data'!A149))</f>
        <v>Other Non-Profit</v>
      </c>
      <c r="B149" s="313" t="str">
        <f>IF(ISBLANK('Report Data'!B149)," ",'Report Data'!B149)</f>
        <v>[Medicare_Pct_Net_Rev_Peers] Medicare % of Net Rev-Peers</v>
      </c>
      <c r="C149" s="313">
        <f>IF(ISBLANK('Report Data'!C149)," ",'Report Data'!C149)</f>
        <v>0</v>
      </c>
      <c r="D149" s="313">
        <f>IF(ISBLANK('Report Data'!D149)," ",'Report Data'!D149)</f>
        <v>0</v>
      </c>
      <c r="E149" s="313">
        <f>IF(ISBLANK('Report Data'!E149)," ",'Report Data'!E149)</f>
        <v>0</v>
      </c>
      <c r="F149" s="313">
        <f>IF(ISBLANK('Report Data'!F149)," ",'Report Data'!F149)</f>
        <v>0</v>
      </c>
      <c r="G149" s="313">
        <f>IF(ISBLANK('Report Data'!G149)," ",'Report Data'!G149)</f>
        <v>0</v>
      </c>
    </row>
    <row r="150" spans="1:7">
      <c r="A150" s="313" t="str">
        <f>IF('INTERIM REPORT'!B150=" "," ",IF('Report Data'!A150="",'INTERIM REPORT'!A149,'Report Data'!A150))</f>
        <v>Other Non-Profit</v>
      </c>
      <c r="B150" s="313" t="str">
        <f>IF(ISBLANK('Report Data'!B150)," ",'Report Data'!B150)</f>
        <v>[Medicaid_Pct_Net_Rev_Peers] Medicaid % of Net Rev-Peers</v>
      </c>
      <c r="C150" s="313">
        <f>IF(ISBLANK('Report Data'!C150)," ",'Report Data'!C150)</f>
        <v>0</v>
      </c>
      <c r="D150" s="313">
        <f>IF(ISBLANK('Report Data'!D150)," ",'Report Data'!D150)</f>
        <v>0</v>
      </c>
      <c r="E150" s="313">
        <f>IF(ISBLANK('Report Data'!E150)," ",'Report Data'!E150)</f>
        <v>0</v>
      </c>
      <c r="F150" s="313">
        <f>IF(ISBLANK('Report Data'!F150)," ",'Report Data'!F150)</f>
        <v>0</v>
      </c>
      <c r="G150" s="313">
        <f>IF(ISBLANK('Report Data'!G150)," ",'Report Data'!G150)</f>
        <v>0</v>
      </c>
    </row>
    <row r="151" spans="1:7">
      <c r="A151" s="313" t="str">
        <f>IF('INTERIM REPORT'!B151=" "," ",IF('Report Data'!A151="",'INTERIM REPORT'!A150,'Report Data'!A151))</f>
        <v>Other Non-Profit</v>
      </c>
      <c r="B151" s="313" t="str">
        <f>IF(ISBLANK('Report Data'!B151)," ",'Report Data'!B151)</f>
        <v>[CommSelf_Pct_Net_Rev_Peers] Comm/self % of Net Rev-Peers</v>
      </c>
      <c r="C151" s="313">
        <f>IF(ISBLANK('Report Data'!C151)," ",'Report Data'!C151)</f>
        <v>0</v>
      </c>
      <c r="D151" s="313">
        <f>IF(ISBLANK('Report Data'!D151)," ",'Report Data'!D151)</f>
        <v>0</v>
      </c>
      <c r="E151" s="313">
        <f>IF(ISBLANK('Report Data'!E151)," ",'Report Data'!E151)</f>
        <v>0</v>
      </c>
      <c r="F151" s="313">
        <f>IF(ISBLANK('Report Data'!F151)," ",'Report Data'!F151)</f>
        <v>0</v>
      </c>
      <c r="G151" s="313">
        <f>IF(ISBLANK('Report Data'!G151)," ",'Report Data'!G151)</f>
        <v>0</v>
      </c>
    </row>
    <row r="152" spans="1:7">
      <c r="A152" s="313" t="str">
        <f>IF('INTERIM REPORT'!B152=" "," ",IF('Report Data'!A152="",'INTERIM REPORT'!A151,'Report Data'!A152))</f>
        <v>Other Non-Profit</v>
      </c>
      <c r="B152" s="313" t="str">
        <f>IF(ISBLANK('Report Data'!B152)," ",'Report Data'!B152)</f>
        <v>[Phys_Pct_Net_Rev_Peers] Physician % of Net Rev-Peers</v>
      </c>
      <c r="C152" s="313">
        <f>IF(ISBLANK('Report Data'!C152)," ",'Report Data'!C152)</f>
        <v>0</v>
      </c>
      <c r="D152" s="313">
        <f>IF(ISBLANK('Report Data'!D152)," ",'Report Data'!D152)</f>
        <v>0</v>
      </c>
      <c r="E152" s="313">
        <f>IF(ISBLANK('Report Data'!E152)," ",'Report Data'!E152)</f>
        <v>0</v>
      </c>
      <c r="F152" s="313">
        <f>IF(ISBLANK('Report Data'!F152)," ",'Report Data'!F152)</f>
        <v>0</v>
      </c>
      <c r="G152" s="313">
        <f>IF(ISBLANK('Report Data'!G152)," ",'Report Data'!G152)</f>
        <v>0</v>
      </c>
    </row>
    <row r="153" spans="1:7">
      <c r="A153" s="313" t="str">
        <f>IF('INTERIM REPORT'!B153=" "," ",IF('Report Data'!A153="",'INTERIM REPORT'!A152,'Report Data'!A153))</f>
        <v>Other Non-Profit</v>
      </c>
      <c r="B153" s="313" t="str">
        <f>IF(ISBLANK('Report Data'!B153)," ",'Report Data'!B153)</f>
        <v>[Free_Care_Gross_Peers] Free Care (Gross Revenue)-Peers</v>
      </c>
      <c r="C153" s="313">
        <f>IF(ISBLANK('Report Data'!C153)," ",'Report Data'!C153)</f>
        <v>0</v>
      </c>
      <c r="D153" s="313">
        <f>IF(ISBLANK('Report Data'!D153)," ",'Report Data'!D153)</f>
        <v>0</v>
      </c>
      <c r="E153" s="313">
        <f>IF(ISBLANK('Report Data'!E153)," ",'Report Data'!E153)</f>
        <v>0</v>
      </c>
      <c r="F153" s="313">
        <f>IF(ISBLANK('Report Data'!F153)," ",'Report Data'!F153)</f>
        <v>0</v>
      </c>
      <c r="G153" s="313">
        <f>IF(ISBLANK('Report Data'!G153)," ",'Report Data'!G153)</f>
        <v>0</v>
      </c>
    </row>
    <row r="154" spans="1:7">
      <c r="A154" s="313" t="str">
        <f>IF('INTERIM REPORT'!B154=" "," ",IF('Report Data'!A154="",'INTERIM REPORT'!A153,'Report Data'!A154))</f>
        <v>100 - 199 Beds</v>
      </c>
      <c r="B154" s="313" t="str">
        <f>IF(ISBLANK('Report Data'!B154)," ",'Report Data'!B154)</f>
        <v>[Avg_Daily_Census_Peers] Average Daily Census-Peers</v>
      </c>
      <c r="C154" s="313">
        <f>IF(ISBLANK('Report Data'!C154)," ",'Report Data'!C154)</f>
        <v>0</v>
      </c>
      <c r="D154" s="313">
        <f>IF(ISBLANK('Report Data'!D154)," ",'Report Data'!D154)</f>
        <v>0</v>
      </c>
      <c r="E154" s="313">
        <f>IF(ISBLANK('Report Data'!E154)," ",'Report Data'!E154)</f>
        <v>0</v>
      </c>
      <c r="F154" s="313">
        <f>IF(ISBLANK('Report Data'!F154)," ",'Report Data'!F154)</f>
        <v>0</v>
      </c>
      <c r="G154" s="313">
        <f>IF(ISBLANK('Report Data'!G154)," ",'Report Data'!G154)</f>
        <v>0</v>
      </c>
    </row>
    <row r="155" spans="1:7">
      <c r="A155" s="313" t="str">
        <f>IF('INTERIM REPORT'!B155=" "," ",IF('Report Data'!A155="",'INTERIM REPORT'!A154,'Report Data'!A155))</f>
        <v>100 - 199 Beds</v>
      </c>
      <c r="B155" s="313" t="str">
        <f>IF(ISBLANK('Report Data'!B155)," ",'Report Data'!B155)</f>
        <v>[Avg_Length_of_Stay_Peers] Average Length of Stay-Peers</v>
      </c>
      <c r="C155" s="313">
        <f>IF(ISBLANK('Report Data'!C155)," ",'Report Data'!C155)</f>
        <v>0</v>
      </c>
      <c r="D155" s="313">
        <f>IF(ISBLANK('Report Data'!D155)," ",'Report Data'!D155)</f>
        <v>0</v>
      </c>
      <c r="E155" s="313">
        <f>IF(ISBLANK('Report Data'!E155)," ",'Report Data'!E155)</f>
        <v>0</v>
      </c>
      <c r="F155" s="313">
        <f>IF(ISBLANK('Report Data'!F155)," ",'Report Data'!F155)</f>
        <v>0</v>
      </c>
      <c r="G155" s="313">
        <f>IF(ISBLANK('Report Data'!G155)," ",'Report Data'!G155)</f>
        <v>0</v>
      </c>
    </row>
    <row r="156" spans="1:7">
      <c r="A156" s="313" t="str">
        <f>IF('INTERIM REPORT'!B156=" "," ",IF('Report Data'!A156="",'INTERIM REPORT'!A155,'Report Data'!A156))</f>
        <v>100 - 199 Beds</v>
      </c>
      <c r="B156" s="313" t="str">
        <f>IF(ISBLANK('Report Data'!B156)," ",'Report Data'!B156)</f>
        <v>[Acute_ALOS_Peers] Acute ALOS-Peers</v>
      </c>
      <c r="C156" s="313">
        <f>IF(ISBLANK('Report Data'!C156)," ",'Report Data'!C156)</f>
        <v>0</v>
      </c>
      <c r="D156" s="313">
        <f>IF(ISBLANK('Report Data'!D156)," ",'Report Data'!D156)</f>
        <v>0</v>
      </c>
      <c r="E156" s="313">
        <f>IF(ISBLANK('Report Data'!E156)," ",'Report Data'!E156)</f>
        <v>0</v>
      </c>
      <c r="F156" s="313">
        <f>IF(ISBLANK('Report Data'!F156)," ",'Report Data'!F156)</f>
        <v>0</v>
      </c>
      <c r="G156" s="313">
        <f>IF(ISBLANK('Report Data'!G156)," ",'Report Data'!G156)</f>
        <v>0</v>
      </c>
    </row>
    <row r="157" spans="1:7">
      <c r="A157" s="313" t="str">
        <f>IF('INTERIM REPORT'!B157=" "," ",IF('Report Data'!A157="",'INTERIM REPORT'!A156,'Report Data'!A157))</f>
        <v>100 - 199 Beds</v>
      </c>
      <c r="B157" s="313" t="str">
        <f>IF(ISBLANK('Report Data'!B157)," ",'Report Data'!B157)</f>
        <v>[Adj_Admits_Peers] Adjusted Admissions-Peers</v>
      </c>
      <c r="C157" s="313">
        <f>IF(ISBLANK('Report Data'!C157)," ",'Report Data'!C157)</f>
        <v>0</v>
      </c>
      <c r="D157" s="313">
        <f>IF(ISBLANK('Report Data'!D157)," ",'Report Data'!D157)</f>
        <v>0</v>
      </c>
      <c r="E157" s="313">
        <f>IF(ISBLANK('Report Data'!E157)," ",'Report Data'!E157)</f>
        <v>0</v>
      </c>
      <c r="F157" s="313">
        <f>IF(ISBLANK('Report Data'!F157)," ",'Report Data'!F157)</f>
        <v>0</v>
      </c>
      <c r="G157" s="313">
        <f>IF(ISBLANK('Report Data'!G157)," ",'Report Data'!G157)</f>
        <v>0</v>
      </c>
    </row>
    <row r="158" spans="1:7">
      <c r="A158" s="313" t="str">
        <f>IF('INTERIM REPORT'!B158=" "," ",IF('Report Data'!A158="",'INTERIM REPORT'!A157,'Report Data'!A158))</f>
        <v>100 - 199 Beds</v>
      </c>
      <c r="B158" s="313" t="str">
        <f>IF(ISBLANK('Report Data'!B158)," ",'Report Data'!B158)</f>
        <v>[Adj_Days_Peers] Adjusted Days-Peers</v>
      </c>
      <c r="C158" s="313">
        <f>IF(ISBLANK('Report Data'!C158)," ",'Report Data'!C158)</f>
        <v>0</v>
      </c>
      <c r="D158" s="313">
        <f>IF(ISBLANK('Report Data'!D158)," ",'Report Data'!D158)</f>
        <v>0</v>
      </c>
      <c r="E158" s="313">
        <f>IF(ISBLANK('Report Data'!E158)," ",'Report Data'!E158)</f>
        <v>0</v>
      </c>
      <c r="F158" s="313">
        <f>IF(ISBLANK('Report Data'!F158)," ",'Report Data'!F158)</f>
        <v>0</v>
      </c>
      <c r="G158" s="313">
        <f>IF(ISBLANK('Report Data'!G158)," ",'Report Data'!G158)</f>
        <v>0</v>
      </c>
    </row>
    <row r="159" spans="1:7">
      <c r="A159" s="313" t="str">
        <f>IF('INTERIM REPORT'!B159=" "," ",IF('Report Data'!A159="",'INTERIM REPORT'!A158,'Report Data'!A159))</f>
        <v>100 - 199 Beds</v>
      </c>
      <c r="B159" s="313" t="str">
        <f>IF(ISBLANK('Report Data'!B159)," ",'Report Data'!B159)</f>
        <v>[Acute_Care_Ave_Daily_Census_Peers] Acute Care Ave Daily Census-Peers</v>
      </c>
      <c r="C159" s="313">
        <f>IF(ISBLANK('Report Data'!C159)," ",'Report Data'!C159)</f>
        <v>0</v>
      </c>
      <c r="D159" s="313">
        <f>IF(ISBLANK('Report Data'!D159)," ",'Report Data'!D159)</f>
        <v>0</v>
      </c>
      <c r="E159" s="313">
        <f>IF(ISBLANK('Report Data'!E159)," ",'Report Data'!E159)</f>
        <v>0</v>
      </c>
      <c r="F159" s="313">
        <f>IF(ISBLANK('Report Data'!F159)," ",'Report Data'!F159)</f>
        <v>0</v>
      </c>
      <c r="G159" s="313">
        <f>IF(ISBLANK('Report Data'!G159)," ",'Report Data'!G159)</f>
        <v>0</v>
      </c>
    </row>
    <row r="160" spans="1:7">
      <c r="A160" s="313" t="str">
        <f>IF('INTERIM REPORT'!B160=" "," ",IF('Report Data'!A160="",'INTERIM REPORT'!A159,'Report Data'!A160))</f>
        <v>100 - 199 Beds</v>
      </c>
      <c r="B160" s="313" t="str">
        <f>IF(ISBLANK('Report Data'!B160)," ",'Report Data'!B160)</f>
        <v>[Age_of_Plant_Peers] Age of Plant-Peers</v>
      </c>
      <c r="C160" s="313">
        <f>IF(ISBLANK('Report Data'!C160)," ",'Report Data'!C160)</f>
        <v>0</v>
      </c>
      <c r="D160" s="313">
        <f>IF(ISBLANK('Report Data'!D160)," ",'Report Data'!D160)</f>
        <v>0</v>
      </c>
      <c r="E160" s="313">
        <f>IF(ISBLANK('Report Data'!E160)," ",'Report Data'!E160)</f>
        <v>0</v>
      </c>
      <c r="F160" s="313">
        <f>IF(ISBLANK('Report Data'!F160)," ",'Report Data'!F160)</f>
        <v>0</v>
      </c>
      <c r="G160" s="313">
        <f>IF(ISBLANK('Report Data'!G160)," ",'Report Data'!G160)</f>
        <v>0</v>
      </c>
    </row>
    <row r="161" spans="1:7">
      <c r="A161" s="313" t="str">
        <f>IF('INTERIM REPORT'!B161=" "," ",IF('Report Data'!A161="",'INTERIM REPORT'!A160,'Report Data'!A161))</f>
        <v>100 - 199 Beds</v>
      </c>
      <c r="B161" s="313" t="str">
        <f>IF(ISBLANK('Report Data'!B161)," ",'Report Data'!B161)</f>
        <v>[Age_of_Plant_Building_Peers] Age of Plant - Building-Peers</v>
      </c>
      <c r="C161" s="313">
        <f>IF(ISBLANK('Report Data'!C161)," ",'Report Data'!C161)</f>
        <v>0</v>
      </c>
      <c r="D161" s="313">
        <f>IF(ISBLANK('Report Data'!D161)," ",'Report Data'!D161)</f>
        <v>0</v>
      </c>
      <c r="E161" s="313">
        <f>IF(ISBLANK('Report Data'!E161)," ",'Report Data'!E161)</f>
        <v>0</v>
      </c>
      <c r="F161" s="313">
        <f>IF(ISBLANK('Report Data'!F161)," ",'Report Data'!F161)</f>
        <v>0</v>
      </c>
      <c r="G161" s="313">
        <f>IF(ISBLANK('Report Data'!G161)," ",'Report Data'!G161)</f>
        <v>0</v>
      </c>
    </row>
    <row r="162" spans="1:7">
      <c r="A162" s="313" t="str">
        <f>IF('INTERIM REPORT'!B162=" "," ",IF('Report Data'!A162="",'INTERIM REPORT'!A161,'Report Data'!A162))</f>
        <v>100 - 199 Beds</v>
      </c>
      <c r="B162" s="313" t="str">
        <f>IF(ISBLANK('Report Data'!B162)," ",'Report Data'!B162)</f>
        <v>[Age_of_Plant_Equipment_Peers] Age of Plant - Equipment-Peers</v>
      </c>
      <c r="C162" s="313">
        <f>IF(ISBLANK('Report Data'!C162)," ",'Report Data'!C162)</f>
        <v>0</v>
      </c>
      <c r="D162" s="313">
        <f>IF(ISBLANK('Report Data'!D162)," ",'Report Data'!D162)</f>
        <v>0</v>
      </c>
      <c r="E162" s="313">
        <f>IF(ISBLANK('Report Data'!E162)," ",'Report Data'!E162)</f>
        <v>0</v>
      </c>
      <c r="F162" s="313">
        <f>IF(ISBLANK('Report Data'!F162)," ",'Report Data'!F162)</f>
        <v>0</v>
      </c>
      <c r="G162" s="313">
        <f>IF(ISBLANK('Report Data'!G162)," ",'Report Data'!G162)</f>
        <v>0</v>
      </c>
    </row>
    <row r="163" spans="1:7">
      <c r="A163" s="313" t="str">
        <f>IF('INTERIM REPORT'!B163=" "," ",IF('Report Data'!A163="",'INTERIM REPORT'!A162,'Report Data'!A163))</f>
        <v>100 - 199 Beds</v>
      </c>
      <c r="B163" s="313" t="str">
        <f>IF(ISBLANK('Report Data'!B163)," ",'Report Data'!B163)</f>
        <v>[Long_Term_Debt_to_Capization_Peers] Long Term Debt to Capitalization-Peers</v>
      </c>
      <c r="C163" s="313">
        <f>IF(ISBLANK('Report Data'!C163)," ",'Report Data'!C163)</f>
        <v>0</v>
      </c>
      <c r="D163" s="313">
        <f>IF(ISBLANK('Report Data'!D163)," ",'Report Data'!D163)</f>
        <v>0</v>
      </c>
      <c r="E163" s="313">
        <f>IF(ISBLANK('Report Data'!E163)," ",'Report Data'!E163)</f>
        <v>0</v>
      </c>
      <c r="F163" s="313">
        <f>IF(ISBLANK('Report Data'!F163)," ",'Report Data'!F163)</f>
        <v>0</v>
      </c>
      <c r="G163" s="313">
        <f>IF(ISBLANK('Report Data'!G163)," ",'Report Data'!G163)</f>
        <v>0</v>
      </c>
    </row>
    <row r="164" spans="1:7">
      <c r="A164" s="313" t="str">
        <f>IF('INTERIM REPORT'!B164=" "," ",IF('Report Data'!A164="",'INTERIM REPORT'!A163,'Report Data'!A164))</f>
        <v>100 - 199 Beds</v>
      </c>
      <c r="B164" s="313" t="str">
        <f>IF(ISBLANK('Report Data'!B164)," ",'Report Data'!B164)</f>
        <v>[Debt_per_Staffed_Bed_Peers] Debt per Staffed Bed-Peers</v>
      </c>
      <c r="C164" s="313">
        <f>IF(ISBLANK('Report Data'!C164)," ",'Report Data'!C164)</f>
        <v>0</v>
      </c>
      <c r="D164" s="313">
        <f>IF(ISBLANK('Report Data'!D164)," ",'Report Data'!D164)</f>
        <v>0</v>
      </c>
      <c r="E164" s="313">
        <f>IF(ISBLANK('Report Data'!E164)," ",'Report Data'!E164)</f>
        <v>0</v>
      </c>
      <c r="F164" s="313">
        <f>IF(ISBLANK('Report Data'!F164)," ",'Report Data'!F164)</f>
        <v>0</v>
      </c>
      <c r="G164" s="313">
        <f>IF(ISBLANK('Report Data'!G164)," ",'Report Data'!G164)</f>
        <v>0</v>
      </c>
    </row>
    <row r="165" spans="1:7">
      <c r="A165" s="313" t="str">
        <f>IF('INTERIM REPORT'!B165=" "," ",IF('Report Data'!A165="",'INTERIM REPORT'!A164,'Report Data'!A165))</f>
        <v>100 - 199 Beds</v>
      </c>
      <c r="B165" s="313" t="str">
        <f>IF(ISBLANK('Report Data'!B165)," ",'Report Data'!B165)</f>
        <v>[Net_Prop_Plant_and_Equip_per_Staffed_Bed_Peers] Net Prop, Plant &amp; Equip per Staffed Bed-Peers</v>
      </c>
      <c r="C165" s="313">
        <f>IF(ISBLANK('Report Data'!C165)," ",'Report Data'!C165)</f>
        <v>0</v>
      </c>
      <c r="D165" s="313">
        <f>IF(ISBLANK('Report Data'!D165)," ",'Report Data'!D165)</f>
        <v>0</v>
      </c>
      <c r="E165" s="313">
        <f>IF(ISBLANK('Report Data'!E165)," ",'Report Data'!E165)</f>
        <v>0</v>
      </c>
      <c r="F165" s="313">
        <f>IF(ISBLANK('Report Data'!F165)," ",'Report Data'!F165)</f>
        <v>0</v>
      </c>
      <c r="G165" s="313">
        <f>IF(ISBLANK('Report Data'!G165)," ",'Report Data'!G165)</f>
        <v>0</v>
      </c>
    </row>
    <row r="166" spans="1:7">
      <c r="A166" s="313" t="str">
        <f>IF('INTERIM REPORT'!B166=" "," ",IF('Report Data'!A166="",'INTERIM REPORT'!A165,'Report Data'!A166))</f>
        <v>100 - 199 Beds</v>
      </c>
      <c r="B166" s="313" t="str">
        <f>IF(ISBLANK('Report Data'!B166)," ",'Report Data'!B166)</f>
        <v>[Long_Term_Debt_to_Total_Assets_Peers] Long Term Debt to Total Assets-Peers</v>
      </c>
      <c r="C166" s="313">
        <f>IF(ISBLANK('Report Data'!C166)," ",'Report Data'!C166)</f>
        <v>0</v>
      </c>
      <c r="D166" s="313">
        <f>IF(ISBLANK('Report Data'!D166)," ",'Report Data'!D166)</f>
        <v>0</v>
      </c>
      <c r="E166" s="313">
        <f>IF(ISBLANK('Report Data'!E166)," ",'Report Data'!E166)</f>
        <v>0</v>
      </c>
      <c r="F166" s="313">
        <f>IF(ISBLANK('Report Data'!F166)," ",'Report Data'!F166)</f>
        <v>0</v>
      </c>
      <c r="G166" s="313">
        <f>IF(ISBLANK('Report Data'!G166)," ",'Report Data'!G166)</f>
        <v>0</v>
      </c>
    </row>
    <row r="167" spans="1:7">
      <c r="A167" s="313" t="str">
        <f>IF('INTERIM REPORT'!B167=" "," ",IF('Report Data'!A167="",'INTERIM REPORT'!A166,'Report Data'!A167))</f>
        <v>100 - 199 Beds</v>
      </c>
      <c r="B167" s="313" t="str">
        <f>IF(ISBLANK('Report Data'!B167)," ",'Report Data'!B167)</f>
        <v>[Debt_Service_Coverage_Ratio_Peers] Debt Service Coverage Ratio-Peers</v>
      </c>
      <c r="C167" s="313">
        <f>IF(ISBLANK('Report Data'!C167)," ",'Report Data'!C167)</f>
        <v>0</v>
      </c>
      <c r="D167" s="313">
        <f>IF(ISBLANK('Report Data'!D167)," ",'Report Data'!D167)</f>
        <v>0</v>
      </c>
      <c r="E167" s="313">
        <f>IF(ISBLANK('Report Data'!E167)," ",'Report Data'!E167)</f>
        <v>0</v>
      </c>
      <c r="F167" s="313">
        <f>IF(ISBLANK('Report Data'!F167)," ",'Report Data'!F167)</f>
        <v>0</v>
      </c>
      <c r="G167" s="313">
        <f>IF(ISBLANK('Report Data'!G167)," ",'Report Data'!G167)</f>
        <v>0</v>
      </c>
    </row>
    <row r="168" spans="1:7">
      <c r="A168" s="313" t="str">
        <f>IF('INTERIM REPORT'!B168=" "," ",IF('Report Data'!A168="",'INTERIM REPORT'!A167,'Report Data'!A168))</f>
        <v>100 - 199 Beds</v>
      </c>
      <c r="B168" s="313" t="str">
        <f>IF(ISBLANK('Report Data'!B168)," ",'Report Data'!B168)</f>
        <v>[Depreciation_Rate_Peers] Depreciation Rate-Peers</v>
      </c>
      <c r="C168" s="313">
        <f>IF(ISBLANK('Report Data'!C168)," ",'Report Data'!C168)</f>
        <v>0</v>
      </c>
      <c r="D168" s="313">
        <f>IF(ISBLANK('Report Data'!D168)," ",'Report Data'!D168)</f>
        <v>0</v>
      </c>
      <c r="E168" s="313">
        <f>IF(ISBLANK('Report Data'!E168)," ",'Report Data'!E168)</f>
        <v>0</v>
      </c>
      <c r="F168" s="313">
        <f>IF(ISBLANK('Report Data'!F168)," ",'Report Data'!F168)</f>
        <v>0</v>
      </c>
      <c r="G168" s="313">
        <f>IF(ISBLANK('Report Data'!G168)," ",'Report Data'!G168)</f>
        <v>0</v>
      </c>
    </row>
    <row r="169" spans="1:7">
      <c r="A169" s="313" t="str">
        <f>IF('INTERIM REPORT'!B169=" "," ",IF('Report Data'!A169="",'INTERIM REPORT'!A168,'Report Data'!A169))</f>
        <v>100 - 199 Beds</v>
      </c>
      <c r="B169" s="313" t="str">
        <f>IF(ISBLANK('Report Data'!B169)," ",'Report Data'!B169)</f>
        <v>[Cap_Expenditures_to_Depreciation_Peers] Capital Expenditures to Depreciation-Peers</v>
      </c>
      <c r="C169" s="313">
        <f>IF(ISBLANK('Report Data'!C169)," ",'Report Data'!C169)</f>
        <v>0</v>
      </c>
      <c r="D169" s="313">
        <f>IF(ISBLANK('Report Data'!D169)," ",'Report Data'!D169)</f>
        <v>0</v>
      </c>
      <c r="E169" s="313">
        <f>IF(ISBLANK('Report Data'!E169)," ",'Report Data'!E169)</f>
        <v>0</v>
      </c>
      <c r="F169" s="313">
        <f>IF(ISBLANK('Report Data'!F169)," ",'Report Data'!F169)</f>
        <v>0</v>
      </c>
      <c r="G169" s="313">
        <f>IF(ISBLANK('Report Data'!G169)," ",'Report Data'!G169)</f>
        <v>0</v>
      </c>
    </row>
    <row r="170" spans="1:7">
      <c r="A170" s="313" t="str">
        <f>IF('INTERIM REPORT'!B170=" "," ",IF('Report Data'!A170="",'INTERIM REPORT'!A169,'Report Data'!A170))</f>
        <v>100 - 199 Beds</v>
      </c>
      <c r="B170" s="313" t="str">
        <f>IF(ISBLANK('Report Data'!B170)," ",'Report Data'!B170)</f>
        <v>[Cap_Expenditure_Growth_Rate_Peers] Capital Expenditure Growth Rate-Peers</v>
      </c>
      <c r="C170" s="313">
        <f>IF(ISBLANK('Report Data'!C170)," ",'Report Data'!C170)</f>
        <v>0</v>
      </c>
      <c r="D170" s="313">
        <f>IF(ISBLANK('Report Data'!D170)," ",'Report Data'!D170)</f>
        <v>0</v>
      </c>
      <c r="E170" s="313">
        <f>IF(ISBLANK('Report Data'!E170)," ",'Report Data'!E170)</f>
        <v>0</v>
      </c>
      <c r="F170" s="313">
        <f>IF(ISBLANK('Report Data'!F170)," ",'Report Data'!F170)</f>
        <v>0</v>
      </c>
      <c r="G170" s="313">
        <f>IF(ISBLANK('Report Data'!G170)," ",'Report Data'!G170)</f>
        <v>0</v>
      </c>
    </row>
    <row r="171" spans="1:7">
      <c r="A171" s="313" t="str">
        <f>IF('INTERIM REPORT'!B171=" "," ",IF('Report Data'!A171="",'INTERIM REPORT'!A170,'Report Data'!A171))</f>
        <v>100 - 199 Beds</v>
      </c>
      <c r="B171" s="313" t="str">
        <f>IF(ISBLANK('Report Data'!B171)," ",'Report Data'!B171)</f>
        <v>[Cap_Acquisitions_as_a_pct_of_Net_Patient_Rev_Peers] Capital Acquisitions as a % of Net Patient Rev-Peers</v>
      </c>
      <c r="C171" s="313">
        <f>IF(ISBLANK('Report Data'!C171)," ",'Report Data'!C171)</f>
        <v>0</v>
      </c>
      <c r="D171" s="313">
        <f>IF(ISBLANK('Report Data'!D171)," ",'Report Data'!D171)</f>
        <v>0</v>
      </c>
      <c r="E171" s="313">
        <f>IF(ISBLANK('Report Data'!E171)," ",'Report Data'!E171)</f>
        <v>0</v>
      </c>
      <c r="F171" s="313">
        <f>IF(ISBLANK('Report Data'!F171)," ",'Report Data'!F171)</f>
        <v>0</v>
      </c>
      <c r="G171" s="313">
        <f>IF(ISBLANK('Report Data'!G171)," ",'Report Data'!G171)</f>
        <v>0</v>
      </c>
    </row>
    <row r="172" spans="1:7">
      <c r="A172" s="313" t="str">
        <f>IF('INTERIM REPORT'!B172=" "," ",IF('Report Data'!A172="",'INTERIM REPORT'!A171,'Report Data'!A172))</f>
        <v>100 - 199 Beds</v>
      </c>
      <c r="B172" s="313" t="str">
        <f>IF(ISBLANK('Report Data'!B172)," ",'Report Data'!B172)</f>
        <v>[Deduction_pct_Peers] Deduction %-Peers</v>
      </c>
      <c r="C172" s="313">
        <f>IF(ISBLANK('Report Data'!C172)," ",'Report Data'!C172)</f>
        <v>0</v>
      </c>
      <c r="D172" s="313">
        <f>IF(ISBLANK('Report Data'!D172)," ",'Report Data'!D172)</f>
        <v>0</v>
      </c>
      <c r="E172" s="313">
        <f>IF(ISBLANK('Report Data'!E172)," ",'Report Data'!E172)</f>
        <v>0</v>
      </c>
      <c r="F172" s="313">
        <f>IF(ISBLANK('Report Data'!F172)," ",'Report Data'!F172)</f>
        <v>0</v>
      </c>
      <c r="G172" s="313">
        <f>IF(ISBLANK('Report Data'!G172)," ",'Report Data'!G172)</f>
        <v>0</v>
      </c>
    </row>
    <row r="173" spans="1:7">
      <c r="A173" s="313" t="str">
        <f>IF('INTERIM REPORT'!B173=" "," ",IF('Report Data'!A173="",'INTERIM REPORT'!A172,'Report Data'!A173))</f>
        <v>100 - 199 Beds</v>
      </c>
      <c r="B173" s="313" t="str">
        <f>IF(ISBLANK('Report Data'!B173)," ",'Report Data'!B173)</f>
        <v>[Bad_Debt_pct_Peers] Bad Debt %-Peers</v>
      </c>
      <c r="C173" s="313">
        <f>IF(ISBLANK('Report Data'!C173)," ",'Report Data'!C173)</f>
        <v>0</v>
      </c>
      <c r="D173" s="313">
        <f>IF(ISBLANK('Report Data'!D173)," ",'Report Data'!D173)</f>
        <v>0</v>
      </c>
      <c r="E173" s="313">
        <f>IF(ISBLANK('Report Data'!E173)," ",'Report Data'!E173)</f>
        <v>0</v>
      </c>
      <c r="F173" s="313">
        <f>IF(ISBLANK('Report Data'!F173)," ",'Report Data'!F173)</f>
        <v>0</v>
      </c>
      <c r="G173" s="313">
        <f>IF(ISBLANK('Report Data'!G173)," ",'Report Data'!G173)</f>
        <v>0</v>
      </c>
    </row>
    <row r="174" spans="1:7">
      <c r="A174" s="313" t="str">
        <f>IF('INTERIM REPORT'!B174=" "," ",IF('Report Data'!A174="",'INTERIM REPORT'!A173,'Report Data'!A174))</f>
        <v>100 - 199 Beds</v>
      </c>
      <c r="B174" s="313" t="str">
        <f>IF(ISBLANK('Report Data'!B174)," ",'Report Data'!B174)</f>
        <v>[Free_Care_pct_Peers] Free Care %-Peers</v>
      </c>
      <c r="C174" s="313">
        <f>IF(ISBLANK('Report Data'!C174)," ",'Report Data'!C174)</f>
        <v>0</v>
      </c>
      <c r="D174" s="313">
        <f>IF(ISBLANK('Report Data'!D174)," ",'Report Data'!D174)</f>
        <v>0</v>
      </c>
      <c r="E174" s="313">
        <f>IF(ISBLANK('Report Data'!E174)," ",'Report Data'!E174)</f>
        <v>0</v>
      </c>
      <c r="F174" s="313">
        <f>IF(ISBLANK('Report Data'!F174)," ",'Report Data'!F174)</f>
        <v>0</v>
      </c>
      <c r="G174" s="313">
        <f>IF(ISBLANK('Report Data'!G174)," ",'Report Data'!G174)</f>
        <v>0</v>
      </c>
    </row>
    <row r="175" spans="1:7">
      <c r="A175" s="313" t="str">
        <f>IF('INTERIM REPORT'!B175=" "," ",IF('Report Data'!A175="",'INTERIM REPORT'!A174,'Report Data'!A175))</f>
        <v>100 - 199 Beds</v>
      </c>
      <c r="B175" s="313" t="str">
        <f>IF(ISBLANK('Report Data'!B175)," ",'Report Data'!B175)</f>
        <v>[Operating_Margin_pct_Peers] Operating Margin %-Peers</v>
      </c>
      <c r="C175" s="313">
        <f>IF(ISBLANK('Report Data'!C175)," ",'Report Data'!C175)</f>
        <v>0</v>
      </c>
      <c r="D175" s="313">
        <f>IF(ISBLANK('Report Data'!D175)," ",'Report Data'!D175)</f>
        <v>0</v>
      </c>
      <c r="E175" s="313">
        <f>IF(ISBLANK('Report Data'!E175)," ",'Report Data'!E175)</f>
        <v>0</v>
      </c>
      <c r="F175" s="313">
        <f>IF(ISBLANK('Report Data'!F175)," ",'Report Data'!F175)</f>
        <v>0</v>
      </c>
      <c r="G175" s="313">
        <f>IF(ISBLANK('Report Data'!G175)," ",'Report Data'!G175)</f>
        <v>0</v>
      </c>
    </row>
    <row r="176" spans="1:7">
      <c r="A176" s="313" t="str">
        <f>IF('INTERIM REPORT'!B176=" "," ",IF('Report Data'!A176="",'INTERIM REPORT'!A175,'Report Data'!A176))</f>
        <v>100 - 199 Beds</v>
      </c>
      <c r="B176" s="313" t="str">
        <f>IF(ISBLANK('Report Data'!B176)," ",'Report Data'!B176)</f>
        <v>[Total_Margin_pct_Peers] Total Margin %-Peers</v>
      </c>
      <c r="C176" s="313">
        <f>IF(ISBLANK('Report Data'!C176)," ",'Report Data'!C176)</f>
        <v>0</v>
      </c>
      <c r="D176" s="313">
        <f>IF(ISBLANK('Report Data'!D176)," ",'Report Data'!D176)</f>
        <v>0</v>
      </c>
      <c r="E176" s="313">
        <f>IF(ISBLANK('Report Data'!E176)," ",'Report Data'!E176)</f>
        <v>0</v>
      </c>
      <c r="F176" s="313">
        <f>IF(ISBLANK('Report Data'!F176)," ",'Report Data'!F176)</f>
        <v>0</v>
      </c>
      <c r="G176" s="313">
        <f>IF(ISBLANK('Report Data'!G176)," ",'Report Data'!G176)</f>
        <v>0</v>
      </c>
    </row>
    <row r="177" spans="1:7">
      <c r="A177" s="313" t="str">
        <f>IF('INTERIM REPORT'!B177=" "," ",IF('Report Data'!A177="",'INTERIM REPORT'!A176,'Report Data'!A177))</f>
        <v>100 - 199 Beds</v>
      </c>
      <c r="B177" s="313" t="str">
        <f>IF(ISBLANK('Report Data'!B177)," ",'Report Data'!B177)</f>
        <v>[Outpatient_Gross_Rev_pct_Peers] Outpatient Gross Revenue %-Peers</v>
      </c>
      <c r="C177" s="313">
        <f>IF(ISBLANK('Report Data'!C177)," ",'Report Data'!C177)</f>
        <v>0</v>
      </c>
      <c r="D177" s="313">
        <f>IF(ISBLANK('Report Data'!D177)," ",'Report Data'!D177)</f>
        <v>0</v>
      </c>
      <c r="E177" s="313">
        <f>IF(ISBLANK('Report Data'!E177)," ",'Report Data'!E177)</f>
        <v>0</v>
      </c>
      <c r="F177" s="313">
        <f>IF(ISBLANK('Report Data'!F177)," ",'Report Data'!F177)</f>
        <v>0</v>
      </c>
      <c r="G177" s="313">
        <f>IF(ISBLANK('Report Data'!G177)," ",'Report Data'!G177)</f>
        <v>0</v>
      </c>
    </row>
    <row r="178" spans="1:7">
      <c r="A178" s="313" t="str">
        <f>IF('INTERIM REPORT'!B178=" "," ",IF('Report Data'!A178="",'INTERIM REPORT'!A177,'Report Data'!A178))</f>
        <v>100 - 199 Beds</v>
      </c>
      <c r="B178" s="313" t="str">
        <f>IF(ISBLANK('Report Data'!B178)," ",'Report Data'!B178)</f>
        <v>[Inpatient_Gross_Rev_pct_Peers] Inpatient Gross Revenue %-Peers</v>
      </c>
      <c r="C178" s="313">
        <f>IF(ISBLANK('Report Data'!C178)," ",'Report Data'!C178)</f>
        <v>0</v>
      </c>
      <c r="D178" s="313">
        <f>IF(ISBLANK('Report Data'!D178)," ",'Report Data'!D178)</f>
        <v>0</v>
      </c>
      <c r="E178" s="313">
        <f>IF(ISBLANK('Report Data'!E178)," ",'Report Data'!E178)</f>
        <v>0</v>
      </c>
      <c r="F178" s="313">
        <f>IF(ISBLANK('Report Data'!F178)," ",'Report Data'!F178)</f>
        <v>0</v>
      </c>
      <c r="G178" s="313">
        <f>IF(ISBLANK('Report Data'!G178)," ",'Report Data'!G178)</f>
        <v>0</v>
      </c>
    </row>
    <row r="179" spans="1:7">
      <c r="A179" s="313" t="str">
        <f>IF('INTERIM REPORT'!B179=" "," ",IF('Report Data'!A179="",'INTERIM REPORT'!A178,'Report Data'!A179))</f>
        <v>100 - 199 Beds</v>
      </c>
      <c r="B179" s="313" t="str">
        <f>IF(ISBLANK('Report Data'!B179)," ",'Report Data'!B179)</f>
        <v>[SNF_Rehab_Swing_Gross_Rev_pct_Peers] SNF/Rehab/Swing Gross Revenue %-Peers</v>
      </c>
      <c r="C179" s="313">
        <f>IF(ISBLANK('Report Data'!C179)," ",'Report Data'!C179)</f>
        <v>0</v>
      </c>
      <c r="D179" s="313">
        <f>IF(ISBLANK('Report Data'!D179)," ",'Report Data'!D179)</f>
        <v>0</v>
      </c>
      <c r="E179" s="313">
        <f>IF(ISBLANK('Report Data'!E179)," ",'Report Data'!E179)</f>
        <v>0</v>
      </c>
      <c r="F179" s="313">
        <f>IF(ISBLANK('Report Data'!F179)," ",'Report Data'!F179)</f>
        <v>0</v>
      </c>
      <c r="G179" s="313">
        <f>IF(ISBLANK('Report Data'!G179)," ",'Report Data'!G179)</f>
        <v>0</v>
      </c>
    </row>
    <row r="180" spans="1:7">
      <c r="A180" s="313" t="str">
        <f>IF('INTERIM REPORT'!B180=" "," ",IF('Report Data'!A180="",'INTERIM REPORT'!A179,'Report Data'!A180))</f>
        <v>100 - 199 Beds</v>
      </c>
      <c r="B180" s="313" t="str">
        <f>IF(ISBLANK('Report Data'!B180)," ",'Report Data'!B180)</f>
        <v>[All_Net_Patient_Rev_pct_Peers] All Net Patient Revenue %-Peers</v>
      </c>
      <c r="C180" s="313">
        <f>IF(ISBLANK('Report Data'!C180)," ",'Report Data'!C180)</f>
        <v>0</v>
      </c>
      <c r="D180" s="313">
        <f>IF(ISBLANK('Report Data'!D180)," ",'Report Data'!D180)</f>
        <v>0</v>
      </c>
      <c r="E180" s="313">
        <f>IF(ISBLANK('Report Data'!E180)," ",'Report Data'!E180)</f>
        <v>0</v>
      </c>
      <c r="F180" s="313">
        <f>IF(ISBLANK('Report Data'!F180)," ",'Report Data'!F180)</f>
        <v>0</v>
      </c>
      <c r="G180" s="313">
        <f>IF(ISBLANK('Report Data'!G180)," ",'Report Data'!G180)</f>
        <v>0</v>
      </c>
    </row>
    <row r="181" spans="1:7">
      <c r="A181" s="313" t="str">
        <f>IF('INTERIM REPORT'!B181=" "," ",IF('Report Data'!A181="",'INTERIM REPORT'!A180,'Report Data'!A181))</f>
        <v>100 - 199 Beds</v>
      </c>
      <c r="B181" s="313" t="str">
        <f>IF(ISBLANK('Report Data'!B181)," ",'Report Data'!B181)</f>
        <v>[Medicare_Net_Patient_Rev_pct_incl_Phys_Peers] Medicare Net Patient Revenue % including Phys-Peers</v>
      </c>
      <c r="C181" s="313">
        <f>IF(ISBLANK('Report Data'!C181)," ",'Report Data'!C181)</f>
        <v>0</v>
      </c>
      <c r="D181" s="313">
        <f>IF(ISBLANK('Report Data'!D181)," ",'Report Data'!D181)</f>
        <v>0</v>
      </c>
      <c r="E181" s="313">
        <f>IF(ISBLANK('Report Data'!E181)," ",'Report Data'!E181)</f>
        <v>0</v>
      </c>
      <c r="F181" s="313">
        <f>IF(ISBLANK('Report Data'!F181)," ",'Report Data'!F181)</f>
        <v>0</v>
      </c>
      <c r="G181" s="313">
        <f>IF(ISBLANK('Report Data'!G181)," ",'Report Data'!G181)</f>
        <v>0</v>
      </c>
    </row>
    <row r="182" spans="1:7">
      <c r="A182" s="313" t="str">
        <f>IF('INTERIM REPORT'!B182=" "," ",IF('Report Data'!A182="",'INTERIM REPORT'!A181,'Report Data'!A182))</f>
        <v>100 - 199 Beds</v>
      </c>
      <c r="B182" s="313" t="str">
        <f>IF(ISBLANK('Report Data'!B182)," ",'Report Data'!B182)</f>
        <v>[Medicaid_Net_Patient_Rev_pct_incl_Phys_Peers] Medicaid Net Patient Revenue % including Phys-Peers</v>
      </c>
      <c r="C182" s="313">
        <f>IF(ISBLANK('Report Data'!C182)," ",'Report Data'!C182)</f>
        <v>0</v>
      </c>
      <c r="D182" s="313">
        <f>IF(ISBLANK('Report Data'!D182)," ",'Report Data'!D182)</f>
        <v>0</v>
      </c>
      <c r="E182" s="313">
        <f>IF(ISBLANK('Report Data'!E182)," ",'Report Data'!E182)</f>
        <v>0</v>
      </c>
      <c r="F182" s="313">
        <f>IF(ISBLANK('Report Data'!F182)," ",'Report Data'!F182)</f>
        <v>0</v>
      </c>
      <c r="G182" s="313">
        <f>IF(ISBLANK('Report Data'!G182)," ",'Report Data'!G182)</f>
        <v>0</v>
      </c>
    </row>
    <row r="183" spans="1:7">
      <c r="A183" s="313" t="str">
        <f>IF('INTERIM REPORT'!B183=" "," ",IF('Report Data'!A183="",'INTERIM REPORT'!A182,'Report Data'!A183))</f>
        <v>100 - 199 Beds</v>
      </c>
      <c r="B183" s="313" t="str">
        <f>IF(ISBLANK('Report Data'!B183)," ",'Report Data'!B183)</f>
        <v>[Commercial_Self_Pay_Net_Patient_Rev_pct_incl_Phys_Peers] Commercial/Self Pay Net Patient Rev % including Phys-Peers</v>
      </c>
      <c r="C183" s="313">
        <f>IF(ISBLANK('Report Data'!C183)," ",'Report Data'!C183)</f>
        <v>0</v>
      </c>
      <c r="D183" s="313">
        <f>IF(ISBLANK('Report Data'!D183)," ",'Report Data'!D183)</f>
        <v>0</v>
      </c>
      <c r="E183" s="313">
        <f>IF(ISBLANK('Report Data'!E183)," ",'Report Data'!E183)</f>
        <v>0</v>
      </c>
      <c r="F183" s="313">
        <f>IF(ISBLANK('Report Data'!F183)," ",'Report Data'!F183)</f>
        <v>0</v>
      </c>
      <c r="G183" s="313">
        <f>IF(ISBLANK('Report Data'!G183)," ",'Report Data'!G183)</f>
        <v>0</v>
      </c>
    </row>
    <row r="184" spans="1:7">
      <c r="A184" s="313" t="str">
        <f>IF('INTERIM REPORT'!B184=" "," ",IF('Report Data'!A184="",'INTERIM REPORT'!A183,'Report Data'!A184))</f>
        <v>100 - 199 Beds</v>
      </c>
      <c r="B184" s="313" t="str">
        <f>IF(ISBLANK('Report Data'!B184)," ",'Report Data'!B184)</f>
        <v>[Adj_Admits_Per_FTE_Peers] Adjusted Admissions Per FTE-Peers</v>
      </c>
      <c r="C184" s="313">
        <f>IF(ISBLANK('Report Data'!C184)," ",'Report Data'!C184)</f>
        <v>0</v>
      </c>
      <c r="D184" s="313">
        <f>IF(ISBLANK('Report Data'!D184)," ",'Report Data'!D184)</f>
        <v>0</v>
      </c>
      <c r="E184" s="313">
        <f>IF(ISBLANK('Report Data'!E184)," ",'Report Data'!E184)</f>
        <v>0</v>
      </c>
      <c r="F184" s="313">
        <f>IF(ISBLANK('Report Data'!F184)," ",'Report Data'!F184)</f>
        <v>0</v>
      </c>
      <c r="G184" s="313">
        <f>IF(ISBLANK('Report Data'!G184)," ",'Report Data'!G184)</f>
        <v>0</v>
      </c>
    </row>
    <row r="185" spans="1:7">
      <c r="A185" s="313" t="str">
        <f>IF('INTERIM REPORT'!B185=" "," ",IF('Report Data'!A185="",'INTERIM REPORT'!A184,'Report Data'!A185))</f>
        <v>100 - 199 Beds</v>
      </c>
      <c r="B185" s="313" t="str">
        <f>IF(ISBLANK('Report Data'!B185)," ",'Report Data'!B185)</f>
        <v>[FTEs_per_100_Adj_Discharges_Peers] FTEs per 100 Adj Discharges-Peers</v>
      </c>
      <c r="C185" s="313">
        <f>IF(ISBLANK('Report Data'!C185)," ",'Report Data'!C185)</f>
        <v>0</v>
      </c>
      <c r="D185" s="313">
        <f>IF(ISBLANK('Report Data'!D185)," ",'Report Data'!D185)</f>
        <v>0</v>
      </c>
      <c r="E185" s="313">
        <f>IF(ISBLANK('Report Data'!E185)," ",'Report Data'!E185)</f>
        <v>0</v>
      </c>
      <c r="F185" s="313">
        <f>IF(ISBLANK('Report Data'!F185)," ",'Report Data'!F185)</f>
        <v>0</v>
      </c>
      <c r="G185" s="313">
        <f>IF(ISBLANK('Report Data'!G185)," ",'Report Data'!G185)</f>
        <v>0</v>
      </c>
    </row>
    <row r="186" spans="1:7">
      <c r="A186" s="313" t="str">
        <f>IF('INTERIM REPORT'!B186=" "," ",IF('Report Data'!A186="",'INTERIM REPORT'!A185,'Report Data'!A186))</f>
        <v>100 - 199 Beds</v>
      </c>
      <c r="B186" s="313" t="str">
        <f>IF(ISBLANK('Report Data'!B186)," ",'Report Data'!B186)</f>
        <v>[FTEs_Per_Adj_Occupied_Bed_Peers] FTEs Per Adjusted Occupied Bed-Peers</v>
      </c>
      <c r="C186" s="313">
        <f>IF(ISBLANK('Report Data'!C186)," ",'Report Data'!C186)</f>
        <v>0</v>
      </c>
      <c r="D186" s="313">
        <f>IF(ISBLANK('Report Data'!D186)," ",'Report Data'!D186)</f>
        <v>0</v>
      </c>
      <c r="E186" s="313">
        <f>IF(ISBLANK('Report Data'!E186)," ",'Report Data'!E186)</f>
        <v>0</v>
      </c>
      <c r="F186" s="313">
        <f>IF(ISBLANK('Report Data'!F186)," ",'Report Data'!F186)</f>
        <v>0</v>
      </c>
      <c r="G186" s="313">
        <f>IF(ISBLANK('Report Data'!G186)," ",'Report Data'!G186)</f>
        <v>0</v>
      </c>
    </row>
    <row r="187" spans="1:7">
      <c r="A187" s="313" t="str">
        <f>IF('INTERIM REPORT'!B187=" "," ",IF('Report Data'!A187="",'INTERIM REPORT'!A186,'Report Data'!A187))</f>
        <v>100 - 199 Beds</v>
      </c>
      <c r="B187" s="313" t="str">
        <f>IF(ISBLANK('Report Data'!B187)," ",'Report Data'!B187)</f>
        <v>[Return_On_Assets_Peers] Return On Assets-Peers</v>
      </c>
      <c r="C187" s="313">
        <f>IF(ISBLANK('Report Data'!C187)," ",'Report Data'!C187)</f>
        <v>0</v>
      </c>
      <c r="D187" s="313">
        <f>IF(ISBLANK('Report Data'!D187)," ",'Report Data'!D187)</f>
        <v>0</v>
      </c>
      <c r="E187" s="313">
        <f>IF(ISBLANK('Report Data'!E187)," ",'Report Data'!E187)</f>
        <v>0</v>
      </c>
      <c r="F187" s="313">
        <f>IF(ISBLANK('Report Data'!F187)," ",'Report Data'!F187)</f>
        <v>0</v>
      </c>
      <c r="G187" s="313">
        <f>IF(ISBLANK('Report Data'!G187)," ",'Report Data'!G187)</f>
        <v>0</v>
      </c>
    </row>
    <row r="188" spans="1:7">
      <c r="A188" s="313" t="str">
        <f>IF('INTERIM REPORT'!B188=" "," ",IF('Report Data'!A188="",'INTERIM REPORT'!A187,'Report Data'!A188))</f>
        <v>100 - 199 Beds</v>
      </c>
      <c r="B188" s="313" t="str">
        <f>IF(ISBLANK('Report Data'!B188)," ",'Report Data'!B188)</f>
        <v>[OH_Exp_w_fringe_pct_of_TTL_OPEX_Peers] Overhead Expense w/ fringe, as a % of Total Operating Exp-Peers</v>
      </c>
      <c r="C188" s="313">
        <f>IF(ISBLANK('Report Data'!C188)," ",'Report Data'!C188)</f>
        <v>0</v>
      </c>
      <c r="D188" s="313">
        <f>IF(ISBLANK('Report Data'!D188)," ",'Report Data'!D188)</f>
        <v>0</v>
      </c>
      <c r="E188" s="313">
        <f>IF(ISBLANK('Report Data'!E188)," ",'Report Data'!E188)</f>
        <v>0</v>
      </c>
      <c r="F188" s="313">
        <f>IF(ISBLANK('Report Data'!F188)," ",'Report Data'!F188)</f>
        <v>0</v>
      </c>
      <c r="G188" s="313">
        <f>IF(ISBLANK('Report Data'!G188)," ",'Report Data'!G188)</f>
        <v>0</v>
      </c>
    </row>
    <row r="189" spans="1:7">
      <c r="A189" s="313" t="str">
        <f>IF('INTERIM REPORT'!B189=" "," ",IF('Report Data'!A189="",'INTERIM REPORT'!A188,'Report Data'!A189))</f>
        <v>100 - 199 Beds</v>
      </c>
      <c r="B189" s="313" t="str">
        <f>IF(ISBLANK('Report Data'!B189)," ",'Report Data'!B189)</f>
        <v>[Cost_per_Adj_Admits_Peers] Cost per Adjusted Admission-Peers</v>
      </c>
      <c r="C189" s="313">
        <f>IF(ISBLANK('Report Data'!C189)," ",'Report Data'!C189)</f>
        <v>0</v>
      </c>
      <c r="D189" s="313">
        <f>IF(ISBLANK('Report Data'!D189)," ",'Report Data'!D189)</f>
        <v>0</v>
      </c>
      <c r="E189" s="313">
        <f>IF(ISBLANK('Report Data'!E189)," ",'Report Data'!E189)</f>
        <v>0</v>
      </c>
      <c r="F189" s="313">
        <f>IF(ISBLANK('Report Data'!F189)," ",'Report Data'!F189)</f>
        <v>0</v>
      </c>
      <c r="G189" s="313">
        <f>IF(ISBLANK('Report Data'!G189)," ",'Report Data'!G189)</f>
        <v>0</v>
      </c>
    </row>
    <row r="190" spans="1:7">
      <c r="A190" s="313" t="str">
        <f>IF('INTERIM REPORT'!B190=" "," ",IF('Report Data'!A190="",'INTERIM REPORT'!A189,'Report Data'!A190))</f>
        <v>100 - 199 Beds</v>
      </c>
      <c r="B190" s="313" t="str">
        <f>IF(ISBLANK('Report Data'!B190)," ",'Report Data'!B190)</f>
        <v>[Salary_per_FTE_NonMD_Peers] Salary per FTE - Non-MD-Peers</v>
      </c>
      <c r="C190" s="313">
        <f>IF(ISBLANK('Report Data'!C190)," ",'Report Data'!C190)</f>
        <v>0</v>
      </c>
      <c r="D190" s="313">
        <f>IF(ISBLANK('Report Data'!D190)," ",'Report Data'!D190)</f>
        <v>0</v>
      </c>
      <c r="E190" s="313">
        <f>IF(ISBLANK('Report Data'!E190)," ",'Report Data'!E190)</f>
        <v>0</v>
      </c>
      <c r="F190" s="313">
        <f>IF(ISBLANK('Report Data'!F190)," ",'Report Data'!F190)</f>
        <v>0</v>
      </c>
      <c r="G190" s="313">
        <f>IF(ISBLANK('Report Data'!G190)," ",'Report Data'!G190)</f>
        <v>0</v>
      </c>
    </row>
    <row r="191" spans="1:7">
      <c r="A191" s="313" t="str">
        <f>IF('INTERIM REPORT'!B191=" "," ",IF('Report Data'!A191="",'INTERIM REPORT'!A190,'Report Data'!A191))</f>
        <v>100 - 199 Beds</v>
      </c>
      <c r="B191" s="313" t="str">
        <f>IF(ISBLANK('Report Data'!B191)," ",'Report Data'!B191)</f>
        <v>[Salary_and_Benefits_per_FTE_NonMD_Peers] Salary &amp; Benefits per FTE - Non-MD-Peers</v>
      </c>
      <c r="C191" s="313">
        <f>IF(ISBLANK('Report Data'!C191)," ",'Report Data'!C191)</f>
        <v>0</v>
      </c>
      <c r="D191" s="313">
        <f>IF(ISBLANK('Report Data'!D191)," ",'Report Data'!D191)</f>
        <v>0</v>
      </c>
      <c r="E191" s="313">
        <f>IF(ISBLANK('Report Data'!E191)," ",'Report Data'!E191)</f>
        <v>0</v>
      </c>
      <c r="F191" s="313">
        <f>IF(ISBLANK('Report Data'!F191)," ",'Report Data'!F191)</f>
        <v>0</v>
      </c>
      <c r="G191" s="313">
        <f>IF(ISBLANK('Report Data'!G191)," ",'Report Data'!G191)</f>
        <v>0</v>
      </c>
    </row>
    <row r="192" spans="1:7">
      <c r="A192" s="313" t="str">
        <f>IF('INTERIM REPORT'!B192=" "," ",IF('Report Data'!A192="",'INTERIM REPORT'!A191,'Report Data'!A192))</f>
        <v>100 - 199 Beds</v>
      </c>
      <c r="B192" s="313" t="str">
        <f>IF(ISBLANK('Report Data'!B192)," ",'Report Data'!B192)</f>
        <v>[Fringe_Benefit_pct_NonMD_Peers] Fringe Benefit % - Non-MD-Peers</v>
      </c>
      <c r="C192" s="313">
        <f>IF(ISBLANK('Report Data'!C192)," ",'Report Data'!C192)</f>
        <v>0</v>
      </c>
      <c r="D192" s="313">
        <f>IF(ISBLANK('Report Data'!D192)," ",'Report Data'!D192)</f>
        <v>0</v>
      </c>
      <c r="E192" s="313">
        <f>IF(ISBLANK('Report Data'!E192)," ",'Report Data'!E192)</f>
        <v>0</v>
      </c>
      <c r="F192" s="313">
        <f>IF(ISBLANK('Report Data'!F192)," ",'Report Data'!F192)</f>
        <v>0</v>
      </c>
      <c r="G192" s="313">
        <f>IF(ISBLANK('Report Data'!G192)," ",'Report Data'!G192)</f>
        <v>0</v>
      </c>
    </row>
    <row r="193" spans="1:7">
      <c r="A193" s="313" t="str">
        <f>IF('INTERIM REPORT'!B193=" "," ",IF('Report Data'!A193="",'INTERIM REPORT'!A192,'Report Data'!A193))</f>
        <v>100 - 199 Beds</v>
      </c>
      <c r="B193" s="313" t="str">
        <f>IF(ISBLANK('Report Data'!B193)," ",'Report Data'!B193)</f>
        <v>[Comp_Ratio_Peers] Compensation Ratio-Peers</v>
      </c>
      <c r="C193" s="313">
        <f>IF(ISBLANK('Report Data'!C193)," ",'Report Data'!C193)</f>
        <v>0</v>
      </c>
      <c r="D193" s="313">
        <f>IF(ISBLANK('Report Data'!D193)," ",'Report Data'!D193)</f>
        <v>0</v>
      </c>
      <c r="E193" s="313">
        <f>IF(ISBLANK('Report Data'!E193)," ",'Report Data'!E193)</f>
        <v>0</v>
      </c>
      <c r="F193" s="313">
        <f>IF(ISBLANK('Report Data'!F193)," ",'Report Data'!F193)</f>
        <v>0</v>
      </c>
      <c r="G193" s="313">
        <f>IF(ISBLANK('Report Data'!G193)," ",'Report Data'!G193)</f>
        <v>0</v>
      </c>
    </row>
    <row r="194" spans="1:7">
      <c r="A194" s="313" t="str">
        <f>IF('INTERIM REPORT'!B194=" "," ",IF('Report Data'!A194="",'INTERIM REPORT'!A193,'Report Data'!A194))</f>
        <v>100 - 199 Beds</v>
      </c>
      <c r="B194" s="313" t="str">
        <f>IF(ISBLANK('Report Data'!B194)," ",'Report Data'!B194)</f>
        <v>[Cap_Cost_pct_of_Total_Expense_Peers] Capital Cost % of Total Expense-Peers</v>
      </c>
      <c r="C194" s="313">
        <f>IF(ISBLANK('Report Data'!C194)," ",'Report Data'!C194)</f>
        <v>0</v>
      </c>
      <c r="D194" s="313">
        <f>IF(ISBLANK('Report Data'!D194)," ",'Report Data'!D194)</f>
        <v>0</v>
      </c>
      <c r="E194" s="313">
        <f>IF(ISBLANK('Report Data'!E194)," ",'Report Data'!E194)</f>
        <v>0</v>
      </c>
      <c r="F194" s="313">
        <f>IF(ISBLANK('Report Data'!F194)," ",'Report Data'!F194)</f>
        <v>0</v>
      </c>
      <c r="G194" s="313">
        <f>IF(ISBLANK('Report Data'!G194)," ",'Report Data'!G194)</f>
        <v>0</v>
      </c>
    </row>
    <row r="195" spans="1:7">
      <c r="A195" s="313" t="str">
        <f>IF('INTERIM REPORT'!B195=" "," ",IF('Report Data'!A195="",'INTERIM REPORT'!A194,'Report Data'!A195))</f>
        <v>100 - 199 Beds</v>
      </c>
      <c r="B195" s="313" t="str">
        <f>IF(ISBLANK('Report Data'!B195)," ",'Report Data'!B195)</f>
        <v>[Cap_Cost_per_Adj_Admits_Peers] Capital Cost per Adjusted Admission-Peers</v>
      </c>
      <c r="C195" s="313">
        <f>IF(ISBLANK('Report Data'!C195)," ",'Report Data'!C195)</f>
        <v>0</v>
      </c>
      <c r="D195" s="313">
        <f>IF(ISBLANK('Report Data'!D195)," ",'Report Data'!D195)</f>
        <v>0</v>
      </c>
      <c r="E195" s="313">
        <f>IF(ISBLANK('Report Data'!E195)," ",'Report Data'!E195)</f>
        <v>0</v>
      </c>
      <c r="F195" s="313">
        <f>IF(ISBLANK('Report Data'!F195)," ",'Report Data'!F195)</f>
        <v>0</v>
      </c>
      <c r="G195" s="313">
        <f>IF(ISBLANK('Report Data'!G195)," ",'Report Data'!G195)</f>
        <v>0</v>
      </c>
    </row>
    <row r="196" spans="1:7">
      <c r="A196" s="313" t="str">
        <f>IF('INTERIM REPORT'!B196=" "," ",IF('Report Data'!A196="",'INTERIM REPORT'!A195,'Report Data'!A196))</f>
        <v>100 - 199 Beds</v>
      </c>
      <c r="B196" s="313" t="str">
        <f>IF(ISBLANK('Report Data'!B196)," ",'Report Data'!B196)</f>
        <v>[Contractual_Allowance_pct_Peers] Contractual Allowance %-Peers</v>
      </c>
      <c r="C196" s="313">
        <f>IF(ISBLANK('Report Data'!C196)," ",'Report Data'!C196)</f>
        <v>0</v>
      </c>
      <c r="D196" s="313">
        <f>IF(ISBLANK('Report Data'!D196)," ",'Report Data'!D196)</f>
        <v>0</v>
      </c>
      <c r="E196" s="313">
        <f>IF(ISBLANK('Report Data'!E196)," ",'Report Data'!E196)</f>
        <v>0</v>
      </c>
      <c r="F196" s="313">
        <f>IF(ISBLANK('Report Data'!F196)," ",'Report Data'!F196)</f>
        <v>0</v>
      </c>
      <c r="G196" s="313">
        <f>IF(ISBLANK('Report Data'!G196)," ",'Report Data'!G196)</f>
        <v>0</v>
      </c>
    </row>
    <row r="197" spans="1:7">
      <c r="A197" s="313" t="str">
        <f>IF('INTERIM REPORT'!B197=" "," ",IF('Report Data'!A197="",'INTERIM REPORT'!A196,'Report Data'!A197))</f>
        <v>100 - 199 Beds</v>
      </c>
      <c r="B197" s="313" t="str">
        <f>IF(ISBLANK('Report Data'!B197)," ",'Report Data'!B197)</f>
        <v>[Current_Ratio_Peers] Current Ratio-Peers</v>
      </c>
      <c r="C197" s="313">
        <f>IF(ISBLANK('Report Data'!C197)," ",'Report Data'!C197)</f>
        <v>0</v>
      </c>
      <c r="D197" s="313">
        <f>IF(ISBLANK('Report Data'!D197)," ",'Report Data'!D197)</f>
        <v>0</v>
      </c>
      <c r="E197" s="313">
        <f>IF(ISBLANK('Report Data'!E197)," ",'Report Data'!E197)</f>
        <v>0</v>
      </c>
      <c r="F197" s="313">
        <f>IF(ISBLANK('Report Data'!F197)," ",'Report Data'!F197)</f>
        <v>0</v>
      </c>
      <c r="G197" s="313">
        <f>IF(ISBLANK('Report Data'!G197)," ",'Report Data'!G197)</f>
        <v>0</v>
      </c>
    </row>
    <row r="198" spans="1:7">
      <c r="A198" s="313" t="str">
        <f>IF('INTERIM REPORT'!B198=" "," ",IF('Report Data'!A198="",'INTERIM REPORT'!A197,'Report Data'!A198))</f>
        <v>100 - 199 Beds</v>
      </c>
      <c r="B198" s="313" t="str">
        <f>IF(ISBLANK('Report Data'!B198)," ",'Report Data'!B198)</f>
        <v>[Days_Payable_Peers] Days Payable-Peers</v>
      </c>
      <c r="C198" s="313">
        <f>IF(ISBLANK('Report Data'!C198)," ",'Report Data'!C198)</f>
        <v>0</v>
      </c>
      <c r="D198" s="313">
        <f>IF(ISBLANK('Report Data'!D198)," ",'Report Data'!D198)</f>
        <v>0</v>
      </c>
      <c r="E198" s="313">
        <f>IF(ISBLANK('Report Data'!E198)," ",'Report Data'!E198)</f>
        <v>0</v>
      </c>
      <c r="F198" s="313">
        <f>IF(ISBLANK('Report Data'!F198)," ",'Report Data'!F198)</f>
        <v>0</v>
      </c>
      <c r="G198" s="313">
        <f>IF(ISBLANK('Report Data'!G198)," ",'Report Data'!G198)</f>
        <v>0</v>
      </c>
    </row>
    <row r="199" spans="1:7">
      <c r="A199" s="313" t="str">
        <f>IF('INTERIM REPORT'!B199=" "," ",IF('Report Data'!A199="",'INTERIM REPORT'!A198,'Report Data'!A199))</f>
        <v>100 - 199 Beds</v>
      </c>
      <c r="B199" s="313" t="str">
        <f>IF(ISBLANK('Report Data'!B199)," ",'Report Data'!B199)</f>
        <v>[Days_Receivable_Peers] Days Receivable-Peers</v>
      </c>
      <c r="C199" s="313">
        <f>IF(ISBLANK('Report Data'!C199)," ",'Report Data'!C199)</f>
        <v>0</v>
      </c>
      <c r="D199" s="313">
        <f>IF(ISBLANK('Report Data'!D199)," ",'Report Data'!D199)</f>
        <v>0</v>
      </c>
      <c r="E199" s="313">
        <f>IF(ISBLANK('Report Data'!E199)," ",'Report Data'!E199)</f>
        <v>0</v>
      </c>
      <c r="F199" s="313">
        <f>IF(ISBLANK('Report Data'!F199)," ",'Report Data'!F199)</f>
        <v>0</v>
      </c>
      <c r="G199" s="313">
        <f>IF(ISBLANK('Report Data'!G199)," ",'Report Data'!G199)</f>
        <v>0</v>
      </c>
    </row>
    <row r="200" spans="1:7">
      <c r="A200" s="313" t="str">
        <f>IF('INTERIM REPORT'!B200=" "," ",IF('Report Data'!A200="",'INTERIM REPORT'!A199,'Report Data'!A200))</f>
        <v>100 - 199 Beds</v>
      </c>
      <c r="B200" s="313" t="str">
        <f>IF(ISBLANK('Report Data'!B200)," ",'Report Data'!B200)</f>
        <v>[Days_Cash_on_Hand_Peers] Days Cash on Hand-Peers</v>
      </c>
      <c r="C200" s="313">
        <f>IF(ISBLANK('Report Data'!C200)," ",'Report Data'!C200)</f>
        <v>0</v>
      </c>
      <c r="D200" s="313">
        <f>IF(ISBLANK('Report Data'!D200)," ",'Report Data'!D200)</f>
        <v>0</v>
      </c>
      <c r="E200" s="313">
        <f>IF(ISBLANK('Report Data'!E200)," ",'Report Data'!E200)</f>
        <v>0</v>
      </c>
      <c r="F200" s="313">
        <f>IF(ISBLANK('Report Data'!F200)," ",'Report Data'!F200)</f>
        <v>0</v>
      </c>
      <c r="G200" s="313">
        <f>IF(ISBLANK('Report Data'!G200)," ",'Report Data'!G200)</f>
        <v>0</v>
      </c>
    </row>
    <row r="201" spans="1:7">
      <c r="A201" s="313" t="str">
        <f>IF('INTERIM REPORT'!B201=" "," ",IF('Report Data'!A201="",'INTERIM REPORT'!A200,'Report Data'!A201))</f>
        <v>100 - 199 Beds</v>
      </c>
      <c r="B201" s="313" t="str">
        <f>IF(ISBLANK('Report Data'!B201)," ",'Report Data'!B201)</f>
        <v>[Cash_Flow_Margin_Peers] Cash Flow Margin-Peers</v>
      </c>
      <c r="C201" s="313">
        <f>IF(ISBLANK('Report Data'!C201)," ",'Report Data'!C201)</f>
        <v>0</v>
      </c>
      <c r="D201" s="313">
        <f>IF(ISBLANK('Report Data'!D201)," ",'Report Data'!D201)</f>
        <v>0</v>
      </c>
      <c r="E201" s="313">
        <f>IF(ISBLANK('Report Data'!E201)," ",'Report Data'!E201)</f>
        <v>0</v>
      </c>
      <c r="F201" s="313">
        <f>IF(ISBLANK('Report Data'!F201)," ",'Report Data'!F201)</f>
        <v>0</v>
      </c>
      <c r="G201" s="313">
        <f>IF(ISBLANK('Report Data'!G201)," ",'Report Data'!G201)</f>
        <v>0</v>
      </c>
    </row>
    <row r="202" spans="1:7">
      <c r="A202" s="313" t="str">
        <f>IF('INTERIM REPORT'!B202=" "," ",IF('Report Data'!A202="",'INTERIM REPORT'!A201,'Report Data'!A202))</f>
        <v>100 - 199 Beds</v>
      </c>
      <c r="B202" s="313" t="str">
        <f>IF(ISBLANK('Report Data'!B202)," ",'Report Data'!B202)</f>
        <v>[Cash_to_Long_Term_Debt_Peers] Cash to Long Term Debt-Peers</v>
      </c>
      <c r="C202" s="313">
        <f>IF(ISBLANK('Report Data'!C202)," ",'Report Data'!C202)</f>
        <v>0</v>
      </c>
      <c r="D202" s="313">
        <f>IF(ISBLANK('Report Data'!D202)," ",'Report Data'!D202)</f>
        <v>0</v>
      </c>
      <c r="E202" s="313">
        <f>IF(ISBLANK('Report Data'!E202)," ",'Report Data'!E202)</f>
        <v>0</v>
      </c>
      <c r="F202" s="313">
        <f>IF(ISBLANK('Report Data'!F202)," ",'Report Data'!F202)</f>
        <v>0</v>
      </c>
      <c r="G202" s="313">
        <f>IF(ISBLANK('Report Data'!G202)," ",'Report Data'!G202)</f>
        <v>0</v>
      </c>
    </row>
    <row r="203" spans="1:7">
      <c r="A203" s="313" t="str">
        <f>IF('INTERIM REPORT'!B203=" "," ",IF('Report Data'!A203="",'INTERIM REPORT'!A202,'Report Data'!A203))</f>
        <v>100 - 199 Beds</v>
      </c>
      <c r="B203" s="313" t="str">
        <f>IF(ISBLANK('Report Data'!B203)," ",'Report Data'!B203)</f>
        <v>[Cash_Flow_to_Total_Debt_Peers] Cash Flow to Total Debt-Peers</v>
      </c>
      <c r="C203" s="313">
        <f>IF(ISBLANK('Report Data'!C203)," ",'Report Data'!C203)</f>
        <v>0</v>
      </c>
      <c r="D203" s="313">
        <f>IF(ISBLANK('Report Data'!D203)," ",'Report Data'!D203)</f>
        <v>0</v>
      </c>
      <c r="E203" s="313">
        <f>IF(ISBLANK('Report Data'!E203)," ",'Report Data'!E203)</f>
        <v>0</v>
      </c>
      <c r="F203" s="313">
        <f>IF(ISBLANK('Report Data'!F203)," ",'Report Data'!F203)</f>
        <v>0</v>
      </c>
      <c r="G203" s="313">
        <f>IF(ISBLANK('Report Data'!G203)," ",'Report Data'!G203)</f>
        <v>0</v>
      </c>
    </row>
    <row r="204" spans="1:7">
      <c r="A204" s="313" t="str">
        <f>IF('INTERIM REPORT'!B204=" "," ",IF('Report Data'!A204="",'INTERIM REPORT'!A203,'Report Data'!A204))</f>
        <v>100 - 199 Beds</v>
      </c>
      <c r="B204" s="313" t="str">
        <f>IF(ISBLANK('Report Data'!B204)," ",'Report Data'!B204)</f>
        <v>[Gross_Price_per_Discharge_Peers] Gross Price per Discharge-Peers</v>
      </c>
      <c r="C204" s="313">
        <f>IF(ISBLANK('Report Data'!C204)," ",'Report Data'!C204)</f>
        <v>0</v>
      </c>
      <c r="D204" s="313">
        <f>IF(ISBLANK('Report Data'!D204)," ",'Report Data'!D204)</f>
        <v>0</v>
      </c>
      <c r="E204" s="313">
        <f>IF(ISBLANK('Report Data'!E204)," ",'Report Data'!E204)</f>
        <v>0</v>
      </c>
      <c r="F204" s="313">
        <f>IF(ISBLANK('Report Data'!F204)," ",'Report Data'!F204)</f>
        <v>0</v>
      </c>
      <c r="G204" s="313">
        <f>IF(ISBLANK('Report Data'!G204)," ",'Report Data'!G204)</f>
        <v>0</v>
      </c>
    </row>
    <row r="205" spans="1:7">
      <c r="A205" s="313" t="str">
        <f>IF('INTERIM REPORT'!B205=" "," ",IF('Report Data'!A205="",'INTERIM REPORT'!A204,'Report Data'!A205))</f>
        <v>100 - 199 Beds</v>
      </c>
      <c r="B205" s="313" t="str">
        <f>IF(ISBLANK('Report Data'!B205)," ",'Report Data'!B205)</f>
        <v>[Gross_Price_per_Visit_Peers] Gross Price per Visit-Peers</v>
      </c>
      <c r="C205" s="313">
        <f>IF(ISBLANK('Report Data'!C205)," ",'Report Data'!C205)</f>
        <v>0</v>
      </c>
      <c r="D205" s="313">
        <f>IF(ISBLANK('Report Data'!D205)," ",'Report Data'!D205)</f>
        <v>0</v>
      </c>
      <c r="E205" s="313">
        <f>IF(ISBLANK('Report Data'!E205)," ",'Report Data'!E205)</f>
        <v>0</v>
      </c>
      <c r="F205" s="313">
        <f>IF(ISBLANK('Report Data'!F205)," ",'Report Data'!F205)</f>
        <v>0</v>
      </c>
      <c r="G205" s="313">
        <f>IF(ISBLANK('Report Data'!G205)," ",'Report Data'!G205)</f>
        <v>0</v>
      </c>
    </row>
    <row r="206" spans="1:7">
      <c r="A206" s="313" t="str">
        <f>IF('INTERIM REPORT'!B206=" "," ",IF('Report Data'!A206="",'INTERIM REPORT'!A205,'Report Data'!A206))</f>
        <v>100 - 199 Beds</v>
      </c>
      <c r="B206" s="313" t="str">
        <f>IF(ISBLANK('Report Data'!B206)," ",'Report Data'!B206)</f>
        <v>[Gross_Rev_per_Adj_Admits_Peers] Gross Revenue per Adj Admission-Peers</v>
      </c>
      <c r="C206" s="313">
        <f>IF(ISBLANK('Report Data'!C206)," ",'Report Data'!C206)</f>
        <v>0</v>
      </c>
      <c r="D206" s="313">
        <f>IF(ISBLANK('Report Data'!D206)," ",'Report Data'!D206)</f>
        <v>0</v>
      </c>
      <c r="E206" s="313">
        <f>IF(ISBLANK('Report Data'!E206)," ",'Report Data'!E206)</f>
        <v>0</v>
      </c>
      <c r="F206" s="313">
        <f>IF(ISBLANK('Report Data'!F206)," ",'Report Data'!F206)</f>
        <v>0</v>
      </c>
      <c r="G206" s="313">
        <f>IF(ISBLANK('Report Data'!G206)," ",'Report Data'!G206)</f>
        <v>0</v>
      </c>
    </row>
    <row r="207" spans="1:7">
      <c r="A207" s="313" t="str">
        <f>IF('INTERIM REPORT'!B207=" "," ",IF('Report Data'!A207="",'INTERIM REPORT'!A206,'Report Data'!A207))</f>
        <v>100 - 199 Beds</v>
      </c>
      <c r="B207" s="313" t="str">
        <f>IF(ISBLANK('Report Data'!B207)," ",'Report Data'!B207)</f>
        <v>[Net_Rev_per_Adj_Admits_Peers] Net Revenue per Adjusted Admission-Peers</v>
      </c>
      <c r="C207" s="313">
        <f>IF(ISBLANK('Report Data'!C207)," ",'Report Data'!C207)</f>
        <v>0</v>
      </c>
      <c r="D207" s="313">
        <f>IF(ISBLANK('Report Data'!D207)," ",'Report Data'!D207)</f>
        <v>0</v>
      </c>
      <c r="E207" s="313">
        <f>IF(ISBLANK('Report Data'!E207)," ",'Report Data'!E207)</f>
        <v>0</v>
      </c>
      <c r="F207" s="313">
        <f>IF(ISBLANK('Report Data'!F207)," ",'Report Data'!F207)</f>
        <v>0</v>
      </c>
      <c r="G207" s="313">
        <f>IF(ISBLANK('Report Data'!G207)," ",'Report Data'!G207)</f>
        <v>0</v>
      </c>
    </row>
    <row r="208" spans="1:7">
      <c r="A208" s="313" t="str">
        <f>IF('INTERIM REPORT'!B208=" "," ",IF('Report Data'!A208="",'INTERIM REPORT'!A207,'Report Data'!A208))</f>
        <v>100 - 199 Beds</v>
      </c>
      <c r="B208" s="313" t="str">
        <f>IF(ISBLANK('Report Data'!B208)," ",'Report Data'!B208)</f>
        <v>[Medicare_Gross_Pct_Ttl_Gross_Peers] Medicare Gross as % of Ttl Gross Rev-Peers</v>
      </c>
      <c r="C208" s="313">
        <f>IF(ISBLANK('Report Data'!C208)," ",'Report Data'!C208)</f>
        <v>0</v>
      </c>
      <c r="D208" s="313">
        <f>IF(ISBLANK('Report Data'!D208)," ",'Report Data'!D208)</f>
        <v>0</v>
      </c>
      <c r="E208" s="313">
        <f>IF(ISBLANK('Report Data'!E208)," ",'Report Data'!E208)</f>
        <v>0</v>
      </c>
      <c r="F208" s="313">
        <f>IF(ISBLANK('Report Data'!F208)," ",'Report Data'!F208)</f>
        <v>0</v>
      </c>
      <c r="G208" s="313">
        <f>IF(ISBLANK('Report Data'!G208)," ",'Report Data'!G208)</f>
        <v>0</v>
      </c>
    </row>
    <row r="209" spans="1:7">
      <c r="A209" s="313" t="str">
        <f>IF('INTERIM REPORT'!B209=" "," ",IF('Report Data'!A209="",'INTERIM REPORT'!A208,'Report Data'!A209))</f>
        <v>100 - 199 Beds</v>
      </c>
      <c r="B209" s="313" t="str">
        <f>IF(ISBLANK('Report Data'!B209)," ",'Report Data'!B209)</f>
        <v>[Medicaid_Gross_Pct_Ttl_Gross_Peers] Medicaid Gross as % of Ttl Gross Rev-Peers</v>
      </c>
      <c r="C209" s="313">
        <f>IF(ISBLANK('Report Data'!C209)," ",'Report Data'!C209)</f>
        <v>0</v>
      </c>
      <c r="D209" s="313">
        <f>IF(ISBLANK('Report Data'!D209)," ",'Report Data'!D209)</f>
        <v>0</v>
      </c>
      <c r="E209" s="313">
        <f>IF(ISBLANK('Report Data'!E209)," ",'Report Data'!E209)</f>
        <v>0</v>
      </c>
      <c r="F209" s="313">
        <f>IF(ISBLANK('Report Data'!F209)," ",'Report Data'!F209)</f>
        <v>0</v>
      </c>
      <c r="G209" s="313">
        <f>IF(ISBLANK('Report Data'!G209)," ",'Report Data'!G209)</f>
        <v>0</v>
      </c>
    </row>
    <row r="210" spans="1:7">
      <c r="A210" s="313" t="str">
        <f>IF('INTERIM REPORT'!B210=" "," ",IF('Report Data'!A210="",'INTERIM REPORT'!A209,'Report Data'!A210))</f>
        <v>100 - 199 Beds</v>
      </c>
      <c r="B210" s="313" t="str">
        <f>IF(ISBLANK('Report Data'!B210)," ",'Report Data'!B210)</f>
        <v>[CommSelf_Gross_Pct_Ttl_Gross_Peers] Comm/self Gross as % of Ttl Gross Rev-Peers</v>
      </c>
      <c r="C210" s="313">
        <f>IF(ISBLANK('Report Data'!C210)," ",'Report Data'!C210)</f>
        <v>0</v>
      </c>
      <c r="D210" s="313">
        <f>IF(ISBLANK('Report Data'!D210)," ",'Report Data'!D210)</f>
        <v>0</v>
      </c>
      <c r="E210" s="313">
        <f>IF(ISBLANK('Report Data'!E210)," ",'Report Data'!E210)</f>
        <v>0</v>
      </c>
      <c r="F210" s="313">
        <f>IF(ISBLANK('Report Data'!F210)," ",'Report Data'!F210)</f>
        <v>0</v>
      </c>
      <c r="G210" s="313">
        <f>IF(ISBLANK('Report Data'!G210)," ",'Report Data'!G210)</f>
        <v>0</v>
      </c>
    </row>
    <row r="211" spans="1:7">
      <c r="A211" s="313" t="str">
        <f>IF('INTERIM REPORT'!B211=" "," ",IF('Report Data'!A211="",'INTERIM REPORT'!A210,'Report Data'!A211))</f>
        <v>100 - 199 Beds</v>
      </c>
      <c r="B211" s="313" t="str">
        <f>IF(ISBLANK('Report Data'!B211)," ",'Report Data'!B211)</f>
        <v>[Phys_Gross_Pct_Ttl_Gross_Peers] Physician Gross as % of Ttl Gross Rev-Peers</v>
      </c>
      <c r="C211" s="313">
        <f>IF(ISBLANK('Report Data'!C211)," ",'Report Data'!C211)</f>
        <v>0</v>
      </c>
      <c r="D211" s="313">
        <f>IF(ISBLANK('Report Data'!D211)," ",'Report Data'!D211)</f>
        <v>0</v>
      </c>
      <c r="E211" s="313">
        <f>IF(ISBLANK('Report Data'!E211)," ",'Report Data'!E211)</f>
        <v>0</v>
      </c>
      <c r="F211" s="313">
        <f>IF(ISBLANK('Report Data'!F211)," ",'Report Data'!F211)</f>
        <v>0</v>
      </c>
      <c r="G211" s="313">
        <f>IF(ISBLANK('Report Data'!G211)," ",'Report Data'!G211)</f>
        <v>0</v>
      </c>
    </row>
    <row r="212" spans="1:7">
      <c r="A212" s="313" t="str">
        <f>IF('INTERIM REPORT'!B212=" "," ",IF('Report Data'!A212="",'INTERIM REPORT'!A211,'Report Data'!A212))</f>
        <v>100 - 199 Beds</v>
      </c>
      <c r="B212" s="313" t="str">
        <f>IF(ISBLANK('Report Data'!B212)," ",'Report Data'!B212)</f>
        <v>[Medicare_Pct_Net_Rev_Peers] Medicare % of Net Rev-Peers</v>
      </c>
      <c r="C212" s="313">
        <f>IF(ISBLANK('Report Data'!C212)," ",'Report Data'!C212)</f>
        <v>0</v>
      </c>
      <c r="D212" s="313">
        <f>IF(ISBLANK('Report Data'!D212)," ",'Report Data'!D212)</f>
        <v>0</v>
      </c>
      <c r="E212" s="313">
        <f>IF(ISBLANK('Report Data'!E212)," ",'Report Data'!E212)</f>
        <v>0</v>
      </c>
      <c r="F212" s="313">
        <f>IF(ISBLANK('Report Data'!F212)," ",'Report Data'!F212)</f>
        <v>0</v>
      </c>
      <c r="G212" s="313">
        <f>IF(ISBLANK('Report Data'!G212)," ",'Report Data'!G212)</f>
        <v>0</v>
      </c>
    </row>
    <row r="213" spans="1:7">
      <c r="A213" s="313" t="str">
        <f>IF('INTERIM REPORT'!B213=" "," ",IF('Report Data'!A213="",'INTERIM REPORT'!A212,'Report Data'!A213))</f>
        <v>100 - 199 Beds</v>
      </c>
      <c r="B213" s="313" t="str">
        <f>IF(ISBLANK('Report Data'!B213)," ",'Report Data'!B213)</f>
        <v>[Medicaid_Pct_Net_Rev_Peers] Medicaid % of Net Rev-Peers</v>
      </c>
      <c r="C213" s="313">
        <f>IF(ISBLANK('Report Data'!C213)," ",'Report Data'!C213)</f>
        <v>0</v>
      </c>
      <c r="D213" s="313">
        <f>IF(ISBLANK('Report Data'!D213)," ",'Report Data'!D213)</f>
        <v>0</v>
      </c>
      <c r="E213" s="313">
        <f>IF(ISBLANK('Report Data'!E213)," ",'Report Data'!E213)</f>
        <v>0</v>
      </c>
      <c r="F213" s="313">
        <f>IF(ISBLANK('Report Data'!F213)," ",'Report Data'!F213)</f>
        <v>0</v>
      </c>
      <c r="G213" s="313">
        <f>IF(ISBLANK('Report Data'!G213)," ",'Report Data'!G213)</f>
        <v>0</v>
      </c>
    </row>
    <row r="214" spans="1:7">
      <c r="A214" s="313" t="str">
        <f>IF('INTERIM REPORT'!B214=" "," ",IF('Report Data'!A214="",'INTERIM REPORT'!A213,'Report Data'!A214))</f>
        <v>100 - 199 Beds</v>
      </c>
      <c r="B214" s="313" t="str">
        <f>IF(ISBLANK('Report Data'!B214)," ",'Report Data'!B214)</f>
        <v>[CommSelf_Pct_Net_Rev_Peers] Comm/self % of Net Rev-Peers</v>
      </c>
      <c r="C214" s="313">
        <f>IF(ISBLANK('Report Data'!C214)," ",'Report Data'!C214)</f>
        <v>0</v>
      </c>
      <c r="D214" s="313">
        <f>IF(ISBLANK('Report Data'!D214)," ",'Report Data'!D214)</f>
        <v>0</v>
      </c>
      <c r="E214" s="313">
        <f>IF(ISBLANK('Report Data'!E214)," ",'Report Data'!E214)</f>
        <v>0</v>
      </c>
      <c r="F214" s="313">
        <f>IF(ISBLANK('Report Data'!F214)," ",'Report Data'!F214)</f>
        <v>0</v>
      </c>
      <c r="G214" s="313">
        <f>IF(ISBLANK('Report Data'!G214)," ",'Report Data'!G214)</f>
        <v>0</v>
      </c>
    </row>
    <row r="215" spans="1:7">
      <c r="A215" s="313" t="str">
        <f>IF('INTERIM REPORT'!B215=" "," ",IF('Report Data'!A215="",'INTERIM REPORT'!A214,'Report Data'!A215))</f>
        <v>100 - 199 Beds</v>
      </c>
      <c r="B215" s="313" t="str">
        <f>IF(ISBLANK('Report Data'!B215)," ",'Report Data'!B215)</f>
        <v>[Phys_Pct_Net_Rev_Peers] Physician % of Net Rev-Peers</v>
      </c>
      <c r="C215" s="313">
        <f>IF(ISBLANK('Report Data'!C215)," ",'Report Data'!C215)</f>
        <v>0</v>
      </c>
      <c r="D215" s="313">
        <f>IF(ISBLANK('Report Data'!D215)," ",'Report Data'!D215)</f>
        <v>0</v>
      </c>
      <c r="E215" s="313">
        <f>IF(ISBLANK('Report Data'!E215)," ",'Report Data'!E215)</f>
        <v>0</v>
      </c>
      <c r="F215" s="313">
        <f>IF(ISBLANK('Report Data'!F215)," ",'Report Data'!F215)</f>
        <v>0</v>
      </c>
      <c r="G215" s="313">
        <f>IF(ISBLANK('Report Data'!G215)," ",'Report Data'!G215)</f>
        <v>0</v>
      </c>
    </row>
    <row r="216" spans="1:7">
      <c r="A216" s="313" t="str">
        <f>IF('INTERIM REPORT'!B216=" "," ",IF('Report Data'!A216="",'INTERIM REPORT'!A215,'Report Data'!A216))</f>
        <v>100 - 199 Beds</v>
      </c>
      <c r="B216" s="313" t="str">
        <f>IF(ISBLANK('Report Data'!B216)," ",'Report Data'!B216)</f>
        <v>[Free_Care_Gross_Peers] Free Care (Gross Revenue)-Peers</v>
      </c>
      <c r="C216" s="313">
        <f>IF(ISBLANK('Report Data'!C216)," ",'Report Data'!C216)</f>
        <v>0</v>
      </c>
      <c r="D216" s="313">
        <f>IF(ISBLANK('Report Data'!D216)," ",'Report Data'!D216)</f>
        <v>0</v>
      </c>
      <c r="E216" s="313">
        <f>IF(ISBLANK('Report Data'!E216)," ",'Report Data'!E216)</f>
        <v>0</v>
      </c>
      <c r="F216" s="313">
        <f>IF(ISBLANK('Report Data'!F216)," ",'Report Data'!F216)</f>
        <v>0</v>
      </c>
      <c r="G216" s="313">
        <f>IF(ISBLANK('Report Data'!G216)," ",'Report Data'!G216)</f>
        <v>0</v>
      </c>
    </row>
    <row r="217" spans="1:7">
      <c r="A217" s="313" t="str">
        <f>IF('INTERIM REPORT'!B217=" "," ",IF('Report Data'!A217="",'INTERIM REPORT'!A216,'Report Data'!A217))</f>
        <v>All Teaching</v>
      </c>
      <c r="B217" s="313" t="str">
        <f>IF(ISBLANK('Report Data'!B217)," ",'Report Data'!B217)</f>
        <v>[Avg_Daily_Census_Peers] Average Daily Census-Peers</v>
      </c>
      <c r="C217" s="313">
        <f>IF(ISBLANK('Report Data'!C217)," ",'Report Data'!C217)</f>
        <v>0</v>
      </c>
      <c r="D217" s="313">
        <f>IF(ISBLANK('Report Data'!D217)," ",'Report Data'!D217)</f>
        <v>0</v>
      </c>
      <c r="E217" s="313">
        <f>IF(ISBLANK('Report Data'!E217)," ",'Report Data'!E217)</f>
        <v>0</v>
      </c>
      <c r="F217" s="313">
        <f>IF(ISBLANK('Report Data'!F217)," ",'Report Data'!F217)</f>
        <v>0</v>
      </c>
      <c r="G217" s="313">
        <f>IF(ISBLANK('Report Data'!G217)," ",'Report Data'!G217)</f>
        <v>0</v>
      </c>
    </row>
    <row r="218" spans="1:7">
      <c r="A218" s="313" t="str">
        <f>IF('INTERIM REPORT'!B218=" "," ",IF('Report Data'!A218="",'INTERIM REPORT'!A217,'Report Data'!A218))</f>
        <v>All Teaching</v>
      </c>
      <c r="B218" s="313" t="str">
        <f>IF(ISBLANK('Report Data'!B218)," ",'Report Data'!B218)</f>
        <v>[Avg_Length_of_Stay_Peers] Average Length of Stay-Peers</v>
      </c>
      <c r="C218" s="313">
        <f>IF(ISBLANK('Report Data'!C218)," ",'Report Data'!C218)</f>
        <v>0</v>
      </c>
      <c r="D218" s="313">
        <f>IF(ISBLANK('Report Data'!D218)," ",'Report Data'!D218)</f>
        <v>0</v>
      </c>
      <c r="E218" s="313">
        <f>IF(ISBLANK('Report Data'!E218)," ",'Report Data'!E218)</f>
        <v>0</v>
      </c>
      <c r="F218" s="313">
        <f>IF(ISBLANK('Report Data'!F218)," ",'Report Data'!F218)</f>
        <v>0</v>
      </c>
      <c r="G218" s="313">
        <f>IF(ISBLANK('Report Data'!G218)," ",'Report Data'!G218)</f>
        <v>0</v>
      </c>
    </row>
    <row r="219" spans="1:7">
      <c r="A219" s="313" t="str">
        <f>IF('INTERIM REPORT'!B219=" "," ",IF('Report Data'!A219="",'INTERIM REPORT'!A218,'Report Data'!A219))</f>
        <v>All Teaching</v>
      </c>
      <c r="B219" s="313" t="str">
        <f>IF(ISBLANK('Report Data'!B219)," ",'Report Data'!B219)</f>
        <v>[Acute_ALOS_Peers] Acute ALOS-Peers</v>
      </c>
      <c r="C219" s="313">
        <f>IF(ISBLANK('Report Data'!C219)," ",'Report Data'!C219)</f>
        <v>0</v>
      </c>
      <c r="D219" s="313">
        <f>IF(ISBLANK('Report Data'!D219)," ",'Report Data'!D219)</f>
        <v>0</v>
      </c>
      <c r="E219" s="313">
        <f>IF(ISBLANK('Report Data'!E219)," ",'Report Data'!E219)</f>
        <v>0</v>
      </c>
      <c r="F219" s="313">
        <f>IF(ISBLANK('Report Data'!F219)," ",'Report Data'!F219)</f>
        <v>0</v>
      </c>
      <c r="G219" s="313">
        <f>IF(ISBLANK('Report Data'!G219)," ",'Report Data'!G219)</f>
        <v>0</v>
      </c>
    </row>
    <row r="220" spans="1:7">
      <c r="A220" s="313" t="str">
        <f>IF('INTERIM REPORT'!B220=" "," ",IF('Report Data'!A220="",'INTERIM REPORT'!A219,'Report Data'!A220))</f>
        <v>All Teaching</v>
      </c>
      <c r="B220" s="313" t="str">
        <f>IF(ISBLANK('Report Data'!B220)," ",'Report Data'!B220)</f>
        <v>[Adj_Admits_Peers] Adjusted Admissions-Peers</v>
      </c>
      <c r="C220" s="313">
        <f>IF(ISBLANK('Report Data'!C220)," ",'Report Data'!C220)</f>
        <v>0</v>
      </c>
      <c r="D220" s="313">
        <f>IF(ISBLANK('Report Data'!D220)," ",'Report Data'!D220)</f>
        <v>0</v>
      </c>
      <c r="E220" s="313">
        <f>IF(ISBLANK('Report Data'!E220)," ",'Report Data'!E220)</f>
        <v>0</v>
      </c>
      <c r="F220" s="313">
        <f>IF(ISBLANK('Report Data'!F220)," ",'Report Data'!F220)</f>
        <v>0</v>
      </c>
      <c r="G220" s="313">
        <f>IF(ISBLANK('Report Data'!G220)," ",'Report Data'!G220)</f>
        <v>0</v>
      </c>
    </row>
    <row r="221" spans="1:7">
      <c r="A221" s="313" t="str">
        <f>IF('INTERIM REPORT'!B221=" "," ",IF('Report Data'!A221="",'INTERIM REPORT'!A220,'Report Data'!A221))</f>
        <v>All Teaching</v>
      </c>
      <c r="B221" s="313" t="str">
        <f>IF(ISBLANK('Report Data'!B221)," ",'Report Data'!B221)</f>
        <v>[Adj_Days_Peers] Adjusted Days-Peers</v>
      </c>
      <c r="C221" s="313">
        <f>IF(ISBLANK('Report Data'!C221)," ",'Report Data'!C221)</f>
        <v>0</v>
      </c>
      <c r="D221" s="313">
        <f>IF(ISBLANK('Report Data'!D221)," ",'Report Data'!D221)</f>
        <v>0</v>
      </c>
      <c r="E221" s="313">
        <f>IF(ISBLANK('Report Data'!E221)," ",'Report Data'!E221)</f>
        <v>0</v>
      </c>
      <c r="F221" s="313">
        <f>IF(ISBLANK('Report Data'!F221)," ",'Report Data'!F221)</f>
        <v>0</v>
      </c>
      <c r="G221" s="313">
        <f>IF(ISBLANK('Report Data'!G221)," ",'Report Data'!G221)</f>
        <v>0</v>
      </c>
    </row>
    <row r="222" spans="1:7">
      <c r="A222" s="313" t="str">
        <f>IF('INTERIM REPORT'!B222=" "," ",IF('Report Data'!A222="",'INTERIM REPORT'!A221,'Report Data'!A222))</f>
        <v>All Teaching</v>
      </c>
      <c r="B222" s="313" t="str">
        <f>IF(ISBLANK('Report Data'!B222)," ",'Report Data'!B222)</f>
        <v>[Acute_Care_Ave_Daily_Census_Peers] Acute Care Ave Daily Census-Peers</v>
      </c>
      <c r="C222" s="313">
        <f>IF(ISBLANK('Report Data'!C222)," ",'Report Data'!C222)</f>
        <v>0</v>
      </c>
      <c r="D222" s="313">
        <f>IF(ISBLANK('Report Data'!D222)," ",'Report Data'!D222)</f>
        <v>0</v>
      </c>
      <c r="E222" s="313">
        <f>IF(ISBLANK('Report Data'!E222)," ",'Report Data'!E222)</f>
        <v>0</v>
      </c>
      <c r="F222" s="313">
        <f>IF(ISBLANK('Report Data'!F222)," ",'Report Data'!F222)</f>
        <v>0</v>
      </c>
      <c r="G222" s="313">
        <f>IF(ISBLANK('Report Data'!G222)," ",'Report Data'!G222)</f>
        <v>0</v>
      </c>
    </row>
    <row r="223" spans="1:7">
      <c r="A223" s="313" t="str">
        <f>IF('INTERIM REPORT'!B223=" "," ",IF('Report Data'!A223="",'INTERIM REPORT'!A222,'Report Data'!A223))</f>
        <v>All Teaching</v>
      </c>
      <c r="B223" s="313" t="str">
        <f>IF(ISBLANK('Report Data'!B223)," ",'Report Data'!B223)</f>
        <v>[Age_of_Plant_Peers] Age of Plant-Peers</v>
      </c>
      <c r="C223" s="313">
        <f>IF(ISBLANK('Report Data'!C223)," ",'Report Data'!C223)</f>
        <v>0</v>
      </c>
      <c r="D223" s="313">
        <f>IF(ISBLANK('Report Data'!D223)," ",'Report Data'!D223)</f>
        <v>0</v>
      </c>
      <c r="E223" s="313">
        <f>IF(ISBLANK('Report Data'!E223)," ",'Report Data'!E223)</f>
        <v>0</v>
      </c>
      <c r="F223" s="313">
        <f>IF(ISBLANK('Report Data'!F223)," ",'Report Data'!F223)</f>
        <v>0</v>
      </c>
      <c r="G223" s="313">
        <f>IF(ISBLANK('Report Data'!G223)," ",'Report Data'!G223)</f>
        <v>0</v>
      </c>
    </row>
    <row r="224" spans="1:7">
      <c r="A224" s="313" t="str">
        <f>IF('INTERIM REPORT'!B224=" "," ",IF('Report Data'!A224="",'INTERIM REPORT'!A223,'Report Data'!A224))</f>
        <v>All Teaching</v>
      </c>
      <c r="B224" s="313" t="str">
        <f>IF(ISBLANK('Report Data'!B224)," ",'Report Data'!B224)</f>
        <v>[Age_of_Plant_Building_Peers] Age of Plant - Building-Peers</v>
      </c>
      <c r="C224" s="313">
        <f>IF(ISBLANK('Report Data'!C224)," ",'Report Data'!C224)</f>
        <v>0</v>
      </c>
      <c r="D224" s="313">
        <f>IF(ISBLANK('Report Data'!D224)," ",'Report Data'!D224)</f>
        <v>0</v>
      </c>
      <c r="E224" s="313">
        <f>IF(ISBLANK('Report Data'!E224)," ",'Report Data'!E224)</f>
        <v>0</v>
      </c>
      <c r="F224" s="313">
        <f>IF(ISBLANK('Report Data'!F224)," ",'Report Data'!F224)</f>
        <v>0</v>
      </c>
      <c r="G224" s="313">
        <f>IF(ISBLANK('Report Data'!G224)," ",'Report Data'!G224)</f>
        <v>0</v>
      </c>
    </row>
    <row r="225" spans="1:7">
      <c r="A225" s="313" t="str">
        <f>IF('INTERIM REPORT'!B225=" "," ",IF('Report Data'!A225="",'INTERIM REPORT'!A224,'Report Data'!A225))</f>
        <v>All Teaching</v>
      </c>
      <c r="B225" s="313" t="str">
        <f>IF(ISBLANK('Report Data'!B225)," ",'Report Data'!B225)</f>
        <v>[Age_of_Plant_Equipment_Peers] Age of Plant - Equipment-Peers</v>
      </c>
      <c r="C225" s="313">
        <f>IF(ISBLANK('Report Data'!C225)," ",'Report Data'!C225)</f>
        <v>0</v>
      </c>
      <c r="D225" s="313">
        <f>IF(ISBLANK('Report Data'!D225)," ",'Report Data'!D225)</f>
        <v>0</v>
      </c>
      <c r="E225" s="313">
        <f>IF(ISBLANK('Report Data'!E225)," ",'Report Data'!E225)</f>
        <v>0</v>
      </c>
      <c r="F225" s="313">
        <f>IF(ISBLANK('Report Data'!F225)," ",'Report Data'!F225)</f>
        <v>0</v>
      </c>
      <c r="G225" s="313">
        <f>IF(ISBLANK('Report Data'!G225)," ",'Report Data'!G225)</f>
        <v>0</v>
      </c>
    </row>
    <row r="226" spans="1:7">
      <c r="A226" s="313" t="str">
        <f>IF('INTERIM REPORT'!B226=" "," ",IF('Report Data'!A226="",'INTERIM REPORT'!A225,'Report Data'!A226))</f>
        <v>All Teaching</v>
      </c>
      <c r="B226" s="313" t="str">
        <f>IF(ISBLANK('Report Data'!B226)," ",'Report Data'!B226)</f>
        <v>[Long_Term_Debt_to_Capization_Peers] Long Term Debt to Capitalization-Peers</v>
      </c>
      <c r="C226" s="313">
        <f>IF(ISBLANK('Report Data'!C226)," ",'Report Data'!C226)</f>
        <v>0</v>
      </c>
      <c r="D226" s="313">
        <f>IF(ISBLANK('Report Data'!D226)," ",'Report Data'!D226)</f>
        <v>0</v>
      </c>
      <c r="E226" s="313">
        <f>IF(ISBLANK('Report Data'!E226)," ",'Report Data'!E226)</f>
        <v>0</v>
      </c>
      <c r="F226" s="313">
        <f>IF(ISBLANK('Report Data'!F226)," ",'Report Data'!F226)</f>
        <v>0</v>
      </c>
      <c r="G226" s="313">
        <f>IF(ISBLANK('Report Data'!G226)," ",'Report Data'!G226)</f>
        <v>0</v>
      </c>
    </row>
    <row r="227" spans="1:7">
      <c r="A227" s="313" t="str">
        <f>IF('INTERIM REPORT'!B227=" "," ",IF('Report Data'!A227="",'INTERIM REPORT'!A226,'Report Data'!A227))</f>
        <v>All Teaching</v>
      </c>
      <c r="B227" s="313" t="str">
        <f>IF(ISBLANK('Report Data'!B227)," ",'Report Data'!B227)</f>
        <v>[Debt_per_Staffed_Bed_Peers] Debt per Staffed Bed-Peers</v>
      </c>
      <c r="C227" s="313">
        <f>IF(ISBLANK('Report Data'!C227)," ",'Report Data'!C227)</f>
        <v>0</v>
      </c>
      <c r="D227" s="313">
        <f>IF(ISBLANK('Report Data'!D227)," ",'Report Data'!D227)</f>
        <v>0</v>
      </c>
      <c r="E227" s="313">
        <f>IF(ISBLANK('Report Data'!E227)," ",'Report Data'!E227)</f>
        <v>0</v>
      </c>
      <c r="F227" s="313">
        <f>IF(ISBLANK('Report Data'!F227)," ",'Report Data'!F227)</f>
        <v>0</v>
      </c>
      <c r="G227" s="313">
        <f>IF(ISBLANK('Report Data'!G227)," ",'Report Data'!G227)</f>
        <v>0</v>
      </c>
    </row>
    <row r="228" spans="1:7">
      <c r="A228" s="313" t="str">
        <f>IF('INTERIM REPORT'!B228=" "," ",IF('Report Data'!A228="",'INTERIM REPORT'!A227,'Report Data'!A228))</f>
        <v>All Teaching</v>
      </c>
      <c r="B228" s="313" t="str">
        <f>IF(ISBLANK('Report Data'!B228)," ",'Report Data'!B228)</f>
        <v>[Net_Prop_Plant_and_Equip_per_Staffed_Bed_Peers] Net Prop, Plant &amp; Equip per Staffed Bed-Peers</v>
      </c>
      <c r="C228" s="313">
        <f>IF(ISBLANK('Report Data'!C228)," ",'Report Data'!C228)</f>
        <v>0</v>
      </c>
      <c r="D228" s="313">
        <f>IF(ISBLANK('Report Data'!D228)," ",'Report Data'!D228)</f>
        <v>0</v>
      </c>
      <c r="E228" s="313">
        <f>IF(ISBLANK('Report Data'!E228)," ",'Report Data'!E228)</f>
        <v>0</v>
      </c>
      <c r="F228" s="313">
        <f>IF(ISBLANK('Report Data'!F228)," ",'Report Data'!F228)</f>
        <v>0</v>
      </c>
      <c r="G228" s="313">
        <f>IF(ISBLANK('Report Data'!G228)," ",'Report Data'!G228)</f>
        <v>0</v>
      </c>
    </row>
    <row r="229" spans="1:7">
      <c r="A229" s="313" t="str">
        <f>IF('INTERIM REPORT'!B229=" "," ",IF('Report Data'!A229="",'INTERIM REPORT'!A228,'Report Data'!A229))</f>
        <v>All Teaching</v>
      </c>
      <c r="B229" s="313" t="str">
        <f>IF(ISBLANK('Report Data'!B229)," ",'Report Data'!B229)</f>
        <v>[Long_Term_Debt_to_Total_Assets_Peers] Long Term Debt to Total Assets-Peers</v>
      </c>
      <c r="C229" s="313">
        <f>IF(ISBLANK('Report Data'!C229)," ",'Report Data'!C229)</f>
        <v>0</v>
      </c>
      <c r="D229" s="313">
        <f>IF(ISBLANK('Report Data'!D229)," ",'Report Data'!D229)</f>
        <v>0</v>
      </c>
      <c r="E229" s="313">
        <f>IF(ISBLANK('Report Data'!E229)," ",'Report Data'!E229)</f>
        <v>0</v>
      </c>
      <c r="F229" s="313">
        <f>IF(ISBLANK('Report Data'!F229)," ",'Report Data'!F229)</f>
        <v>0</v>
      </c>
      <c r="G229" s="313">
        <f>IF(ISBLANK('Report Data'!G229)," ",'Report Data'!G229)</f>
        <v>0</v>
      </c>
    </row>
    <row r="230" spans="1:7">
      <c r="A230" s="313" t="str">
        <f>IF('INTERIM REPORT'!B230=" "," ",IF('Report Data'!A230="",'INTERIM REPORT'!A229,'Report Data'!A230))</f>
        <v>All Teaching</v>
      </c>
      <c r="B230" s="313" t="str">
        <f>IF(ISBLANK('Report Data'!B230)," ",'Report Data'!B230)</f>
        <v>[Debt_Service_Coverage_Ratio_Peers] Debt Service Coverage Ratio-Peers</v>
      </c>
      <c r="C230" s="313">
        <f>IF(ISBLANK('Report Data'!C230)," ",'Report Data'!C230)</f>
        <v>0</v>
      </c>
      <c r="D230" s="313">
        <f>IF(ISBLANK('Report Data'!D230)," ",'Report Data'!D230)</f>
        <v>0</v>
      </c>
      <c r="E230" s="313">
        <f>IF(ISBLANK('Report Data'!E230)," ",'Report Data'!E230)</f>
        <v>0</v>
      </c>
      <c r="F230" s="313">
        <f>IF(ISBLANK('Report Data'!F230)," ",'Report Data'!F230)</f>
        <v>0</v>
      </c>
      <c r="G230" s="313">
        <f>IF(ISBLANK('Report Data'!G230)," ",'Report Data'!G230)</f>
        <v>0</v>
      </c>
    </row>
    <row r="231" spans="1:7">
      <c r="A231" s="313" t="str">
        <f>IF('INTERIM REPORT'!B231=" "," ",IF('Report Data'!A231="",'INTERIM REPORT'!A230,'Report Data'!A231))</f>
        <v>All Teaching</v>
      </c>
      <c r="B231" s="313" t="str">
        <f>IF(ISBLANK('Report Data'!B231)," ",'Report Data'!B231)</f>
        <v>[Depreciation_Rate_Peers] Depreciation Rate-Peers</v>
      </c>
      <c r="C231" s="313">
        <f>IF(ISBLANK('Report Data'!C231)," ",'Report Data'!C231)</f>
        <v>0</v>
      </c>
      <c r="D231" s="313">
        <f>IF(ISBLANK('Report Data'!D231)," ",'Report Data'!D231)</f>
        <v>0</v>
      </c>
      <c r="E231" s="313">
        <f>IF(ISBLANK('Report Data'!E231)," ",'Report Data'!E231)</f>
        <v>0</v>
      </c>
      <c r="F231" s="313">
        <f>IF(ISBLANK('Report Data'!F231)," ",'Report Data'!F231)</f>
        <v>0</v>
      </c>
      <c r="G231" s="313">
        <f>IF(ISBLANK('Report Data'!G231)," ",'Report Data'!G231)</f>
        <v>0</v>
      </c>
    </row>
    <row r="232" spans="1:7">
      <c r="A232" s="313" t="str">
        <f>IF('INTERIM REPORT'!B232=" "," ",IF('Report Data'!A232="",'INTERIM REPORT'!A231,'Report Data'!A232))</f>
        <v>All Teaching</v>
      </c>
      <c r="B232" s="313" t="str">
        <f>IF(ISBLANK('Report Data'!B232)," ",'Report Data'!B232)</f>
        <v>[Cap_Expenditures_to_Depreciation_Peers] Capital Expenditures to Depreciation-Peers</v>
      </c>
      <c r="C232" s="313">
        <f>IF(ISBLANK('Report Data'!C232)," ",'Report Data'!C232)</f>
        <v>0</v>
      </c>
      <c r="D232" s="313">
        <f>IF(ISBLANK('Report Data'!D232)," ",'Report Data'!D232)</f>
        <v>0</v>
      </c>
      <c r="E232" s="313">
        <f>IF(ISBLANK('Report Data'!E232)," ",'Report Data'!E232)</f>
        <v>0</v>
      </c>
      <c r="F232" s="313">
        <f>IF(ISBLANK('Report Data'!F232)," ",'Report Data'!F232)</f>
        <v>0</v>
      </c>
      <c r="G232" s="313">
        <f>IF(ISBLANK('Report Data'!G232)," ",'Report Data'!G232)</f>
        <v>0</v>
      </c>
    </row>
    <row r="233" spans="1:7">
      <c r="A233" s="313" t="str">
        <f>IF('INTERIM REPORT'!B233=" "," ",IF('Report Data'!A233="",'INTERIM REPORT'!A232,'Report Data'!A233))</f>
        <v>All Teaching</v>
      </c>
      <c r="B233" s="313" t="str">
        <f>IF(ISBLANK('Report Data'!B233)," ",'Report Data'!B233)</f>
        <v>[Cap_Expenditure_Growth_Rate_Peers] Capital Expenditure Growth Rate-Peers</v>
      </c>
      <c r="C233" s="313">
        <f>IF(ISBLANK('Report Data'!C233)," ",'Report Data'!C233)</f>
        <v>0</v>
      </c>
      <c r="D233" s="313">
        <f>IF(ISBLANK('Report Data'!D233)," ",'Report Data'!D233)</f>
        <v>0</v>
      </c>
      <c r="E233" s="313">
        <f>IF(ISBLANK('Report Data'!E233)," ",'Report Data'!E233)</f>
        <v>0</v>
      </c>
      <c r="F233" s="313">
        <f>IF(ISBLANK('Report Data'!F233)," ",'Report Data'!F233)</f>
        <v>0</v>
      </c>
      <c r="G233" s="313">
        <f>IF(ISBLANK('Report Data'!G233)," ",'Report Data'!G233)</f>
        <v>0</v>
      </c>
    </row>
    <row r="234" spans="1:7">
      <c r="A234" s="313" t="str">
        <f>IF('INTERIM REPORT'!B234=" "," ",IF('Report Data'!A234="",'INTERIM REPORT'!A233,'Report Data'!A234))</f>
        <v>All Teaching</v>
      </c>
      <c r="B234" s="313" t="str">
        <f>IF(ISBLANK('Report Data'!B234)," ",'Report Data'!B234)</f>
        <v>[Cap_Acquisitions_as_a_pct_of_Net_Patient_Rev_Peers] Capital Acquisitions as a % of Net Patient Rev-Peers</v>
      </c>
      <c r="C234" s="313">
        <f>IF(ISBLANK('Report Data'!C234)," ",'Report Data'!C234)</f>
        <v>0</v>
      </c>
      <c r="D234" s="313">
        <f>IF(ISBLANK('Report Data'!D234)," ",'Report Data'!D234)</f>
        <v>0</v>
      </c>
      <c r="E234" s="313">
        <f>IF(ISBLANK('Report Data'!E234)," ",'Report Data'!E234)</f>
        <v>0</v>
      </c>
      <c r="F234" s="313">
        <f>IF(ISBLANK('Report Data'!F234)," ",'Report Data'!F234)</f>
        <v>0</v>
      </c>
      <c r="G234" s="313">
        <f>IF(ISBLANK('Report Data'!G234)," ",'Report Data'!G234)</f>
        <v>0</v>
      </c>
    </row>
    <row r="235" spans="1:7">
      <c r="A235" s="313" t="str">
        <f>IF('INTERIM REPORT'!B235=" "," ",IF('Report Data'!A235="",'INTERIM REPORT'!A234,'Report Data'!A235))</f>
        <v>All Teaching</v>
      </c>
      <c r="B235" s="313" t="str">
        <f>IF(ISBLANK('Report Data'!B235)," ",'Report Data'!B235)</f>
        <v>[Deduction_pct_Peers] Deduction %-Peers</v>
      </c>
      <c r="C235" s="313">
        <f>IF(ISBLANK('Report Data'!C235)," ",'Report Data'!C235)</f>
        <v>0</v>
      </c>
      <c r="D235" s="313">
        <f>IF(ISBLANK('Report Data'!D235)," ",'Report Data'!D235)</f>
        <v>0</v>
      </c>
      <c r="E235" s="313">
        <f>IF(ISBLANK('Report Data'!E235)," ",'Report Data'!E235)</f>
        <v>0</v>
      </c>
      <c r="F235" s="313">
        <f>IF(ISBLANK('Report Data'!F235)," ",'Report Data'!F235)</f>
        <v>0</v>
      </c>
      <c r="G235" s="313">
        <f>IF(ISBLANK('Report Data'!G235)," ",'Report Data'!G235)</f>
        <v>0</v>
      </c>
    </row>
    <row r="236" spans="1:7">
      <c r="A236" s="313" t="str">
        <f>IF('INTERIM REPORT'!B236=" "," ",IF('Report Data'!A236="",'INTERIM REPORT'!A235,'Report Data'!A236))</f>
        <v>All Teaching</v>
      </c>
      <c r="B236" s="313" t="str">
        <f>IF(ISBLANK('Report Data'!B236)," ",'Report Data'!B236)</f>
        <v>[Bad_Debt_pct_Peers] Bad Debt %-Peers</v>
      </c>
      <c r="C236" s="313">
        <f>IF(ISBLANK('Report Data'!C236)," ",'Report Data'!C236)</f>
        <v>0</v>
      </c>
      <c r="D236" s="313">
        <f>IF(ISBLANK('Report Data'!D236)," ",'Report Data'!D236)</f>
        <v>0</v>
      </c>
      <c r="E236" s="313">
        <f>IF(ISBLANK('Report Data'!E236)," ",'Report Data'!E236)</f>
        <v>0</v>
      </c>
      <c r="F236" s="313">
        <f>IF(ISBLANK('Report Data'!F236)," ",'Report Data'!F236)</f>
        <v>0</v>
      </c>
      <c r="G236" s="313">
        <f>IF(ISBLANK('Report Data'!G236)," ",'Report Data'!G236)</f>
        <v>0</v>
      </c>
    </row>
    <row r="237" spans="1:7">
      <c r="A237" s="313" t="str">
        <f>IF('INTERIM REPORT'!B237=" "," ",IF('Report Data'!A237="",'INTERIM REPORT'!A236,'Report Data'!A237))</f>
        <v>All Teaching</v>
      </c>
      <c r="B237" s="313" t="str">
        <f>IF(ISBLANK('Report Data'!B237)," ",'Report Data'!B237)</f>
        <v>[Free_Care_pct_Peers] Free Care %-Peers</v>
      </c>
      <c r="C237" s="313">
        <f>IF(ISBLANK('Report Data'!C237)," ",'Report Data'!C237)</f>
        <v>0</v>
      </c>
      <c r="D237" s="313">
        <f>IF(ISBLANK('Report Data'!D237)," ",'Report Data'!D237)</f>
        <v>0</v>
      </c>
      <c r="E237" s="313">
        <f>IF(ISBLANK('Report Data'!E237)," ",'Report Data'!E237)</f>
        <v>0</v>
      </c>
      <c r="F237" s="313">
        <f>IF(ISBLANK('Report Data'!F237)," ",'Report Data'!F237)</f>
        <v>0</v>
      </c>
      <c r="G237" s="313">
        <f>IF(ISBLANK('Report Data'!G237)," ",'Report Data'!G237)</f>
        <v>0</v>
      </c>
    </row>
    <row r="238" spans="1:7">
      <c r="A238" s="313" t="str">
        <f>IF('INTERIM REPORT'!B238=" "," ",IF('Report Data'!A238="",'INTERIM REPORT'!A237,'Report Data'!A238))</f>
        <v>All Teaching</v>
      </c>
      <c r="B238" s="313" t="str">
        <f>IF(ISBLANK('Report Data'!B238)," ",'Report Data'!B238)</f>
        <v>[Operating_Margin_pct_Peers] Operating Margin %-Peers</v>
      </c>
      <c r="C238" s="313">
        <f>IF(ISBLANK('Report Data'!C238)," ",'Report Data'!C238)</f>
        <v>0</v>
      </c>
      <c r="D238" s="313">
        <f>IF(ISBLANK('Report Data'!D238)," ",'Report Data'!D238)</f>
        <v>0</v>
      </c>
      <c r="E238" s="313">
        <f>IF(ISBLANK('Report Data'!E238)," ",'Report Data'!E238)</f>
        <v>0</v>
      </c>
      <c r="F238" s="313">
        <f>IF(ISBLANK('Report Data'!F238)," ",'Report Data'!F238)</f>
        <v>0</v>
      </c>
      <c r="G238" s="313">
        <f>IF(ISBLANK('Report Data'!G238)," ",'Report Data'!G238)</f>
        <v>0</v>
      </c>
    </row>
    <row r="239" spans="1:7">
      <c r="A239" s="313" t="str">
        <f>IF('INTERIM REPORT'!B239=" "," ",IF('Report Data'!A239="",'INTERIM REPORT'!A238,'Report Data'!A239))</f>
        <v>All Teaching</v>
      </c>
      <c r="B239" s="313" t="str">
        <f>IF(ISBLANK('Report Data'!B239)," ",'Report Data'!B239)</f>
        <v>[Total_Margin_pct_Peers] Total Margin %-Peers</v>
      </c>
      <c r="C239" s="313">
        <f>IF(ISBLANK('Report Data'!C239)," ",'Report Data'!C239)</f>
        <v>0</v>
      </c>
      <c r="D239" s="313">
        <f>IF(ISBLANK('Report Data'!D239)," ",'Report Data'!D239)</f>
        <v>0</v>
      </c>
      <c r="E239" s="313">
        <f>IF(ISBLANK('Report Data'!E239)," ",'Report Data'!E239)</f>
        <v>0</v>
      </c>
      <c r="F239" s="313">
        <f>IF(ISBLANK('Report Data'!F239)," ",'Report Data'!F239)</f>
        <v>0</v>
      </c>
      <c r="G239" s="313">
        <f>IF(ISBLANK('Report Data'!G239)," ",'Report Data'!G239)</f>
        <v>0</v>
      </c>
    </row>
    <row r="240" spans="1:7">
      <c r="A240" s="313" t="str">
        <f>IF('INTERIM REPORT'!B240=" "," ",IF('Report Data'!A240="",'INTERIM REPORT'!A239,'Report Data'!A240))</f>
        <v>All Teaching</v>
      </c>
      <c r="B240" s="313" t="str">
        <f>IF(ISBLANK('Report Data'!B240)," ",'Report Data'!B240)</f>
        <v>[Outpatient_Gross_Rev_pct_Peers] Outpatient Gross Revenue %-Peers</v>
      </c>
      <c r="C240" s="313">
        <f>IF(ISBLANK('Report Data'!C240)," ",'Report Data'!C240)</f>
        <v>0</v>
      </c>
      <c r="D240" s="313">
        <f>IF(ISBLANK('Report Data'!D240)," ",'Report Data'!D240)</f>
        <v>0</v>
      </c>
      <c r="E240" s="313">
        <f>IF(ISBLANK('Report Data'!E240)," ",'Report Data'!E240)</f>
        <v>0</v>
      </c>
      <c r="F240" s="313">
        <f>IF(ISBLANK('Report Data'!F240)," ",'Report Data'!F240)</f>
        <v>0</v>
      </c>
      <c r="G240" s="313">
        <f>IF(ISBLANK('Report Data'!G240)," ",'Report Data'!G240)</f>
        <v>0</v>
      </c>
    </row>
    <row r="241" spans="1:7">
      <c r="A241" s="313" t="str">
        <f>IF('INTERIM REPORT'!B241=" "," ",IF('Report Data'!A241="",'INTERIM REPORT'!A240,'Report Data'!A241))</f>
        <v>All Teaching</v>
      </c>
      <c r="B241" s="313" t="str">
        <f>IF(ISBLANK('Report Data'!B241)," ",'Report Data'!B241)</f>
        <v>[Inpatient_Gross_Rev_pct_Peers] Inpatient Gross Revenue %-Peers</v>
      </c>
      <c r="C241" s="313">
        <f>IF(ISBLANK('Report Data'!C241)," ",'Report Data'!C241)</f>
        <v>0</v>
      </c>
      <c r="D241" s="313">
        <f>IF(ISBLANK('Report Data'!D241)," ",'Report Data'!D241)</f>
        <v>0</v>
      </c>
      <c r="E241" s="313">
        <f>IF(ISBLANK('Report Data'!E241)," ",'Report Data'!E241)</f>
        <v>0</v>
      </c>
      <c r="F241" s="313">
        <f>IF(ISBLANK('Report Data'!F241)," ",'Report Data'!F241)</f>
        <v>0</v>
      </c>
      <c r="G241" s="313">
        <f>IF(ISBLANK('Report Data'!G241)," ",'Report Data'!G241)</f>
        <v>0</v>
      </c>
    </row>
    <row r="242" spans="1:7">
      <c r="A242" s="313" t="str">
        <f>IF('INTERIM REPORT'!B242=" "," ",IF('Report Data'!A242="",'INTERIM REPORT'!A241,'Report Data'!A242))</f>
        <v>All Teaching</v>
      </c>
      <c r="B242" s="313" t="str">
        <f>IF(ISBLANK('Report Data'!B242)," ",'Report Data'!B242)</f>
        <v>[SNF_Rehab_Swing_Gross_Rev_pct_Peers] SNF/Rehab/Swing Gross Revenue %-Peers</v>
      </c>
      <c r="C242" s="313">
        <f>IF(ISBLANK('Report Data'!C242)," ",'Report Data'!C242)</f>
        <v>0</v>
      </c>
      <c r="D242" s="313">
        <f>IF(ISBLANK('Report Data'!D242)," ",'Report Data'!D242)</f>
        <v>0</v>
      </c>
      <c r="E242" s="313">
        <f>IF(ISBLANK('Report Data'!E242)," ",'Report Data'!E242)</f>
        <v>0</v>
      </c>
      <c r="F242" s="313">
        <f>IF(ISBLANK('Report Data'!F242)," ",'Report Data'!F242)</f>
        <v>0</v>
      </c>
      <c r="G242" s="313">
        <f>IF(ISBLANK('Report Data'!G242)," ",'Report Data'!G242)</f>
        <v>0</v>
      </c>
    </row>
    <row r="243" spans="1:7">
      <c r="A243" s="313" t="str">
        <f>IF('INTERIM REPORT'!B243=" "," ",IF('Report Data'!A243="",'INTERIM REPORT'!A242,'Report Data'!A243))</f>
        <v>All Teaching</v>
      </c>
      <c r="B243" s="313" t="str">
        <f>IF(ISBLANK('Report Data'!B243)," ",'Report Data'!B243)</f>
        <v>[All_Net_Patient_Rev_pct_Peers] All Net Patient Revenue %-Peers</v>
      </c>
      <c r="C243" s="313">
        <f>IF(ISBLANK('Report Data'!C243)," ",'Report Data'!C243)</f>
        <v>0</v>
      </c>
      <c r="D243" s="313">
        <f>IF(ISBLANK('Report Data'!D243)," ",'Report Data'!D243)</f>
        <v>0</v>
      </c>
      <c r="E243" s="313">
        <f>IF(ISBLANK('Report Data'!E243)," ",'Report Data'!E243)</f>
        <v>0</v>
      </c>
      <c r="F243" s="313">
        <f>IF(ISBLANK('Report Data'!F243)," ",'Report Data'!F243)</f>
        <v>0</v>
      </c>
      <c r="G243" s="313">
        <f>IF(ISBLANK('Report Data'!G243)," ",'Report Data'!G243)</f>
        <v>0</v>
      </c>
    </row>
    <row r="244" spans="1:7">
      <c r="A244" s="313" t="str">
        <f>IF('INTERIM REPORT'!B244=" "," ",IF('Report Data'!A244="",'INTERIM REPORT'!A243,'Report Data'!A244))</f>
        <v>All Teaching</v>
      </c>
      <c r="B244" s="313" t="str">
        <f>IF(ISBLANK('Report Data'!B244)," ",'Report Data'!B244)</f>
        <v>[Medicare_Net_Patient_Rev_pct_incl_Phys_Peers] Medicare Net Patient Revenue % including Phys-Peers</v>
      </c>
      <c r="C244" s="313">
        <f>IF(ISBLANK('Report Data'!C244)," ",'Report Data'!C244)</f>
        <v>0</v>
      </c>
      <c r="D244" s="313">
        <f>IF(ISBLANK('Report Data'!D244)," ",'Report Data'!D244)</f>
        <v>0</v>
      </c>
      <c r="E244" s="313">
        <f>IF(ISBLANK('Report Data'!E244)," ",'Report Data'!E244)</f>
        <v>0</v>
      </c>
      <c r="F244" s="313">
        <f>IF(ISBLANK('Report Data'!F244)," ",'Report Data'!F244)</f>
        <v>0</v>
      </c>
      <c r="G244" s="313">
        <f>IF(ISBLANK('Report Data'!G244)," ",'Report Data'!G244)</f>
        <v>0</v>
      </c>
    </row>
    <row r="245" spans="1:7">
      <c r="A245" s="313" t="str">
        <f>IF('INTERIM REPORT'!B245=" "," ",IF('Report Data'!A245="",'INTERIM REPORT'!A244,'Report Data'!A245))</f>
        <v>All Teaching</v>
      </c>
      <c r="B245" s="313" t="str">
        <f>IF(ISBLANK('Report Data'!B245)," ",'Report Data'!B245)</f>
        <v>[Medicaid_Net_Patient_Rev_pct_incl_Phys_Peers] Medicaid Net Patient Revenue % including Phys-Peers</v>
      </c>
      <c r="C245" s="313">
        <f>IF(ISBLANK('Report Data'!C245)," ",'Report Data'!C245)</f>
        <v>0</v>
      </c>
      <c r="D245" s="313">
        <f>IF(ISBLANK('Report Data'!D245)," ",'Report Data'!D245)</f>
        <v>0</v>
      </c>
      <c r="E245" s="313">
        <f>IF(ISBLANK('Report Data'!E245)," ",'Report Data'!E245)</f>
        <v>0</v>
      </c>
      <c r="F245" s="313">
        <f>IF(ISBLANK('Report Data'!F245)," ",'Report Data'!F245)</f>
        <v>0</v>
      </c>
      <c r="G245" s="313">
        <f>IF(ISBLANK('Report Data'!G245)," ",'Report Data'!G245)</f>
        <v>0</v>
      </c>
    </row>
    <row r="246" spans="1:7">
      <c r="A246" s="313" t="str">
        <f>IF('INTERIM REPORT'!B246=" "," ",IF('Report Data'!A246="",'INTERIM REPORT'!A245,'Report Data'!A246))</f>
        <v>All Teaching</v>
      </c>
      <c r="B246" s="313" t="str">
        <f>IF(ISBLANK('Report Data'!B246)," ",'Report Data'!B246)</f>
        <v>[Commercial_Self_Pay_Net_Patient_Rev_pct_incl_Phys_Peers] Commercial/Self Pay Net Patient Rev % including Phys-Peers</v>
      </c>
      <c r="C246" s="313">
        <f>IF(ISBLANK('Report Data'!C246)," ",'Report Data'!C246)</f>
        <v>0</v>
      </c>
      <c r="D246" s="313">
        <f>IF(ISBLANK('Report Data'!D246)," ",'Report Data'!D246)</f>
        <v>0</v>
      </c>
      <c r="E246" s="313">
        <f>IF(ISBLANK('Report Data'!E246)," ",'Report Data'!E246)</f>
        <v>0</v>
      </c>
      <c r="F246" s="313">
        <f>IF(ISBLANK('Report Data'!F246)," ",'Report Data'!F246)</f>
        <v>0</v>
      </c>
      <c r="G246" s="313">
        <f>IF(ISBLANK('Report Data'!G246)," ",'Report Data'!G246)</f>
        <v>0</v>
      </c>
    </row>
    <row r="247" spans="1:7">
      <c r="A247" s="313" t="str">
        <f>IF('INTERIM REPORT'!B247=" "," ",IF('Report Data'!A247="",'INTERIM REPORT'!A246,'Report Data'!A247))</f>
        <v>All Teaching</v>
      </c>
      <c r="B247" s="313" t="str">
        <f>IF(ISBLANK('Report Data'!B247)," ",'Report Data'!B247)</f>
        <v>[Adj_Admits_Per_FTE_Peers] Adjusted Admissions Per FTE-Peers</v>
      </c>
      <c r="C247" s="313">
        <f>IF(ISBLANK('Report Data'!C247)," ",'Report Data'!C247)</f>
        <v>0</v>
      </c>
      <c r="D247" s="313">
        <f>IF(ISBLANK('Report Data'!D247)," ",'Report Data'!D247)</f>
        <v>0</v>
      </c>
      <c r="E247" s="313">
        <f>IF(ISBLANK('Report Data'!E247)," ",'Report Data'!E247)</f>
        <v>0</v>
      </c>
      <c r="F247" s="313">
        <f>IF(ISBLANK('Report Data'!F247)," ",'Report Data'!F247)</f>
        <v>0</v>
      </c>
      <c r="G247" s="313">
        <f>IF(ISBLANK('Report Data'!G247)," ",'Report Data'!G247)</f>
        <v>0</v>
      </c>
    </row>
    <row r="248" spans="1:7">
      <c r="A248" s="313" t="str">
        <f>IF('INTERIM REPORT'!B248=" "," ",IF('Report Data'!A248="",'INTERIM REPORT'!A247,'Report Data'!A248))</f>
        <v>All Teaching</v>
      </c>
      <c r="B248" s="313" t="str">
        <f>IF(ISBLANK('Report Data'!B248)," ",'Report Data'!B248)</f>
        <v>[FTEs_per_100_Adj_Discharges_Peers] FTEs per 100 Adj Discharges-Peers</v>
      </c>
      <c r="C248" s="313">
        <f>IF(ISBLANK('Report Data'!C248)," ",'Report Data'!C248)</f>
        <v>0</v>
      </c>
      <c r="D248" s="313">
        <f>IF(ISBLANK('Report Data'!D248)," ",'Report Data'!D248)</f>
        <v>0</v>
      </c>
      <c r="E248" s="313">
        <f>IF(ISBLANK('Report Data'!E248)," ",'Report Data'!E248)</f>
        <v>0</v>
      </c>
      <c r="F248" s="313">
        <f>IF(ISBLANK('Report Data'!F248)," ",'Report Data'!F248)</f>
        <v>0</v>
      </c>
      <c r="G248" s="313">
        <f>IF(ISBLANK('Report Data'!G248)," ",'Report Data'!G248)</f>
        <v>0</v>
      </c>
    </row>
    <row r="249" spans="1:7">
      <c r="A249" s="313" t="str">
        <f>IF('INTERIM REPORT'!B249=" "," ",IF('Report Data'!A249="",'INTERIM REPORT'!A248,'Report Data'!A249))</f>
        <v>All Teaching</v>
      </c>
      <c r="B249" s="313" t="str">
        <f>IF(ISBLANK('Report Data'!B249)," ",'Report Data'!B249)</f>
        <v>[FTEs_Per_Adj_Occupied_Bed_Peers] FTEs Per Adjusted Occupied Bed-Peers</v>
      </c>
      <c r="C249" s="313">
        <f>IF(ISBLANK('Report Data'!C249)," ",'Report Data'!C249)</f>
        <v>0</v>
      </c>
      <c r="D249" s="313">
        <f>IF(ISBLANK('Report Data'!D249)," ",'Report Data'!D249)</f>
        <v>0</v>
      </c>
      <c r="E249" s="313">
        <f>IF(ISBLANK('Report Data'!E249)," ",'Report Data'!E249)</f>
        <v>0</v>
      </c>
      <c r="F249" s="313">
        <f>IF(ISBLANK('Report Data'!F249)," ",'Report Data'!F249)</f>
        <v>0</v>
      </c>
      <c r="G249" s="313">
        <f>IF(ISBLANK('Report Data'!G249)," ",'Report Data'!G249)</f>
        <v>0</v>
      </c>
    </row>
    <row r="250" spans="1:7">
      <c r="A250" s="313" t="str">
        <f>IF('INTERIM REPORT'!B250=" "," ",IF('Report Data'!A250="",'INTERIM REPORT'!A249,'Report Data'!A250))</f>
        <v>All Teaching</v>
      </c>
      <c r="B250" s="313" t="str">
        <f>IF(ISBLANK('Report Data'!B250)," ",'Report Data'!B250)</f>
        <v>[Return_On_Assets_Peers] Return On Assets-Peers</v>
      </c>
      <c r="C250" s="313">
        <f>IF(ISBLANK('Report Data'!C250)," ",'Report Data'!C250)</f>
        <v>0</v>
      </c>
      <c r="D250" s="313">
        <f>IF(ISBLANK('Report Data'!D250)," ",'Report Data'!D250)</f>
        <v>0</v>
      </c>
      <c r="E250" s="313">
        <f>IF(ISBLANK('Report Data'!E250)," ",'Report Data'!E250)</f>
        <v>0</v>
      </c>
      <c r="F250" s="313">
        <f>IF(ISBLANK('Report Data'!F250)," ",'Report Data'!F250)</f>
        <v>0</v>
      </c>
      <c r="G250" s="313">
        <f>IF(ISBLANK('Report Data'!G250)," ",'Report Data'!G250)</f>
        <v>0</v>
      </c>
    </row>
    <row r="251" spans="1:7">
      <c r="A251" s="313" t="str">
        <f>IF('INTERIM REPORT'!B251=" "," ",IF('Report Data'!A251="",'INTERIM REPORT'!A250,'Report Data'!A251))</f>
        <v>All Teaching</v>
      </c>
      <c r="B251" s="313" t="str">
        <f>IF(ISBLANK('Report Data'!B251)," ",'Report Data'!B251)</f>
        <v>[OH_Exp_w_fringe_pct_of_TTL_OPEX_Peers] Overhead Expense w/ fringe, as a % of Total Operating Exp-Peers</v>
      </c>
      <c r="C251" s="313">
        <f>IF(ISBLANK('Report Data'!C251)," ",'Report Data'!C251)</f>
        <v>0</v>
      </c>
      <c r="D251" s="313">
        <f>IF(ISBLANK('Report Data'!D251)," ",'Report Data'!D251)</f>
        <v>0</v>
      </c>
      <c r="E251" s="313">
        <f>IF(ISBLANK('Report Data'!E251)," ",'Report Data'!E251)</f>
        <v>0</v>
      </c>
      <c r="F251" s="313">
        <f>IF(ISBLANK('Report Data'!F251)," ",'Report Data'!F251)</f>
        <v>0</v>
      </c>
      <c r="G251" s="313">
        <f>IF(ISBLANK('Report Data'!G251)," ",'Report Data'!G251)</f>
        <v>0</v>
      </c>
    </row>
    <row r="252" spans="1:7">
      <c r="A252" s="313" t="str">
        <f>IF('INTERIM REPORT'!B252=" "," ",IF('Report Data'!A252="",'INTERIM REPORT'!A251,'Report Data'!A252))</f>
        <v>All Teaching</v>
      </c>
      <c r="B252" s="313" t="str">
        <f>IF(ISBLANK('Report Data'!B252)," ",'Report Data'!B252)</f>
        <v>[Cost_per_Adj_Admits_Peers] Cost per Adjusted Admission-Peers</v>
      </c>
      <c r="C252" s="313">
        <f>IF(ISBLANK('Report Data'!C252)," ",'Report Data'!C252)</f>
        <v>0</v>
      </c>
      <c r="D252" s="313">
        <f>IF(ISBLANK('Report Data'!D252)," ",'Report Data'!D252)</f>
        <v>0</v>
      </c>
      <c r="E252" s="313">
        <f>IF(ISBLANK('Report Data'!E252)," ",'Report Data'!E252)</f>
        <v>0</v>
      </c>
      <c r="F252" s="313">
        <f>IF(ISBLANK('Report Data'!F252)," ",'Report Data'!F252)</f>
        <v>0</v>
      </c>
      <c r="G252" s="313">
        <f>IF(ISBLANK('Report Data'!G252)," ",'Report Data'!G252)</f>
        <v>0</v>
      </c>
    </row>
    <row r="253" spans="1:7">
      <c r="A253" s="313" t="str">
        <f>IF('INTERIM REPORT'!B253=" "," ",IF('Report Data'!A253="",'INTERIM REPORT'!A252,'Report Data'!A253))</f>
        <v>All Teaching</v>
      </c>
      <c r="B253" s="313" t="str">
        <f>IF(ISBLANK('Report Data'!B253)," ",'Report Data'!B253)</f>
        <v>[Salary_per_FTE_NonMD_Peers] Salary per FTE - Non-MD-Peers</v>
      </c>
      <c r="C253" s="313">
        <f>IF(ISBLANK('Report Data'!C253)," ",'Report Data'!C253)</f>
        <v>0</v>
      </c>
      <c r="D253" s="313">
        <f>IF(ISBLANK('Report Data'!D253)," ",'Report Data'!D253)</f>
        <v>0</v>
      </c>
      <c r="E253" s="313">
        <f>IF(ISBLANK('Report Data'!E253)," ",'Report Data'!E253)</f>
        <v>0</v>
      </c>
      <c r="F253" s="313">
        <f>IF(ISBLANK('Report Data'!F253)," ",'Report Data'!F253)</f>
        <v>0</v>
      </c>
      <c r="G253" s="313">
        <f>IF(ISBLANK('Report Data'!G253)," ",'Report Data'!G253)</f>
        <v>0</v>
      </c>
    </row>
    <row r="254" spans="1:7">
      <c r="A254" s="313" t="str">
        <f>IF('INTERIM REPORT'!B254=" "," ",IF('Report Data'!A254="",'INTERIM REPORT'!A253,'Report Data'!A254))</f>
        <v>All Teaching</v>
      </c>
      <c r="B254" s="313" t="str">
        <f>IF(ISBLANK('Report Data'!B254)," ",'Report Data'!B254)</f>
        <v>[Salary_and_Benefits_per_FTE_NonMD_Peers] Salary &amp; Benefits per FTE - Non-MD-Peers</v>
      </c>
      <c r="C254" s="313">
        <f>IF(ISBLANK('Report Data'!C254)," ",'Report Data'!C254)</f>
        <v>0</v>
      </c>
      <c r="D254" s="313">
        <f>IF(ISBLANK('Report Data'!D254)," ",'Report Data'!D254)</f>
        <v>0</v>
      </c>
      <c r="E254" s="313">
        <f>IF(ISBLANK('Report Data'!E254)," ",'Report Data'!E254)</f>
        <v>0</v>
      </c>
      <c r="F254" s="313">
        <f>IF(ISBLANK('Report Data'!F254)," ",'Report Data'!F254)</f>
        <v>0</v>
      </c>
      <c r="G254" s="313">
        <f>IF(ISBLANK('Report Data'!G254)," ",'Report Data'!G254)</f>
        <v>0</v>
      </c>
    </row>
    <row r="255" spans="1:7">
      <c r="A255" s="313" t="str">
        <f>IF('INTERIM REPORT'!B255=" "," ",IF('Report Data'!A255="",'INTERIM REPORT'!A254,'Report Data'!A255))</f>
        <v>All Teaching</v>
      </c>
      <c r="B255" s="313" t="str">
        <f>IF(ISBLANK('Report Data'!B255)," ",'Report Data'!B255)</f>
        <v>[Fringe_Benefit_pct_NonMD_Peers] Fringe Benefit % - Non-MD-Peers</v>
      </c>
      <c r="C255" s="313">
        <f>IF(ISBLANK('Report Data'!C255)," ",'Report Data'!C255)</f>
        <v>0</v>
      </c>
      <c r="D255" s="313">
        <f>IF(ISBLANK('Report Data'!D255)," ",'Report Data'!D255)</f>
        <v>0</v>
      </c>
      <c r="E255" s="313">
        <f>IF(ISBLANK('Report Data'!E255)," ",'Report Data'!E255)</f>
        <v>0</v>
      </c>
      <c r="F255" s="313">
        <f>IF(ISBLANK('Report Data'!F255)," ",'Report Data'!F255)</f>
        <v>0</v>
      </c>
      <c r="G255" s="313">
        <f>IF(ISBLANK('Report Data'!G255)," ",'Report Data'!G255)</f>
        <v>0</v>
      </c>
    </row>
    <row r="256" spans="1:7">
      <c r="A256" s="313" t="str">
        <f>IF('INTERIM REPORT'!B256=" "," ",IF('Report Data'!A256="",'INTERIM REPORT'!A255,'Report Data'!A256))</f>
        <v>All Teaching</v>
      </c>
      <c r="B256" s="313" t="str">
        <f>IF(ISBLANK('Report Data'!B256)," ",'Report Data'!B256)</f>
        <v>[Comp_Ratio_Peers] Compensation Ratio-Peers</v>
      </c>
      <c r="C256" s="313">
        <f>IF(ISBLANK('Report Data'!C256)," ",'Report Data'!C256)</f>
        <v>0</v>
      </c>
      <c r="D256" s="313">
        <f>IF(ISBLANK('Report Data'!D256)," ",'Report Data'!D256)</f>
        <v>0</v>
      </c>
      <c r="E256" s="313">
        <f>IF(ISBLANK('Report Data'!E256)," ",'Report Data'!E256)</f>
        <v>0</v>
      </c>
      <c r="F256" s="313">
        <f>IF(ISBLANK('Report Data'!F256)," ",'Report Data'!F256)</f>
        <v>0</v>
      </c>
      <c r="G256" s="313">
        <f>IF(ISBLANK('Report Data'!G256)," ",'Report Data'!G256)</f>
        <v>0</v>
      </c>
    </row>
    <row r="257" spans="1:7">
      <c r="A257" s="313" t="str">
        <f>IF('INTERIM REPORT'!B257=" "," ",IF('Report Data'!A257="",'INTERIM REPORT'!A256,'Report Data'!A257))</f>
        <v>All Teaching</v>
      </c>
      <c r="B257" s="313" t="str">
        <f>IF(ISBLANK('Report Data'!B257)," ",'Report Data'!B257)</f>
        <v>[Cap_Cost_pct_of_Total_Expense_Peers] Capital Cost % of Total Expense-Peers</v>
      </c>
      <c r="C257" s="313">
        <f>IF(ISBLANK('Report Data'!C257)," ",'Report Data'!C257)</f>
        <v>0</v>
      </c>
      <c r="D257" s="313">
        <f>IF(ISBLANK('Report Data'!D257)," ",'Report Data'!D257)</f>
        <v>0</v>
      </c>
      <c r="E257" s="313">
        <f>IF(ISBLANK('Report Data'!E257)," ",'Report Data'!E257)</f>
        <v>0</v>
      </c>
      <c r="F257" s="313">
        <f>IF(ISBLANK('Report Data'!F257)," ",'Report Data'!F257)</f>
        <v>0</v>
      </c>
      <c r="G257" s="313">
        <f>IF(ISBLANK('Report Data'!G257)," ",'Report Data'!G257)</f>
        <v>0</v>
      </c>
    </row>
    <row r="258" spans="1:7">
      <c r="A258" s="313" t="str">
        <f>IF('INTERIM REPORT'!B258=" "," ",IF('Report Data'!A258="",'INTERIM REPORT'!A257,'Report Data'!A258))</f>
        <v>All Teaching</v>
      </c>
      <c r="B258" s="313" t="str">
        <f>IF(ISBLANK('Report Data'!B258)," ",'Report Data'!B258)</f>
        <v>[Cap_Cost_per_Adj_Admits_Peers] Capital Cost per Adjusted Admission-Peers</v>
      </c>
      <c r="C258" s="313">
        <f>IF(ISBLANK('Report Data'!C258)," ",'Report Data'!C258)</f>
        <v>0</v>
      </c>
      <c r="D258" s="313">
        <f>IF(ISBLANK('Report Data'!D258)," ",'Report Data'!D258)</f>
        <v>0</v>
      </c>
      <c r="E258" s="313">
        <f>IF(ISBLANK('Report Data'!E258)," ",'Report Data'!E258)</f>
        <v>0</v>
      </c>
      <c r="F258" s="313">
        <f>IF(ISBLANK('Report Data'!F258)," ",'Report Data'!F258)</f>
        <v>0</v>
      </c>
      <c r="G258" s="313">
        <f>IF(ISBLANK('Report Data'!G258)," ",'Report Data'!G258)</f>
        <v>0</v>
      </c>
    </row>
    <row r="259" spans="1:7">
      <c r="A259" s="313" t="str">
        <f>IF('INTERIM REPORT'!B259=" "," ",IF('Report Data'!A259="",'INTERIM REPORT'!A258,'Report Data'!A259))</f>
        <v>All Teaching</v>
      </c>
      <c r="B259" s="313" t="str">
        <f>IF(ISBLANK('Report Data'!B259)," ",'Report Data'!B259)</f>
        <v>[Contractual_Allowance_pct_Peers] Contractual Allowance %-Peers</v>
      </c>
      <c r="C259" s="313">
        <f>IF(ISBLANK('Report Data'!C259)," ",'Report Data'!C259)</f>
        <v>0</v>
      </c>
      <c r="D259" s="313">
        <f>IF(ISBLANK('Report Data'!D259)," ",'Report Data'!D259)</f>
        <v>0</v>
      </c>
      <c r="E259" s="313">
        <f>IF(ISBLANK('Report Data'!E259)," ",'Report Data'!E259)</f>
        <v>0</v>
      </c>
      <c r="F259" s="313">
        <f>IF(ISBLANK('Report Data'!F259)," ",'Report Data'!F259)</f>
        <v>0</v>
      </c>
      <c r="G259" s="313">
        <f>IF(ISBLANK('Report Data'!G259)," ",'Report Data'!G259)</f>
        <v>0</v>
      </c>
    </row>
    <row r="260" spans="1:7">
      <c r="A260" s="313" t="str">
        <f>IF('INTERIM REPORT'!B260=" "," ",IF('Report Data'!A260="",'INTERIM REPORT'!A259,'Report Data'!A260))</f>
        <v>All Teaching</v>
      </c>
      <c r="B260" s="313" t="str">
        <f>IF(ISBLANK('Report Data'!B260)," ",'Report Data'!B260)</f>
        <v>[Current_Ratio_Peers] Current Ratio-Peers</v>
      </c>
      <c r="C260" s="313">
        <f>IF(ISBLANK('Report Data'!C260)," ",'Report Data'!C260)</f>
        <v>0</v>
      </c>
      <c r="D260" s="313">
        <f>IF(ISBLANK('Report Data'!D260)," ",'Report Data'!D260)</f>
        <v>0</v>
      </c>
      <c r="E260" s="313">
        <f>IF(ISBLANK('Report Data'!E260)," ",'Report Data'!E260)</f>
        <v>0</v>
      </c>
      <c r="F260" s="313">
        <f>IF(ISBLANK('Report Data'!F260)," ",'Report Data'!F260)</f>
        <v>0</v>
      </c>
      <c r="G260" s="313">
        <f>IF(ISBLANK('Report Data'!G260)," ",'Report Data'!G260)</f>
        <v>0</v>
      </c>
    </row>
    <row r="261" spans="1:7">
      <c r="A261" s="313" t="str">
        <f>IF('INTERIM REPORT'!B261=" "," ",IF('Report Data'!A261="",'INTERIM REPORT'!A260,'Report Data'!A261))</f>
        <v>All Teaching</v>
      </c>
      <c r="B261" s="313" t="str">
        <f>IF(ISBLANK('Report Data'!B261)," ",'Report Data'!B261)</f>
        <v>[Days_Payable_Peers] Days Payable-Peers</v>
      </c>
      <c r="C261" s="313">
        <f>IF(ISBLANK('Report Data'!C261)," ",'Report Data'!C261)</f>
        <v>0</v>
      </c>
      <c r="D261" s="313">
        <f>IF(ISBLANK('Report Data'!D261)," ",'Report Data'!D261)</f>
        <v>0</v>
      </c>
      <c r="E261" s="313">
        <f>IF(ISBLANK('Report Data'!E261)," ",'Report Data'!E261)</f>
        <v>0</v>
      </c>
      <c r="F261" s="313">
        <f>IF(ISBLANK('Report Data'!F261)," ",'Report Data'!F261)</f>
        <v>0</v>
      </c>
      <c r="G261" s="313">
        <f>IF(ISBLANK('Report Data'!G261)," ",'Report Data'!G261)</f>
        <v>0</v>
      </c>
    </row>
    <row r="262" spans="1:7">
      <c r="A262" s="313" t="str">
        <f>IF('INTERIM REPORT'!B262=" "," ",IF('Report Data'!A262="",'INTERIM REPORT'!A261,'Report Data'!A262))</f>
        <v>All Teaching</v>
      </c>
      <c r="B262" s="313" t="str">
        <f>IF(ISBLANK('Report Data'!B262)," ",'Report Data'!B262)</f>
        <v>[Days_Receivable_Peers] Days Receivable-Peers</v>
      </c>
      <c r="C262" s="313">
        <f>IF(ISBLANK('Report Data'!C262)," ",'Report Data'!C262)</f>
        <v>0</v>
      </c>
      <c r="D262" s="313">
        <f>IF(ISBLANK('Report Data'!D262)," ",'Report Data'!D262)</f>
        <v>0</v>
      </c>
      <c r="E262" s="313">
        <f>IF(ISBLANK('Report Data'!E262)," ",'Report Data'!E262)</f>
        <v>0</v>
      </c>
      <c r="F262" s="313">
        <f>IF(ISBLANK('Report Data'!F262)," ",'Report Data'!F262)</f>
        <v>0</v>
      </c>
      <c r="G262" s="313">
        <f>IF(ISBLANK('Report Data'!G262)," ",'Report Data'!G262)</f>
        <v>0</v>
      </c>
    </row>
    <row r="263" spans="1:7">
      <c r="A263" s="313" t="str">
        <f>IF('INTERIM REPORT'!B263=" "," ",IF('Report Data'!A263="",'INTERIM REPORT'!A262,'Report Data'!A263))</f>
        <v>All Teaching</v>
      </c>
      <c r="B263" s="313" t="str">
        <f>IF(ISBLANK('Report Data'!B263)," ",'Report Data'!B263)</f>
        <v>[Days_Cash_on_Hand_Peers] Days Cash on Hand-Peers</v>
      </c>
      <c r="C263" s="313">
        <f>IF(ISBLANK('Report Data'!C263)," ",'Report Data'!C263)</f>
        <v>0</v>
      </c>
      <c r="D263" s="313">
        <f>IF(ISBLANK('Report Data'!D263)," ",'Report Data'!D263)</f>
        <v>0</v>
      </c>
      <c r="E263" s="313">
        <f>IF(ISBLANK('Report Data'!E263)," ",'Report Data'!E263)</f>
        <v>0</v>
      </c>
      <c r="F263" s="313">
        <f>IF(ISBLANK('Report Data'!F263)," ",'Report Data'!F263)</f>
        <v>0</v>
      </c>
      <c r="G263" s="313">
        <f>IF(ISBLANK('Report Data'!G263)," ",'Report Data'!G263)</f>
        <v>0</v>
      </c>
    </row>
    <row r="264" spans="1:7">
      <c r="A264" s="313" t="str">
        <f>IF('INTERIM REPORT'!B264=" "," ",IF('Report Data'!A264="",'INTERIM REPORT'!A263,'Report Data'!A264))</f>
        <v>All Teaching</v>
      </c>
      <c r="B264" s="313" t="str">
        <f>IF(ISBLANK('Report Data'!B264)," ",'Report Data'!B264)</f>
        <v>[Cash_Flow_Margin_Peers] Cash Flow Margin-Peers</v>
      </c>
      <c r="C264" s="313">
        <f>IF(ISBLANK('Report Data'!C264)," ",'Report Data'!C264)</f>
        <v>0</v>
      </c>
      <c r="D264" s="313">
        <f>IF(ISBLANK('Report Data'!D264)," ",'Report Data'!D264)</f>
        <v>0</v>
      </c>
      <c r="E264" s="313">
        <f>IF(ISBLANK('Report Data'!E264)," ",'Report Data'!E264)</f>
        <v>0</v>
      </c>
      <c r="F264" s="313">
        <f>IF(ISBLANK('Report Data'!F264)," ",'Report Data'!F264)</f>
        <v>0</v>
      </c>
      <c r="G264" s="313">
        <f>IF(ISBLANK('Report Data'!G264)," ",'Report Data'!G264)</f>
        <v>0</v>
      </c>
    </row>
    <row r="265" spans="1:7">
      <c r="A265" s="313" t="str">
        <f>IF('INTERIM REPORT'!B265=" "," ",IF('Report Data'!A265="",'INTERIM REPORT'!A264,'Report Data'!A265))</f>
        <v>All Teaching</v>
      </c>
      <c r="B265" s="313" t="str">
        <f>IF(ISBLANK('Report Data'!B265)," ",'Report Data'!B265)</f>
        <v>[Cash_to_Long_Term_Debt_Peers] Cash to Long Term Debt-Peers</v>
      </c>
      <c r="C265" s="313">
        <f>IF(ISBLANK('Report Data'!C265)," ",'Report Data'!C265)</f>
        <v>0</v>
      </c>
      <c r="D265" s="313">
        <f>IF(ISBLANK('Report Data'!D265)," ",'Report Data'!D265)</f>
        <v>0</v>
      </c>
      <c r="E265" s="313">
        <f>IF(ISBLANK('Report Data'!E265)," ",'Report Data'!E265)</f>
        <v>0</v>
      </c>
      <c r="F265" s="313">
        <f>IF(ISBLANK('Report Data'!F265)," ",'Report Data'!F265)</f>
        <v>0</v>
      </c>
      <c r="G265" s="313">
        <f>IF(ISBLANK('Report Data'!G265)," ",'Report Data'!G265)</f>
        <v>0</v>
      </c>
    </row>
    <row r="266" spans="1:7">
      <c r="A266" s="313" t="str">
        <f>IF('INTERIM REPORT'!B266=" "," ",IF('Report Data'!A266="",'INTERIM REPORT'!A265,'Report Data'!A266))</f>
        <v>All Teaching</v>
      </c>
      <c r="B266" s="313" t="str">
        <f>IF(ISBLANK('Report Data'!B266)," ",'Report Data'!B266)</f>
        <v>[Cash_Flow_to_Total_Debt_Peers] Cash Flow to Total Debt-Peers</v>
      </c>
      <c r="C266" s="313">
        <f>IF(ISBLANK('Report Data'!C266)," ",'Report Data'!C266)</f>
        <v>0</v>
      </c>
      <c r="D266" s="313">
        <f>IF(ISBLANK('Report Data'!D266)," ",'Report Data'!D266)</f>
        <v>0</v>
      </c>
      <c r="E266" s="313">
        <f>IF(ISBLANK('Report Data'!E266)," ",'Report Data'!E266)</f>
        <v>0</v>
      </c>
      <c r="F266" s="313">
        <f>IF(ISBLANK('Report Data'!F266)," ",'Report Data'!F266)</f>
        <v>0</v>
      </c>
      <c r="G266" s="313">
        <f>IF(ISBLANK('Report Data'!G266)," ",'Report Data'!G266)</f>
        <v>0</v>
      </c>
    </row>
    <row r="267" spans="1:7">
      <c r="A267" s="313" t="str">
        <f>IF('INTERIM REPORT'!B267=" "," ",IF('Report Data'!A267="",'INTERIM REPORT'!A266,'Report Data'!A267))</f>
        <v>All Teaching</v>
      </c>
      <c r="B267" s="313" t="str">
        <f>IF(ISBLANK('Report Data'!B267)," ",'Report Data'!B267)</f>
        <v>[Gross_Price_per_Discharge_Peers] Gross Price per Discharge-Peers</v>
      </c>
      <c r="C267" s="313">
        <f>IF(ISBLANK('Report Data'!C267)," ",'Report Data'!C267)</f>
        <v>0</v>
      </c>
      <c r="D267" s="313">
        <f>IF(ISBLANK('Report Data'!D267)," ",'Report Data'!D267)</f>
        <v>0</v>
      </c>
      <c r="E267" s="313">
        <f>IF(ISBLANK('Report Data'!E267)," ",'Report Data'!E267)</f>
        <v>0</v>
      </c>
      <c r="F267" s="313">
        <f>IF(ISBLANK('Report Data'!F267)," ",'Report Data'!F267)</f>
        <v>0</v>
      </c>
      <c r="G267" s="313">
        <f>IF(ISBLANK('Report Data'!G267)," ",'Report Data'!G267)</f>
        <v>0</v>
      </c>
    </row>
    <row r="268" spans="1:7">
      <c r="A268" s="313" t="str">
        <f>IF('INTERIM REPORT'!B268=" "," ",IF('Report Data'!A268="",'INTERIM REPORT'!A267,'Report Data'!A268))</f>
        <v>All Teaching</v>
      </c>
      <c r="B268" s="313" t="str">
        <f>IF(ISBLANK('Report Data'!B268)," ",'Report Data'!B268)</f>
        <v>[Gross_Price_per_Visit_Peers] Gross Price per Visit-Peers</v>
      </c>
      <c r="C268" s="313">
        <f>IF(ISBLANK('Report Data'!C268)," ",'Report Data'!C268)</f>
        <v>0</v>
      </c>
      <c r="D268" s="313">
        <f>IF(ISBLANK('Report Data'!D268)," ",'Report Data'!D268)</f>
        <v>0</v>
      </c>
      <c r="E268" s="313">
        <f>IF(ISBLANK('Report Data'!E268)," ",'Report Data'!E268)</f>
        <v>0</v>
      </c>
      <c r="F268" s="313">
        <f>IF(ISBLANK('Report Data'!F268)," ",'Report Data'!F268)</f>
        <v>0</v>
      </c>
      <c r="G268" s="313">
        <f>IF(ISBLANK('Report Data'!G268)," ",'Report Data'!G268)</f>
        <v>0</v>
      </c>
    </row>
    <row r="269" spans="1:7">
      <c r="A269" s="313" t="str">
        <f>IF('INTERIM REPORT'!B269=" "," ",IF('Report Data'!A269="",'INTERIM REPORT'!A268,'Report Data'!A269))</f>
        <v>All Teaching</v>
      </c>
      <c r="B269" s="313" t="str">
        <f>IF(ISBLANK('Report Data'!B269)," ",'Report Data'!B269)</f>
        <v>[Gross_Rev_per_Adj_Admits_Peers] Gross Revenue per Adj Admission-Peers</v>
      </c>
      <c r="C269" s="313">
        <f>IF(ISBLANK('Report Data'!C269)," ",'Report Data'!C269)</f>
        <v>0</v>
      </c>
      <c r="D269" s="313">
        <f>IF(ISBLANK('Report Data'!D269)," ",'Report Data'!D269)</f>
        <v>0</v>
      </c>
      <c r="E269" s="313">
        <f>IF(ISBLANK('Report Data'!E269)," ",'Report Data'!E269)</f>
        <v>0</v>
      </c>
      <c r="F269" s="313">
        <f>IF(ISBLANK('Report Data'!F269)," ",'Report Data'!F269)</f>
        <v>0</v>
      </c>
      <c r="G269" s="313">
        <f>IF(ISBLANK('Report Data'!G269)," ",'Report Data'!G269)</f>
        <v>0</v>
      </c>
    </row>
    <row r="270" spans="1:7">
      <c r="A270" s="313" t="str">
        <f>IF('INTERIM REPORT'!B270=" "," ",IF('Report Data'!A270="",'INTERIM REPORT'!A269,'Report Data'!A270))</f>
        <v>All Teaching</v>
      </c>
      <c r="B270" s="313" t="str">
        <f>IF(ISBLANK('Report Data'!B270)," ",'Report Data'!B270)</f>
        <v>[Net_Rev_per_Adj_Admits_Peers] Net Revenue per Adjusted Admission-Peers</v>
      </c>
      <c r="C270" s="313">
        <f>IF(ISBLANK('Report Data'!C270)," ",'Report Data'!C270)</f>
        <v>0</v>
      </c>
      <c r="D270" s="313">
        <f>IF(ISBLANK('Report Data'!D270)," ",'Report Data'!D270)</f>
        <v>0</v>
      </c>
      <c r="E270" s="313">
        <f>IF(ISBLANK('Report Data'!E270)," ",'Report Data'!E270)</f>
        <v>0</v>
      </c>
      <c r="F270" s="313">
        <f>IF(ISBLANK('Report Data'!F270)," ",'Report Data'!F270)</f>
        <v>0</v>
      </c>
      <c r="G270" s="313">
        <f>IF(ISBLANK('Report Data'!G270)," ",'Report Data'!G270)</f>
        <v>0</v>
      </c>
    </row>
    <row r="271" spans="1:7">
      <c r="A271" s="313" t="str">
        <f>IF('INTERIM REPORT'!B271=" "," ",IF('Report Data'!A271="",'INTERIM REPORT'!A270,'Report Data'!A271))</f>
        <v>All Teaching</v>
      </c>
      <c r="B271" s="313" t="str">
        <f>IF(ISBLANK('Report Data'!B271)," ",'Report Data'!B271)</f>
        <v>[Medicare_Gross_Pct_Ttl_Gross_Peers] Medicare Gross as % of Ttl Gross Rev-Peers</v>
      </c>
      <c r="C271" s="313">
        <f>IF(ISBLANK('Report Data'!C271)," ",'Report Data'!C271)</f>
        <v>0</v>
      </c>
      <c r="D271" s="313">
        <f>IF(ISBLANK('Report Data'!D271)," ",'Report Data'!D271)</f>
        <v>0</v>
      </c>
      <c r="E271" s="313">
        <f>IF(ISBLANK('Report Data'!E271)," ",'Report Data'!E271)</f>
        <v>0</v>
      </c>
      <c r="F271" s="313">
        <f>IF(ISBLANK('Report Data'!F271)," ",'Report Data'!F271)</f>
        <v>0</v>
      </c>
      <c r="G271" s="313">
        <f>IF(ISBLANK('Report Data'!G271)," ",'Report Data'!G271)</f>
        <v>0</v>
      </c>
    </row>
    <row r="272" spans="1:7">
      <c r="A272" s="313" t="str">
        <f>IF('INTERIM REPORT'!B272=" "," ",IF('Report Data'!A272="",'INTERIM REPORT'!A271,'Report Data'!A272))</f>
        <v>All Teaching</v>
      </c>
      <c r="B272" s="313" t="str">
        <f>IF(ISBLANK('Report Data'!B272)," ",'Report Data'!B272)</f>
        <v>[Medicaid_Gross_Pct_Ttl_Gross_Peers] Medicaid Gross as % of Ttl Gross Rev-Peers</v>
      </c>
      <c r="C272" s="313">
        <f>IF(ISBLANK('Report Data'!C272)," ",'Report Data'!C272)</f>
        <v>0</v>
      </c>
      <c r="D272" s="313">
        <f>IF(ISBLANK('Report Data'!D272)," ",'Report Data'!D272)</f>
        <v>0</v>
      </c>
      <c r="E272" s="313">
        <f>IF(ISBLANK('Report Data'!E272)," ",'Report Data'!E272)</f>
        <v>0</v>
      </c>
      <c r="F272" s="313">
        <f>IF(ISBLANK('Report Data'!F272)," ",'Report Data'!F272)</f>
        <v>0</v>
      </c>
      <c r="G272" s="313">
        <f>IF(ISBLANK('Report Data'!G272)," ",'Report Data'!G272)</f>
        <v>0</v>
      </c>
    </row>
    <row r="273" spans="1:7">
      <c r="A273" s="313" t="str">
        <f>IF('INTERIM REPORT'!B273=" "," ",IF('Report Data'!A273="",'INTERIM REPORT'!A272,'Report Data'!A273))</f>
        <v>All Teaching</v>
      </c>
      <c r="B273" s="313" t="str">
        <f>IF(ISBLANK('Report Data'!B273)," ",'Report Data'!B273)</f>
        <v>[CommSelf_Gross_Pct_Ttl_Gross_Peers] Comm/self Gross as % of Ttl Gross Rev-Peers</v>
      </c>
      <c r="C273" s="313">
        <f>IF(ISBLANK('Report Data'!C273)," ",'Report Data'!C273)</f>
        <v>0</v>
      </c>
      <c r="D273" s="313">
        <f>IF(ISBLANK('Report Data'!D273)," ",'Report Data'!D273)</f>
        <v>0</v>
      </c>
      <c r="E273" s="313">
        <f>IF(ISBLANK('Report Data'!E273)," ",'Report Data'!E273)</f>
        <v>0</v>
      </c>
      <c r="F273" s="313">
        <f>IF(ISBLANK('Report Data'!F273)," ",'Report Data'!F273)</f>
        <v>0</v>
      </c>
      <c r="G273" s="313">
        <f>IF(ISBLANK('Report Data'!G273)," ",'Report Data'!G273)</f>
        <v>0</v>
      </c>
    </row>
    <row r="274" spans="1:7">
      <c r="A274" s="313" t="str">
        <f>IF('INTERIM REPORT'!B274=" "," ",IF('Report Data'!A274="",'INTERIM REPORT'!A273,'Report Data'!A274))</f>
        <v>All Teaching</v>
      </c>
      <c r="B274" s="313" t="str">
        <f>IF(ISBLANK('Report Data'!B274)," ",'Report Data'!B274)</f>
        <v>[Phys_Gross_Pct_Ttl_Gross_Peers] Physician Gross as % of Ttl Gross Rev-Peers</v>
      </c>
      <c r="C274" s="313">
        <f>IF(ISBLANK('Report Data'!C274)," ",'Report Data'!C274)</f>
        <v>0</v>
      </c>
      <c r="D274" s="313">
        <f>IF(ISBLANK('Report Data'!D274)," ",'Report Data'!D274)</f>
        <v>0</v>
      </c>
      <c r="E274" s="313">
        <f>IF(ISBLANK('Report Data'!E274)," ",'Report Data'!E274)</f>
        <v>0</v>
      </c>
      <c r="F274" s="313">
        <f>IF(ISBLANK('Report Data'!F274)," ",'Report Data'!F274)</f>
        <v>0</v>
      </c>
      <c r="G274" s="313">
        <f>IF(ISBLANK('Report Data'!G274)," ",'Report Data'!G274)</f>
        <v>0</v>
      </c>
    </row>
    <row r="275" spans="1:7">
      <c r="A275" s="313" t="str">
        <f>IF('INTERIM REPORT'!B275=" "," ",IF('Report Data'!A275="",'INTERIM REPORT'!A274,'Report Data'!A275))</f>
        <v>All Teaching</v>
      </c>
      <c r="B275" s="313" t="str">
        <f>IF(ISBLANK('Report Data'!B275)," ",'Report Data'!B275)</f>
        <v>[Medicare_Pct_Net_Rev_Peers] Medicare % of Net Rev-Peers</v>
      </c>
      <c r="C275" s="313">
        <f>IF(ISBLANK('Report Data'!C275)," ",'Report Data'!C275)</f>
        <v>0</v>
      </c>
      <c r="D275" s="313">
        <f>IF(ISBLANK('Report Data'!D275)," ",'Report Data'!D275)</f>
        <v>0</v>
      </c>
      <c r="E275" s="313">
        <f>IF(ISBLANK('Report Data'!E275)," ",'Report Data'!E275)</f>
        <v>0</v>
      </c>
      <c r="F275" s="313">
        <f>IF(ISBLANK('Report Data'!F275)," ",'Report Data'!F275)</f>
        <v>0</v>
      </c>
      <c r="G275" s="313">
        <f>IF(ISBLANK('Report Data'!G275)," ",'Report Data'!G275)</f>
        <v>0</v>
      </c>
    </row>
    <row r="276" spans="1:7">
      <c r="A276" s="313" t="str">
        <f>IF('INTERIM REPORT'!B276=" "," ",IF('Report Data'!A276="",'INTERIM REPORT'!A275,'Report Data'!A276))</f>
        <v>All Teaching</v>
      </c>
      <c r="B276" s="313" t="str">
        <f>IF(ISBLANK('Report Data'!B276)," ",'Report Data'!B276)</f>
        <v>[Medicaid_Pct_Net_Rev_Peers] Medicaid % of Net Rev-Peers</v>
      </c>
      <c r="C276" s="313">
        <f>IF(ISBLANK('Report Data'!C276)," ",'Report Data'!C276)</f>
        <v>0</v>
      </c>
      <c r="D276" s="313">
        <f>IF(ISBLANK('Report Data'!D276)," ",'Report Data'!D276)</f>
        <v>0</v>
      </c>
      <c r="E276" s="313">
        <f>IF(ISBLANK('Report Data'!E276)," ",'Report Data'!E276)</f>
        <v>0</v>
      </c>
      <c r="F276" s="313">
        <f>IF(ISBLANK('Report Data'!F276)," ",'Report Data'!F276)</f>
        <v>0</v>
      </c>
      <c r="G276" s="313">
        <f>IF(ISBLANK('Report Data'!G276)," ",'Report Data'!G276)</f>
        <v>0</v>
      </c>
    </row>
    <row r="277" spans="1:7">
      <c r="A277" s="313" t="str">
        <f>IF('INTERIM REPORT'!B277=" "," ",IF('Report Data'!A277="",'INTERIM REPORT'!A276,'Report Data'!A277))</f>
        <v>All Teaching</v>
      </c>
      <c r="B277" s="313" t="str">
        <f>IF(ISBLANK('Report Data'!B277)," ",'Report Data'!B277)</f>
        <v>[CommSelf_Pct_Net_Rev_Peers] Comm/self % of Net Rev-Peers</v>
      </c>
      <c r="C277" s="313">
        <f>IF(ISBLANK('Report Data'!C277)," ",'Report Data'!C277)</f>
        <v>0</v>
      </c>
      <c r="D277" s="313">
        <f>IF(ISBLANK('Report Data'!D277)," ",'Report Data'!D277)</f>
        <v>0</v>
      </c>
      <c r="E277" s="313">
        <f>IF(ISBLANK('Report Data'!E277)," ",'Report Data'!E277)</f>
        <v>0</v>
      </c>
      <c r="F277" s="313">
        <f>IF(ISBLANK('Report Data'!F277)," ",'Report Data'!F277)</f>
        <v>0</v>
      </c>
      <c r="G277" s="313">
        <f>IF(ISBLANK('Report Data'!G277)," ",'Report Data'!G277)</f>
        <v>0</v>
      </c>
    </row>
    <row r="278" spans="1:7">
      <c r="A278" s="313" t="str">
        <f>IF('INTERIM REPORT'!B278=" "," ",IF('Report Data'!A278="",'INTERIM REPORT'!A277,'Report Data'!A278))</f>
        <v>All Teaching</v>
      </c>
      <c r="B278" s="313" t="str">
        <f>IF(ISBLANK('Report Data'!B278)," ",'Report Data'!B278)</f>
        <v>[Phys_Pct_Net_Rev_Peers] Physician % of Net Rev-Peers</v>
      </c>
      <c r="C278" s="313">
        <f>IF(ISBLANK('Report Data'!C278)," ",'Report Data'!C278)</f>
        <v>0</v>
      </c>
      <c r="D278" s="313">
        <f>IF(ISBLANK('Report Data'!D278)," ",'Report Data'!D278)</f>
        <v>0</v>
      </c>
      <c r="E278" s="313">
        <f>IF(ISBLANK('Report Data'!E278)," ",'Report Data'!E278)</f>
        <v>0</v>
      </c>
      <c r="F278" s="313">
        <f>IF(ISBLANK('Report Data'!F278)," ",'Report Data'!F278)</f>
        <v>0</v>
      </c>
      <c r="G278" s="313">
        <f>IF(ISBLANK('Report Data'!G278)," ",'Report Data'!G278)</f>
        <v>0</v>
      </c>
    </row>
    <row r="279" spans="1:7">
      <c r="A279" s="313" t="str">
        <f>IF('INTERIM REPORT'!B279=" "," ",IF('Report Data'!A279="",'INTERIM REPORT'!A278,'Report Data'!A279))</f>
        <v>All Teaching</v>
      </c>
      <c r="B279" s="313" t="str">
        <f>IF(ISBLANK('Report Data'!B279)," ",'Report Data'!B279)</f>
        <v>[Free_Care_Gross_Peers] Free Care (Gross Revenue)-Peers</v>
      </c>
      <c r="C279" s="313">
        <f>IF(ISBLANK('Report Data'!C279)," ",'Report Data'!C279)</f>
        <v>0</v>
      </c>
      <c r="D279" s="313">
        <f>IF(ISBLANK('Report Data'!D279)," ",'Report Data'!D279)</f>
        <v>0</v>
      </c>
      <c r="E279" s="313">
        <f>IF(ISBLANK('Report Data'!E279)," ",'Report Data'!E279)</f>
        <v>0</v>
      </c>
      <c r="F279" s="313">
        <f>IF(ISBLANK('Report Data'!F279)," ",'Report Data'!F279)</f>
        <v>0</v>
      </c>
      <c r="G279" s="313">
        <f>IF(ISBLANK('Report Data'!G279)," ",'Report Data'!G279)</f>
        <v>0</v>
      </c>
    </row>
    <row r="280" spans="1:7">
      <c r="A280" s="313" t="str">
        <f>IF('INTERIM REPORT'!B280=" "," ",IF('Report Data'!A280="",'INTERIM REPORT'!A279,'Report Data'!A280))</f>
        <v>Greater than 400 Beds</v>
      </c>
      <c r="B280" s="313" t="str">
        <f>IF(ISBLANK('Report Data'!B280)," ",'Report Data'!B280)</f>
        <v>[Avg_Daily_Census_Peers] Average Daily Census-Peers</v>
      </c>
      <c r="C280" s="313">
        <f>IF(ISBLANK('Report Data'!C280)," ",'Report Data'!C280)</f>
        <v>0</v>
      </c>
      <c r="D280" s="313">
        <f>IF(ISBLANK('Report Data'!D280)," ",'Report Data'!D280)</f>
        <v>0</v>
      </c>
      <c r="E280" s="313">
        <f>IF(ISBLANK('Report Data'!E280)," ",'Report Data'!E280)</f>
        <v>0</v>
      </c>
      <c r="F280" s="313">
        <f>IF(ISBLANK('Report Data'!F280)," ",'Report Data'!F280)</f>
        <v>0</v>
      </c>
      <c r="G280" s="313">
        <f>IF(ISBLANK('Report Data'!G280)," ",'Report Data'!G280)</f>
        <v>0</v>
      </c>
    </row>
    <row r="281" spans="1:7">
      <c r="A281" s="313" t="str">
        <f>IF('INTERIM REPORT'!B281=" "," ",IF('Report Data'!A281="",'INTERIM REPORT'!A280,'Report Data'!A281))</f>
        <v>Greater than 400 Beds</v>
      </c>
      <c r="B281" s="313" t="str">
        <f>IF(ISBLANK('Report Data'!B281)," ",'Report Data'!B281)</f>
        <v>[Avg_Length_of_Stay_Peers] Average Length of Stay-Peers</v>
      </c>
      <c r="C281" s="313">
        <f>IF(ISBLANK('Report Data'!C281)," ",'Report Data'!C281)</f>
        <v>0</v>
      </c>
      <c r="D281" s="313">
        <f>IF(ISBLANK('Report Data'!D281)," ",'Report Data'!D281)</f>
        <v>0</v>
      </c>
      <c r="E281" s="313">
        <f>IF(ISBLANK('Report Data'!E281)," ",'Report Data'!E281)</f>
        <v>0</v>
      </c>
      <c r="F281" s="313">
        <f>IF(ISBLANK('Report Data'!F281)," ",'Report Data'!F281)</f>
        <v>0</v>
      </c>
      <c r="G281" s="313">
        <f>IF(ISBLANK('Report Data'!G281)," ",'Report Data'!G281)</f>
        <v>0</v>
      </c>
    </row>
    <row r="282" spans="1:7">
      <c r="A282" s="313" t="str">
        <f>IF('INTERIM REPORT'!B282=" "," ",IF('Report Data'!A282="",'INTERIM REPORT'!A281,'Report Data'!A282))</f>
        <v>Greater than 400 Beds</v>
      </c>
      <c r="B282" s="313" t="str">
        <f>IF(ISBLANK('Report Data'!B282)," ",'Report Data'!B282)</f>
        <v>[Acute_ALOS_Peers] Acute ALOS-Peers</v>
      </c>
      <c r="C282" s="313">
        <f>IF(ISBLANK('Report Data'!C282)," ",'Report Data'!C282)</f>
        <v>0</v>
      </c>
      <c r="D282" s="313">
        <f>IF(ISBLANK('Report Data'!D282)," ",'Report Data'!D282)</f>
        <v>0</v>
      </c>
      <c r="E282" s="313">
        <f>IF(ISBLANK('Report Data'!E282)," ",'Report Data'!E282)</f>
        <v>0</v>
      </c>
      <c r="F282" s="313">
        <f>IF(ISBLANK('Report Data'!F282)," ",'Report Data'!F282)</f>
        <v>0</v>
      </c>
      <c r="G282" s="313">
        <f>IF(ISBLANK('Report Data'!G282)," ",'Report Data'!G282)</f>
        <v>0</v>
      </c>
    </row>
    <row r="283" spans="1:7">
      <c r="A283" s="313" t="str">
        <f>IF('INTERIM REPORT'!B283=" "," ",IF('Report Data'!A283="",'INTERIM REPORT'!A282,'Report Data'!A283))</f>
        <v>Greater than 400 Beds</v>
      </c>
      <c r="B283" s="313" t="str">
        <f>IF(ISBLANK('Report Data'!B283)," ",'Report Data'!B283)</f>
        <v>[Adj_Admits_Peers] Adjusted Admissions-Peers</v>
      </c>
      <c r="C283" s="313">
        <f>IF(ISBLANK('Report Data'!C283)," ",'Report Data'!C283)</f>
        <v>0</v>
      </c>
      <c r="D283" s="313">
        <f>IF(ISBLANK('Report Data'!D283)," ",'Report Data'!D283)</f>
        <v>0</v>
      </c>
      <c r="E283" s="313">
        <f>IF(ISBLANK('Report Data'!E283)," ",'Report Data'!E283)</f>
        <v>0</v>
      </c>
      <c r="F283" s="313">
        <f>IF(ISBLANK('Report Data'!F283)," ",'Report Data'!F283)</f>
        <v>0</v>
      </c>
      <c r="G283" s="313">
        <f>IF(ISBLANK('Report Data'!G283)," ",'Report Data'!G283)</f>
        <v>0</v>
      </c>
    </row>
    <row r="284" spans="1:7">
      <c r="A284" s="313" t="str">
        <f>IF('INTERIM REPORT'!B284=" "," ",IF('Report Data'!A284="",'INTERIM REPORT'!A283,'Report Data'!A284))</f>
        <v>Greater than 400 Beds</v>
      </c>
      <c r="B284" s="313" t="str">
        <f>IF(ISBLANK('Report Data'!B284)," ",'Report Data'!B284)</f>
        <v>[Adj_Days_Peers] Adjusted Days-Peers</v>
      </c>
      <c r="C284" s="313">
        <f>IF(ISBLANK('Report Data'!C284)," ",'Report Data'!C284)</f>
        <v>0</v>
      </c>
      <c r="D284" s="313">
        <f>IF(ISBLANK('Report Data'!D284)," ",'Report Data'!D284)</f>
        <v>0</v>
      </c>
      <c r="E284" s="313">
        <f>IF(ISBLANK('Report Data'!E284)," ",'Report Data'!E284)</f>
        <v>0</v>
      </c>
      <c r="F284" s="313">
        <f>IF(ISBLANK('Report Data'!F284)," ",'Report Data'!F284)</f>
        <v>0</v>
      </c>
      <c r="G284" s="313">
        <f>IF(ISBLANK('Report Data'!G284)," ",'Report Data'!G284)</f>
        <v>0</v>
      </c>
    </row>
    <row r="285" spans="1:7">
      <c r="A285" s="313" t="str">
        <f>IF('INTERIM REPORT'!B285=" "," ",IF('Report Data'!A285="",'INTERIM REPORT'!A284,'Report Data'!A285))</f>
        <v>Greater than 400 Beds</v>
      </c>
      <c r="B285" s="313" t="str">
        <f>IF(ISBLANK('Report Data'!B285)," ",'Report Data'!B285)</f>
        <v>[Acute_Care_Ave_Daily_Census_Peers] Acute Care Ave Daily Census-Peers</v>
      </c>
      <c r="C285" s="313">
        <f>IF(ISBLANK('Report Data'!C285)," ",'Report Data'!C285)</f>
        <v>0</v>
      </c>
      <c r="D285" s="313">
        <f>IF(ISBLANK('Report Data'!D285)," ",'Report Data'!D285)</f>
        <v>0</v>
      </c>
      <c r="E285" s="313">
        <f>IF(ISBLANK('Report Data'!E285)," ",'Report Data'!E285)</f>
        <v>0</v>
      </c>
      <c r="F285" s="313">
        <f>IF(ISBLANK('Report Data'!F285)," ",'Report Data'!F285)</f>
        <v>0</v>
      </c>
      <c r="G285" s="313">
        <f>IF(ISBLANK('Report Data'!G285)," ",'Report Data'!G285)</f>
        <v>0</v>
      </c>
    </row>
    <row r="286" spans="1:7">
      <c r="A286" s="313" t="str">
        <f>IF('INTERIM REPORT'!B286=" "," ",IF('Report Data'!A286="",'INTERIM REPORT'!A285,'Report Data'!A286))</f>
        <v>Greater than 400 Beds</v>
      </c>
      <c r="B286" s="313" t="str">
        <f>IF(ISBLANK('Report Data'!B286)," ",'Report Data'!B286)</f>
        <v>[Age_of_Plant_Peers] Age of Plant-Peers</v>
      </c>
      <c r="C286" s="313">
        <f>IF(ISBLANK('Report Data'!C286)," ",'Report Data'!C286)</f>
        <v>0</v>
      </c>
      <c r="D286" s="313">
        <f>IF(ISBLANK('Report Data'!D286)," ",'Report Data'!D286)</f>
        <v>0</v>
      </c>
      <c r="E286" s="313">
        <f>IF(ISBLANK('Report Data'!E286)," ",'Report Data'!E286)</f>
        <v>0</v>
      </c>
      <c r="F286" s="313">
        <f>IF(ISBLANK('Report Data'!F286)," ",'Report Data'!F286)</f>
        <v>0</v>
      </c>
      <c r="G286" s="313">
        <f>IF(ISBLANK('Report Data'!G286)," ",'Report Data'!G286)</f>
        <v>0</v>
      </c>
    </row>
    <row r="287" spans="1:7">
      <c r="A287" s="313" t="str">
        <f>IF('INTERIM REPORT'!B287=" "," ",IF('Report Data'!A287="",'INTERIM REPORT'!A286,'Report Data'!A287))</f>
        <v>Greater than 400 Beds</v>
      </c>
      <c r="B287" s="313" t="str">
        <f>IF(ISBLANK('Report Data'!B287)," ",'Report Data'!B287)</f>
        <v>[Age_of_Plant_Building_Peers] Age of Plant - Building-Peers</v>
      </c>
      <c r="C287" s="313">
        <f>IF(ISBLANK('Report Data'!C287)," ",'Report Data'!C287)</f>
        <v>0</v>
      </c>
      <c r="D287" s="313">
        <f>IF(ISBLANK('Report Data'!D287)," ",'Report Data'!D287)</f>
        <v>0</v>
      </c>
      <c r="E287" s="313">
        <f>IF(ISBLANK('Report Data'!E287)," ",'Report Data'!E287)</f>
        <v>0</v>
      </c>
      <c r="F287" s="313">
        <f>IF(ISBLANK('Report Data'!F287)," ",'Report Data'!F287)</f>
        <v>0</v>
      </c>
      <c r="G287" s="313">
        <f>IF(ISBLANK('Report Data'!G287)," ",'Report Data'!G287)</f>
        <v>0</v>
      </c>
    </row>
    <row r="288" spans="1:7">
      <c r="A288" s="313" t="str">
        <f>IF('INTERIM REPORT'!B288=" "," ",IF('Report Data'!A288="",'INTERIM REPORT'!A287,'Report Data'!A288))</f>
        <v>Greater than 400 Beds</v>
      </c>
      <c r="B288" s="313" t="str">
        <f>IF(ISBLANK('Report Data'!B288)," ",'Report Data'!B288)</f>
        <v>[Age_of_Plant_Equipment_Peers] Age of Plant - Equipment-Peers</v>
      </c>
      <c r="C288" s="313">
        <f>IF(ISBLANK('Report Data'!C288)," ",'Report Data'!C288)</f>
        <v>0</v>
      </c>
      <c r="D288" s="313">
        <f>IF(ISBLANK('Report Data'!D288)," ",'Report Data'!D288)</f>
        <v>0</v>
      </c>
      <c r="E288" s="313">
        <f>IF(ISBLANK('Report Data'!E288)," ",'Report Data'!E288)</f>
        <v>0</v>
      </c>
      <c r="F288" s="313">
        <f>IF(ISBLANK('Report Data'!F288)," ",'Report Data'!F288)</f>
        <v>0</v>
      </c>
      <c r="G288" s="313">
        <f>IF(ISBLANK('Report Data'!G288)," ",'Report Data'!G288)</f>
        <v>0</v>
      </c>
    </row>
    <row r="289" spans="1:7">
      <c r="A289" s="313" t="str">
        <f>IF('INTERIM REPORT'!B289=" "," ",IF('Report Data'!A289="",'INTERIM REPORT'!A288,'Report Data'!A289))</f>
        <v>Greater than 400 Beds</v>
      </c>
      <c r="B289" s="313" t="str">
        <f>IF(ISBLANK('Report Data'!B289)," ",'Report Data'!B289)</f>
        <v>[Long_Term_Debt_to_Capization_Peers] Long Term Debt to Capitalization-Peers</v>
      </c>
      <c r="C289" s="313">
        <f>IF(ISBLANK('Report Data'!C289)," ",'Report Data'!C289)</f>
        <v>0</v>
      </c>
      <c r="D289" s="313">
        <f>IF(ISBLANK('Report Data'!D289)," ",'Report Data'!D289)</f>
        <v>0</v>
      </c>
      <c r="E289" s="313">
        <f>IF(ISBLANK('Report Data'!E289)," ",'Report Data'!E289)</f>
        <v>0</v>
      </c>
      <c r="F289" s="313">
        <f>IF(ISBLANK('Report Data'!F289)," ",'Report Data'!F289)</f>
        <v>0</v>
      </c>
      <c r="G289" s="313">
        <f>IF(ISBLANK('Report Data'!G289)," ",'Report Data'!G289)</f>
        <v>0</v>
      </c>
    </row>
    <row r="290" spans="1:7">
      <c r="A290" s="313" t="str">
        <f>IF('INTERIM REPORT'!B290=" "," ",IF('Report Data'!A290="",'INTERIM REPORT'!A289,'Report Data'!A290))</f>
        <v>Greater than 400 Beds</v>
      </c>
      <c r="B290" s="313" t="str">
        <f>IF(ISBLANK('Report Data'!B290)," ",'Report Data'!B290)</f>
        <v>[Debt_per_Staffed_Bed_Peers] Debt per Staffed Bed-Peers</v>
      </c>
      <c r="C290" s="313">
        <f>IF(ISBLANK('Report Data'!C290)," ",'Report Data'!C290)</f>
        <v>0</v>
      </c>
      <c r="D290" s="313">
        <f>IF(ISBLANK('Report Data'!D290)," ",'Report Data'!D290)</f>
        <v>0</v>
      </c>
      <c r="E290" s="313">
        <f>IF(ISBLANK('Report Data'!E290)," ",'Report Data'!E290)</f>
        <v>0</v>
      </c>
      <c r="F290" s="313">
        <f>IF(ISBLANK('Report Data'!F290)," ",'Report Data'!F290)</f>
        <v>0</v>
      </c>
      <c r="G290" s="313">
        <f>IF(ISBLANK('Report Data'!G290)," ",'Report Data'!G290)</f>
        <v>0</v>
      </c>
    </row>
    <row r="291" spans="1:7">
      <c r="A291" s="313" t="str">
        <f>IF('INTERIM REPORT'!B291=" "," ",IF('Report Data'!A291="",'INTERIM REPORT'!A290,'Report Data'!A291))</f>
        <v>Greater than 400 Beds</v>
      </c>
      <c r="B291" s="313" t="str">
        <f>IF(ISBLANK('Report Data'!B291)," ",'Report Data'!B291)</f>
        <v>[Net_Prop_Plant_and_Equip_per_Staffed_Bed_Peers] Net Prop, Plant &amp; Equip per Staffed Bed-Peers</v>
      </c>
      <c r="C291" s="313">
        <f>IF(ISBLANK('Report Data'!C291)," ",'Report Data'!C291)</f>
        <v>0</v>
      </c>
      <c r="D291" s="313">
        <f>IF(ISBLANK('Report Data'!D291)," ",'Report Data'!D291)</f>
        <v>0</v>
      </c>
      <c r="E291" s="313">
        <f>IF(ISBLANK('Report Data'!E291)," ",'Report Data'!E291)</f>
        <v>0</v>
      </c>
      <c r="F291" s="313">
        <f>IF(ISBLANK('Report Data'!F291)," ",'Report Data'!F291)</f>
        <v>0</v>
      </c>
      <c r="G291" s="313">
        <f>IF(ISBLANK('Report Data'!G291)," ",'Report Data'!G291)</f>
        <v>0</v>
      </c>
    </row>
    <row r="292" spans="1:7">
      <c r="A292" s="313" t="str">
        <f>IF('INTERIM REPORT'!B292=" "," ",IF('Report Data'!A292="",'INTERIM REPORT'!A291,'Report Data'!A292))</f>
        <v>Greater than 400 Beds</v>
      </c>
      <c r="B292" s="313" t="str">
        <f>IF(ISBLANK('Report Data'!B292)," ",'Report Data'!B292)</f>
        <v>[Long_Term_Debt_to_Total_Assets_Peers] Long Term Debt to Total Assets-Peers</v>
      </c>
      <c r="C292" s="313">
        <f>IF(ISBLANK('Report Data'!C292)," ",'Report Data'!C292)</f>
        <v>0</v>
      </c>
      <c r="D292" s="313">
        <f>IF(ISBLANK('Report Data'!D292)," ",'Report Data'!D292)</f>
        <v>0</v>
      </c>
      <c r="E292" s="313">
        <f>IF(ISBLANK('Report Data'!E292)," ",'Report Data'!E292)</f>
        <v>0</v>
      </c>
      <c r="F292" s="313">
        <f>IF(ISBLANK('Report Data'!F292)," ",'Report Data'!F292)</f>
        <v>0</v>
      </c>
      <c r="G292" s="313">
        <f>IF(ISBLANK('Report Data'!G292)," ",'Report Data'!G292)</f>
        <v>0</v>
      </c>
    </row>
    <row r="293" spans="1:7">
      <c r="A293" s="313" t="str">
        <f>IF('INTERIM REPORT'!B293=" "," ",IF('Report Data'!A293="",'INTERIM REPORT'!A292,'Report Data'!A293))</f>
        <v>Greater than 400 Beds</v>
      </c>
      <c r="B293" s="313" t="str">
        <f>IF(ISBLANK('Report Data'!B293)," ",'Report Data'!B293)</f>
        <v>[Debt_Service_Coverage_Ratio_Peers] Debt Service Coverage Ratio-Peers</v>
      </c>
      <c r="C293" s="313">
        <f>IF(ISBLANK('Report Data'!C293)," ",'Report Data'!C293)</f>
        <v>0</v>
      </c>
      <c r="D293" s="313">
        <f>IF(ISBLANK('Report Data'!D293)," ",'Report Data'!D293)</f>
        <v>0</v>
      </c>
      <c r="E293" s="313">
        <f>IF(ISBLANK('Report Data'!E293)," ",'Report Data'!E293)</f>
        <v>0</v>
      </c>
      <c r="F293" s="313">
        <f>IF(ISBLANK('Report Data'!F293)," ",'Report Data'!F293)</f>
        <v>0</v>
      </c>
      <c r="G293" s="313">
        <f>IF(ISBLANK('Report Data'!G293)," ",'Report Data'!G293)</f>
        <v>0</v>
      </c>
    </row>
    <row r="294" spans="1:7">
      <c r="A294" s="313" t="str">
        <f>IF('INTERIM REPORT'!B294=" "," ",IF('Report Data'!A294="",'INTERIM REPORT'!A293,'Report Data'!A294))</f>
        <v>Greater than 400 Beds</v>
      </c>
      <c r="B294" s="313" t="str">
        <f>IF(ISBLANK('Report Data'!B294)," ",'Report Data'!B294)</f>
        <v>[Depreciation_Rate_Peers] Depreciation Rate-Peers</v>
      </c>
      <c r="C294" s="313">
        <f>IF(ISBLANK('Report Data'!C294)," ",'Report Data'!C294)</f>
        <v>0</v>
      </c>
      <c r="D294" s="313">
        <f>IF(ISBLANK('Report Data'!D294)," ",'Report Data'!D294)</f>
        <v>0</v>
      </c>
      <c r="E294" s="313">
        <f>IF(ISBLANK('Report Data'!E294)," ",'Report Data'!E294)</f>
        <v>0</v>
      </c>
      <c r="F294" s="313">
        <f>IF(ISBLANK('Report Data'!F294)," ",'Report Data'!F294)</f>
        <v>0</v>
      </c>
      <c r="G294" s="313">
        <f>IF(ISBLANK('Report Data'!G294)," ",'Report Data'!G294)</f>
        <v>0</v>
      </c>
    </row>
    <row r="295" spans="1:7">
      <c r="A295" s="313" t="str">
        <f>IF('INTERIM REPORT'!B295=" "," ",IF('Report Data'!A295="",'INTERIM REPORT'!A294,'Report Data'!A295))</f>
        <v>Greater than 400 Beds</v>
      </c>
      <c r="B295" s="313" t="str">
        <f>IF(ISBLANK('Report Data'!B295)," ",'Report Data'!B295)</f>
        <v>[Cap_Expenditures_to_Depreciation_Peers] Capital Expenditures to Depreciation-Peers</v>
      </c>
      <c r="C295" s="313">
        <f>IF(ISBLANK('Report Data'!C295)," ",'Report Data'!C295)</f>
        <v>0</v>
      </c>
      <c r="D295" s="313">
        <f>IF(ISBLANK('Report Data'!D295)," ",'Report Data'!D295)</f>
        <v>0</v>
      </c>
      <c r="E295" s="313">
        <f>IF(ISBLANK('Report Data'!E295)," ",'Report Data'!E295)</f>
        <v>0</v>
      </c>
      <c r="F295" s="313">
        <f>IF(ISBLANK('Report Data'!F295)," ",'Report Data'!F295)</f>
        <v>0</v>
      </c>
      <c r="G295" s="313">
        <f>IF(ISBLANK('Report Data'!G295)," ",'Report Data'!G295)</f>
        <v>0</v>
      </c>
    </row>
    <row r="296" spans="1:7">
      <c r="A296" s="313" t="str">
        <f>IF('INTERIM REPORT'!B296=" "," ",IF('Report Data'!A296="",'INTERIM REPORT'!A295,'Report Data'!A296))</f>
        <v>Greater than 400 Beds</v>
      </c>
      <c r="B296" s="313" t="str">
        <f>IF(ISBLANK('Report Data'!B296)," ",'Report Data'!B296)</f>
        <v>[Cap_Expenditure_Growth_Rate_Peers] Capital Expenditure Growth Rate-Peers</v>
      </c>
      <c r="C296" s="313">
        <f>IF(ISBLANK('Report Data'!C296)," ",'Report Data'!C296)</f>
        <v>0</v>
      </c>
      <c r="D296" s="313">
        <f>IF(ISBLANK('Report Data'!D296)," ",'Report Data'!D296)</f>
        <v>0</v>
      </c>
      <c r="E296" s="313">
        <f>IF(ISBLANK('Report Data'!E296)," ",'Report Data'!E296)</f>
        <v>0</v>
      </c>
      <c r="F296" s="313">
        <f>IF(ISBLANK('Report Data'!F296)," ",'Report Data'!F296)</f>
        <v>0</v>
      </c>
      <c r="G296" s="313">
        <f>IF(ISBLANK('Report Data'!G296)," ",'Report Data'!G296)</f>
        <v>0</v>
      </c>
    </row>
    <row r="297" spans="1:7">
      <c r="A297" s="313" t="str">
        <f>IF('INTERIM REPORT'!B297=" "," ",IF('Report Data'!A297="",'INTERIM REPORT'!A296,'Report Data'!A297))</f>
        <v>Greater than 400 Beds</v>
      </c>
      <c r="B297" s="313" t="str">
        <f>IF(ISBLANK('Report Data'!B297)," ",'Report Data'!B297)</f>
        <v>[Cap_Acquisitions_as_a_pct_of_Net_Patient_Rev_Peers] Capital Acquisitions as a % of Net Patient Rev-Peers</v>
      </c>
      <c r="C297" s="313">
        <f>IF(ISBLANK('Report Data'!C297)," ",'Report Data'!C297)</f>
        <v>0</v>
      </c>
      <c r="D297" s="313">
        <f>IF(ISBLANK('Report Data'!D297)," ",'Report Data'!D297)</f>
        <v>0</v>
      </c>
      <c r="E297" s="313">
        <f>IF(ISBLANK('Report Data'!E297)," ",'Report Data'!E297)</f>
        <v>0</v>
      </c>
      <c r="F297" s="313">
        <f>IF(ISBLANK('Report Data'!F297)," ",'Report Data'!F297)</f>
        <v>0</v>
      </c>
      <c r="G297" s="313">
        <f>IF(ISBLANK('Report Data'!G297)," ",'Report Data'!G297)</f>
        <v>0</v>
      </c>
    </row>
    <row r="298" spans="1:7">
      <c r="A298" s="313" t="str">
        <f>IF('INTERIM REPORT'!B298=" "," ",IF('Report Data'!A298="",'INTERIM REPORT'!A297,'Report Data'!A298))</f>
        <v>Greater than 400 Beds</v>
      </c>
      <c r="B298" s="313" t="str">
        <f>IF(ISBLANK('Report Data'!B298)," ",'Report Data'!B298)</f>
        <v>[Deduction_pct_Peers] Deduction %-Peers</v>
      </c>
      <c r="C298" s="313">
        <f>IF(ISBLANK('Report Data'!C298)," ",'Report Data'!C298)</f>
        <v>0</v>
      </c>
      <c r="D298" s="313">
        <f>IF(ISBLANK('Report Data'!D298)," ",'Report Data'!D298)</f>
        <v>0</v>
      </c>
      <c r="E298" s="313">
        <f>IF(ISBLANK('Report Data'!E298)," ",'Report Data'!E298)</f>
        <v>0</v>
      </c>
      <c r="F298" s="313">
        <f>IF(ISBLANK('Report Data'!F298)," ",'Report Data'!F298)</f>
        <v>0</v>
      </c>
      <c r="G298" s="313">
        <f>IF(ISBLANK('Report Data'!G298)," ",'Report Data'!G298)</f>
        <v>0</v>
      </c>
    </row>
    <row r="299" spans="1:7">
      <c r="A299" s="313" t="str">
        <f>IF('INTERIM REPORT'!B299=" "," ",IF('Report Data'!A299="",'INTERIM REPORT'!A298,'Report Data'!A299))</f>
        <v>Greater than 400 Beds</v>
      </c>
      <c r="B299" s="313" t="str">
        <f>IF(ISBLANK('Report Data'!B299)," ",'Report Data'!B299)</f>
        <v>[Bad_Debt_pct_Peers] Bad Debt %-Peers</v>
      </c>
      <c r="C299" s="313">
        <f>IF(ISBLANK('Report Data'!C299)," ",'Report Data'!C299)</f>
        <v>0</v>
      </c>
      <c r="D299" s="313">
        <f>IF(ISBLANK('Report Data'!D299)," ",'Report Data'!D299)</f>
        <v>0</v>
      </c>
      <c r="E299" s="313">
        <f>IF(ISBLANK('Report Data'!E299)," ",'Report Data'!E299)</f>
        <v>0</v>
      </c>
      <c r="F299" s="313">
        <f>IF(ISBLANK('Report Data'!F299)," ",'Report Data'!F299)</f>
        <v>0</v>
      </c>
      <c r="G299" s="313">
        <f>IF(ISBLANK('Report Data'!G299)," ",'Report Data'!G299)</f>
        <v>0</v>
      </c>
    </row>
    <row r="300" spans="1:7">
      <c r="A300" s="313" t="str">
        <f>IF('INTERIM REPORT'!B300=" "," ",IF('Report Data'!A300="",'INTERIM REPORT'!A299,'Report Data'!A300))</f>
        <v>Greater than 400 Beds</v>
      </c>
      <c r="B300" s="313" t="str">
        <f>IF(ISBLANK('Report Data'!B300)," ",'Report Data'!B300)</f>
        <v>[Free_Care_pct_Peers] Free Care %-Peers</v>
      </c>
      <c r="C300" s="313">
        <f>IF(ISBLANK('Report Data'!C300)," ",'Report Data'!C300)</f>
        <v>0</v>
      </c>
      <c r="D300" s="313">
        <f>IF(ISBLANK('Report Data'!D300)," ",'Report Data'!D300)</f>
        <v>0</v>
      </c>
      <c r="E300" s="313">
        <f>IF(ISBLANK('Report Data'!E300)," ",'Report Data'!E300)</f>
        <v>0</v>
      </c>
      <c r="F300" s="313">
        <f>IF(ISBLANK('Report Data'!F300)," ",'Report Data'!F300)</f>
        <v>0</v>
      </c>
      <c r="G300" s="313">
        <f>IF(ISBLANK('Report Data'!G300)," ",'Report Data'!G300)</f>
        <v>0</v>
      </c>
    </row>
    <row r="301" spans="1:7">
      <c r="A301" s="313" t="str">
        <f>IF('INTERIM REPORT'!B301=" "," ",IF('Report Data'!A301="",'INTERIM REPORT'!A300,'Report Data'!A301))</f>
        <v>Greater than 400 Beds</v>
      </c>
      <c r="B301" s="313" t="str">
        <f>IF(ISBLANK('Report Data'!B301)," ",'Report Data'!B301)</f>
        <v>[Operating_Margin_pct_Peers] Operating Margin %-Peers</v>
      </c>
      <c r="C301" s="313">
        <f>IF(ISBLANK('Report Data'!C301)," ",'Report Data'!C301)</f>
        <v>0</v>
      </c>
      <c r="D301" s="313">
        <f>IF(ISBLANK('Report Data'!D301)," ",'Report Data'!D301)</f>
        <v>0</v>
      </c>
      <c r="E301" s="313">
        <f>IF(ISBLANK('Report Data'!E301)," ",'Report Data'!E301)</f>
        <v>0</v>
      </c>
      <c r="F301" s="313">
        <f>IF(ISBLANK('Report Data'!F301)," ",'Report Data'!F301)</f>
        <v>0</v>
      </c>
      <c r="G301" s="313">
        <f>IF(ISBLANK('Report Data'!G301)," ",'Report Data'!G301)</f>
        <v>0</v>
      </c>
    </row>
    <row r="302" spans="1:7">
      <c r="A302" s="313" t="str">
        <f>IF('INTERIM REPORT'!B302=" "," ",IF('Report Data'!A302="",'INTERIM REPORT'!A301,'Report Data'!A302))</f>
        <v>Greater than 400 Beds</v>
      </c>
      <c r="B302" s="313" t="str">
        <f>IF(ISBLANK('Report Data'!B302)," ",'Report Data'!B302)</f>
        <v>[Total_Margin_pct_Peers] Total Margin %-Peers</v>
      </c>
      <c r="C302" s="313">
        <f>IF(ISBLANK('Report Data'!C302)," ",'Report Data'!C302)</f>
        <v>0</v>
      </c>
      <c r="D302" s="313">
        <f>IF(ISBLANK('Report Data'!D302)," ",'Report Data'!D302)</f>
        <v>0</v>
      </c>
      <c r="E302" s="313">
        <f>IF(ISBLANK('Report Data'!E302)," ",'Report Data'!E302)</f>
        <v>0</v>
      </c>
      <c r="F302" s="313">
        <f>IF(ISBLANK('Report Data'!F302)," ",'Report Data'!F302)</f>
        <v>0</v>
      </c>
      <c r="G302" s="313">
        <f>IF(ISBLANK('Report Data'!G302)," ",'Report Data'!G302)</f>
        <v>0</v>
      </c>
    </row>
    <row r="303" spans="1:7">
      <c r="A303" s="313" t="str">
        <f>IF('INTERIM REPORT'!B303=" "," ",IF('Report Data'!A303="",'INTERIM REPORT'!A302,'Report Data'!A303))</f>
        <v>Greater than 400 Beds</v>
      </c>
      <c r="B303" s="313" t="str">
        <f>IF(ISBLANK('Report Data'!B303)," ",'Report Data'!B303)</f>
        <v>[Outpatient_Gross_Rev_pct_Peers] Outpatient Gross Revenue %-Peers</v>
      </c>
      <c r="C303" s="313">
        <f>IF(ISBLANK('Report Data'!C303)," ",'Report Data'!C303)</f>
        <v>0</v>
      </c>
      <c r="D303" s="313">
        <f>IF(ISBLANK('Report Data'!D303)," ",'Report Data'!D303)</f>
        <v>0</v>
      </c>
      <c r="E303" s="313">
        <f>IF(ISBLANK('Report Data'!E303)," ",'Report Data'!E303)</f>
        <v>0</v>
      </c>
      <c r="F303" s="313">
        <f>IF(ISBLANK('Report Data'!F303)," ",'Report Data'!F303)</f>
        <v>0</v>
      </c>
      <c r="G303" s="313">
        <f>IF(ISBLANK('Report Data'!G303)," ",'Report Data'!G303)</f>
        <v>0</v>
      </c>
    </row>
    <row r="304" spans="1:7">
      <c r="A304" s="313" t="str">
        <f>IF('INTERIM REPORT'!B304=" "," ",IF('Report Data'!A304="",'INTERIM REPORT'!A303,'Report Data'!A304))</f>
        <v>Greater than 400 Beds</v>
      </c>
      <c r="B304" s="313" t="str">
        <f>IF(ISBLANK('Report Data'!B304)," ",'Report Data'!B304)</f>
        <v>[Inpatient_Gross_Rev_pct_Peers] Inpatient Gross Revenue %-Peers</v>
      </c>
      <c r="C304" s="313">
        <f>IF(ISBLANK('Report Data'!C304)," ",'Report Data'!C304)</f>
        <v>0</v>
      </c>
      <c r="D304" s="313">
        <f>IF(ISBLANK('Report Data'!D304)," ",'Report Data'!D304)</f>
        <v>0</v>
      </c>
      <c r="E304" s="313">
        <f>IF(ISBLANK('Report Data'!E304)," ",'Report Data'!E304)</f>
        <v>0</v>
      </c>
      <c r="F304" s="313">
        <f>IF(ISBLANK('Report Data'!F304)," ",'Report Data'!F304)</f>
        <v>0</v>
      </c>
      <c r="G304" s="313">
        <f>IF(ISBLANK('Report Data'!G304)," ",'Report Data'!G304)</f>
        <v>0</v>
      </c>
    </row>
    <row r="305" spans="1:7">
      <c r="A305" s="313" t="str">
        <f>IF('INTERIM REPORT'!B305=" "," ",IF('Report Data'!A305="",'INTERIM REPORT'!A304,'Report Data'!A305))</f>
        <v>Greater than 400 Beds</v>
      </c>
      <c r="B305" s="313" t="str">
        <f>IF(ISBLANK('Report Data'!B305)," ",'Report Data'!B305)</f>
        <v>[SNF_Rehab_Swing_Gross_Rev_pct_Peers] SNF/Rehab/Swing Gross Revenue %-Peers</v>
      </c>
      <c r="C305" s="313">
        <f>IF(ISBLANK('Report Data'!C305)," ",'Report Data'!C305)</f>
        <v>0</v>
      </c>
      <c r="D305" s="313">
        <f>IF(ISBLANK('Report Data'!D305)," ",'Report Data'!D305)</f>
        <v>0</v>
      </c>
      <c r="E305" s="313">
        <f>IF(ISBLANK('Report Data'!E305)," ",'Report Data'!E305)</f>
        <v>0</v>
      </c>
      <c r="F305" s="313">
        <f>IF(ISBLANK('Report Data'!F305)," ",'Report Data'!F305)</f>
        <v>0</v>
      </c>
      <c r="G305" s="313">
        <f>IF(ISBLANK('Report Data'!G305)," ",'Report Data'!G305)</f>
        <v>0</v>
      </c>
    </row>
    <row r="306" spans="1:7">
      <c r="A306" s="313" t="str">
        <f>IF('INTERIM REPORT'!B306=" "," ",IF('Report Data'!A306="",'INTERIM REPORT'!A305,'Report Data'!A306))</f>
        <v>Greater than 400 Beds</v>
      </c>
      <c r="B306" s="313" t="str">
        <f>IF(ISBLANK('Report Data'!B306)," ",'Report Data'!B306)</f>
        <v>[All_Net_Patient_Rev_pct_Peers] All Net Patient Revenue %-Peers</v>
      </c>
      <c r="C306" s="313">
        <f>IF(ISBLANK('Report Data'!C306)," ",'Report Data'!C306)</f>
        <v>0</v>
      </c>
      <c r="D306" s="313">
        <f>IF(ISBLANK('Report Data'!D306)," ",'Report Data'!D306)</f>
        <v>0</v>
      </c>
      <c r="E306" s="313">
        <f>IF(ISBLANK('Report Data'!E306)," ",'Report Data'!E306)</f>
        <v>0</v>
      </c>
      <c r="F306" s="313">
        <f>IF(ISBLANK('Report Data'!F306)," ",'Report Data'!F306)</f>
        <v>0</v>
      </c>
      <c r="G306" s="313">
        <f>IF(ISBLANK('Report Data'!G306)," ",'Report Data'!G306)</f>
        <v>0</v>
      </c>
    </row>
    <row r="307" spans="1:7">
      <c r="A307" s="313" t="str">
        <f>IF('INTERIM REPORT'!B307=" "," ",IF('Report Data'!A307="",'INTERIM REPORT'!A306,'Report Data'!A307))</f>
        <v>Greater than 400 Beds</v>
      </c>
      <c r="B307" s="313" t="str">
        <f>IF(ISBLANK('Report Data'!B307)," ",'Report Data'!B307)</f>
        <v>[Medicare_Net_Patient_Rev_pct_incl_Phys_Peers] Medicare Net Patient Revenue % including Phys-Peers</v>
      </c>
      <c r="C307" s="313">
        <f>IF(ISBLANK('Report Data'!C307)," ",'Report Data'!C307)</f>
        <v>0</v>
      </c>
      <c r="D307" s="313">
        <f>IF(ISBLANK('Report Data'!D307)," ",'Report Data'!D307)</f>
        <v>0</v>
      </c>
      <c r="E307" s="313">
        <f>IF(ISBLANK('Report Data'!E307)," ",'Report Data'!E307)</f>
        <v>0</v>
      </c>
      <c r="F307" s="313">
        <f>IF(ISBLANK('Report Data'!F307)," ",'Report Data'!F307)</f>
        <v>0</v>
      </c>
      <c r="G307" s="313">
        <f>IF(ISBLANK('Report Data'!G307)," ",'Report Data'!G307)</f>
        <v>0</v>
      </c>
    </row>
    <row r="308" spans="1:7">
      <c r="A308" s="313" t="str">
        <f>IF('INTERIM REPORT'!B308=" "," ",IF('Report Data'!A308="",'INTERIM REPORT'!A307,'Report Data'!A308))</f>
        <v>Greater than 400 Beds</v>
      </c>
      <c r="B308" s="313" t="str">
        <f>IF(ISBLANK('Report Data'!B308)," ",'Report Data'!B308)</f>
        <v>[Medicaid_Net_Patient_Rev_pct_incl_Phys_Peers] Medicaid Net Patient Revenue % including Phys-Peers</v>
      </c>
      <c r="C308" s="313">
        <f>IF(ISBLANK('Report Data'!C308)," ",'Report Data'!C308)</f>
        <v>0</v>
      </c>
      <c r="D308" s="313">
        <f>IF(ISBLANK('Report Data'!D308)," ",'Report Data'!D308)</f>
        <v>0</v>
      </c>
      <c r="E308" s="313">
        <f>IF(ISBLANK('Report Data'!E308)," ",'Report Data'!E308)</f>
        <v>0</v>
      </c>
      <c r="F308" s="313">
        <f>IF(ISBLANK('Report Data'!F308)," ",'Report Data'!F308)</f>
        <v>0</v>
      </c>
      <c r="G308" s="313">
        <f>IF(ISBLANK('Report Data'!G308)," ",'Report Data'!G308)</f>
        <v>0</v>
      </c>
    </row>
    <row r="309" spans="1:7">
      <c r="A309" s="313" t="str">
        <f>IF('INTERIM REPORT'!B309=" "," ",IF('Report Data'!A309="",'INTERIM REPORT'!A308,'Report Data'!A309))</f>
        <v>Greater than 400 Beds</v>
      </c>
      <c r="B309" s="313" t="str">
        <f>IF(ISBLANK('Report Data'!B309)," ",'Report Data'!B309)</f>
        <v>[Commercial_Self_Pay_Net_Patient_Rev_pct_incl_Phys_Peers] Commercial/Self Pay Net Patient Rev % including Phys-Peers</v>
      </c>
      <c r="C309" s="313">
        <f>IF(ISBLANK('Report Data'!C309)," ",'Report Data'!C309)</f>
        <v>0</v>
      </c>
      <c r="D309" s="313">
        <f>IF(ISBLANK('Report Data'!D309)," ",'Report Data'!D309)</f>
        <v>0</v>
      </c>
      <c r="E309" s="313">
        <f>IF(ISBLANK('Report Data'!E309)," ",'Report Data'!E309)</f>
        <v>0</v>
      </c>
      <c r="F309" s="313">
        <f>IF(ISBLANK('Report Data'!F309)," ",'Report Data'!F309)</f>
        <v>0</v>
      </c>
      <c r="G309" s="313">
        <f>IF(ISBLANK('Report Data'!G309)," ",'Report Data'!G309)</f>
        <v>0</v>
      </c>
    </row>
    <row r="310" spans="1:7">
      <c r="A310" s="313" t="str">
        <f>IF('INTERIM REPORT'!B310=" "," ",IF('Report Data'!A310="",'INTERIM REPORT'!A309,'Report Data'!A310))</f>
        <v>Greater than 400 Beds</v>
      </c>
      <c r="B310" s="313" t="str">
        <f>IF(ISBLANK('Report Data'!B310)," ",'Report Data'!B310)</f>
        <v>[Adj_Admits_Per_FTE_Peers] Adjusted Admissions Per FTE-Peers</v>
      </c>
      <c r="C310" s="313">
        <f>IF(ISBLANK('Report Data'!C310)," ",'Report Data'!C310)</f>
        <v>0</v>
      </c>
      <c r="D310" s="313">
        <f>IF(ISBLANK('Report Data'!D310)," ",'Report Data'!D310)</f>
        <v>0</v>
      </c>
      <c r="E310" s="313">
        <f>IF(ISBLANK('Report Data'!E310)," ",'Report Data'!E310)</f>
        <v>0</v>
      </c>
      <c r="F310" s="313">
        <f>IF(ISBLANK('Report Data'!F310)," ",'Report Data'!F310)</f>
        <v>0</v>
      </c>
      <c r="G310" s="313">
        <f>IF(ISBLANK('Report Data'!G310)," ",'Report Data'!G310)</f>
        <v>0</v>
      </c>
    </row>
    <row r="311" spans="1:7">
      <c r="A311" s="313" t="str">
        <f>IF('INTERIM REPORT'!B311=" "," ",IF('Report Data'!A311="",'INTERIM REPORT'!A310,'Report Data'!A311))</f>
        <v>Greater than 400 Beds</v>
      </c>
      <c r="B311" s="313" t="str">
        <f>IF(ISBLANK('Report Data'!B311)," ",'Report Data'!B311)</f>
        <v>[FTEs_per_100_Adj_Discharges_Peers] FTEs per 100 Adj Discharges-Peers</v>
      </c>
      <c r="C311" s="313">
        <f>IF(ISBLANK('Report Data'!C311)," ",'Report Data'!C311)</f>
        <v>0</v>
      </c>
      <c r="D311" s="313">
        <f>IF(ISBLANK('Report Data'!D311)," ",'Report Data'!D311)</f>
        <v>0</v>
      </c>
      <c r="E311" s="313">
        <f>IF(ISBLANK('Report Data'!E311)," ",'Report Data'!E311)</f>
        <v>0</v>
      </c>
      <c r="F311" s="313">
        <f>IF(ISBLANK('Report Data'!F311)," ",'Report Data'!F311)</f>
        <v>0</v>
      </c>
      <c r="G311" s="313">
        <f>IF(ISBLANK('Report Data'!G311)," ",'Report Data'!G311)</f>
        <v>0</v>
      </c>
    </row>
    <row r="312" spans="1:7">
      <c r="A312" s="313" t="str">
        <f>IF('INTERIM REPORT'!B312=" "," ",IF('Report Data'!A312="",'INTERIM REPORT'!A311,'Report Data'!A312))</f>
        <v>Greater than 400 Beds</v>
      </c>
      <c r="B312" s="313" t="str">
        <f>IF(ISBLANK('Report Data'!B312)," ",'Report Data'!B312)</f>
        <v>[FTEs_Per_Adj_Occupied_Bed_Peers] FTEs Per Adjusted Occupied Bed-Peers</v>
      </c>
      <c r="C312" s="313">
        <f>IF(ISBLANK('Report Data'!C312)," ",'Report Data'!C312)</f>
        <v>0</v>
      </c>
      <c r="D312" s="313">
        <f>IF(ISBLANK('Report Data'!D312)," ",'Report Data'!D312)</f>
        <v>0</v>
      </c>
      <c r="E312" s="313">
        <f>IF(ISBLANK('Report Data'!E312)," ",'Report Data'!E312)</f>
        <v>0</v>
      </c>
      <c r="F312" s="313">
        <f>IF(ISBLANK('Report Data'!F312)," ",'Report Data'!F312)</f>
        <v>0</v>
      </c>
      <c r="G312" s="313">
        <f>IF(ISBLANK('Report Data'!G312)," ",'Report Data'!G312)</f>
        <v>0</v>
      </c>
    </row>
    <row r="313" spans="1:7">
      <c r="A313" s="313" t="str">
        <f>IF('INTERIM REPORT'!B313=" "," ",IF('Report Data'!A313="",'INTERIM REPORT'!A312,'Report Data'!A313))</f>
        <v>Greater than 400 Beds</v>
      </c>
      <c r="B313" s="313" t="str">
        <f>IF(ISBLANK('Report Data'!B313)," ",'Report Data'!B313)</f>
        <v>[Return_On_Assets_Peers] Return On Assets-Peers</v>
      </c>
      <c r="C313" s="313">
        <f>IF(ISBLANK('Report Data'!C313)," ",'Report Data'!C313)</f>
        <v>0</v>
      </c>
      <c r="D313" s="313">
        <f>IF(ISBLANK('Report Data'!D313)," ",'Report Data'!D313)</f>
        <v>0</v>
      </c>
      <c r="E313" s="313">
        <f>IF(ISBLANK('Report Data'!E313)," ",'Report Data'!E313)</f>
        <v>0</v>
      </c>
      <c r="F313" s="313">
        <f>IF(ISBLANK('Report Data'!F313)," ",'Report Data'!F313)</f>
        <v>0</v>
      </c>
      <c r="G313" s="313">
        <f>IF(ISBLANK('Report Data'!G313)," ",'Report Data'!G313)</f>
        <v>0</v>
      </c>
    </row>
    <row r="314" spans="1:7">
      <c r="A314" s="313" t="str">
        <f>IF('INTERIM REPORT'!B314=" "," ",IF('Report Data'!A314="",'INTERIM REPORT'!A313,'Report Data'!A314))</f>
        <v>Greater than 400 Beds</v>
      </c>
      <c r="B314" s="313" t="str">
        <f>IF(ISBLANK('Report Data'!B314)," ",'Report Data'!B314)</f>
        <v>[OH_Exp_w_fringe_pct_of_TTL_OPEX_Peers] Overhead Expense w/ fringe, as a % of Total Operating Exp-Peers</v>
      </c>
      <c r="C314" s="313">
        <f>IF(ISBLANK('Report Data'!C314)," ",'Report Data'!C314)</f>
        <v>0</v>
      </c>
      <c r="D314" s="313">
        <f>IF(ISBLANK('Report Data'!D314)," ",'Report Data'!D314)</f>
        <v>0</v>
      </c>
      <c r="E314" s="313">
        <f>IF(ISBLANK('Report Data'!E314)," ",'Report Data'!E314)</f>
        <v>0</v>
      </c>
      <c r="F314" s="313">
        <f>IF(ISBLANK('Report Data'!F314)," ",'Report Data'!F314)</f>
        <v>0</v>
      </c>
      <c r="G314" s="313">
        <f>IF(ISBLANK('Report Data'!G314)," ",'Report Data'!G314)</f>
        <v>0</v>
      </c>
    </row>
    <row r="315" spans="1:7">
      <c r="A315" s="313" t="str">
        <f>IF('INTERIM REPORT'!B315=" "," ",IF('Report Data'!A315="",'INTERIM REPORT'!A314,'Report Data'!A315))</f>
        <v>Greater than 400 Beds</v>
      </c>
      <c r="B315" s="313" t="str">
        <f>IF(ISBLANK('Report Data'!B315)," ",'Report Data'!B315)</f>
        <v>[Cost_per_Adj_Admits_Peers] Cost per Adjusted Admission-Peers</v>
      </c>
      <c r="C315" s="313">
        <f>IF(ISBLANK('Report Data'!C315)," ",'Report Data'!C315)</f>
        <v>0</v>
      </c>
      <c r="D315" s="313">
        <f>IF(ISBLANK('Report Data'!D315)," ",'Report Data'!D315)</f>
        <v>0</v>
      </c>
      <c r="E315" s="313">
        <f>IF(ISBLANK('Report Data'!E315)," ",'Report Data'!E315)</f>
        <v>0</v>
      </c>
      <c r="F315" s="313">
        <f>IF(ISBLANK('Report Data'!F315)," ",'Report Data'!F315)</f>
        <v>0</v>
      </c>
      <c r="G315" s="313">
        <f>IF(ISBLANK('Report Data'!G315)," ",'Report Data'!G315)</f>
        <v>0</v>
      </c>
    </row>
    <row r="316" spans="1:7">
      <c r="A316" s="313" t="str">
        <f>IF('INTERIM REPORT'!B316=" "," ",IF('Report Data'!A316="",'INTERIM REPORT'!A315,'Report Data'!A316))</f>
        <v>Greater than 400 Beds</v>
      </c>
      <c r="B316" s="313" t="str">
        <f>IF(ISBLANK('Report Data'!B316)," ",'Report Data'!B316)</f>
        <v>[Salary_per_FTE_NonMD_Peers] Salary per FTE - Non-MD-Peers</v>
      </c>
      <c r="C316" s="313">
        <f>IF(ISBLANK('Report Data'!C316)," ",'Report Data'!C316)</f>
        <v>0</v>
      </c>
      <c r="D316" s="313">
        <f>IF(ISBLANK('Report Data'!D316)," ",'Report Data'!D316)</f>
        <v>0</v>
      </c>
      <c r="E316" s="313">
        <f>IF(ISBLANK('Report Data'!E316)," ",'Report Data'!E316)</f>
        <v>0</v>
      </c>
      <c r="F316" s="313">
        <f>IF(ISBLANK('Report Data'!F316)," ",'Report Data'!F316)</f>
        <v>0</v>
      </c>
      <c r="G316" s="313">
        <f>IF(ISBLANK('Report Data'!G316)," ",'Report Data'!G316)</f>
        <v>0</v>
      </c>
    </row>
    <row r="317" spans="1:7">
      <c r="A317" s="313" t="str">
        <f>IF('INTERIM REPORT'!B317=" "," ",IF('Report Data'!A317="",'INTERIM REPORT'!A316,'Report Data'!A317))</f>
        <v>Greater than 400 Beds</v>
      </c>
      <c r="B317" s="313" t="str">
        <f>IF(ISBLANK('Report Data'!B317)," ",'Report Data'!B317)</f>
        <v>[Salary_and_Benefits_per_FTE_NonMD_Peers] Salary &amp; Benefits per FTE - Non-MD-Peers</v>
      </c>
      <c r="C317" s="313">
        <f>IF(ISBLANK('Report Data'!C317)," ",'Report Data'!C317)</f>
        <v>0</v>
      </c>
      <c r="D317" s="313">
        <f>IF(ISBLANK('Report Data'!D317)," ",'Report Data'!D317)</f>
        <v>0</v>
      </c>
      <c r="E317" s="313">
        <f>IF(ISBLANK('Report Data'!E317)," ",'Report Data'!E317)</f>
        <v>0</v>
      </c>
      <c r="F317" s="313">
        <f>IF(ISBLANK('Report Data'!F317)," ",'Report Data'!F317)</f>
        <v>0</v>
      </c>
      <c r="G317" s="313">
        <f>IF(ISBLANK('Report Data'!G317)," ",'Report Data'!G317)</f>
        <v>0</v>
      </c>
    </row>
    <row r="318" spans="1:7">
      <c r="A318" s="313" t="str">
        <f>IF('INTERIM REPORT'!B318=" "," ",IF('Report Data'!A318="",'INTERIM REPORT'!A317,'Report Data'!A318))</f>
        <v>Greater than 400 Beds</v>
      </c>
      <c r="B318" s="313" t="str">
        <f>IF(ISBLANK('Report Data'!B318)," ",'Report Data'!B318)</f>
        <v>[Fringe_Benefit_pct_NonMD_Peers] Fringe Benefit % - Non-MD-Peers</v>
      </c>
      <c r="C318" s="313">
        <f>IF(ISBLANK('Report Data'!C318)," ",'Report Data'!C318)</f>
        <v>0</v>
      </c>
      <c r="D318" s="313">
        <f>IF(ISBLANK('Report Data'!D318)," ",'Report Data'!D318)</f>
        <v>0</v>
      </c>
      <c r="E318" s="313">
        <f>IF(ISBLANK('Report Data'!E318)," ",'Report Data'!E318)</f>
        <v>0</v>
      </c>
      <c r="F318" s="313">
        <f>IF(ISBLANK('Report Data'!F318)," ",'Report Data'!F318)</f>
        <v>0</v>
      </c>
      <c r="G318" s="313">
        <f>IF(ISBLANK('Report Data'!G318)," ",'Report Data'!G318)</f>
        <v>0</v>
      </c>
    </row>
    <row r="319" spans="1:7">
      <c r="A319" s="313" t="str">
        <f>IF('INTERIM REPORT'!B319=" "," ",IF('Report Data'!A319="",'INTERIM REPORT'!A318,'Report Data'!A319))</f>
        <v>Greater than 400 Beds</v>
      </c>
      <c r="B319" s="313" t="str">
        <f>IF(ISBLANK('Report Data'!B319)," ",'Report Data'!B319)</f>
        <v>[Comp_Ratio_Peers] Compensation Ratio-Peers</v>
      </c>
      <c r="C319" s="313">
        <f>IF(ISBLANK('Report Data'!C319)," ",'Report Data'!C319)</f>
        <v>0</v>
      </c>
      <c r="D319" s="313">
        <f>IF(ISBLANK('Report Data'!D319)," ",'Report Data'!D319)</f>
        <v>0</v>
      </c>
      <c r="E319" s="313">
        <f>IF(ISBLANK('Report Data'!E319)," ",'Report Data'!E319)</f>
        <v>0</v>
      </c>
      <c r="F319" s="313">
        <f>IF(ISBLANK('Report Data'!F319)," ",'Report Data'!F319)</f>
        <v>0</v>
      </c>
      <c r="G319" s="313">
        <f>IF(ISBLANK('Report Data'!G319)," ",'Report Data'!G319)</f>
        <v>0</v>
      </c>
    </row>
    <row r="320" spans="1:7">
      <c r="A320" s="313" t="str">
        <f>IF('INTERIM REPORT'!B320=" "," ",IF('Report Data'!A320="",'INTERIM REPORT'!A319,'Report Data'!A320))</f>
        <v>Greater than 400 Beds</v>
      </c>
      <c r="B320" s="313" t="str">
        <f>IF(ISBLANK('Report Data'!B320)," ",'Report Data'!B320)</f>
        <v>[Cap_Cost_pct_of_Total_Expense_Peers] Capital Cost % of Total Expense-Peers</v>
      </c>
      <c r="C320" s="313">
        <f>IF(ISBLANK('Report Data'!C320)," ",'Report Data'!C320)</f>
        <v>0</v>
      </c>
      <c r="D320" s="313">
        <f>IF(ISBLANK('Report Data'!D320)," ",'Report Data'!D320)</f>
        <v>0</v>
      </c>
      <c r="E320" s="313">
        <f>IF(ISBLANK('Report Data'!E320)," ",'Report Data'!E320)</f>
        <v>0</v>
      </c>
      <c r="F320" s="313">
        <f>IF(ISBLANK('Report Data'!F320)," ",'Report Data'!F320)</f>
        <v>0</v>
      </c>
      <c r="G320" s="313">
        <f>IF(ISBLANK('Report Data'!G320)," ",'Report Data'!G320)</f>
        <v>0</v>
      </c>
    </row>
    <row r="321" spans="1:7">
      <c r="A321" s="313" t="str">
        <f>IF('INTERIM REPORT'!B321=" "," ",IF('Report Data'!A321="",'INTERIM REPORT'!A320,'Report Data'!A321))</f>
        <v>Greater than 400 Beds</v>
      </c>
      <c r="B321" s="313" t="str">
        <f>IF(ISBLANK('Report Data'!B321)," ",'Report Data'!B321)</f>
        <v>[Cap_Cost_per_Adj_Admits_Peers] Capital Cost per Adjusted Admission-Peers</v>
      </c>
      <c r="C321" s="313">
        <f>IF(ISBLANK('Report Data'!C321)," ",'Report Data'!C321)</f>
        <v>0</v>
      </c>
      <c r="D321" s="313">
        <f>IF(ISBLANK('Report Data'!D321)," ",'Report Data'!D321)</f>
        <v>0</v>
      </c>
      <c r="E321" s="313">
        <f>IF(ISBLANK('Report Data'!E321)," ",'Report Data'!E321)</f>
        <v>0</v>
      </c>
      <c r="F321" s="313">
        <f>IF(ISBLANK('Report Data'!F321)," ",'Report Data'!F321)</f>
        <v>0</v>
      </c>
      <c r="G321" s="313">
        <f>IF(ISBLANK('Report Data'!G321)," ",'Report Data'!G321)</f>
        <v>0</v>
      </c>
    </row>
    <row r="322" spans="1:7">
      <c r="A322" s="313" t="str">
        <f>IF('INTERIM REPORT'!B322=" "," ",IF('Report Data'!A322="",'INTERIM REPORT'!A321,'Report Data'!A322))</f>
        <v>Greater than 400 Beds</v>
      </c>
      <c r="B322" s="313" t="str">
        <f>IF(ISBLANK('Report Data'!B322)," ",'Report Data'!B322)</f>
        <v>[Contractual_Allowance_pct_Peers] Contractual Allowance %-Peers</v>
      </c>
      <c r="C322" s="313">
        <f>IF(ISBLANK('Report Data'!C322)," ",'Report Data'!C322)</f>
        <v>0</v>
      </c>
      <c r="D322" s="313">
        <f>IF(ISBLANK('Report Data'!D322)," ",'Report Data'!D322)</f>
        <v>0</v>
      </c>
      <c r="E322" s="313">
        <f>IF(ISBLANK('Report Data'!E322)," ",'Report Data'!E322)</f>
        <v>0</v>
      </c>
      <c r="F322" s="313">
        <f>IF(ISBLANK('Report Data'!F322)," ",'Report Data'!F322)</f>
        <v>0</v>
      </c>
      <c r="G322" s="313">
        <f>IF(ISBLANK('Report Data'!G322)," ",'Report Data'!G322)</f>
        <v>0</v>
      </c>
    </row>
    <row r="323" spans="1:7">
      <c r="A323" s="313" t="str">
        <f>IF('INTERIM REPORT'!B323=" "," ",IF('Report Data'!A323="",'INTERIM REPORT'!A322,'Report Data'!A323))</f>
        <v>Greater than 400 Beds</v>
      </c>
      <c r="B323" s="313" t="str">
        <f>IF(ISBLANK('Report Data'!B323)," ",'Report Data'!B323)</f>
        <v>[Current_Ratio_Peers] Current Ratio-Peers</v>
      </c>
      <c r="C323" s="313">
        <f>IF(ISBLANK('Report Data'!C323)," ",'Report Data'!C323)</f>
        <v>0</v>
      </c>
      <c r="D323" s="313">
        <f>IF(ISBLANK('Report Data'!D323)," ",'Report Data'!D323)</f>
        <v>0</v>
      </c>
      <c r="E323" s="313">
        <f>IF(ISBLANK('Report Data'!E323)," ",'Report Data'!E323)</f>
        <v>0</v>
      </c>
      <c r="F323" s="313">
        <f>IF(ISBLANK('Report Data'!F323)," ",'Report Data'!F323)</f>
        <v>0</v>
      </c>
      <c r="G323" s="313">
        <f>IF(ISBLANK('Report Data'!G323)," ",'Report Data'!G323)</f>
        <v>0</v>
      </c>
    </row>
    <row r="324" spans="1:7">
      <c r="A324" s="313" t="str">
        <f>IF('INTERIM REPORT'!B324=" "," ",IF('Report Data'!A324="",'INTERIM REPORT'!A323,'Report Data'!A324))</f>
        <v>Greater than 400 Beds</v>
      </c>
      <c r="B324" s="313" t="str">
        <f>IF(ISBLANK('Report Data'!B324)," ",'Report Data'!B324)</f>
        <v>[Days_Payable_Peers] Days Payable-Peers</v>
      </c>
      <c r="C324" s="313">
        <f>IF(ISBLANK('Report Data'!C324)," ",'Report Data'!C324)</f>
        <v>0</v>
      </c>
      <c r="D324" s="313">
        <f>IF(ISBLANK('Report Data'!D324)," ",'Report Data'!D324)</f>
        <v>0</v>
      </c>
      <c r="E324" s="313">
        <f>IF(ISBLANK('Report Data'!E324)," ",'Report Data'!E324)</f>
        <v>0</v>
      </c>
      <c r="F324" s="313">
        <f>IF(ISBLANK('Report Data'!F324)," ",'Report Data'!F324)</f>
        <v>0</v>
      </c>
      <c r="G324" s="313">
        <f>IF(ISBLANK('Report Data'!G324)," ",'Report Data'!G324)</f>
        <v>0</v>
      </c>
    </row>
    <row r="325" spans="1:7">
      <c r="A325" s="313" t="str">
        <f>IF('INTERIM REPORT'!B325=" "," ",IF('Report Data'!A325="",'INTERIM REPORT'!A324,'Report Data'!A325))</f>
        <v>Greater than 400 Beds</v>
      </c>
      <c r="B325" s="313" t="str">
        <f>IF(ISBLANK('Report Data'!B325)," ",'Report Data'!B325)</f>
        <v>[Days_Receivable_Peers] Days Receivable-Peers</v>
      </c>
      <c r="C325" s="313">
        <f>IF(ISBLANK('Report Data'!C325)," ",'Report Data'!C325)</f>
        <v>0</v>
      </c>
      <c r="D325" s="313">
        <f>IF(ISBLANK('Report Data'!D325)," ",'Report Data'!D325)</f>
        <v>0</v>
      </c>
      <c r="E325" s="313">
        <f>IF(ISBLANK('Report Data'!E325)," ",'Report Data'!E325)</f>
        <v>0</v>
      </c>
      <c r="F325" s="313">
        <f>IF(ISBLANK('Report Data'!F325)," ",'Report Data'!F325)</f>
        <v>0</v>
      </c>
      <c r="G325" s="313">
        <f>IF(ISBLANK('Report Data'!G325)," ",'Report Data'!G325)</f>
        <v>0</v>
      </c>
    </row>
    <row r="326" spans="1:7">
      <c r="A326" s="313" t="str">
        <f>IF('INTERIM REPORT'!B326=" "," ",IF('Report Data'!A326="",'INTERIM REPORT'!A325,'Report Data'!A326))</f>
        <v>Greater than 400 Beds</v>
      </c>
      <c r="B326" s="313" t="str">
        <f>IF(ISBLANK('Report Data'!B326)," ",'Report Data'!B326)</f>
        <v>[Days_Cash_on_Hand_Peers] Days Cash on Hand-Peers</v>
      </c>
      <c r="C326" s="313">
        <f>IF(ISBLANK('Report Data'!C326)," ",'Report Data'!C326)</f>
        <v>0</v>
      </c>
      <c r="D326" s="313">
        <f>IF(ISBLANK('Report Data'!D326)," ",'Report Data'!D326)</f>
        <v>0</v>
      </c>
      <c r="E326" s="313">
        <f>IF(ISBLANK('Report Data'!E326)," ",'Report Data'!E326)</f>
        <v>0</v>
      </c>
      <c r="F326" s="313">
        <f>IF(ISBLANK('Report Data'!F326)," ",'Report Data'!F326)</f>
        <v>0</v>
      </c>
      <c r="G326" s="313">
        <f>IF(ISBLANK('Report Data'!G326)," ",'Report Data'!G326)</f>
        <v>0</v>
      </c>
    </row>
    <row r="327" spans="1:7">
      <c r="A327" s="313" t="str">
        <f>IF('INTERIM REPORT'!B327=" "," ",IF('Report Data'!A327="",'INTERIM REPORT'!A326,'Report Data'!A327))</f>
        <v>Greater than 400 Beds</v>
      </c>
      <c r="B327" s="313" t="str">
        <f>IF(ISBLANK('Report Data'!B327)," ",'Report Data'!B327)</f>
        <v>[Cash_Flow_Margin_Peers] Cash Flow Margin-Peers</v>
      </c>
      <c r="C327" s="313">
        <f>IF(ISBLANK('Report Data'!C327)," ",'Report Data'!C327)</f>
        <v>0</v>
      </c>
      <c r="D327" s="313">
        <f>IF(ISBLANK('Report Data'!D327)," ",'Report Data'!D327)</f>
        <v>0</v>
      </c>
      <c r="E327" s="313">
        <f>IF(ISBLANK('Report Data'!E327)," ",'Report Data'!E327)</f>
        <v>0</v>
      </c>
      <c r="F327" s="313">
        <f>IF(ISBLANK('Report Data'!F327)," ",'Report Data'!F327)</f>
        <v>0</v>
      </c>
      <c r="G327" s="313">
        <f>IF(ISBLANK('Report Data'!G327)," ",'Report Data'!G327)</f>
        <v>0</v>
      </c>
    </row>
    <row r="328" spans="1:7">
      <c r="A328" s="313" t="str">
        <f>IF('INTERIM REPORT'!B328=" "," ",IF('Report Data'!A328="",'INTERIM REPORT'!A327,'Report Data'!A328))</f>
        <v>Greater than 400 Beds</v>
      </c>
      <c r="B328" s="313" t="str">
        <f>IF(ISBLANK('Report Data'!B328)," ",'Report Data'!B328)</f>
        <v>[Cash_to_Long_Term_Debt_Peers] Cash to Long Term Debt-Peers</v>
      </c>
      <c r="C328" s="313">
        <f>IF(ISBLANK('Report Data'!C328)," ",'Report Data'!C328)</f>
        <v>0</v>
      </c>
      <c r="D328" s="313">
        <f>IF(ISBLANK('Report Data'!D328)," ",'Report Data'!D328)</f>
        <v>0</v>
      </c>
      <c r="E328" s="313">
        <f>IF(ISBLANK('Report Data'!E328)," ",'Report Data'!E328)</f>
        <v>0</v>
      </c>
      <c r="F328" s="313">
        <f>IF(ISBLANK('Report Data'!F328)," ",'Report Data'!F328)</f>
        <v>0</v>
      </c>
      <c r="G328" s="313">
        <f>IF(ISBLANK('Report Data'!G328)," ",'Report Data'!G328)</f>
        <v>0</v>
      </c>
    </row>
    <row r="329" spans="1:7">
      <c r="A329" s="313" t="str">
        <f>IF('INTERIM REPORT'!B329=" "," ",IF('Report Data'!A329="",'INTERIM REPORT'!A328,'Report Data'!A329))</f>
        <v>Greater than 400 Beds</v>
      </c>
      <c r="B329" s="313" t="str">
        <f>IF(ISBLANK('Report Data'!B329)," ",'Report Data'!B329)</f>
        <v>[Cash_Flow_to_Total_Debt_Peers] Cash Flow to Total Debt-Peers</v>
      </c>
      <c r="C329" s="313">
        <f>IF(ISBLANK('Report Data'!C329)," ",'Report Data'!C329)</f>
        <v>0</v>
      </c>
      <c r="D329" s="313">
        <f>IF(ISBLANK('Report Data'!D329)," ",'Report Data'!D329)</f>
        <v>0</v>
      </c>
      <c r="E329" s="313">
        <f>IF(ISBLANK('Report Data'!E329)," ",'Report Data'!E329)</f>
        <v>0</v>
      </c>
      <c r="F329" s="313">
        <f>IF(ISBLANK('Report Data'!F329)," ",'Report Data'!F329)</f>
        <v>0</v>
      </c>
      <c r="G329" s="313">
        <f>IF(ISBLANK('Report Data'!G329)," ",'Report Data'!G329)</f>
        <v>0</v>
      </c>
    </row>
    <row r="330" spans="1:7">
      <c r="A330" s="313" t="str">
        <f>IF('INTERIM REPORT'!B330=" "," ",IF('Report Data'!A330="",'INTERIM REPORT'!A329,'Report Data'!A330))</f>
        <v>Greater than 400 Beds</v>
      </c>
      <c r="B330" s="313" t="str">
        <f>IF(ISBLANK('Report Data'!B330)," ",'Report Data'!B330)</f>
        <v>[Gross_Price_per_Discharge_Peers] Gross Price per Discharge-Peers</v>
      </c>
      <c r="C330" s="313">
        <f>IF(ISBLANK('Report Data'!C330)," ",'Report Data'!C330)</f>
        <v>0</v>
      </c>
      <c r="D330" s="313">
        <f>IF(ISBLANK('Report Data'!D330)," ",'Report Data'!D330)</f>
        <v>0</v>
      </c>
      <c r="E330" s="313">
        <f>IF(ISBLANK('Report Data'!E330)," ",'Report Data'!E330)</f>
        <v>0</v>
      </c>
      <c r="F330" s="313">
        <f>IF(ISBLANK('Report Data'!F330)," ",'Report Data'!F330)</f>
        <v>0</v>
      </c>
      <c r="G330" s="313">
        <f>IF(ISBLANK('Report Data'!G330)," ",'Report Data'!G330)</f>
        <v>0</v>
      </c>
    </row>
    <row r="331" spans="1:7">
      <c r="A331" s="313" t="str">
        <f>IF('INTERIM REPORT'!B331=" "," ",IF('Report Data'!A331="",'INTERIM REPORT'!A330,'Report Data'!A331))</f>
        <v>Greater than 400 Beds</v>
      </c>
      <c r="B331" s="313" t="str">
        <f>IF(ISBLANK('Report Data'!B331)," ",'Report Data'!B331)</f>
        <v>[Gross_Price_per_Visit_Peers] Gross Price per Visit-Peers</v>
      </c>
      <c r="C331" s="313">
        <f>IF(ISBLANK('Report Data'!C331)," ",'Report Data'!C331)</f>
        <v>0</v>
      </c>
      <c r="D331" s="313">
        <f>IF(ISBLANK('Report Data'!D331)," ",'Report Data'!D331)</f>
        <v>0</v>
      </c>
      <c r="E331" s="313">
        <f>IF(ISBLANK('Report Data'!E331)," ",'Report Data'!E331)</f>
        <v>0</v>
      </c>
      <c r="F331" s="313">
        <f>IF(ISBLANK('Report Data'!F331)," ",'Report Data'!F331)</f>
        <v>0</v>
      </c>
      <c r="G331" s="313">
        <f>IF(ISBLANK('Report Data'!G331)," ",'Report Data'!G331)</f>
        <v>0</v>
      </c>
    </row>
    <row r="332" spans="1:7">
      <c r="A332" s="313" t="str">
        <f>IF('INTERIM REPORT'!B332=" "," ",IF('Report Data'!A332="",'INTERIM REPORT'!A331,'Report Data'!A332))</f>
        <v>Greater than 400 Beds</v>
      </c>
      <c r="B332" s="313" t="str">
        <f>IF(ISBLANK('Report Data'!B332)," ",'Report Data'!B332)</f>
        <v>[Gross_Rev_per_Adj_Admits_Peers] Gross Revenue per Adj Admission-Peers</v>
      </c>
      <c r="C332" s="313">
        <f>IF(ISBLANK('Report Data'!C332)," ",'Report Data'!C332)</f>
        <v>0</v>
      </c>
      <c r="D332" s="313">
        <f>IF(ISBLANK('Report Data'!D332)," ",'Report Data'!D332)</f>
        <v>0</v>
      </c>
      <c r="E332" s="313">
        <f>IF(ISBLANK('Report Data'!E332)," ",'Report Data'!E332)</f>
        <v>0</v>
      </c>
      <c r="F332" s="313">
        <f>IF(ISBLANK('Report Data'!F332)," ",'Report Data'!F332)</f>
        <v>0</v>
      </c>
      <c r="G332" s="313">
        <f>IF(ISBLANK('Report Data'!G332)," ",'Report Data'!G332)</f>
        <v>0</v>
      </c>
    </row>
    <row r="333" spans="1:7">
      <c r="A333" s="313" t="str">
        <f>IF('INTERIM REPORT'!B333=" "," ",IF('Report Data'!A333="",'INTERIM REPORT'!A332,'Report Data'!A333))</f>
        <v>Greater than 400 Beds</v>
      </c>
      <c r="B333" s="313" t="str">
        <f>IF(ISBLANK('Report Data'!B333)," ",'Report Data'!B333)</f>
        <v>[Net_Rev_per_Adj_Admits_Peers] Net Revenue per Adjusted Admission-Peers</v>
      </c>
      <c r="C333" s="313">
        <f>IF(ISBLANK('Report Data'!C333)," ",'Report Data'!C333)</f>
        <v>0</v>
      </c>
      <c r="D333" s="313">
        <f>IF(ISBLANK('Report Data'!D333)," ",'Report Data'!D333)</f>
        <v>0</v>
      </c>
      <c r="E333" s="313">
        <f>IF(ISBLANK('Report Data'!E333)," ",'Report Data'!E333)</f>
        <v>0</v>
      </c>
      <c r="F333" s="313">
        <f>IF(ISBLANK('Report Data'!F333)," ",'Report Data'!F333)</f>
        <v>0</v>
      </c>
      <c r="G333" s="313">
        <f>IF(ISBLANK('Report Data'!G333)," ",'Report Data'!G333)</f>
        <v>0</v>
      </c>
    </row>
    <row r="334" spans="1:7">
      <c r="A334" s="313" t="str">
        <f>IF('INTERIM REPORT'!B334=" "," ",IF('Report Data'!A334="",'INTERIM REPORT'!A333,'Report Data'!A334))</f>
        <v>Greater than 400 Beds</v>
      </c>
      <c r="B334" s="313" t="str">
        <f>IF(ISBLANK('Report Data'!B334)," ",'Report Data'!B334)</f>
        <v>[Medicare_Gross_Pct_Ttl_Gross_Peers] Medicare Gross as % of Ttl Gross Rev-Peers</v>
      </c>
      <c r="C334" s="313">
        <f>IF(ISBLANK('Report Data'!C334)," ",'Report Data'!C334)</f>
        <v>0</v>
      </c>
      <c r="D334" s="313">
        <f>IF(ISBLANK('Report Data'!D334)," ",'Report Data'!D334)</f>
        <v>0</v>
      </c>
      <c r="E334" s="313">
        <f>IF(ISBLANK('Report Data'!E334)," ",'Report Data'!E334)</f>
        <v>0</v>
      </c>
      <c r="F334" s="313">
        <f>IF(ISBLANK('Report Data'!F334)," ",'Report Data'!F334)</f>
        <v>0</v>
      </c>
      <c r="G334" s="313">
        <f>IF(ISBLANK('Report Data'!G334)," ",'Report Data'!G334)</f>
        <v>0</v>
      </c>
    </row>
    <row r="335" spans="1:7">
      <c r="A335" s="313" t="str">
        <f>IF('INTERIM REPORT'!B335=" "," ",IF('Report Data'!A335="",'INTERIM REPORT'!A334,'Report Data'!A335))</f>
        <v>Greater than 400 Beds</v>
      </c>
      <c r="B335" s="313" t="str">
        <f>IF(ISBLANK('Report Data'!B335)," ",'Report Data'!B335)</f>
        <v>[Medicaid_Gross_Pct_Ttl_Gross_Peers] Medicaid Gross as % of Ttl Gross Rev-Peers</v>
      </c>
      <c r="C335" s="313">
        <f>IF(ISBLANK('Report Data'!C335)," ",'Report Data'!C335)</f>
        <v>0</v>
      </c>
      <c r="D335" s="313">
        <f>IF(ISBLANK('Report Data'!D335)," ",'Report Data'!D335)</f>
        <v>0</v>
      </c>
      <c r="E335" s="313">
        <f>IF(ISBLANK('Report Data'!E335)," ",'Report Data'!E335)</f>
        <v>0</v>
      </c>
      <c r="F335" s="313">
        <f>IF(ISBLANK('Report Data'!F335)," ",'Report Data'!F335)</f>
        <v>0</v>
      </c>
      <c r="G335" s="313">
        <f>IF(ISBLANK('Report Data'!G335)," ",'Report Data'!G335)</f>
        <v>0</v>
      </c>
    </row>
    <row r="336" spans="1:7">
      <c r="A336" s="313" t="str">
        <f>IF('INTERIM REPORT'!B336=" "," ",IF('Report Data'!A336="",'INTERIM REPORT'!A335,'Report Data'!A336))</f>
        <v>Greater than 400 Beds</v>
      </c>
      <c r="B336" s="313" t="str">
        <f>IF(ISBLANK('Report Data'!B336)," ",'Report Data'!B336)</f>
        <v>[CommSelf_Gross_Pct_Ttl_Gross_Peers] Comm/self Gross as % of Ttl Gross Rev-Peers</v>
      </c>
      <c r="C336" s="313">
        <f>IF(ISBLANK('Report Data'!C336)," ",'Report Data'!C336)</f>
        <v>0</v>
      </c>
      <c r="D336" s="313">
        <f>IF(ISBLANK('Report Data'!D336)," ",'Report Data'!D336)</f>
        <v>0</v>
      </c>
      <c r="E336" s="313">
        <f>IF(ISBLANK('Report Data'!E336)," ",'Report Data'!E336)</f>
        <v>0</v>
      </c>
      <c r="F336" s="313">
        <f>IF(ISBLANK('Report Data'!F336)," ",'Report Data'!F336)</f>
        <v>0</v>
      </c>
      <c r="G336" s="313">
        <f>IF(ISBLANK('Report Data'!G336)," ",'Report Data'!G336)</f>
        <v>0</v>
      </c>
    </row>
    <row r="337" spans="1:7">
      <c r="A337" s="313" t="str">
        <f>IF('INTERIM REPORT'!B337=" "," ",IF('Report Data'!A337="",'INTERIM REPORT'!A336,'Report Data'!A337))</f>
        <v>Greater than 400 Beds</v>
      </c>
      <c r="B337" s="313" t="str">
        <f>IF(ISBLANK('Report Data'!B337)," ",'Report Data'!B337)</f>
        <v>[Phys_Gross_Pct_Ttl_Gross_Peers] Physician Gross as % of Ttl Gross Rev-Peers</v>
      </c>
      <c r="C337" s="313">
        <f>IF(ISBLANK('Report Data'!C337)," ",'Report Data'!C337)</f>
        <v>0</v>
      </c>
      <c r="D337" s="313">
        <f>IF(ISBLANK('Report Data'!D337)," ",'Report Data'!D337)</f>
        <v>0</v>
      </c>
      <c r="E337" s="313">
        <f>IF(ISBLANK('Report Data'!E337)," ",'Report Data'!E337)</f>
        <v>0</v>
      </c>
      <c r="F337" s="313">
        <f>IF(ISBLANK('Report Data'!F337)," ",'Report Data'!F337)</f>
        <v>0</v>
      </c>
      <c r="G337" s="313">
        <f>IF(ISBLANK('Report Data'!G337)," ",'Report Data'!G337)</f>
        <v>0</v>
      </c>
    </row>
    <row r="338" spans="1:7">
      <c r="A338" s="313" t="str">
        <f>IF('INTERIM REPORT'!B338=" "," ",IF('Report Data'!A338="",'INTERIM REPORT'!A337,'Report Data'!A338))</f>
        <v>Greater than 400 Beds</v>
      </c>
      <c r="B338" s="313" t="str">
        <f>IF(ISBLANK('Report Data'!B338)," ",'Report Data'!B338)</f>
        <v>[Medicare_Pct_Net_Rev_Peers] Medicare % of Net Rev-Peers</v>
      </c>
      <c r="C338" s="313">
        <f>IF(ISBLANK('Report Data'!C338)," ",'Report Data'!C338)</f>
        <v>0</v>
      </c>
      <c r="D338" s="313">
        <f>IF(ISBLANK('Report Data'!D338)," ",'Report Data'!D338)</f>
        <v>0</v>
      </c>
      <c r="E338" s="313">
        <f>IF(ISBLANK('Report Data'!E338)," ",'Report Data'!E338)</f>
        <v>0</v>
      </c>
      <c r="F338" s="313">
        <f>IF(ISBLANK('Report Data'!F338)," ",'Report Data'!F338)</f>
        <v>0</v>
      </c>
      <c r="G338" s="313">
        <f>IF(ISBLANK('Report Data'!G338)," ",'Report Data'!G338)</f>
        <v>0</v>
      </c>
    </row>
    <row r="339" spans="1:7">
      <c r="A339" s="313" t="str">
        <f>IF('INTERIM REPORT'!B339=" "," ",IF('Report Data'!A339="",'INTERIM REPORT'!A338,'Report Data'!A339))</f>
        <v>Greater than 400 Beds</v>
      </c>
      <c r="B339" s="313" t="str">
        <f>IF(ISBLANK('Report Data'!B339)," ",'Report Data'!B339)</f>
        <v>[Medicaid_Pct_Net_Rev_Peers] Medicaid % of Net Rev-Peers</v>
      </c>
      <c r="C339" s="313">
        <f>IF(ISBLANK('Report Data'!C339)," ",'Report Data'!C339)</f>
        <v>0</v>
      </c>
      <c r="D339" s="313">
        <f>IF(ISBLANK('Report Data'!D339)," ",'Report Data'!D339)</f>
        <v>0</v>
      </c>
      <c r="E339" s="313">
        <f>IF(ISBLANK('Report Data'!E339)," ",'Report Data'!E339)</f>
        <v>0</v>
      </c>
      <c r="F339" s="313">
        <f>IF(ISBLANK('Report Data'!F339)," ",'Report Data'!F339)</f>
        <v>0</v>
      </c>
      <c r="G339" s="313">
        <f>IF(ISBLANK('Report Data'!G339)," ",'Report Data'!G339)</f>
        <v>0</v>
      </c>
    </row>
    <row r="340" spans="1:7">
      <c r="A340" s="313" t="str">
        <f>IF('INTERIM REPORT'!B340=" "," ",IF('Report Data'!A340="",'INTERIM REPORT'!A339,'Report Data'!A340))</f>
        <v>Greater than 400 Beds</v>
      </c>
      <c r="B340" s="313" t="str">
        <f>IF(ISBLANK('Report Data'!B340)," ",'Report Data'!B340)</f>
        <v>[CommSelf_Pct_Net_Rev_Peers] Comm/self % of Net Rev-Peers</v>
      </c>
      <c r="C340" s="313">
        <f>IF(ISBLANK('Report Data'!C340)," ",'Report Data'!C340)</f>
        <v>0</v>
      </c>
      <c r="D340" s="313">
        <f>IF(ISBLANK('Report Data'!D340)," ",'Report Data'!D340)</f>
        <v>0</v>
      </c>
      <c r="E340" s="313">
        <f>IF(ISBLANK('Report Data'!E340)," ",'Report Data'!E340)</f>
        <v>0</v>
      </c>
      <c r="F340" s="313">
        <f>IF(ISBLANK('Report Data'!F340)," ",'Report Data'!F340)</f>
        <v>0</v>
      </c>
      <c r="G340" s="313">
        <f>IF(ISBLANK('Report Data'!G340)," ",'Report Data'!G340)</f>
        <v>0</v>
      </c>
    </row>
    <row r="341" spans="1:7">
      <c r="A341" s="313" t="str">
        <f>IF('INTERIM REPORT'!B341=" "," ",IF('Report Data'!A341="",'INTERIM REPORT'!A340,'Report Data'!A341))</f>
        <v>Greater than 400 Beds</v>
      </c>
      <c r="B341" s="313" t="str">
        <f>IF(ISBLANK('Report Data'!B341)," ",'Report Data'!B341)</f>
        <v>[Phys_Pct_Net_Rev_Peers] Physician % of Net Rev-Peers</v>
      </c>
      <c r="C341" s="313">
        <f>IF(ISBLANK('Report Data'!C341)," ",'Report Data'!C341)</f>
        <v>0</v>
      </c>
      <c r="D341" s="313">
        <f>IF(ISBLANK('Report Data'!D341)," ",'Report Data'!D341)</f>
        <v>0</v>
      </c>
      <c r="E341" s="313">
        <f>IF(ISBLANK('Report Data'!E341)," ",'Report Data'!E341)</f>
        <v>0</v>
      </c>
      <c r="F341" s="313">
        <f>IF(ISBLANK('Report Data'!F341)," ",'Report Data'!F341)</f>
        <v>0</v>
      </c>
      <c r="G341" s="313">
        <f>IF(ISBLANK('Report Data'!G341)," ",'Report Data'!G341)</f>
        <v>0</v>
      </c>
    </row>
    <row r="342" spans="1:7">
      <c r="A342" s="313" t="str">
        <f>IF('INTERIM REPORT'!B342=" "," ",IF('Report Data'!A342="",'INTERIM REPORT'!A341,'Report Data'!A342))</f>
        <v>Greater than 400 Beds</v>
      </c>
      <c r="B342" s="313" t="str">
        <f>IF(ISBLANK('Report Data'!B342)," ",'Report Data'!B342)</f>
        <v>[Free_Care_Gross_Peers] Free Care (Gross Revenue)-Peers</v>
      </c>
      <c r="C342" s="313">
        <f>IF(ISBLANK('Report Data'!C342)," ",'Report Data'!C342)</f>
        <v>0</v>
      </c>
      <c r="D342" s="313">
        <f>IF(ISBLANK('Report Data'!D342)," ",'Report Data'!D342)</f>
        <v>0</v>
      </c>
      <c r="E342" s="313">
        <f>IF(ISBLANK('Report Data'!E342)," ",'Report Data'!E342)</f>
        <v>0</v>
      </c>
      <c r="F342" s="313">
        <f>IF(ISBLANK('Report Data'!F342)," ",'Report Data'!F342)</f>
        <v>0</v>
      </c>
      <c r="G342" s="313">
        <f>IF(ISBLANK('Report Data'!G342)," ",'Report Data'!G342)</f>
        <v>0</v>
      </c>
    </row>
    <row r="343" spans="1:7">
      <c r="A343" s="313" t="str">
        <f>IF('INTERIM REPORT'!B343=" "," ",IF('Report Data'!A343="",'INTERIM REPORT'!A342,'Report Data'!A343))</f>
        <v>Greater Than 499 Beds</v>
      </c>
      <c r="B343" s="313" t="str">
        <f>IF(ISBLANK('Report Data'!B343)," ",'Report Data'!B343)</f>
        <v>[Avg_Daily_Census_Peers] Average Daily Census-Peers</v>
      </c>
      <c r="C343" s="313">
        <f>IF(ISBLANK('Report Data'!C343)," ",'Report Data'!C343)</f>
        <v>0</v>
      </c>
      <c r="D343" s="313">
        <f>IF(ISBLANK('Report Data'!D343)," ",'Report Data'!D343)</f>
        <v>0</v>
      </c>
      <c r="E343" s="313">
        <f>IF(ISBLANK('Report Data'!E343)," ",'Report Data'!E343)</f>
        <v>0</v>
      </c>
      <c r="F343" s="313">
        <f>IF(ISBLANK('Report Data'!F343)," ",'Report Data'!F343)</f>
        <v>0</v>
      </c>
      <c r="G343" s="313">
        <f>IF(ISBLANK('Report Data'!G343)," ",'Report Data'!G343)</f>
        <v>0</v>
      </c>
    </row>
    <row r="344" spans="1:7">
      <c r="A344" s="313" t="str">
        <f>IF('INTERIM REPORT'!B344=" "," ",IF('Report Data'!A344="",'INTERIM REPORT'!A343,'Report Data'!A344))</f>
        <v>Greater Than 499 Beds</v>
      </c>
      <c r="B344" s="313" t="str">
        <f>IF(ISBLANK('Report Data'!B344)," ",'Report Data'!B344)</f>
        <v>[Avg_Length_of_Stay_Peers] Average Length of Stay-Peers</v>
      </c>
      <c r="C344" s="313">
        <f>IF(ISBLANK('Report Data'!C344)," ",'Report Data'!C344)</f>
        <v>0</v>
      </c>
      <c r="D344" s="313">
        <f>IF(ISBLANK('Report Data'!D344)," ",'Report Data'!D344)</f>
        <v>0</v>
      </c>
      <c r="E344" s="313">
        <f>IF(ISBLANK('Report Data'!E344)," ",'Report Data'!E344)</f>
        <v>0</v>
      </c>
      <c r="F344" s="313">
        <f>IF(ISBLANK('Report Data'!F344)," ",'Report Data'!F344)</f>
        <v>0</v>
      </c>
      <c r="G344" s="313">
        <f>IF(ISBLANK('Report Data'!G344)," ",'Report Data'!G344)</f>
        <v>0</v>
      </c>
    </row>
    <row r="345" spans="1:7">
      <c r="A345" s="313" t="str">
        <f>IF('INTERIM REPORT'!B345=" "," ",IF('Report Data'!A345="",'INTERIM REPORT'!A344,'Report Data'!A345))</f>
        <v>Greater Than 499 Beds</v>
      </c>
      <c r="B345" s="313" t="str">
        <f>IF(ISBLANK('Report Data'!B345)," ",'Report Data'!B345)</f>
        <v>[Acute_ALOS_Peers] Acute ALOS-Peers</v>
      </c>
      <c r="C345" s="313">
        <f>IF(ISBLANK('Report Data'!C345)," ",'Report Data'!C345)</f>
        <v>0</v>
      </c>
      <c r="D345" s="313">
        <f>IF(ISBLANK('Report Data'!D345)," ",'Report Data'!D345)</f>
        <v>0</v>
      </c>
      <c r="E345" s="313">
        <f>IF(ISBLANK('Report Data'!E345)," ",'Report Data'!E345)</f>
        <v>0</v>
      </c>
      <c r="F345" s="313">
        <f>IF(ISBLANK('Report Data'!F345)," ",'Report Data'!F345)</f>
        <v>0</v>
      </c>
      <c r="G345" s="313">
        <f>IF(ISBLANK('Report Data'!G345)," ",'Report Data'!G345)</f>
        <v>0</v>
      </c>
    </row>
    <row r="346" spans="1:7">
      <c r="A346" s="313" t="str">
        <f>IF('INTERIM REPORT'!B346=" "," ",IF('Report Data'!A346="",'INTERIM REPORT'!A345,'Report Data'!A346))</f>
        <v>Greater Than 499 Beds</v>
      </c>
      <c r="B346" s="313" t="str">
        <f>IF(ISBLANK('Report Data'!B346)," ",'Report Data'!B346)</f>
        <v>[Adj_Admits_Peers] Adjusted Admissions-Peers</v>
      </c>
      <c r="C346" s="313">
        <f>IF(ISBLANK('Report Data'!C346)," ",'Report Data'!C346)</f>
        <v>0</v>
      </c>
      <c r="D346" s="313">
        <f>IF(ISBLANK('Report Data'!D346)," ",'Report Data'!D346)</f>
        <v>0</v>
      </c>
      <c r="E346" s="313">
        <f>IF(ISBLANK('Report Data'!E346)," ",'Report Data'!E346)</f>
        <v>0</v>
      </c>
      <c r="F346" s="313">
        <f>IF(ISBLANK('Report Data'!F346)," ",'Report Data'!F346)</f>
        <v>0</v>
      </c>
      <c r="G346" s="313">
        <f>IF(ISBLANK('Report Data'!G346)," ",'Report Data'!G346)</f>
        <v>0</v>
      </c>
    </row>
    <row r="347" spans="1:7">
      <c r="A347" s="313" t="str">
        <f>IF('INTERIM REPORT'!B347=" "," ",IF('Report Data'!A347="",'INTERIM REPORT'!A346,'Report Data'!A347))</f>
        <v>Greater Than 499 Beds</v>
      </c>
      <c r="B347" s="313" t="str">
        <f>IF(ISBLANK('Report Data'!B347)," ",'Report Data'!B347)</f>
        <v>[Adj_Days_Peers] Adjusted Days-Peers</v>
      </c>
      <c r="C347" s="313">
        <f>IF(ISBLANK('Report Data'!C347)," ",'Report Data'!C347)</f>
        <v>0</v>
      </c>
      <c r="D347" s="313">
        <f>IF(ISBLANK('Report Data'!D347)," ",'Report Data'!D347)</f>
        <v>0</v>
      </c>
      <c r="E347" s="313">
        <f>IF(ISBLANK('Report Data'!E347)," ",'Report Data'!E347)</f>
        <v>0</v>
      </c>
      <c r="F347" s="313">
        <f>IF(ISBLANK('Report Data'!F347)," ",'Report Data'!F347)</f>
        <v>0</v>
      </c>
      <c r="G347" s="313">
        <f>IF(ISBLANK('Report Data'!G347)," ",'Report Data'!G347)</f>
        <v>0</v>
      </c>
    </row>
    <row r="348" spans="1:7">
      <c r="A348" s="313" t="str">
        <f>IF('INTERIM REPORT'!B348=" "," ",IF('Report Data'!A348="",'INTERIM REPORT'!A347,'Report Data'!A348))</f>
        <v>Greater Than 499 Beds</v>
      </c>
      <c r="B348" s="313" t="str">
        <f>IF(ISBLANK('Report Data'!B348)," ",'Report Data'!B348)</f>
        <v>[Acute_Care_Ave_Daily_Census_Peers] Acute Care Ave Daily Census-Peers</v>
      </c>
      <c r="C348" s="313">
        <f>IF(ISBLANK('Report Data'!C348)," ",'Report Data'!C348)</f>
        <v>0</v>
      </c>
      <c r="D348" s="313">
        <f>IF(ISBLANK('Report Data'!D348)," ",'Report Data'!D348)</f>
        <v>0</v>
      </c>
      <c r="E348" s="313">
        <f>IF(ISBLANK('Report Data'!E348)," ",'Report Data'!E348)</f>
        <v>0</v>
      </c>
      <c r="F348" s="313">
        <f>IF(ISBLANK('Report Data'!F348)," ",'Report Data'!F348)</f>
        <v>0</v>
      </c>
      <c r="G348" s="313">
        <f>IF(ISBLANK('Report Data'!G348)," ",'Report Data'!G348)</f>
        <v>0</v>
      </c>
    </row>
    <row r="349" spans="1:7">
      <c r="A349" s="313" t="str">
        <f>IF('INTERIM REPORT'!B349=" "," ",IF('Report Data'!A349="",'INTERIM REPORT'!A348,'Report Data'!A349))</f>
        <v>Greater Than 499 Beds</v>
      </c>
      <c r="B349" s="313" t="str">
        <f>IF(ISBLANK('Report Data'!B349)," ",'Report Data'!B349)</f>
        <v>[Age_of_Plant_Peers] Age of Plant-Peers</v>
      </c>
      <c r="C349" s="313">
        <f>IF(ISBLANK('Report Data'!C349)," ",'Report Data'!C349)</f>
        <v>0</v>
      </c>
      <c r="D349" s="313">
        <f>IF(ISBLANK('Report Data'!D349)," ",'Report Data'!D349)</f>
        <v>0</v>
      </c>
      <c r="E349" s="313">
        <f>IF(ISBLANK('Report Data'!E349)," ",'Report Data'!E349)</f>
        <v>0</v>
      </c>
      <c r="F349" s="313">
        <f>IF(ISBLANK('Report Data'!F349)," ",'Report Data'!F349)</f>
        <v>0</v>
      </c>
      <c r="G349" s="313">
        <f>IF(ISBLANK('Report Data'!G349)," ",'Report Data'!G349)</f>
        <v>0</v>
      </c>
    </row>
    <row r="350" spans="1:7">
      <c r="A350" s="313" t="str">
        <f>IF('INTERIM REPORT'!B350=" "," ",IF('Report Data'!A350="",'INTERIM REPORT'!A349,'Report Data'!A350))</f>
        <v>Greater Than 499 Beds</v>
      </c>
      <c r="B350" s="313" t="str">
        <f>IF(ISBLANK('Report Data'!B350)," ",'Report Data'!B350)</f>
        <v>[Age_of_Plant_Building_Peers] Age of Plant - Building-Peers</v>
      </c>
      <c r="C350" s="313">
        <f>IF(ISBLANK('Report Data'!C350)," ",'Report Data'!C350)</f>
        <v>0</v>
      </c>
      <c r="D350" s="313">
        <f>IF(ISBLANK('Report Data'!D350)," ",'Report Data'!D350)</f>
        <v>0</v>
      </c>
      <c r="E350" s="313">
        <f>IF(ISBLANK('Report Data'!E350)," ",'Report Data'!E350)</f>
        <v>0</v>
      </c>
      <c r="F350" s="313">
        <f>IF(ISBLANK('Report Data'!F350)," ",'Report Data'!F350)</f>
        <v>0</v>
      </c>
      <c r="G350" s="313">
        <f>IF(ISBLANK('Report Data'!G350)," ",'Report Data'!G350)</f>
        <v>0</v>
      </c>
    </row>
    <row r="351" spans="1:7">
      <c r="A351" s="313" t="str">
        <f>IF('INTERIM REPORT'!B351=" "," ",IF('Report Data'!A351="",'INTERIM REPORT'!A350,'Report Data'!A351))</f>
        <v>Greater Than 499 Beds</v>
      </c>
      <c r="B351" s="313" t="str">
        <f>IF(ISBLANK('Report Data'!B351)," ",'Report Data'!B351)</f>
        <v>[Age_of_Plant_Equipment_Peers] Age of Plant - Equipment-Peers</v>
      </c>
      <c r="C351" s="313">
        <f>IF(ISBLANK('Report Data'!C351)," ",'Report Data'!C351)</f>
        <v>0</v>
      </c>
      <c r="D351" s="313">
        <f>IF(ISBLANK('Report Data'!D351)," ",'Report Data'!D351)</f>
        <v>0</v>
      </c>
      <c r="E351" s="313">
        <f>IF(ISBLANK('Report Data'!E351)," ",'Report Data'!E351)</f>
        <v>0</v>
      </c>
      <c r="F351" s="313">
        <f>IF(ISBLANK('Report Data'!F351)," ",'Report Data'!F351)</f>
        <v>0</v>
      </c>
      <c r="G351" s="313">
        <f>IF(ISBLANK('Report Data'!G351)," ",'Report Data'!G351)</f>
        <v>0</v>
      </c>
    </row>
    <row r="352" spans="1:7">
      <c r="A352" s="313" t="str">
        <f>IF('INTERIM REPORT'!B352=" "," ",IF('Report Data'!A352="",'INTERIM REPORT'!A351,'Report Data'!A352))</f>
        <v>Greater Than 499 Beds</v>
      </c>
      <c r="B352" s="313" t="str">
        <f>IF(ISBLANK('Report Data'!B352)," ",'Report Data'!B352)</f>
        <v>[Long_Term_Debt_to_Capization_Peers] Long Term Debt to Capitalization-Peers</v>
      </c>
      <c r="C352" s="313">
        <f>IF(ISBLANK('Report Data'!C352)," ",'Report Data'!C352)</f>
        <v>0</v>
      </c>
      <c r="D352" s="313">
        <f>IF(ISBLANK('Report Data'!D352)," ",'Report Data'!D352)</f>
        <v>0</v>
      </c>
      <c r="E352" s="313">
        <f>IF(ISBLANK('Report Data'!E352)," ",'Report Data'!E352)</f>
        <v>0</v>
      </c>
      <c r="F352" s="313">
        <f>IF(ISBLANK('Report Data'!F352)," ",'Report Data'!F352)</f>
        <v>0</v>
      </c>
      <c r="G352" s="313">
        <f>IF(ISBLANK('Report Data'!G352)," ",'Report Data'!G352)</f>
        <v>0</v>
      </c>
    </row>
    <row r="353" spans="1:7">
      <c r="A353" s="313" t="str">
        <f>IF('INTERIM REPORT'!B353=" "," ",IF('Report Data'!A353="",'INTERIM REPORT'!A352,'Report Data'!A353))</f>
        <v>Greater Than 499 Beds</v>
      </c>
      <c r="B353" s="313" t="str">
        <f>IF(ISBLANK('Report Data'!B353)," ",'Report Data'!B353)</f>
        <v>[Debt_per_Staffed_Bed_Peers] Debt per Staffed Bed-Peers</v>
      </c>
      <c r="C353" s="313">
        <f>IF(ISBLANK('Report Data'!C353)," ",'Report Data'!C353)</f>
        <v>0</v>
      </c>
      <c r="D353" s="313">
        <f>IF(ISBLANK('Report Data'!D353)," ",'Report Data'!D353)</f>
        <v>0</v>
      </c>
      <c r="E353" s="313">
        <f>IF(ISBLANK('Report Data'!E353)," ",'Report Data'!E353)</f>
        <v>0</v>
      </c>
      <c r="F353" s="313">
        <f>IF(ISBLANK('Report Data'!F353)," ",'Report Data'!F353)</f>
        <v>0</v>
      </c>
      <c r="G353" s="313">
        <f>IF(ISBLANK('Report Data'!G353)," ",'Report Data'!G353)</f>
        <v>0</v>
      </c>
    </row>
    <row r="354" spans="1:7">
      <c r="A354" s="313" t="str">
        <f>IF('INTERIM REPORT'!B354=" "," ",IF('Report Data'!A354="",'INTERIM REPORT'!A353,'Report Data'!A354))</f>
        <v>Greater Than 499 Beds</v>
      </c>
      <c r="B354" s="313" t="str">
        <f>IF(ISBLANK('Report Data'!B354)," ",'Report Data'!B354)</f>
        <v>[Net_Prop_Plant_and_Equip_per_Staffed_Bed_Peers] Net Prop, Plant &amp; Equip per Staffed Bed-Peers</v>
      </c>
      <c r="C354" s="313">
        <f>IF(ISBLANK('Report Data'!C354)," ",'Report Data'!C354)</f>
        <v>0</v>
      </c>
      <c r="D354" s="313">
        <f>IF(ISBLANK('Report Data'!D354)," ",'Report Data'!D354)</f>
        <v>0</v>
      </c>
      <c r="E354" s="313">
        <f>IF(ISBLANK('Report Data'!E354)," ",'Report Data'!E354)</f>
        <v>0</v>
      </c>
      <c r="F354" s="313">
        <f>IF(ISBLANK('Report Data'!F354)," ",'Report Data'!F354)</f>
        <v>0</v>
      </c>
      <c r="G354" s="313">
        <f>IF(ISBLANK('Report Data'!G354)," ",'Report Data'!G354)</f>
        <v>0</v>
      </c>
    </row>
    <row r="355" spans="1:7">
      <c r="A355" s="313" t="str">
        <f>IF('INTERIM REPORT'!B355=" "," ",IF('Report Data'!A355="",'INTERIM REPORT'!A354,'Report Data'!A355))</f>
        <v>Greater Than 499 Beds</v>
      </c>
      <c r="B355" s="313" t="str">
        <f>IF(ISBLANK('Report Data'!B355)," ",'Report Data'!B355)</f>
        <v>[Long_Term_Debt_to_Total_Assets_Peers] Long Term Debt to Total Assets-Peers</v>
      </c>
      <c r="C355" s="313">
        <f>IF(ISBLANK('Report Data'!C355)," ",'Report Data'!C355)</f>
        <v>0</v>
      </c>
      <c r="D355" s="313">
        <f>IF(ISBLANK('Report Data'!D355)," ",'Report Data'!D355)</f>
        <v>0</v>
      </c>
      <c r="E355" s="313">
        <f>IF(ISBLANK('Report Data'!E355)," ",'Report Data'!E355)</f>
        <v>0</v>
      </c>
      <c r="F355" s="313">
        <f>IF(ISBLANK('Report Data'!F355)," ",'Report Data'!F355)</f>
        <v>0</v>
      </c>
      <c r="G355" s="313">
        <f>IF(ISBLANK('Report Data'!G355)," ",'Report Data'!G355)</f>
        <v>0</v>
      </c>
    </row>
    <row r="356" spans="1:7">
      <c r="A356" s="313" t="str">
        <f>IF('INTERIM REPORT'!B356=" "," ",IF('Report Data'!A356="",'INTERIM REPORT'!A355,'Report Data'!A356))</f>
        <v>Greater Than 499 Beds</v>
      </c>
      <c r="B356" s="313" t="str">
        <f>IF(ISBLANK('Report Data'!B356)," ",'Report Data'!B356)</f>
        <v>[Debt_Service_Coverage_Ratio_Peers] Debt Service Coverage Ratio-Peers</v>
      </c>
      <c r="C356" s="313">
        <f>IF(ISBLANK('Report Data'!C356)," ",'Report Data'!C356)</f>
        <v>0</v>
      </c>
      <c r="D356" s="313">
        <f>IF(ISBLANK('Report Data'!D356)," ",'Report Data'!D356)</f>
        <v>0</v>
      </c>
      <c r="E356" s="313">
        <f>IF(ISBLANK('Report Data'!E356)," ",'Report Data'!E356)</f>
        <v>0</v>
      </c>
      <c r="F356" s="313">
        <f>IF(ISBLANK('Report Data'!F356)," ",'Report Data'!F356)</f>
        <v>0</v>
      </c>
      <c r="G356" s="313">
        <f>IF(ISBLANK('Report Data'!G356)," ",'Report Data'!G356)</f>
        <v>0</v>
      </c>
    </row>
    <row r="357" spans="1:7">
      <c r="A357" s="313" t="str">
        <f>IF('INTERIM REPORT'!B357=" "," ",IF('Report Data'!A357="",'INTERIM REPORT'!A356,'Report Data'!A357))</f>
        <v>Greater Than 499 Beds</v>
      </c>
      <c r="B357" s="313" t="str">
        <f>IF(ISBLANK('Report Data'!B357)," ",'Report Data'!B357)</f>
        <v>[Depreciation_Rate_Peers] Depreciation Rate-Peers</v>
      </c>
      <c r="C357" s="313">
        <f>IF(ISBLANK('Report Data'!C357)," ",'Report Data'!C357)</f>
        <v>0</v>
      </c>
      <c r="D357" s="313">
        <f>IF(ISBLANK('Report Data'!D357)," ",'Report Data'!D357)</f>
        <v>0</v>
      </c>
      <c r="E357" s="313">
        <f>IF(ISBLANK('Report Data'!E357)," ",'Report Data'!E357)</f>
        <v>0</v>
      </c>
      <c r="F357" s="313">
        <f>IF(ISBLANK('Report Data'!F357)," ",'Report Data'!F357)</f>
        <v>0</v>
      </c>
      <c r="G357" s="313">
        <f>IF(ISBLANK('Report Data'!G357)," ",'Report Data'!G357)</f>
        <v>0</v>
      </c>
    </row>
    <row r="358" spans="1:7">
      <c r="A358" s="313" t="str">
        <f>IF('INTERIM REPORT'!B358=" "," ",IF('Report Data'!A358="",'INTERIM REPORT'!A357,'Report Data'!A358))</f>
        <v>Greater Than 499 Beds</v>
      </c>
      <c r="B358" s="313" t="str">
        <f>IF(ISBLANK('Report Data'!B358)," ",'Report Data'!B358)</f>
        <v>[Cap_Expenditures_to_Depreciation_Peers] Capital Expenditures to Depreciation-Peers</v>
      </c>
      <c r="C358" s="313">
        <f>IF(ISBLANK('Report Data'!C358)," ",'Report Data'!C358)</f>
        <v>0</v>
      </c>
      <c r="D358" s="313">
        <f>IF(ISBLANK('Report Data'!D358)," ",'Report Data'!D358)</f>
        <v>0</v>
      </c>
      <c r="E358" s="313">
        <f>IF(ISBLANK('Report Data'!E358)," ",'Report Data'!E358)</f>
        <v>0</v>
      </c>
      <c r="F358" s="313">
        <f>IF(ISBLANK('Report Data'!F358)," ",'Report Data'!F358)</f>
        <v>0</v>
      </c>
      <c r="G358" s="313">
        <f>IF(ISBLANK('Report Data'!G358)," ",'Report Data'!G358)</f>
        <v>0</v>
      </c>
    </row>
    <row r="359" spans="1:7">
      <c r="A359" s="313" t="str">
        <f>IF('INTERIM REPORT'!B359=" "," ",IF('Report Data'!A359="",'INTERIM REPORT'!A358,'Report Data'!A359))</f>
        <v>Greater Than 499 Beds</v>
      </c>
      <c r="B359" s="313" t="str">
        <f>IF(ISBLANK('Report Data'!B359)," ",'Report Data'!B359)</f>
        <v>[Cap_Expenditure_Growth_Rate_Peers] Capital Expenditure Growth Rate-Peers</v>
      </c>
      <c r="C359" s="313">
        <f>IF(ISBLANK('Report Data'!C359)," ",'Report Data'!C359)</f>
        <v>0</v>
      </c>
      <c r="D359" s="313">
        <f>IF(ISBLANK('Report Data'!D359)," ",'Report Data'!D359)</f>
        <v>0</v>
      </c>
      <c r="E359" s="313">
        <f>IF(ISBLANK('Report Data'!E359)," ",'Report Data'!E359)</f>
        <v>0</v>
      </c>
      <c r="F359" s="313">
        <f>IF(ISBLANK('Report Data'!F359)," ",'Report Data'!F359)</f>
        <v>0</v>
      </c>
      <c r="G359" s="313">
        <f>IF(ISBLANK('Report Data'!G359)," ",'Report Data'!G359)</f>
        <v>0</v>
      </c>
    </row>
    <row r="360" spans="1:7">
      <c r="A360" s="313" t="str">
        <f>IF('INTERIM REPORT'!B360=" "," ",IF('Report Data'!A360="",'INTERIM REPORT'!A359,'Report Data'!A360))</f>
        <v>Greater Than 499 Beds</v>
      </c>
      <c r="B360" s="313" t="str">
        <f>IF(ISBLANK('Report Data'!B360)," ",'Report Data'!B360)</f>
        <v>[Cap_Acquisitions_as_a_pct_of_Net_Patient_Rev_Peers] Capital Acquisitions as a % of Net Patient Rev-Peers</v>
      </c>
      <c r="C360" s="313">
        <f>IF(ISBLANK('Report Data'!C360)," ",'Report Data'!C360)</f>
        <v>0</v>
      </c>
      <c r="D360" s="313">
        <f>IF(ISBLANK('Report Data'!D360)," ",'Report Data'!D360)</f>
        <v>0</v>
      </c>
      <c r="E360" s="313">
        <f>IF(ISBLANK('Report Data'!E360)," ",'Report Data'!E360)</f>
        <v>0</v>
      </c>
      <c r="F360" s="313">
        <f>IF(ISBLANK('Report Data'!F360)," ",'Report Data'!F360)</f>
        <v>0</v>
      </c>
      <c r="G360" s="313">
        <f>IF(ISBLANK('Report Data'!G360)," ",'Report Data'!G360)</f>
        <v>0</v>
      </c>
    </row>
    <row r="361" spans="1:7">
      <c r="A361" s="313" t="str">
        <f>IF('INTERIM REPORT'!B361=" "," ",IF('Report Data'!A361="",'INTERIM REPORT'!A360,'Report Data'!A361))</f>
        <v>Greater Than 499 Beds</v>
      </c>
      <c r="B361" s="313" t="str">
        <f>IF(ISBLANK('Report Data'!B361)," ",'Report Data'!B361)</f>
        <v>[Deduction_pct_Peers] Deduction %-Peers</v>
      </c>
      <c r="C361" s="313">
        <f>IF(ISBLANK('Report Data'!C361)," ",'Report Data'!C361)</f>
        <v>0</v>
      </c>
      <c r="D361" s="313">
        <f>IF(ISBLANK('Report Data'!D361)," ",'Report Data'!D361)</f>
        <v>0</v>
      </c>
      <c r="E361" s="313">
        <f>IF(ISBLANK('Report Data'!E361)," ",'Report Data'!E361)</f>
        <v>0</v>
      </c>
      <c r="F361" s="313">
        <f>IF(ISBLANK('Report Data'!F361)," ",'Report Data'!F361)</f>
        <v>0</v>
      </c>
      <c r="G361" s="313">
        <f>IF(ISBLANK('Report Data'!G361)," ",'Report Data'!G361)</f>
        <v>0</v>
      </c>
    </row>
    <row r="362" spans="1:7">
      <c r="A362" s="313" t="str">
        <f>IF('INTERIM REPORT'!B362=" "," ",IF('Report Data'!A362="",'INTERIM REPORT'!A361,'Report Data'!A362))</f>
        <v>Greater Than 499 Beds</v>
      </c>
      <c r="B362" s="313" t="str">
        <f>IF(ISBLANK('Report Data'!B362)," ",'Report Data'!B362)</f>
        <v>[Bad_Debt_pct_Peers] Bad Debt %-Peers</v>
      </c>
      <c r="C362" s="313">
        <f>IF(ISBLANK('Report Data'!C362)," ",'Report Data'!C362)</f>
        <v>0</v>
      </c>
      <c r="D362" s="313">
        <f>IF(ISBLANK('Report Data'!D362)," ",'Report Data'!D362)</f>
        <v>0</v>
      </c>
      <c r="E362" s="313">
        <f>IF(ISBLANK('Report Data'!E362)," ",'Report Data'!E362)</f>
        <v>0</v>
      </c>
      <c r="F362" s="313">
        <f>IF(ISBLANK('Report Data'!F362)," ",'Report Data'!F362)</f>
        <v>0</v>
      </c>
      <c r="G362" s="313">
        <f>IF(ISBLANK('Report Data'!G362)," ",'Report Data'!G362)</f>
        <v>0</v>
      </c>
    </row>
    <row r="363" spans="1:7">
      <c r="A363" s="313" t="str">
        <f>IF('INTERIM REPORT'!B363=" "," ",IF('Report Data'!A363="",'INTERIM REPORT'!A362,'Report Data'!A363))</f>
        <v>Greater Than 499 Beds</v>
      </c>
      <c r="B363" s="313" t="str">
        <f>IF(ISBLANK('Report Data'!B363)," ",'Report Data'!B363)</f>
        <v>[Free_Care_pct_Peers] Free Care %-Peers</v>
      </c>
      <c r="C363" s="313">
        <f>IF(ISBLANK('Report Data'!C363)," ",'Report Data'!C363)</f>
        <v>0</v>
      </c>
      <c r="D363" s="313">
        <f>IF(ISBLANK('Report Data'!D363)," ",'Report Data'!D363)</f>
        <v>0</v>
      </c>
      <c r="E363" s="313">
        <f>IF(ISBLANK('Report Data'!E363)," ",'Report Data'!E363)</f>
        <v>0</v>
      </c>
      <c r="F363" s="313">
        <f>IF(ISBLANK('Report Data'!F363)," ",'Report Data'!F363)</f>
        <v>0</v>
      </c>
      <c r="G363" s="313">
        <f>IF(ISBLANK('Report Data'!G363)," ",'Report Data'!G363)</f>
        <v>0</v>
      </c>
    </row>
    <row r="364" spans="1:7">
      <c r="A364" s="313" t="str">
        <f>IF('INTERIM REPORT'!B364=" "," ",IF('Report Data'!A364="",'INTERIM REPORT'!A363,'Report Data'!A364))</f>
        <v>Greater Than 499 Beds</v>
      </c>
      <c r="B364" s="313" t="str">
        <f>IF(ISBLANK('Report Data'!B364)," ",'Report Data'!B364)</f>
        <v>[Operating_Margin_pct_Peers] Operating Margin %-Peers</v>
      </c>
      <c r="C364" s="313">
        <f>IF(ISBLANK('Report Data'!C364)," ",'Report Data'!C364)</f>
        <v>0</v>
      </c>
      <c r="D364" s="313">
        <f>IF(ISBLANK('Report Data'!D364)," ",'Report Data'!D364)</f>
        <v>0</v>
      </c>
      <c r="E364" s="313">
        <f>IF(ISBLANK('Report Data'!E364)," ",'Report Data'!E364)</f>
        <v>0</v>
      </c>
      <c r="F364" s="313">
        <f>IF(ISBLANK('Report Data'!F364)," ",'Report Data'!F364)</f>
        <v>0</v>
      </c>
      <c r="G364" s="313">
        <f>IF(ISBLANK('Report Data'!G364)," ",'Report Data'!G364)</f>
        <v>0</v>
      </c>
    </row>
    <row r="365" spans="1:7">
      <c r="A365" s="313" t="str">
        <f>IF('INTERIM REPORT'!B365=" "," ",IF('Report Data'!A365="",'INTERIM REPORT'!A364,'Report Data'!A365))</f>
        <v>Greater Than 499 Beds</v>
      </c>
      <c r="B365" s="313" t="str">
        <f>IF(ISBLANK('Report Data'!B365)," ",'Report Data'!B365)</f>
        <v>[Total_Margin_pct_Peers] Total Margin %-Peers</v>
      </c>
      <c r="C365" s="313">
        <f>IF(ISBLANK('Report Data'!C365)," ",'Report Data'!C365)</f>
        <v>0</v>
      </c>
      <c r="D365" s="313">
        <f>IF(ISBLANK('Report Data'!D365)," ",'Report Data'!D365)</f>
        <v>0</v>
      </c>
      <c r="E365" s="313">
        <f>IF(ISBLANK('Report Data'!E365)," ",'Report Data'!E365)</f>
        <v>0</v>
      </c>
      <c r="F365" s="313">
        <f>IF(ISBLANK('Report Data'!F365)," ",'Report Data'!F365)</f>
        <v>0</v>
      </c>
      <c r="G365" s="313">
        <f>IF(ISBLANK('Report Data'!G365)," ",'Report Data'!G365)</f>
        <v>0</v>
      </c>
    </row>
    <row r="366" spans="1:7">
      <c r="A366" s="313" t="str">
        <f>IF('INTERIM REPORT'!B366=" "," ",IF('Report Data'!A366="",'INTERIM REPORT'!A365,'Report Data'!A366))</f>
        <v>Greater Than 499 Beds</v>
      </c>
      <c r="B366" s="313" t="str">
        <f>IF(ISBLANK('Report Data'!B366)," ",'Report Data'!B366)</f>
        <v>[Outpatient_Gross_Rev_pct_Peers] Outpatient Gross Revenue %-Peers</v>
      </c>
      <c r="C366" s="313">
        <f>IF(ISBLANK('Report Data'!C366)," ",'Report Data'!C366)</f>
        <v>0</v>
      </c>
      <c r="D366" s="313">
        <f>IF(ISBLANK('Report Data'!D366)," ",'Report Data'!D366)</f>
        <v>0</v>
      </c>
      <c r="E366" s="313">
        <f>IF(ISBLANK('Report Data'!E366)," ",'Report Data'!E366)</f>
        <v>0</v>
      </c>
      <c r="F366" s="313">
        <f>IF(ISBLANK('Report Data'!F366)," ",'Report Data'!F366)</f>
        <v>0</v>
      </c>
      <c r="G366" s="313">
        <f>IF(ISBLANK('Report Data'!G366)," ",'Report Data'!G366)</f>
        <v>0</v>
      </c>
    </row>
    <row r="367" spans="1:7">
      <c r="A367" s="313" t="str">
        <f>IF('INTERIM REPORT'!B367=" "," ",IF('Report Data'!A367="",'INTERIM REPORT'!A366,'Report Data'!A367))</f>
        <v>Greater Than 499 Beds</v>
      </c>
      <c r="B367" s="313" t="str">
        <f>IF(ISBLANK('Report Data'!B367)," ",'Report Data'!B367)</f>
        <v>[Inpatient_Gross_Rev_pct_Peers] Inpatient Gross Revenue %-Peers</v>
      </c>
      <c r="C367" s="313">
        <f>IF(ISBLANK('Report Data'!C367)," ",'Report Data'!C367)</f>
        <v>0</v>
      </c>
      <c r="D367" s="313">
        <f>IF(ISBLANK('Report Data'!D367)," ",'Report Data'!D367)</f>
        <v>0</v>
      </c>
      <c r="E367" s="313">
        <f>IF(ISBLANK('Report Data'!E367)," ",'Report Data'!E367)</f>
        <v>0</v>
      </c>
      <c r="F367" s="313">
        <f>IF(ISBLANK('Report Data'!F367)," ",'Report Data'!F367)</f>
        <v>0</v>
      </c>
      <c r="G367" s="313">
        <f>IF(ISBLANK('Report Data'!G367)," ",'Report Data'!G367)</f>
        <v>0</v>
      </c>
    </row>
    <row r="368" spans="1:7">
      <c r="A368" s="313" t="str">
        <f>IF('INTERIM REPORT'!B368=" "," ",IF('Report Data'!A368="",'INTERIM REPORT'!A367,'Report Data'!A368))</f>
        <v>Greater Than 499 Beds</v>
      </c>
      <c r="B368" s="313" t="str">
        <f>IF(ISBLANK('Report Data'!B368)," ",'Report Data'!B368)</f>
        <v>[SNF_Rehab_Swing_Gross_Rev_pct_Peers] SNF/Rehab/Swing Gross Revenue %-Peers</v>
      </c>
      <c r="C368" s="313">
        <f>IF(ISBLANK('Report Data'!C368)," ",'Report Data'!C368)</f>
        <v>0</v>
      </c>
      <c r="D368" s="313">
        <f>IF(ISBLANK('Report Data'!D368)," ",'Report Data'!D368)</f>
        <v>0</v>
      </c>
      <c r="E368" s="313">
        <f>IF(ISBLANK('Report Data'!E368)," ",'Report Data'!E368)</f>
        <v>0</v>
      </c>
      <c r="F368" s="313">
        <f>IF(ISBLANK('Report Data'!F368)," ",'Report Data'!F368)</f>
        <v>0</v>
      </c>
      <c r="G368" s="313">
        <f>IF(ISBLANK('Report Data'!G368)," ",'Report Data'!G368)</f>
        <v>0</v>
      </c>
    </row>
    <row r="369" spans="1:7">
      <c r="A369" s="313" t="str">
        <f>IF('INTERIM REPORT'!B369=" "," ",IF('Report Data'!A369="",'INTERIM REPORT'!A368,'Report Data'!A369))</f>
        <v>Greater Than 499 Beds</v>
      </c>
      <c r="B369" s="313" t="str">
        <f>IF(ISBLANK('Report Data'!B369)," ",'Report Data'!B369)</f>
        <v>[All_Net_Patient_Rev_pct_Peers] All Net Patient Revenue %-Peers</v>
      </c>
      <c r="C369" s="313">
        <f>IF(ISBLANK('Report Data'!C369)," ",'Report Data'!C369)</f>
        <v>0</v>
      </c>
      <c r="D369" s="313">
        <f>IF(ISBLANK('Report Data'!D369)," ",'Report Data'!D369)</f>
        <v>0</v>
      </c>
      <c r="E369" s="313">
        <f>IF(ISBLANK('Report Data'!E369)," ",'Report Data'!E369)</f>
        <v>0</v>
      </c>
      <c r="F369" s="313">
        <f>IF(ISBLANK('Report Data'!F369)," ",'Report Data'!F369)</f>
        <v>0</v>
      </c>
      <c r="G369" s="313">
        <f>IF(ISBLANK('Report Data'!G369)," ",'Report Data'!G369)</f>
        <v>0</v>
      </c>
    </row>
    <row r="370" spans="1:7">
      <c r="A370" s="313" t="str">
        <f>IF('INTERIM REPORT'!B370=" "," ",IF('Report Data'!A370="",'INTERIM REPORT'!A369,'Report Data'!A370))</f>
        <v>Greater Than 499 Beds</v>
      </c>
      <c r="B370" s="313" t="str">
        <f>IF(ISBLANK('Report Data'!B370)," ",'Report Data'!B370)</f>
        <v>[Medicare_Net_Patient_Rev_pct_incl_Phys_Peers] Medicare Net Patient Revenue % including Phys-Peers</v>
      </c>
      <c r="C370" s="313">
        <f>IF(ISBLANK('Report Data'!C370)," ",'Report Data'!C370)</f>
        <v>0</v>
      </c>
      <c r="D370" s="313">
        <f>IF(ISBLANK('Report Data'!D370)," ",'Report Data'!D370)</f>
        <v>0</v>
      </c>
      <c r="E370" s="313">
        <f>IF(ISBLANK('Report Data'!E370)," ",'Report Data'!E370)</f>
        <v>0</v>
      </c>
      <c r="F370" s="313">
        <f>IF(ISBLANK('Report Data'!F370)," ",'Report Data'!F370)</f>
        <v>0</v>
      </c>
      <c r="G370" s="313">
        <f>IF(ISBLANK('Report Data'!G370)," ",'Report Data'!G370)</f>
        <v>0</v>
      </c>
    </row>
    <row r="371" spans="1:7">
      <c r="A371" s="313" t="str">
        <f>IF('INTERIM REPORT'!B371=" "," ",IF('Report Data'!A371="",'INTERIM REPORT'!A370,'Report Data'!A371))</f>
        <v>Greater Than 499 Beds</v>
      </c>
      <c r="B371" s="313" t="str">
        <f>IF(ISBLANK('Report Data'!B371)," ",'Report Data'!B371)</f>
        <v>[Medicaid_Net_Patient_Rev_pct_incl_Phys_Peers] Medicaid Net Patient Revenue % including Phys-Peers</v>
      </c>
      <c r="C371" s="313">
        <f>IF(ISBLANK('Report Data'!C371)," ",'Report Data'!C371)</f>
        <v>0</v>
      </c>
      <c r="D371" s="313">
        <f>IF(ISBLANK('Report Data'!D371)," ",'Report Data'!D371)</f>
        <v>0</v>
      </c>
      <c r="E371" s="313">
        <f>IF(ISBLANK('Report Data'!E371)," ",'Report Data'!E371)</f>
        <v>0</v>
      </c>
      <c r="F371" s="313">
        <f>IF(ISBLANK('Report Data'!F371)," ",'Report Data'!F371)</f>
        <v>0</v>
      </c>
      <c r="G371" s="313">
        <f>IF(ISBLANK('Report Data'!G371)," ",'Report Data'!G371)</f>
        <v>0</v>
      </c>
    </row>
    <row r="372" spans="1:7">
      <c r="A372" s="313" t="str">
        <f>IF('INTERIM REPORT'!B372=" "," ",IF('Report Data'!A372="",'INTERIM REPORT'!A371,'Report Data'!A372))</f>
        <v>Greater Than 499 Beds</v>
      </c>
      <c r="B372" s="313" t="str">
        <f>IF(ISBLANK('Report Data'!B372)," ",'Report Data'!B372)</f>
        <v>[Commercial_Self_Pay_Net_Patient_Rev_pct_incl_Phys_Peers] Commercial/Self Pay Net Patient Rev % including Phys-Peers</v>
      </c>
      <c r="C372" s="313">
        <f>IF(ISBLANK('Report Data'!C372)," ",'Report Data'!C372)</f>
        <v>0</v>
      </c>
      <c r="D372" s="313">
        <f>IF(ISBLANK('Report Data'!D372)," ",'Report Data'!D372)</f>
        <v>0</v>
      </c>
      <c r="E372" s="313">
        <f>IF(ISBLANK('Report Data'!E372)," ",'Report Data'!E372)</f>
        <v>0</v>
      </c>
      <c r="F372" s="313">
        <f>IF(ISBLANK('Report Data'!F372)," ",'Report Data'!F372)</f>
        <v>0</v>
      </c>
      <c r="G372" s="313">
        <f>IF(ISBLANK('Report Data'!G372)," ",'Report Data'!G372)</f>
        <v>0</v>
      </c>
    </row>
    <row r="373" spans="1:7">
      <c r="A373" s="313" t="str">
        <f>IF('INTERIM REPORT'!B373=" "," ",IF('Report Data'!A373="",'INTERIM REPORT'!A372,'Report Data'!A373))</f>
        <v>Greater Than 499 Beds</v>
      </c>
      <c r="B373" s="313" t="str">
        <f>IF(ISBLANK('Report Data'!B373)," ",'Report Data'!B373)</f>
        <v>[Adj_Admits_Per_FTE_Peers] Adjusted Admissions Per FTE-Peers</v>
      </c>
      <c r="C373" s="313">
        <f>IF(ISBLANK('Report Data'!C373)," ",'Report Data'!C373)</f>
        <v>0</v>
      </c>
      <c r="D373" s="313">
        <f>IF(ISBLANK('Report Data'!D373)," ",'Report Data'!D373)</f>
        <v>0</v>
      </c>
      <c r="E373" s="313">
        <f>IF(ISBLANK('Report Data'!E373)," ",'Report Data'!E373)</f>
        <v>0</v>
      </c>
      <c r="F373" s="313">
        <f>IF(ISBLANK('Report Data'!F373)," ",'Report Data'!F373)</f>
        <v>0</v>
      </c>
      <c r="G373" s="313">
        <f>IF(ISBLANK('Report Data'!G373)," ",'Report Data'!G373)</f>
        <v>0</v>
      </c>
    </row>
    <row r="374" spans="1:7">
      <c r="A374" s="313" t="str">
        <f>IF('INTERIM REPORT'!B374=" "," ",IF('Report Data'!A374="",'INTERIM REPORT'!A373,'Report Data'!A374))</f>
        <v>Greater Than 499 Beds</v>
      </c>
      <c r="B374" s="313" t="str">
        <f>IF(ISBLANK('Report Data'!B374)," ",'Report Data'!B374)</f>
        <v>[FTEs_per_100_Adj_Discharges_Peers] FTEs per 100 Adj Discharges-Peers</v>
      </c>
      <c r="C374" s="313">
        <f>IF(ISBLANK('Report Data'!C374)," ",'Report Data'!C374)</f>
        <v>0</v>
      </c>
      <c r="D374" s="313">
        <f>IF(ISBLANK('Report Data'!D374)," ",'Report Data'!D374)</f>
        <v>0</v>
      </c>
      <c r="E374" s="313">
        <f>IF(ISBLANK('Report Data'!E374)," ",'Report Data'!E374)</f>
        <v>0</v>
      </c>
      <c r="F374" s="313">
        <f>IF(ISBLANK('Report Data'!F374)," ",'Report Data'!F374)</f>
        <v>0</v>
      </c>
      <c r="G374" s="313">
        <f>IF(ISBLANK('Report Data'!G374)," ",'Report Data'!G374)</f>
        <v>0</v>
      </c>
    </row>
    <row r="375" spans="1:7">
      <c r="A375" s="313" t="str">
        <f>IF('INTERIM REPORT'!B375=" "," ",IF('Report Data'!A375="",'INTERIM REPORT'!A374,'Report Data'!A375))</f>
        <v>Greater Than 499 Beds</v>
      </c>
      <c r="B375" s="313" t="str">
        <f>IF(ISBLANK('Report Data'!B375)," ",'Report Data'!B375)</f>
        <v>[FTEs_Per_Adj_Occupied_Bed_Peers] FTEs Per Adjusted Occupied Bed-Peers</v>
      </c>
      <c r="C375" s="313">
        <f>IF(ISBLANK('Report Data'!C375)," ",'Report Data'!C375)</f>
        <v>0</v>
      </c>
      <c r="D375" s="313">
        <f>IF(ISBLANK('Report Data'!D375)," ",'Report Data'!D375)</f>
        <v>0</v>
      </c>
      <c r="E375" s="313">
        <f>IF(ISBLANK('Report Data'!E375)," ",'Report Data'!E375)</f>
        <v>0</v>
      </c>
      <c r="F375" s="313">
        <f>IF(ISBLANK('Report Data'!F375)," ",'Report Data'!F375)</f>
        <v>0</v>
      </c>
      <c r="G375" s="313">
        <f>IF(ISBLANK('Report Data'!G375)," ",'Report Data'!G375)</f>
        <v>0</v>
      </c>
    </row>
    <row r="376" spans="1:7">
      <c r="A376" s="313" t="str">
        <f>IF('INTERIM REPORT'!B376=" "," ",IF('Report Data'!A376="",'INTERIM REPORT'!A375,'Report Data'!A376))</f>
        <v>Greater Than 499 Beds</v>
      </c>
      <c r="B376" s="313" t="str">
        <f>IF(ISBLANK('Report Data'!B376)," ",'Report Data'!B376)</f>
        <v>[Return_On_Assets_Peers] Return On Assets-Peers</v>
      </c>
      <c r="C376" s="313">
        <f>IF(ISBLANK('Report Data'!C376)," ",'Report Data'!C376)</f>
        <v>0</v>
      </c>
      <c r="D376" s="313">
        <f>IF(ISBLANK('Report Data'!D376)," ",'Report Data'!D376)</f>
        <v>0</v>
      </c>
      <c r="E376" s="313">
        <f>IF(ISBLANK('Report Data'!E376)," ",'Report Data'!E376)</f>
        <v>0</v>
      </c>
      <c r="F376" s="313">
        <f>IF(ISBLANK('Report Data'!F376)," ",'Report Data'!F376)</f>
        <v>0</v>
      </c>
      <c r="G376" s="313">
        <f>IF(ISBLANK('Report Data'!G376)," ",'Report Data'!G376)</f>
        <v>0</v>
      </c>
    </row>
    <row r="377" spans="1:7">
      <c r="A377" s="313" t="str">
        <f>IF('INTERIM REPORT'!B377=" "," ",IF('Report Data'!A377="",'INTERIM REPORT'!A376,'Report Data'!A377))</f>
        <v>Greater Than 499 Beds</v>
      </c>
      <c r="B377" s="313" t="str">
        <f>IF(ISBLANK('Report Data'!B377)," ",'Report Data'!B377)</f>
        <v>[OH_Exp_w_fringe_pct_of_TTL_OPEX_Peers] Overhead Expense w/ fringe, as a % of Total Operating Exp-Peers</v>
      </c>
      <c r="C377" s="313">
        <f>IF(ISBLANK('Report Data'!C377)," ",'Report Data'!C377)</f>
        <v>0</v>
      </c>
      <c r="D377" s="313">
        <f>IF(ISBLANK('Report Data'!D377)," ",'Report Data'!D377)</f>
        <v>0</v>
      </c>
      <c r="E377" s="313">
        <f>IF(ISBLANK('Report Data'!E377)," ",'Report Data'!E377)</f>
        <v>0</v>
      </c>
      <c r="F377" s="313">
        <f>IF(ISBLANK('Report Data'!F377)," ",'Report Data'!F377)</f>
        <v>0</v>
      </c>
      <c r="G377" s="313">
        <f>IF(ISBLANK('Report Data'!G377)," ",'Report Data'!G377)</f>
        <v>0</v>
      </c>
    </row>
    <row r="378" spans="1:7">
      <c r="A378" s="313" t="str">
        <f>IF('INTERIM REPORT'!B378=" "," ",IF('Report Data'!A378="",'INTERIM REPORT'!A377,'Report Data'!A378))</f>
        <v>Greater Than 499 Beds</v>
      </c>
      <c r="B378" s="313" t="str">
        <f>IF(ISBLANK('Report Data'!B378)," ",'Report Data'!B378)</f>
        <v>[Cost_per_Adj_Admits_Peers] Cost per Adjusted Admission-Peers</v>
      </c>
      <c r="C378" s="313">
        <f>IF(ISBLANK('Report Data'!C378)," ",'Report Data'!C378)</f>
        <v>0</v>
      </c>
      <c r="D378" s="313">
        <f>IF(ISBLANK('Report Data'!D378)," ",'Report Data'!D378)</f>
        <v>0</v>
      </c>
      <c r="E378" s="313">
        <f>IF(ISBLANK('Report Data'!E378)," ",'Report Data'!E378)</f>
        <v>0</v>
      </c>
      <c r="F378" s="313">
        <f>IF(ISBLANK('Report Data'!F378)," ",'Report Data'!F378)</f>
        <v>0</v>
      </c>
      <c r="G378" s="313">
        <f>IF(ISBLANK('Report Data'!G378)," ",'Report Data'!G378)</f>
        <v>0</v>
      </c>
    </row>
    <row r="379" spans="1:7">
      <c r="A379" s="313" t="str">
        <f>IF('INTERIM REPORT'!B379=" "," ",IF('Report Data'!A379="",'INTERIM REPORT'!A378,'Report Data'!A379))</f>
        <v>Greater Than 499 Beds</v>
      </c>
      <c r="B379" s="313" t="str">
        <f>IF(ISBLANK('Report Data'!B379)," ",'Report Data'!B379)</f>
        <v>[Salary_per_FTE_NonMD_Peers] Salary per FTE - Non-MD-Peers</v>
      </c>
      <c r="C379" s="313">
        <f>IF(ISBLANK('Report Data'!C379)," ",'Report Data'!C379)</f>
        <v>0</v>
      </c>
      <c r="D379" s="313">
        <f>IF(ISBLANK('Report Data'!D379)," ",'Report Data'!D379)</f>
        <v>0</v>
      </c>
      <c r="E379" s="313">
        <f>IF(ISBLANK('Report Data'!E379)," ",'Report Data'!E379)</f>
        <v>0</v>
      </c>
      <c r="F379" s="313">
        <f>IF(ISBLANK('Report Data'!F379)," ",'Report Data'!F379)</f>
        <v>0</v>
      </c>
      <c r="G379" s="313">
        <f>IF(ISBLANK('Report Data'!G379)," ",'Report Data'!G379)</f>
        <v>0</v>
      </c>
    </row>
    <row r="380" spans="1:7">
      <c r="A380" s="313" t="str">
        <f>IF('INTERIM REPORT'!B380=" "," ",IF('Report Data'!A380="",'INTERIM REPORT'!A379,'Report Data'!A380))</f>
        <v>Greater Than 499 Beds</v>
      </c>
      <c r="B380" s="313" t="str">
        <f>IF(ISBLANK('Report Data'!B380)," ",'Report Data'!B380)</f>
        <v>[Salary_and_Benefits_per_FTE_NonMD_Peers] Salary &amp; Benefits per FTE - Non-MD-Peers</v>
      </c>
      <c r="C380" s="313">
        <f>IF(ISBLANK('Report Data'!C380)," ",'Report Data'!C380)</f>
        <v>0</v>
      </c>
      <c r="D380" s="313">
        <f>IF(ISBLANK('Report Data'!D380)," ",'Report Data'!D380)</f>
        <v>0</v>
      </c>
      <c r="E380" s="313">
        <f>IF(ISBLANK('Report Data'!E380)," ",'Report Data'!E380)</f>
        <v>0</v>
      </c>
      <c r="F380" s="313">
        <f>IF(ISBLANK('Report Data'!F380)," ",'Report Data'!F380)</f>
        <v>0</v>
      </c>
      <c r="G380" s="313">
        <f>IF(ISBLANK('Report Data'!G380)," ",'Report Data'!G380)</f>
        <v>0</v>
      </c>
    </row>
    <row r="381" spans="1:7">
      <c r="A381" s="313" t="str">
        <f>IF('INTERIM REPORT'!B381=" "," ",IF('Report Data'!A381="",'INTERIM REPORT'!A380,'Report Data'!A381))</f>
        <v>Greater Than 499 Beds</v>
      </c>
      <c r="B381" s="313" t="str">
        <f>IF(ISBLANK('Report Data'!B381)," ",'Report Data'!B381)</f>
        <v>[Fringe_Benefit_pct_NonMD_Peers] Fringe Benefit % - Non-MD-Peers</v>
      </c>
      <c r="C381" s="313">
        <f>IF(ISBLANK('Report Data'!C381)," ",'Report Data'!C381)</f>
        <v>0</v>
      </c>
      <c r="D381" s="313">
        <f>IF(ISBLANK('Report Data'!D381)," ",'Report Data'!D381)</f>
        <v>0</v>
      </c>
      <c r="E381" s="313">
        <f>IF(ISBLANK('Report Data'!E381)," ",'Report Data'!E381)</f>
        <v>0</v>
      </c>
      <c r="F381" s="313">
        <f>IF(ISBLANK('Report Data'!F381)," ",'Report Data'!F381)</f>
        <v>0</v>
      </c>
      <c r="G381" s="313">
        <f>IF(ISBLANK('Report Data'!G381)," ",'Report Data'!G381)</f>
        <v>0</v>
      </c>
    </row>
    <row r="382" spans="1:7">
      <c r="A382" s="313" t="str">
        <f>IF('INTERIM REPORT'!B382=" "," ",IF('Report Data'!A382="",'INTERIM REPORT'!A381,'Report Data'!A382))</f>
        <v>Greater Than 499 Beds</v>
      </c>
      <c r="B382" s="313" t="str">
        <f>IF(ISBLANK('Report Data'!B382)," ",'Report Data'!B382)</f>
        <v>[Comp_Ratio_Peers] Compensation Ratio-Peers</v>
      </c>
      <c r="C382" s="313">
        <f>IF(ISBLANK('Report Data'!C382)," ",'Report Data'!C382)</f>
        <v>0</v>
      </c>
      <c r="D382" s="313">
        <f>IF(ISBLANK('Report Data'!D382)," ",'Report Data'!D382)</f>
        <v>0</v>
      </c>
      <c r="E382" s="313">
        <f>IF(ISBLANK('Report Data'!E382)," ",'Report Data'!E382)</f>
        <v>0</v>
      </c>
      <c r="F382" s="313">
        <f>IF(ISBLANK('Report Data'!F382)," ",'Report Data'!F382)</f>
        <v>0</v>
      </c>
      <c r="G382" s="313">
        <f>IF(ISBLANK('Report Data'!G382)," ",'Report Data'!G382)</f>
        <v>0</v>
      </c>
    </row>
    <row r="383" spans="1:7">
      <c r="A383" s="313" t="str">
        <f>IF('INTERIM REPORT'!B383=" "," ",IF('Report Data'!A383="",'INTERIM REPORT'!A382,'Report Data'!A383))</f>
        <v>Greater Than 499 Beds</v>
      </c>
      <c r="B383" s="313" t="str">
        <f>IF(ISBLANK('Report Data'!B383)," ",'Report Data'!B383)</f>
        <v>[Cap_Cost_pct_of_Total_Expense_Peers] Capital Cost % of Total Expense-Peers</v>
      </c>
      <c r="C383" s="313">
        <f>IF(ISBLANK('Report Data'!C383)," ",'Report Data'!C383)</f>
        <v>0</v>
      </c>
      <c r="D383" s="313">
        <f>IF(ISBLANK('Report Data'!D383)," ",'Report Data'!D383)</f>
        <v>0</v>
      </c>
      <c r="E383" s="313">
        <f>IF(ISBLANK('Report Data'!E383)," ",'Report Data'!E383)</f>
        <v>0</v>
      </c>
      <c r="F383" s="313">
        <f>IF(ISBLANK('Report Data'!F383)," ",'Report Data'!F383)</f>
        <v>0</v>
      </c>
      <c r="G383" s="313">
        <f>IF(ISBLANK('Report Data'!G383)," ",'Report Data'!G383)</f>
        <v>0</v>
      </c>
    </row>
    <row r="384" spans="1:7">
      <c r="A384" s="313" t="str">
        <f>IF('INTERIM REPORT'!B384=" "," ",IF('Report Data'!A384="",'INTERIM REPORT'!A383,'Report Data'!A384))</f>
        <v>Greater Than 499 Beds</v>
      </c>
      <c r="B384" s="313" t="str">
        <f>IF(ISBLANK('Report Data'!B384)," ",'Report Data'!B384)</f>
        <v>[Cap_Cost_per_Adj_Admits_Peers] Capital Cost per Adjusted Admission-Peers</v>
      </c>
      <c r="C384" s="313">
        <f>IF(ISBLANK('Report Data'!C384)," ",'Report Data'!C384)</f>
        <v>0</v>
      </c>
      <c r="D384" s="313">
        <f>IF(ISBLANK('Report Data'!D384)," ",'Report Data'!D384)</f>
        <v>0</v>
      </c>
      <c r="E384" s="313">
        <f>IF(ISBLANK('Report Data'!E384)," ",'Report Data'!E384)</f>
        <v>0</v>
      </c>
      <c r="F384" s="313">
        <f>IF(ISBLANK('Report Data'!F384)," ",'Report Data'!F384)</f>
        <v>0</v>
      </c>
      <c r="G384" s="313">
        <f>IF(ISBLANK('Report Data'!G384)," ",'Report Data'!G384)</f>
        <v>0</v>
      </c>
    </row>
    <row r="385" spans="1:7">
      <c r="A385" s="313" t="str">
        <f>IF('INTERIM REPORT'!B385=" "," ",IF('Report Data'!A385="",'INTERIM REPORT'!A384,'Report Data'!A385))</f>
        <v>Greater Than 499 Beds</v>
      </c>
      <c r="B385" s="313" t="str">
        <f>IF(ISBLANK('Report Data'!B385)," ",'Report Data'!B385)</f>
        <v>[Contractual_Allowance_pct_Peers] Contractual Allowance %-Peers</v>
      </c>
      <c r="C385" s="313">
        <f>IF(ISBLANK('Report Data'!C385)," ",'Report Data'!C385)</f>
        <v>0</v>
      </c>
      <c r="D385" s="313">
        <f>IF(ISBLANK('Report Data'!D385)," ",'Report Data'!D385)</f>
        <v>0</v>
      </c>
      <c r="E385" s="313">
        <f>IF(ISBLANK('Report Data'!E385)," ",'Report Data'!E385)</f>
        <v>0</v>
      </c>
      <c r="F385" s="313">
        <f>IF(ISBLANK('Report Data'!F385)," ",'Report Data'!F385)</f>
        <v>0</v>
      </c>
      <c r="G385" s="313">
        <f>IF(ISBLANK('Report Data'!G385)," ",'Report Data'!G385)</f>
        <v>0</v>
      </c>
    </row>
    <row r="386" spans="1:7">
      <c r="A386" s="313" t="str">
        <f>IF('INTERIM REPORT'!B386=" "," ",IF('Report Data'!A386="",'INTERIM REPORT'!A385,'Report Data'!A386))</f>
        <v>Greater Than 499 Beds</v>
      </c>
      <c r="B386" s="313" t="str">
        <f>IF(ISBLANK('Report Data'!B386)," ",'Report Data'!B386)</f>
        <v>[Current_Ratio_Peers] Current Ratio-Peers</v>
      </c>
      <c r="C386" s="313">
        <f>IF(ISBLANK('Report Data'!C386)," ",'Report Data'!C386)</f>
        <v>0</v>
      </c>
      <c r="D386" s="313">
        <f>IF(ISBLANK('Report Data'!D386)," ",'Report Data'!D386)</f>
        <v>0</v>
      </c>
      <c r="E386" s="313">
        <f>IF(ISBLANK('Report Data'!E386)," ",'Report Data'!E386)</f>
        <v>0</v>
      </c>
      <c r="F386" s="313">
        <f>IF(ISBLANK('Report Data'!F386)," ",'Report Data'!F386)</f>
        <v>0</v>
      </c>
      <c r="G386" s="313">
        <f>IF(ISBLANK('Report Data'!G386)," ",'Report Data'!G386)</f>
        <v>0</v>
      </c>
    </row>
    <row r="387" spans="1:7">
      <c r="A387" s="313" t="str">
        <f>IF('INTERIM REPORT'!B387=" "," ",IF('Report Data'!A387="",'INTERIM REPORT'!A386,'Report Data'!A387))</f>
        <v>Greater Than 499 Beds</v>
      </c>
      <c r="B387" s="313" t="str">
        <f>IF(ISBLANK('Report Data'!B387)," ",'Report Data'!B387)</f>
        <v>[Days_Payable_Peers] Days Payable-Peers</v>
      </c>
      <c r="C387" s="313">
        <f>IF(ISBLANK('Report Data'!C387)," ",'Report Data'!C387)</f>
        <v>0</v>
      </c>
      <c r="D387" s="313">
        <f>IF(ISBLANK('Report Data'!D387)," ",'Report Data'!D387)</f>
        <v>0</v>
      </c>
      <c r="E387" s="313">
        <f>IF(ISBLANK('Report Data'!E387)," ",'Report Data'!E387)</f>
        <v>0</v>
      </c>
      <c r="F387" s="313">
        <f>IF(ISBLANK('Report Data'!F387)," ",'Report Data'!F387)</f>
        <v>0</v>
      </c>
      <c r="G387" s="313">
        <f>IF(ISBLANK('Report Data'!G387)," ",'Report Data'!G387)</f>
        <v>0</v>
      </c>
    </row>
    <row r="388" spans="1:7">
      <c r="A388" s="313" t="str">
        <f>IF('INTERIM REPORT'!B388=" "," ",IF('Report Data'!A388="",'INTERIM REPORT'!A387,'Report Data'!A388))</f>
        <v>Greater Than 499 Beds</v>
      </c>
      <c r="B388" s="313" t="str">
        <f>IF(ISBLANK('Report Data'!B388)," ",'Report Data'!B388)</f>
        <v>[Days_Receivable_Peers] Days Receivable-Peers</v>
      </c>
      <c r="C388" s="313">
        <f>IF(ISBLANK('Report Data'!C388)," ",'Report Data'!C388)</f>
        <v>0</v>
      </c>
      <c r="D388" s="313">
        <f>IF(ISBLANK('Report Data'!D388)," ",'Report Data'!D388)</f>
        <v>0</v>
      </c>
      <c r="E388" s="313">
        <f>IF(ISBLANK('Report Data'!E388)," ",'Report Data'!E388)</f>
        <v>0</v>
      </c>
      <c r="F388" s="313">
        <f>IF(ISBLANK('Report Data'!F388)," ",'Report Data'!F388)</f>
        <v>0</v>
      </c>
      <c r="G388" s="313">
        <f>IF(ISBLANK('Report Data'!G388)," ",'Report Data'!G388)</f>
        <v>0</v>
      </c>
    </row>
    <row r="389" spans="1:7">
      <c r="A389" s="313" t="str">
        <f>IF('INTERIM REPORT'!B389=" "," ",IF('Report Data'!A389="",'INTERIM REPORT'!A388,'Report Data'!A389))</f>
        <v>Greater Than 499 Beds</v>
      </c>
      <c r="B389" s="313" t="str">
        <f>IF(ISBLANK('Report Data'!B389)," ",'Report Data'!B389)</f>
        <v>[Days_Cash_on_Hand_Peers] Days Cash on Hand-Peers</v>
      </c>
      <c r="C389" s="313">
        <f>IF(ISBLANK('Report Data'!C389)," ",'Report Data'!C389)</f>
        <v>0</v>
      </c>
      <c r="D389" s="313">
        <f>IF(ISBLANK('Report Data'!D389)," ",'Report Data'!D389)</f>
        <v>0</v>
      </c>
      <c r="E389" s="313">
        <f>IF(ISBLANK('Report Data'!E389)," ",'Report Data'!E389)</f>
        <v>0</v>
      </c>
      <c r="F389" s="313">
        <f>IF(ISBLANK('Report Data'!F389)," ",'Report Data'!F389)</f>
        <v>0</v>
      </c>
      <c r="G389" s="313">
        <f>IF(ISBLANK('Report Data'!G389)," ",'Report Data'!G389)</f>
        <v>0</v>
      </c>
    </row>
    <row r="390" spans="1:7">
      <c r="A390" s="313" t="str">
        <f>IF('INTERIM REPORT'!B390=" "," ",IF('Report Data'!A390="",'INTERIM REPORT'!A389,'Report Data'!A390))</f>
        <v>Greater Than 499 Beds</v>
      </c>
      <c r="B390" s="313" t="str">
        <f>IF(ISBLANK('Report Data'!B390)," ",'Report Data'!B390)</f>
        <v>[Cash_Flow_Margin_Peers] Cash Flow Margin-Peers</v>
      </c>
      <c r="C390" s="313">
        <f>IF(ISBLANK('Report Data'!C390)," ",'Report Data'!C390)</f>
        <v>0</v>
      </c>
      <c r="D390" s="313">
        <f>IF(ISBLANK('Report Data'!D390)," ",'Report Data'!D390)</f>
        <v>0</v>
      </c>
      <c r="E390" s="313">
        <f>IF(ISBLANK('Report Data'!E390)," ",'Report Data'!E390)</f>
        <v>0</v>
      </c>
      <c r="F390" s="313">
        <f>IF(ISBLANK('Report Data'!F390)," ",'Report Data'!F390)</f>
        <v>0</v>
      </c>
      <c r="G390" s="313">
        <f>IF(ISBLANK('Report Data'!G390)," ",'Report Data'!G390)</f>
        <v>0</v>
      </c>
    </row>
    <row r="391" spans="1:7">
      <c r="A391" s="313" t="str">
        <f>IF('INTERIM REPORT'!B391=" "," ",IF('Report Data'!A391="",'INTERIM REPORT'!A390,'Report Data'!A391))</f>
        <v>Greater Than 499 Beds</v>
      </c>
      <c r="B391" s="313" t="str">
        <f>IF(ISBLANK('Report Data'!B391)," ",'Report Data'!B391)</f>
        <v>[Cash_to_Long_Term_Debt_Peers] Cash to Long Term Debt-Peers</v>
      </c>
      <c r="C391" s="313">
        <f>IF(ISBLANK('Report Data'!C391)," ",'Report Data'!C391)</f>
        <v>0</v>
      </c>
      <c r="D391" s="313">
        <f>IF(ISBLANK('Report Data'!D391)," ",'Report Data'!D391)</f>
        <v>0</v>
      </c>
      <c r="E391" s="313">
        <f>IF(ISBLANK('Report Data'!E391)," ",'Report Data'!E391)</f>
        <v>0</v>
      </c>
      <c r="F391" s="313">
        <f>IF(ISBLANK('Report Data'!F391)," ",'Report Data'!F391)</f>
        <v>0</v>
      </c>
      <c r="G391" s="313">
        <f>IF(ISBLANK('Report Data'!G391)," ",'Report Data'!G391)</f>
        <v>0</v>
      </c>
    </row>
    <row r="392" spans="1:7">
      <c r="A392" s="313" t="str">
        <f>IF('INTERIM REPORT'!B392=" "," ",IF('Report Data'!A392="",'INTERIM REPORT'!A391,'Report Data'!A392))</f>
        <v>Greater Than 499 Beds</v>
      </c>
      <c r="B392" s="313" t="str">
        <f>IF(ISBLANK('Report Data'!B392)," ",'Report Data'!B392)</f>
        <v>[Cash_Flow_to_Total_Debt_Peers] Cash Flow to Total Debt-Peers</v>
      </c>
      <c r="C392" s="313">
        <f>IF(ISBLANK('Report Data'!C392)," ",'Report Data'!C392)</f>
        <v>0</v>
      </c>
      <c r="D392" s="313">
        <f>IF(ISBLANK('Report Data'!D392)," ",'Report Data'!D392)</f>
        <v>0</v>
      </c>
      <c r="E392" s="313">
        <f>IF(ISBLANK('Report Data'!E392)," ",'Report Data'!E392)</f>
        <v>0</v>
      </c>
      <c r="F392" s="313">
        <f>IF(ISBLANK('Report Data'!F392)," ",'Report Data'!F392)</f>
        <v>0</v>
      </c>
      <c r="G392" s="313">
        <f>IF(ISBLANK('Report Data'!G392)," ",'Report Data'!G392)</f>
        <v>0</v>
      </c>
    </row>
    <row r="393" spans="1:7">
      <c r="A393" s="313" t="str">
        <f>IF('INTERIM REPORT'!B393=" "," ",IF('Report Data'!A393="",'INTERIM REPORT'!A392,'Report Data'!A393))</f>
        <v>Greater Than 499 Beds</v>
      </c>
      <c r="B393" s="313" t="str">
        <f>IF(ISBLANK('Report Data'!B393)," ",'Report Data'!B393)</f>
        <v>[Gross_Price_per_Discharge_Peers] Gross Price per Discharge-Peers</v>
      </c>
      <c r="C393" s="313">
        <f>IF(ISBLANK('Report Data'!C393)," ",'Report Data'!C393)</f>
        <v>0</v>
      </c>
      <c r="D393" s="313">
        <f>IF(ISBLANK('Report Data'!D393)," ",'Report Data'!D393)</f>
        <v>0</v>
      </c>
      <c r="E393" s="313">
        <f>IF(ISBLANK('Report Data'!E393)," ",'Report Data'!E393)</f>
        <v>0</v>
      </c>
      <c r="F393" s="313">
        <f>IF(ISBLANK('Report Data'!F393)," ",'Report Data'!F393)</f>
        <v>0</v>
      </c>
      <c r="G393" s="313">
        <f>IF(ISBLANK('Report Data'!G393)," ",'Report Data'!G393)</f>
        <v>0</v>
      </c>
    </row>
    <row r="394" spans="1:7">
      <c r="A394" s="313" t="str">
        <f>IF('INTERIM REPORT'!B394=" "," ",IF('Report Data'!A394="",'INTERIM REPORT'!A393,'Report Data'!A394))</f>
        <v>Greater Than 499 Beds</v>
      </c>
      <c r="B394" s="313" t="str">
        <f>IF(ISBLANK('Report Data'!B394)," ",'Report Data'!B394)</f>
        <v>[Gross_Price_per_Visit_Peers] Gross Price per Visit-Peers</v>
      </c>
      <c r="C394" s="313">
        <f>IF(ISBLANK('Report Data'!C394)," ",'Report Data'!C394)</f>
        <v>0</v>
      </c>
      <c r="D394" s="313">
        <f>IF(ISBLANK('Report Data'!D394)," ",'Report Data'!D394)</f>
        <v>0</v>
      </c>
      <c r="E394" s="313">
        <f>IF(ISBLANK('Report Data'!E394)," ",'Report Data'!E394)</f>
        <v>0</v>
      </c>
      <c r="F394" s="313">
        <f>IF(ISBLANK('Report Data'!F394)," ",'Report Data'!F394)</f>
        <v>0</v>
      </c>
      <c r="G394" s="313">
        <f>IF(ISBLANK('Report Data'!G394)," ",'Report Data'!G394)</f>
        <v>0</v>
      </c>
    </row>
    <row r="395" spans="1:7">
      <c r="A395" s="313" t="str">
        <f>IF('INTERIM REPORT'!B395=" "," ",IF('Report Data'!A395="",'INTERIM REPORT'!A394,'Report Data'!A395))</f>
        <v>Greater Than 499 Beds</v>
      </c>
      <c r="B395" s="313" t="str">
        <f>IF(ISBLANK('Report Data'!B395)," ",'Report Data'!B395)</f>
        <v>[Gross_Rev_per_Adj_Admits_Peers] Gross Revenue per Adj Admission-Peers</v>
      </c>
      <c r="C395" s="313">
        <f>IF(ISBLANK('Report Data'!C395)," ",'Report Data'!C395)</f>
        <v>0</v>
      </c>
      <c r="D395" s="313">
        <f>IF(ISBLANK('Report Data'!D395)," ",'Report Data'!D395)</f>
        <v>0</v>
      </c>
      <c r="E395" s="313">
        <f>IF(ISBLANK('Report Data'!E395)," ",'Report Data'!E395)</f>
        <v>0</v>
      </c>
      <c r="F395" s="313">
        <f>IF(ISBLANK('Report Data'!F395)," ",'Report Data'!F395)</f>
        <v>0</v>
      </c>
      <c r="G395" s="313">
        <f>IF(ISBLANK('Report Data'!G395)," ",'Report Data'!G395)</f>
        <v>0</v>
      </c>
    </row>
    <row r="396" spans="1:7">
      <c r="A396" s="313" t="str">
        <f>IF('INTERIM REPORT'!B396=" "," ",IF('Report Data'!A396="",'INTERIM REPORT'!A395,'Report Data'!A396))</f>
        <v>Greater Than 499 Beds</v>
      </c>
      <c r="B396" s="313" t="str">
        <f>IF(ISBLANK('Report Data'!B396)," ",'Report Data'!B396)</f>
        <v>[Net_Rev_per_Adj_Admits_Peers] Net Revenue per Adjusted Admission-Peers</v>
      </c>
      <c r="C396" s="313">
        <f>IF(ISBLANK('Report Data'!C396)," ",'Report Data'!C396)</f>
        <v>0</v>
      </c>
      <c r="D396" s="313">
        <f>IF(ISBLANK('Report Data'!D396)," ",'Report Data'!D396)</f>
        <v>0</v>
      </c>
      <c r="E396" s="313">
        <f>IF(ISBLANK('Report Data'!E396)," ",'Report Data'!E396)</f>
        <v>0</v>
      </c>
      <c r="F396" s="313">
        <f>IF(ISBLANK('Report Data'!F396)," ",'Report Data'!F396)</f>
        <v>0</v>
      </c>
      <c r="G396" s="313">
        <f>IF(ISBLANK('Report Data'!G396)," ",'Report Data'!G396)</f>
        <v>0</v>
      </c>
    </row>
    <row r="397" spans="1:7">
      <c r="A397" s="313" t="str">
        <f>IF('INTERIM REPORT'!B397=" "," ",IF('Report Data'!A397="",'INTERIM REPORT'!A396,'Report Data'!A397))</f>
        <v>Greater Than 499 Beds</v>
      </c>
      <c r="B397" s="313" t="str">
        <f>IF(ISBLANK('Report Data'!B397)," ",'Report Data'!B397)</f>
        <v>[Medicare_Gross_Pct_Ttl_Gross_Peers] Medicare Gross as % of Ttl Gross Rev-Peers</v>
      </c>
      <c r="C397" s="313">
        <f>IF(ISBLANK('Report Data'!C397)," ",'Report Data'!C397)</f>
        <v>0</v>
      </c>
      <c r="D397" s="313">
        <f>IF(ISBLANK('Report Data'!D397)," ",'Report Data'!D397)</f>
        <v>0</v>
      </c>
      <c r="E397" s="313">
        <f>IF(ISBLANK('Report Data'!E397)," ",'Report Data'!E397)</f>
        <v>0</v>
      </c>
      <c r="F397" s="313">
        <f>IF(ISBLANK('Report Data'!F397)," ",'Report Data'!F397)</f>
        <v>0</v>
      </c>
      <c r="G397" s="313">
        <f>IF(ISBLANK('Report Data'!G397)," ",'Report Data'!G397)</f>
        <v>0</v>
      </c>
    </row>
    <row r="398" spans="1:7">
      <c r="A398" s="313" t="str">
        <f>IF('INTERIM REPORT'!B398=" "," ",IF('Report Data'!A398="",'INTERIM REPORT'!A397,'Report Data'!A398))</f>
        <v>Greater Than 499 Beds</v>
      </c>
      <c r="B398" s="313" t="str">
        <f>IF(ISBLANK('Report Data'!B398)," ",'Report Data'!B398)</f>
        <v>[Medicaid_Gross_Pct_Ttl_Gross_Peers] Medicaid Gross as % of Ttl Gross Rev-Peers</v>
      </c>
      <c r="C398" s="313">
        <f>IF(ISBLANK('Report Data'!C398)," ",'Report Data'!C398)</f>
        <v>0</v>
      </c>
      <c r="D398" s="313">
        <f>IF(ISBLANK('Report Data'!D398)," ",'Report Data'!D398)</f>
        <v>0</v>
      </c>
      <c r="E398" s="313">
        <f>IF(ISBLANK('Report Data'!E398)," ",'Report Data'!E398)</f>
        <v>0</v>
      </c>
      <c r="F398" s="313">
        <f>IF(ISBLANK('Report Data'!F398)," ",'Report Data'!F398)</f>
        <v>0</v>
      </c>
      <c r="G398" s="313">
        <f>IF(ISBLANK('Report Data'!G398)," ",'Report Data'!G398)</f>
        <v>0</v>
      </c>
    </row>
    <row r="399" spans="1:7">
      <c r="A399" s="313" t="str">
        <f>IF('INTERIM REPORT'!B399=" "," ",IF('Report Data'!A399="",'INTERIM REPORT'!A398,'Report Data'!A399))</f>
        <v>Greater Than 499 Beds</v>
      </c>
      <c r="B399" s="313" t="str">
        <f>IF(ISBLANK('Report Data'!B399)," ",'Report Data'!B399)</f>
        <v>[CommSelf_Gross_Pct_Ttl_Gross_Peers] Comm/self Gross as % of Ttl Gross Rev-Peers</v>
      </c>
      <c r="C399" s="313">
        <f>IF(ISBLANK('Report Data'!C399)," ",'Report Data'!C399)</f>
        <v>0</v>
      </c>
      <c r="D399" s="313">
        <f>IF(ISBLANK('Report Data'!D399)," ",'Report Data'!D399)</f>
        <v>0</v>
      </c>
      <c r="E399" s="313">
        <f>IF(ISBLANK('Report Data'!E399)," ",'Report Data'!E399)</f>
        <v>0</v>
      </c>
      <c r="F399" s="313">
        <f>IF(ISBLANK('Report Data'!F399)," ",'Report Data'!F399)</f>
        <v>0</v>
      </c>
      <c r="G399" s="313">
        <f>IF(ISBLANK('Report Data'!G399)," ",'Report Data'!G399)</f>
        <v>0</v>
      </c>
    </row>
    <row r="400" spans="1:7">
      <c r="A400" s="313" t="str">
        <f>IF('INTERIM REPORT'!B400=" "," ",IF('Report Data'!A400="",'INTERIM REPORT'!A399,'Report Data'!A400))</f>
        <v>Greater Than 499 Beds</v>
      </c>
      <c r="B400" s="313" t="str">
        <f>IF(ISBLANK('Report Data'!B400)," ",'Report Data'!B400)</f>
        <v>[Phys_Gross_Pct_Ttl_Gross_Peers] Physician Gross as % of Ttl Gross Rev-Peers</v>
      </c>
      <c r="C400" s="313">
        <f>IF(ISBLANK('Report Data'!C400)," ",'Report Data'!C400)</f>
        <v>0</v>
      </c>
      <c r="D400" s="313">
        <f>IF(ISBLANK('Report Data'!D400)," ",'Report Data'!D400)</f>
        <v>0</v>
      </c>
      <c r="E400" s="313">
        <f>IF(ISBLANK('Report Data'!E400)," ",'Report Data'!E400)</f>
        <v>0</v>
      </c>
      <c r="F400" s="313">
        <f>IF(ISBLANK('Report Data'!F400)," ",'Report Data'!F400)</f>
        <v>0</v>
      </c>
      <c r="G400" s="313">
        <f>IF(ISBLANK('Report Data'!G400)," ",'Report Data'!G400)</f>
        <v>0</v>
      </c>
    </row>
    <row r="401" spans="1:7">
      <c r="A401" s="313" t="str">
        <f>IF('INTERIM REPORT'!B401=" "," ",IF('Report Data'!A401="",'INTERIM REPORT'!A400,'Report Data'!A401))</f>
        <v>Greater Than 499 Beds</v>
      </c>
      <c r="B401" s="313" t="str">
        <f>IF(ISBLANK('Report Data'!B401)," ",'Report Data'!B401)</f>
        <v>[Medicare_Pct_Net_Rev_Peers] Medicare % of Net Rev-Peers</v>
      </c>
      <c r="C401" s="313">
        <f>IF(ISBLANK('Report Data'!C401)," ",'Report Data'!C401)</f>
        <v>0</v>
      </c>
      <c r="D401" s="313">
        <f>IF(ISBLANK('Report Data'!D401)," ",'Report Data'!D401)</f>
        <v>0</v>
      </c>
      <c r="E401" s="313">
        <f>IF(ISBLANK('Report Data'!E401)," ",'Report Data'!E401)</f>
        <v>0</v>
      </c>
      <c r="F401" s="313">
        <f>IF(ISBLANK('Report Data'!F401)," ",'Report Data'!F401)</f>
        <v>0</v>
      </c>
      <c r="G401" s="313">
        <f>IF(ISBLANK('Report Data'!G401)," ",'Report Data'!G401)</f>
        <v>0</v>
      </c>
    </row>
    <row r="402" spans="1:7">
      <c r="A402" s="313" t="str">
        <f>IF('INTERIM REPORT'!B402=" "," ",IF('Report Data'!A402="",'INTERIM REPORT'!A401,'Report Data'!A402))</f>
        <v>Greater Than 499 Beds</v>
      </c>
      <c r="B402" s="313" t="str">
        <f>IF(ISBLANK('Report Data'!B402)," ",'Report Data'!B402)</f>
        <v>[Medicaid_Pct_Net_Rev_Peers] Medicaid % of Net Rev-Peers</v>
      </c>
      <c r="C402" s="313">
        <f>IF(ISBLANK('Report Data'!C402)," ",'Report Data'!C402)</f>
        <v>0</v>
      </c>
      <c r="D402" s="313">
        <f>IF(ISBLANK('Report Data'!D402)," ",'Report Data'!D402)</f>
        <v>0</v>
      </c>
      <c r="E402" s="313">
        <f>IF(ISBLANK('Report Data'!E402)," ",'Report Data'!E402)</f>
        <v>0</v>
      </c>
      <c r="F402" s="313">
        <f>IF(ISBLANK('Report Data'!F402)," ",'Report Data'!F402)</f>
        <v>0</v>
      </c>
      <c r="G402" s="313">
        <f>IF(ISBLANK('Report Data'!G402)," ",'Report Data'!G402)</f>
        <v>0</v>
      </c>
    </row>
    <row r="403" spans="1:7">
      <c r="A403" s="313" t="str">
        <f>IF('INTERIM REPORT'!B403=" "," ",IF('Report Data'!A403="",'INTERIM REPORT'!A402,'Report Data'!A403))</f>
        <v>Greater Than 499 Beds</v>
      </c>
      <c r="B403" s="313" t="str">
        <f>IF(ISBLANK('Report Data'!B403)," ",'Report Data'!B403)</f>
        <v>[CommSelf_Pct_Net_Rev_Peers] Comm/self % of Net Rev-Peers</v>
      </c>
      <c r="C403" s="313">
        <f>IF(ISBLANK('Report Data'!C403)," ",'Report Data'!C403)</f>
        <v>0</v>
      </c>
      <c r="D403" s="313">
        <f>IF(ISBLANK('Report Data'!D403)," ",'Report Data'!D403)</f>
        <v>0</v>
      </c>
      <c r="E403" s="313">
        <f>IF(ISBLANK('Report Data'!E403)," ",'Report Data'!E403)</f>
        <v>0</v>
      </c>
      <c r="F403" s="313">
        <f>IF(ISBLANK('Report Data'!F403)," ",'Report Data'!F403)</f>
        <v>0</v>
      </c>
      <c r="G403" s="313">
        <f>IF(ISBLANK('Report Data'!G403)," ",'Report Data'!G403)</f>
        <v>0</v>
      </c>
    </row>
    <row r="404" spans="1:7">
      <c r="A404" s="313" t="str">
        <f>IF('INTERIM REPORT'!B404=" "," ",IF('Report Data'!A404="",'INTERIM REPORT'!A403,'Report Data'!A404))</f>
        <v>Greater Than 499 Beds</v>
      </c>
      <c r="B404" s="313" t="str">
        <f>IF(ISBLANK('Report Data'!B404)," ",'Report Data'!B404)</f>
        <v>[Phys_Pct_Net_Rev_Peers] Physician % of Net Rev-Peers</v>
      </c>
      <c r="C404" s="313">
        <f>IF(ISBLANK('Report Data'!C404)," ",'Report Data'!C404)</f>
        <v>0</v>
      </c>
      <c r="D404" s="313">
        <f>IF(ISBLANK('Report Data'!D404)," ",'Report Data'!D404)</f>
        <v>0</v>
      </c>
      <c r="E404" s="313">
        <f>IF(ISBLANK('Report Data'!E404)," ",'Report Data'!E404)</f>
        <v>0</v>
      </c>
      <c r="F404" s="313">
        <f>IF(ISBLANK('Report Data'!F404)," ",'Report Data'!F404)</f>
        <v>0</v>
      </c>
      <c r="G404" s="313">
        <f>IF(ISBLANK('Report Data'!G404)," ",'Report Data'!G404)</f>
        <v>0</v>
      </c>
    </row>
    <row r="405" spans="1:7">
      <c r="A405" s="313" t="str">
        <f>IF('INTERIM REPORT'!B405=" "," ",IF('Report Data'!A405="",'INTERIM REPORT'!A404,'Report Data'!A405))</f>
        <v>Greater Than 499 Beds</v>
      </c>
      <c r="B405" s="313" t="str">
        <f>IF(ISBLANK('Report Data'!B405)," ",'Report Data'!B405)</f>
        <v>[Free_Care_Gross_Peers] Free Care (Gross Revenue)-Peers</v>
      </c>
      <c r="C405" s="313">
        <f>IF(ISBLANK('Report Data'!C405)," ",'Report Data'!C405)</f>
        <v>0</v>
      </c>
      <c r="D405" s="313">
        <f>IF(ISBLANK('Report Data'!D405)," ",'Report Data'!D405)</f>
        <v>0</v>
      </c>
      <c r="E405" s="313">
        <f>IF(ISBLANK('Report Data'!E405)," ",'Report Data'!E405)</f>
        <v>0</v>
      </c>
      <c r="F405" s="313">
        <f>IF(ISBLANK('Report Data'!F405)," ",'Report Data'!F405)</f>
        <v>0</v>
      </c>
      <c r="G405" s="313">
        <f>IF(ISBLANK('Report Data'!G405)," ",'Report Data'!G405)</f>
        <v>0</v>
      </c>
    </row>
    <row r="406" spans="1:7">
      <c r="A406" s="313" t="str">
        <f>IF('INTERIM REPORT'!B406=" "," ",IF('Report Data'!A406="",'INTERIM REPORT'!A405,'Report Data'!A406))</f>
        <v>Levels</v>
      </c>
      <c r="B406" s="313" t="str">
        <f>IF(ISBLANK('Report Data'!B406)," ",'Report Data'!B406)</f>
        <v>Accounts</v>
      </c>
      <c r="C406" s="313" t="str">
        <f>IF(ISBLANK('Report Data'!C406)," ",'Report Data'!C406)</f>
        <v xml:space="preserve"> </v>
      </c>
      <c r="D406" s="313" t="str">
        <f>IF(ISBLANK('Report Data'!D406)," ",'Report Data'!D406)</f>
        <v xml:space="preserve"> </v>
      </c>
      <c r="E406" s="313" t="str">
        <f>IF(ISBLANK('Report Data'!E406)," ",'Report Data'!E406)</f>
        <v xml:space="preserve"> </v>
      </c>
      <c r="F406" s="313" t="str">
        <f>IF(ISBLANK('Report Data'!F406)," ",'Report Data'!F406)</f>
        <v xml:space="preserve"> </v>
      </c>
      <c r="G406" s="313" t="str">
        <f>IF(ISBLANK('Report Data'!G406)," ",'Report Data'!G406)</f>
        <v xml:space="preserve"> </v>
      </c>
    </row>
    <row r="407" spans="1:7">
      <c r="A407" s="313" t="str">
        <f>IF('INTERIM REPORT'!B407=" "," ",IF('Report Data'!A407="",'INTERIM REPORT'!A406,'Report Data'!A407))</f>
        <v>Brattleboro Memorial Hospital</v>
      </c>
      <c r="B407" s="313" t="str">
        <f>IF(ISBLANK('Report Data'!B407)," ",'Report Data'!B407)</f>
        <v>[Avg_Daily_Census_Metric] Average Daily Census</v>
      </c>
      <c r="C407" s="313">
        <f>IF(ISBLANK('Report Data'!C407)," ",'Report Data'!C407)</f>
        <v>17.32328767123288</v>
      </c>
      <c r="D407" s="313">
        <f>IF(ISBLANK('Report Data'!D407)," ",'Report Data'!D407)</f>
        <v>14.650273224043715</v>
      </c>
      <c r="E407" s="313">
        <f>IF(ISBLANK('Report Data'!E407)," ",'Report Data'!E407)</f>
        <v>15.295890410958904</v>
      </c>
      <c r="F407" s="313">
        <f>IF(ISBLANK('Report Data'!F407)," ",'Report Data'!F407)</f>
        <v>13.471232876712326</v>
      </c>
      <c r="G407" s="313">
        <f>IF(ISBLANK('Report Data'!G407)," ",'Report Data'!G407)</f>
        <v>17.287671232876711</v>
      </c>
    </row>
    <row r="408" spans="1:7">
      <c r="A408" s="313" t="str">
        <f>IF('INTERIM REPORT'!B408=" "," ",IF('Report Data'!A408="",'INTERIM REPORT'!A407,'Report Data'!A408))</f>
        <v>Brattleboro Memorial Hospital</v>
      </c>
      <c r="B408" s="313" t="str">
        <f>IF(ISBLANK('Report Data'!B408)," ",'Report Data'!B408)</f>
        <v>[Avg_Length_of_Stay_Metric] Average Length of Stay</v>
      </c>
      <c r="C408" s="313">
        <f>IF(ISBLANK('Report Data'!C408)," ",'Report Data'!C408)</f>
        <v>3.0009492168960619</v>
      </c>
      <c r="D408" s="313">
        <f>IF(ISBLANK('Report Data'!D408)," ",'Report Data'!D408)</f>
        <v>2.8905660377358502</v>
      </c>
      <c r="E408" s="313">
        <f>IF(ISBLANK('Report Data'!E408)," ",'Report Data'!E408)</f>
        <v>2.5092134831460671</v>
      </c>
      <c r="F408" s="313">
        <f>IF(ISBLANK('Report Data'!F408)," ",'Report Data'!F408)</f>
        <v>2.7985202048947078</v>
      </c>
      <c r="G408" s="313">
        <f>IF(ISBLANK('Report Data'!G408)," ",'Report Data'!G408)</f>
        <v>2.9078341013824867</v>
      </c>
    </row>
    <row r="409" spans="1:7">
      <c r="A409" s="313" t="str">
        <f>IF('INTERIM REPORT'!B409=" "," ",IF('Report Data'!A409="",'INTERIM REPORT'!A408,'Report Data'!A409))</f>
        <v>Brattleboro Memorial Hospital</v>
      </c>
      <c r="B409" s="313" t="str">
        <f>IF(ISBLANK('Report Data'!B409)," ",'Report Data'!B409)</f>
        <v>[Acute_ALOS_Metric] Acute ALOS</v>
      </c>
      <c r="C409" s="313">
        <f>IF(ISBLANK('Report Data'!C409)," ",'Report Data'!C409)</f>
        <v>3.1348314606741576</v>
      </c>
      <c r="D409" s="313">
        <f>IF(ISBLANK('Report Data'!D409)," ",'Report Data'!D409)</f>
        <v>3.0536741214057503</v>
      </c>
      <c r="E409" s="313">
        <f>IF(ISBLANK('Report Data'!E409)," ",'Report Data'!E409)</f>
        <v>2.5364829396325455</v>
      </c>
      <c r="F409" s="313">
        <f>IF(ISBLANK('Report Data'!F409)," ",'Report Data'!F409)</f>
        <v>2.9320132013201317</v>
      </c>
      <c r="G409" s="313">
        <f>IF(ISBLANK('Report Data'!G409)," ",'Report Data'!G409)</f>
        <v>3.0274406332453814</v>
      </c>
    </row>
    <row r="410" spans="1:7">
      <c r="A410" s="313" t="str">
        <f>IF('INTERIM REPORT'!B410=" "," ",IF('Report Data'!A410="",'INTERIM REPORT'!A409,'Report Data'!A410))</f>
        <v>Brattleboro Memorial Hospital</v>
      </c>
      <c r="B410" s="313" t="str">
        <f>IF(ISBLANK('Report Data'!B410)," ",'Report Data'!B410)</f>
        <v>[Adj_Admits_Metric] Adjusted Admissions</v>
      </c>
      <c r="C410" s="313">
        <f>IF(ISBLANK('Report Data'!C410)," ",'Report Data'!C410)</f>
        <v>8230.8336568294581</v>
      </c>
      <c r="D410" s="313">
        <f>IF(ISBLANK('Report Data'!D410)," ",'Report Data'!D410)</f>
        <v>7294.5736471724276</v>
      </c>
      <c r="E410" s="313">
        <f>IF(ISBLANK('Report Data'!E410)," ",'Report Data'!E410)</f>
        <v>8819.9531620215021</v>
      </c>
      <c r="F410" s="313">
        <f>IF(ISBLANK('Report Data'!F410)," ",'Report Data'!F410)</f>
        <v>7488.5867987349802</v>
      </c>
      <c r="G410" s="313">
        <f>IF(ISBLANK('Report Data'!G410)," ",'Report Data'!G410)</f>
        <v>8802.8500047430953</v>
      </c>
    </row>
    <row r="411" spans="1:7">
      <c r="A411" s="313" t="str">
        <f>IF('INTERIM REPORT'!B411=" "," ",IF('Report Data'!A411="",'INTERIM REPORT'!A410,'Report Data'!A411))</f>
        <v>Brattleboro Memorial Hospital</v>
      </c>
      <c r="B411" s="313" t="str">
        <f>IF(ISBLANK('Report Data'!B411)," ",'Report Data'!B411)</f>
        <v>[Adj_Days_Metric] Adjusted Days</v>
      </c>
      <c r="C411" s="313">
        <f>IF(ISBLANK('Report Data'!C411)," ",'Report Data'!C411)</f>
        <v>25802.276295004711</v>
      </c>
      <c r="D411" s="313">
        <f>IF(ISBLANK('Report Data'!D411)," ",'Report Data'!D411)</f>
        <v>22275.2507730588</v>
      </c>
      <c r="E411" s="313">
        <f>IF(ISBLANK('Report Data'!E411)," ",'Report Data'!E411)</f>
        <v>22371.660723825666</v>
      </c>
      <c r="F411" s="313">
        <f>IF(ISBLANK('Report Data'!F411)," ",'Report Data'!F411)</f>
        <v>21956.635353122627</v>
      </c>
      <c r="G411" s="313">
        <f>IF(ISBLANK('Report Data'!G411)," ",'Report Data'!G411)</f>
        <v>26650.105792723545</v>
      </c>
    </row>
    <row r="412" spans="1:7">
      <c r="A412" s="313" t="str">
        <f>IF('INTERIM REPORT'!B412=" "," ",IF('Report Data'!A412="",'INTERIM REPORT'!A411,'Report Data'!A412))</f>
        <v>Brattleboro Memorial Hospital</v>
      </c>
      <c r="B412" s="313" t="str">
        <f>IF(ISBLANK('Report Data'!B412)," ",'Report Data'!B412)</f>
        <v>[Acute_Care_Ave_Daily_Census_Metric] Acute Care Ave Daily Census</v>
      </c>
      <c r="C412" s="313">
        <f>IF(ISBLANK('Report Data'!C412)," ",'Report Data'!C412)</f>
        <v>15.287671232876713</v>
      </c>
      <c r="D412" s="313">
        <f>IF(ISBLANK('Report Data'!D412)," ",'Report Data'!D412)</f>
        <v>13.057377049180328</v>
      </c>
      <c r="E412" s="313">
        <f>IF(ISBLANK('Report Data'!E412)," ",'Report Data'!E412)</f>
        <v>13.238356164383559</v>
      </c>
      <c r="F412" s="313">
        <f>IF(ISBLANK('Report Data'!F412)," ",'Report Data'!F412)</f>
        <v>12.169863013698627</v>
      </c>
      <c r="G412" s="313">
        <f>IF(ISBLANK('Report Data'!G412)," ",'Report Data'!G412)</f>
        <v>15.717808219178082</v>
      </c>
    </row>
    <row r="413" spans="1:7">
      <c r="A413" s="313" t="str">
        <f>IF('INTERIM REPORT'!B413=" "," ",IF('Report Data'!A413="",'INTERIM REPORT'!A412,'Report Data'!A413))</f>
        <v>Brattleboro Memorial Hospital</v>
      </c>
      <c r="B413" s="313" t="str">
        <f>IF(ISBLANK('Report Data'!B413)," ",'Report Data'!B413)</f>
        <v>[Acute_Admissions_Metric] Acute Admissions</v>
      </c>
      <c r="C413" s="313">
        <f>IF(ISBLANK('Report Data'!C413)," ",'Report Data'!C413)</f>
        <v>1779.9999999999998</v>
      </c>
      <c r="D413" s="313">
        <f>IF(ISBLANK('Report Data'!D413)," ",'Report Data'!D413)</f>
        <v>1565.0000000000002</v>
      </c>
      <c r="E413" s="313">
        <f>IF(ISBLANK('Report Data'!E413)," ",'Report Data'!E413)</f>
        <v>1905</v>
      </c>
      <c r="F413" s="313">
        <f>IF(ISBLANK('Report Data'!F413)," ",'Report Data'!F413)</f>
        <v>1514.9999999999998</v>
      </c>
      <c r="G413" s="313">
        <f>IF(ISBLANK('Report Data'!G413)," ",'Report Data'!G413)</f>
        <v>1895.0000000000007</v>
      </c>
    </row>
    <row r="414" spans="1:7">
      <c r="A414" s="313" t="str">
        <f>IF('INTERIM REPORT'!B414=" "," ",IF('Report Data'!A414="",'INTERIM REPORT'!A413,'Report Data'!A414))</f>
        <v>Brattleboro Memorial Hospital</v>
      </c>
      <c r="B414" s="313" t="str">
        <f>IF(ISBLANK('Report Data'!B414)," ",'Report Data'!B414)</f>
        <v>[Util_Acute_Days] Acute Patient Days</v>
      </c>
      <c r="C414" s="313">
        <f>IF(ISBLANK('Report Data'!C414)," ",'Report Data'!C414)</f>
        <v>5580</v>
      </c>
      <c r="D414" s="313">
        <f>IF(ISBLANK('Report Data'!D414)," ",'Report Data'!D414)</f>
        <v>4779</v>
      </c>
      <c r="E414" s="313">
        <f>IF(ISBLANK('Report Data'!E414)," ",'Report Data'!E414)</f>
        <v>4831.9999999999991</v>
      </c>
      <c r="F414" s="313">
        <f>IF(ISBLANK('Report Data'!F414)," ",'Report Data'!F414)</f>
        <v>4441.9999999999991</v>
      </c>
      <c r="G414" s="313">
        <f>IF(ISBLANK('Report Data'!G414)," ",'Report Data'!G414)</f>
        <v>5737</v>
      </c>
    </row>
    <row r="415" spans="1:7">
      <c r="A415" s="313" t="str">
        <f>IF('INTERIM REPORT'!B415=" "," ",IF('Report Data'!A415="",'INTERIM REPORT'!A414,'Report Data'!A415))</f>
        <v>Brattleboro Memorial Hospital</v>
      </c>
      <c r="B415" s="313" t="str">
        <f>IF(ISBLANK('Report Data'!B415)," ",'Report Data'!B415)</f>
        <v>[Age_of_Plant_Metric] Age of Plant</v>
      </c>
      <c r="C415" s="313">
        <f>IF(ISBLANK('Report Data'!C415)," ",'Report Data'!C415)</f>
        <v>12.090447930489042</v>
      </c>
      <c r="D415" s="313">
        <f>IF(ISBLANK('Report Data'!D415)," ",'Report Data'!D415)</f>
        <v>12.931993118089977</v>
      </c>
      <c r="E415" s="313">
        <f>IF(ISBLANK('Report Data'!E415)," ",'Report Data'!E415)</f>
        <v>0</v>
      </c>
      <c r="F415" s="313">
        <f>IF(ISBLANK('Report Data'!F415)," ",'Report Data'!F415)</f>
        <v>15.04597938491235</v>
      </c>
      <c r="G415" s="313">
        <f>IF(ISBLANK('Report Data'!G415)," ",'Report Data'!G415)</f>
        <v>15.189992530192923</v>
      </c>
    </row>
    <row r="416" spans="1:7">
      <c r="A416" s="313" t="str">
        <f>IF('INTERIM REPORT'!B416=" "," ",IF('Report Data'!A416="",'INTERIM REPORT'!A415,'Report Data'!A416))</f>
        <v>Brattleboro Memorial Hospital</v>
      </c>
      <c r="B416" s="313" t="str">
        <f>IF(ISBLANK('Report Data'!B416)," ",'Report Data'!B416)</f>
        <v>[Age_of_Plant_Bldg_Metric] Age of Plant Building</v>
      </c>
      <c r="C416" s="313">
        <f>IF(ISBLANK('Report Data'!C416)," ",'Report Data'!C416)</f>
        <v>17.793551317517068</v>
      </c>
      <c r="D416" s="313">
        <f>IF(ISBLANK('Report Data'!D416)," ",'Report Data'!D416)</f>
        <v>19.715410776815411</v>
      </c>
      <c r="E416" s="313">
        <f>IF(ISBLANK('Report Data'!E416)," ",'Report Data'!E416)</f>
        <v>0</v>
      </c>
      <c r="F416" s="313">
        <f>IF(ISBLANK('Report Data'!F416)," ",'Report Data'!F416)</f>
        <v>21.100359994346171</v>
      </c>
      <c r="G416" s="313">
        <f>IF(ISBLANK('Report Data'!G416)," ",'Report Data'!G416)</f>
        <v>19.029611980075188</v>
      </c>
    </row>
    <row r="417" spans="1:7">
      <c r="A417" s="313" t="str">
        <f>IF('INTERIM REPORT'!B417=" "," ",IF('Report Data'!A417="",'INTERIM REPORT'!A416,'Report Data'!A417))</f>
        <v>Brattleboro Memorial Hospital</v>
      </c>
      <c r="B417" s="313" t="str">
        <f>IF(ISBLANK('Report Data'!B417)," ",'Report Data'!B417)</f>
        <v>[Age_of_Plant_Equip_Metric] Age of Plant Equipment</v>
      </c>
      <c r="C417" s="313">
        <f>IF(ISBLANK('Report Data'!C417)," ",'Report Data'!C417)</f>
        <v>8.2908015607129872</v>
      </c>
      <c r="D417" s="313">
        <f>IF(ISBLANK('Report Data'!D417)," ",'Report Data'!D417)</f>
        <v>8.8616203240134528</v>
      </c>
      <c r="E417" s="313">
        <f>IF(ISBLANK('Report Data'!E417)," ",'Report Data'!E417)</f>
        <v>0</v>
      </c>
      <c r="F417" s="313">
        <f>IF(ISBLANK('Report Data'!F417)," ",'Report Data'!F417)</f>
        <v>10.880280690097957</v>
      </c>
      <c r="G417" s="313">
        <f>IF(ISBLANK('Report Data'!G417)," ",'Report Data'!G417)</f>
        <v>11.871678829297753</v>
      </c>
    </row>
    <row r="418" spans="1:7">
      <c r="A418" s="313" t="str">
        <f>IF('INTERIM REPORT'!B418=" "," ",IF('Report Data'!A418="",'INTERIM REPORT'!A417,'Report Data'!A418))</f>
        <v>Brattleboro Memorial Hospital</v>
      </c>
      <c r="B418" s="313" t="str">
        <f>IF(ISBLANK('Report Data'!B418)," ",'Report Data'!B418)</f>
        <v>[Long_Term_Debt_Cap_Metric] Long Term Debt to Capitalization</v>
      </c>
      <c r="C418" s="313">
        <f>IF(ISBLANK('Report Data'!C418)," ",'Report Data'!C418)</f>
        <v>9.7250080505879632E-2</v>
      </c>
      <c r="D418" s="313">
        <f>IF(ISBLANK('Report Data'!D418)," ",'Report Data'!D418)</f>
        <v>9.405297617444057E-2</v>
      </c>
      <c r="E418" s="313">
        <f>IF(ISBLANK('Report Data'!E418)," ",'Report Data'!E418)</f>
        <v>0.11424135465140499</v>
      </c>
      <c r="F418" s="313">
        <f>IF(ISBLANK('Report Data'!F418)," ",'Report Data'!F418)</f>
        <v>0.14512647650864891</v>
      </c>
      <c r="G418" s="313">
        <f>IF(ISBLANK('Report Data'!G418)," ",'Report Data'!G418)</f>
        <v>0.17221823414622561</v>
      </c>
    </row>
    <row r="419" spans="1:7">
      <c r="A419" s="313" t="str">
        <f>IF('INTERIM REPORT'!B419=" "," ",IF('Report Data'!A419="",'INTERIM REPORT'!A418,'Report Data'!A419))</f>
        <v>Brattleboro Memorial Hospital</v>
      </c>
      <c r="B419" s="313" t="str">
        <f>IF(ISBLANK('Report Data'!B419)," ",'Report Data'!B419)</f>
        <v>[Debt_per_Staff_Bed_Metric] Debt per Staffed Bed</v>
      </c>
      <c r="C419" s="313">
        <f>IF(ISBLANK('Report Data'!C419)," ",'Report Data'!C419)</f>
        <v>403257.39130434784</v>
      </c>
      <c r="D419" s="313">
        <f>IF(ISBLANK('Report Data'!D419)," ",'Report Data'!D419)</f>
        <v>663665.71739130432</v>
      </c>
      <c r="E419" s="313">
        <f>IF(ISBLANK('Report Data'!E419)," ",'Report Data'!E419)</f>
        <v>588617.15217391308</v>
      </c>
      <c r="F419" s="313">
        <f>IF(ISBLANK('Report Data'!F419)," ",'Report Data'!F419)</f>
        <v>730963.93478260865</v>
      </c>
      <c r="G419" s="313">
        <f>IF(ISBLANK('Report Data'!G419)," ",'Report Data'!G419)</f>
        <v>651226.82608695654</v>
      </c>
    </row>
    <row r="420" spans="1:7">
      <c r="A420" s="313" t="str">
        <f>IF('INTERIM REPORT'!B420=" "," ",IF('Report Data'!A420="",'INTERIM REPORT'!A419,'Report Data'!A420))</f>
        <v>Brattleboro Memorial Hospital</v>
      </c>
      <c r="B420" s="313" t="str">
        <f>IF(ISBLANK('Report Data'!B420)," ",'Report Data'!B420)</f>
        <v>[Net_Prop_Plant_and_Equip_per_Staffed_Bed_Metric] Net Prop, Plant &amp; Equip per Staffed Bed</v>
      </c>
      <c r="C420" s="313">
        <f>IF(ISBLANK('Report Data'!C420)," ",'Report Data'!C420)</f>
        <v>578526.51043478248</v>
      </c>
      <c r="D420" s="313">
        <f>IF(ISBLANK('Report Data'!D420)," ",'Report Data'!D420)</f>
        <v>554409</v>
      </c>
      <c r="E420" s="313">
        <f>IF(ISBLANK('Report Data'!E420)," ",'Report Data'!E420)</f>
        <v>869503.13043478259</v>
      </c>
      <c r="F420" s="313">
        <f>IF(ISBLANK('Report Data'!F420)," ",'Report Data'!F420)</f>
        <v>731173.5</v>
      </c>
      <c r="G420" s="313">
        <f>IF(ISBLANK('Report Data'!G420)," ",'Report Data'!G420)</f>
        <v>903118.91304347827</v>
      </c>
    </row>
    <row r="421" spans="1:7">
      <c r="A421" s="313" t="str">
        <f>IF('INTERIM REPORT'!B421=" "," ",IF('Report Data'!A421="",'INTERIM REPORT'!A420,'Report Data'!A421))</f>
        <v>Brattleboro Memorial Hospital</v>
      </c>
      <c r="B421" s="313" t="str">
        <f>IF(ISBLANK('Report Data'!B421)," ",'Report Data'!B421)</f>
        <v>[Long_Term_Debt_to_Total_Assets_Metric] Long Term Debt to Total Assets</v>
      </c>
      <c r="C421" s="313">
        <f>IF(ISBLANK('Report Data'!C421)," ",'Report Data'!C421)</f>
        <v>8.2554280239623842E-2</v>
      </c>
      <c r="D421" s="313">
        <f>IF(ISBLANK('Report Data'!D421)," ",'Report Data'!D421)</f>
        <v>7.2463260145261818E-2</v>
      </c>
      <c r="E421" s="313">
        <f>IF(ISBLANK('Report Data'!E421)," ",'Report Data'!E421)</f>
        <v>9.3846536936635916E-2</v>
      </c>
      <c r="F421" s="313">
        <f>IF(ISBLANK('Report Data'!F421)," ",'Report Data'!F421)</f>
        <v>0.11532227295577191</v>
      </c>
      <c r="G421" s="313">
        <f>IF(ISBLANK('Report Data'!G421)," ",'Report Data'!G421)</f>
        <v>0.14777120615685868</v>
      </c>
    </row>
    <row r="422" spans="1:7">
      <c r="A422" s="313" t="str">
        <f>IF('INTERIM REPORT'!B422=" "," ",IF('Report Data'!A422="",'INTERIM REPORT'!A421,'Report Data'!A422))</f>
        <v>Brattleboro Memorial Hospital</v>
      </c>
      <c r="B422" s="313" t="str">
        <f>IF(ISBLANK('Report Data'!B422)," ",'Report Data'!B422)</f>
        <v>[Debt_Service_Coverage_Ratio_Metric] Debt Service Coverage Ratio</v>
      </c>
      <c r="C422" s="313">
        <f>IF(ISBLANK('Report Data'!C422)," ",'Report Data'!C422)</f>
        <v>3.5476910125084102</v>
      </c>
      <c r="D422" s="313">
        <f>IF(ISBLANK('Report Data'!D422)," ",'Report Data'!D422)</f>
        <v>4.3960596572418895</v>
      </c>
      <c r="E422" s="313">
        <f>IF(ISBLANK('Report Data'!E422)," ",'Report Data'!E422)</f>
        <v>3.1129361605091326</v>
      </c>
      <c r="F422" s="313">
        <f>IF(ISBLANK('Report Data'!F422)," ",'Report Data'!F422)</f>
        <v>-1.8035919600620405E-2</v>
      </c>
      <c r="G422" s="313">
        <f>IF(ISBLANK('Report Data'!G422)," ",'Report Data'!G422)</f>
        <v>3.0770265994763379</v>
      </c>
    </row>
    <row r="423" spans="1:7">
      <c r="A423" s="313" t="str">
        <f>IF('INTERIM REPORT'!B423=" "," ",IF('Report Data'!A423="",'INTERIM REPORT'!A422,'Report Data'!A423))</f>
        <v>Brattleboro Memorial Hospital</v>
      </c>
      <c r="B423" s="313" t="str">
        <f>IF(ISBLANK('Report Data'!B423)," ",'Report Data'!B423)</f>
        <v>[Depreciation_Rate_Metric] Depreciation Rate</v>
      </c>
      <c r="C423" s="313">
        <f>IF(ISBLANK('Report Data'!C423)," ",'Report Data'!C423)</f>
        <v>5.4481464367808758</v>
      </c>
      <c r="D423" s="313">
        <f>IF(ISBLANK('Report Data'!D423)," ",'Report Data'!D423)</f>
        <v>5.2770551815134166</v>
      </c>
      <c r="E423" s="313">
        <f>IF(ISBLANK('Report Data'!E423)," ",'Report Data'!E423)</f>
        <v>4.5232611736714636</v>
      </c>
      <c r="F423" s="313">
        <f>IF(ISBLANK('Report Data'!F423)," ",'Report Data'!F423)</f>
        <v>4.257995219010609</v>
      </c>
      <c r="G423" s="313">
        <f>IF(ISBLANK('Report Data'!G423)," ",'Report Data'!G423)</f>
        <v>4.0263288628862091</v>
      </c>
    </row>
    <row r="424" spans="1:7">
      <c r="A424" s="313" t="str">
        <f>IF('INTERIM REPORT'!B424=" "," ",IF('Report Data'!A424="",'INTERIM REPORT'!A423,'Report Data'!A424))</f>
        <v>Brattleboro Memorial Hospital</v>
      </c>
      <c r="B424" s="313" t="str">
        <f>IF(ISBLANK('Report Data'!B424)," ",'Report Data'!B424)</f>
        <v>[Cap_Expenditures_to_Depreciation_Metric] Capital Expenditures to Depreciation</v>
      </c>
      <c r="C424" s="313">
        <f>IF(ISBLANK('Report Data'!C424)," ",'Report Data'!C424)</f>
        <v>0.87168690386645109</v>
      </c>
      <c r="D424" s="313">
        <f>IF(ISBLANK('Report Data'!D424)," ",'Report Data'!D424)</f>
        <v>0.35175069381895258</v>
      </c>
      <c r="E424" s="313">
        <f>IF(ISBLANK('Report Data'!E424)," ",'Report Data'!E424)</f>
        <v>0.47384286520573993</v>
      </c>
      <c r="F424" s="313">
        <f>IF(ISBLANK('Report Data'!F424)," ",'Report Data'!F424)</f>
        <v>0.53754211365694049</v>
      </c>
      <c r="G424" s="313">
        <f>IF(ISBLANK('Report Data'!G424)," ",'Report Data'!G424)</f>
        <v>0.75887262162029934</v>
      </c>
    </row>
    <row r="425" spans="1:7">
      <c r="A425" s="313" t="str">
        <f>IF('INTERIM REPORT'!B425=" "," ",IF('Report Data'!A425="",'INTERIM REPORT'!A424,'Report Data'!A425))</f>
        <v>Brattleboro Memorial Hospital</v>
      </c>
      <c r="B425" s="313" t="str">
        <f>IF(ISBLANK('Report Data'!B425)," ",'Report Data'!B425)</f>
        <v>[Cap_Expenditure_Growth_Rate_Metric] Capital Expenditure Growth Rate</v>
      </c>
      <c r="C425" s="313">
        <f>IF(ISBLANK('Report Data'!C425)," ",'Report Data'!C425)</f>
        <v>4.7490778992885589</v>
      </c>
      <c r="D425" s="313">
        <f>IF(ISBLANK('Report Data'!D425)," ",'Report Data'!D425)</f>
        <v>1.8562078214182431</v>
      </c>
      <c r="E425" s="313">
        <f>IF(ISBLANK('Report Data'!E425)," ",'Report Data'!E425)</f>
        <v>2.1433150346063643</v>
      </c>
      <c r="F425" s="313">
        <f>IF(ISBLANK('Report Data'!F425)," ",'Report Data'!F425)</f>
        <v>2.28885174996811</v>
      </c>
      <c r="G425" s="313">
        <f>IF(ISBLANK('Report Data'!G425)," ",'Report Data'!G425)</f>
        <v>3.055470739683936</v>
      </c>
    </row>
    <row r="426" spans="1:7">
      <c r="A426" s="313" t="str">
        <f>IF('INTERIM REPORT'!B426=" "," ",IF('Report Data'!A426="",'INTERIM REPORT'!A425,'Report Data'!A426))</f>
        <v>Brattleboro Memorial Hospital</v>
      </c>
      <c r="B426" s="313" t="str">
        <f>IF(ISBLANK('Report Data'!B426)," ",'Report Data'!B426)</f>
        <v>[Cap_Acquisitions_as_a_pct_of_Net_Patient_Rev_Metric] Capital Acquisitions as a % of Net Patient Rev</v>
      </c>
      <c r="C426" s="313">
        <f>IF(ISBLANK('Report Data'!C426)," ",'Report Data'!C426)</f>
        <v>5.0262778856767325E-2</v>
      </c>
      <c r="D426" s="313">
        <f>IF(ISBLANK('Report Data'!D426)," ",'Report Data'!D426)</f>
        <v>2.4374911740260633E-2</v>
      </c>
      <c r="E426" s="313">
        <f>IF(ISBLANK('Report Data'!E426)," ",'Report Data'!E426)</f>
        <v>2.700587264074868E-2</v>
      </c>
      <c r="F426" s="313">
        <f>IF(ISBLANK('Report Data'!F426)," ",'Report Data'!F426)</f>
        <v>2.9061382034559012E-2</v>
      </c>
      <c r="G426" s="313">
        <f>IF(ISBLANK('Report Data'!G426)," ",'Report Data'!G426)</f>
        <v>3.9666438676873611E-2</v>
      </c>
    </row>
    <row r="427" spans="1:7">
      <c r="A427" s="313" t="str">
        <f>IF('INTERIM REPORT'!B427=" "," ",IF('Report Data'!A427="",'INTERIM REPORT'!A426,'Report Data'!A427))</f>
        <v>Brattleboro Memorial Hospital</v>
      </c>
      <c r="B427" s="313" t="str">
        <f>IF(ISBLANK('Report Data'!B427)," ",'Report Data'!B427)</f>
        <v>[Deduction_pct_Metric] Deduction %</v>
      </c>
      <c r="C427" s="313">
        <f>IF(ISBLANK('Report Data'!C427)," ",'Report Data'!C427)</f>
        <v>0.59830112083029441</v>
      </c>
      <c r="D427" s="313">
        <f>IF(ISBLANK('Report Data'!D427)," ",'Report Data'!D427)</f>
        <v>0.64551540385840478</v>
      </c>
      <c r="E427" s="313">
        <f>IF(ISBLANK('Report Data'!E427)," ",'Report Data'!E427)</f>
        <v>0.5958396741060118</v>
      </c>
      <c r="F427" s="313">
        <f>IF(ISBLANK('Report Data'!F427)," ",'Report Data'!F427)</f>
        <v>0.61753372927795047</v>
      </c>
      <c r="G427" s="313">
        <f>IF(ISBLANK('Report Data'!G427)," ",'Report Data'!G427)</f>
        <v>0.61644857111515405</v>
      </c>
    </row>
    <row r="428" spans="1:7">
      <c r="A428" s="313" t="str">
        <f>IF('INTERIM REPORT'!B428=" "," ",IF('Report Data'!A428="",'INTERIM REPORT'!A427,'Report Data'!A428))</f>
        <v>Brattleboro Memorial Hospital</v>
      </c>
      <c r="B428" s="313" t="str">
        <f>IF(ISBLANK('Report Data'!B428)," ",'Report Data'!B428)</f>
        <v>[Bad_Debt_pct_Metric] Bad Debt %</v>
      </c>
      <c r="C428" s="313">
        <f>IF(ISBLANK('Report Data'!C428)," ",'Report Data'!C428)</f>
        <v>1.8123451608176473E-2</v>
      </c>
      <c r="D428" s="313">
        <f>IF(ISBLANK('Report Data'!D428)," ",'Report Data'!D428)</f>
        <v>1.2667379159478598E-2</v>
      </c>
      <c r="E428" s="313">
        <f>IF(ISBLANK('Report Data'!E428)," ",'Report Data'!E428)</f>
        <v>1.7342461773431243E-2</v>
      </c>
      <c r="F428" s="313">
        <f>IF(ISBLANK('Report Data'!F428)," ",'Report Data'!F428)</f>
        <v>1.6286975377221301E-2</v>
      </c>
      <c r="G428" s="313">
        <f>IF(ISBLANK('Report Data'!G428)," ",'Report Data'!G428)</f>
        <v>1.7067462496466988E-2</v>
      </c>
    </row>
    <row r="429" spans="1:7">
      <c r="A429" s="313" t="str">
        <f>IF('INTERIM REPORT'!B429=" "," ",IF('Report Data'!A429="",'INTERIM REPORT'!A428,'Report Data'!A429))</f>
        <v>Brattleboro Memorial Hospital</v>
      </c>
      <c r="B429" s="313" t="str">
        <f>IF(ISBLANK('Report Data'!B429)," ",'Report Data'!B429)</f>
        <v>[Free_Care_pct_Metric] Free Care %</v>
      </c>
      <c r="C429" s="313">
        <f>IF(ISBLANK('Report Data'!C429)," ",'Report Data'!C429)</f>
        <v>1.1887355742937155E-2</v>
      </c>
      <c r="D429" s="313">
        <f>IF(ISBLANK('Report Data'!D429)," ",'Report Data'!D429)</f>
        <v>1.4756532005927104E-2</v>
      </c>
      <c r="E429" s="313">
        <f>IF(ISBLANK('Report Data'!E429)," ",'Report Data'!E429)</f>
        <v>1.5000000972491521E-2</v>
      </c>
      <c r="F429" s="313">
        <f>IF(ISBLANK('Report Data'!F429)," ",'Report Data'!F429)</f>
        <v>4.7039656154291131E-3</v>
      </c>
      <c r="G429" s="313">
        <f>IF(ISBLANK('Report Data'!G429)," ",'Report Data'!G429)</f>
        <v>1.3281366529686018E-2</v>
      </c>
    </row>
    <row r="430" spans="1:7">
      <c r="A430" s="313" t="str">
        <f>IF('INTERIM REPORT'!B430=" "," ",IF('Report Data'!A430="",'INTERIM REPORT'!A429,'Report Data'!A430))</f>
        <v>Brattleboro Memorial Hospital</v>
      </c>
      <c r="B430" s="313" t="str">
        <f>IF(ISBLANK('Report Data'!B430)," ",'Report Data'!B430)</f>
        <v>[Operating_Margin_pct_Metric] Operating Margin %</v>
      </c>
      <c r="C430" s="313">
        <f>IF(ISBLANK('Report Data'!C430)," ",'Report Data'!C430)</f>
        <v>7.6405410031913541E-3</v>
      </c>
      <c r="D430" s="313">
        <f>IF(ISBLANK('Report Data'!D430)," ",'Report Data'!D430)</f>
        <v>5.5298123493566602E-3</v>
      </c>
      <c r="E430" s="313">
        <f>IF(ISBLANK('Report Data'!E430)," ",'Report Data'!E430)</f>
        <v>4.5823984494981589E-3</v>
      </c>
      <c r="F430" s="313">
        <f>IF(ISBLANK('Report Data'!F430)," ",'Report Data'!F430)</f>
        <v>-4.4664490942784546E-2</v>
      </c>
      <c r="G430" s="313">
        <f>IF(ISBLANK('Report Data'!G430)," ",'Report Data'!G430)</f>
        <v>6.4980281817541251E-3</v>
      </c>
    </row>
    <row r="431" spans="1:7">
      <c r="A431" s="313" t="str">
        <f>IF('INTERIM REPORT'!B431=" "," ",IF('Report Data'!A431="",'INTERIM REPORT'!A430,'Report Data'!A431))</f>
        <v>Brattleboro Memorial Hospital</v>
      </c>
      <c r="B431" s="313" t="str">
        <f>IF(ISBLANK('Report Data'!B431)," ",'Report Data'!B431)</f>
        <v>[Total_Margin_pct_Metric] Total Margin %</v>
      </c>
      <c r="C431" s="313">
        <f>IF(ISBLANK('Report Data'!C431)," ",'Report Data'!C431)</f>
        <v>1.6408335984953573E-2</v>
      </c>
      <c r="D431" s="313">
        <f>IF(ISBLANK('Report Data'!D431)," ",'Report Data'!D431)</f>
        <v>9.4919652506129257E-2</v>
      </c>
      <c r="E431" s="313">
        <f>IF(ISBLANK('Report Data'!E431)," ",'Report Data'!E431)</f>
        <v>1.1751244116566355E-2</v>
      </c>
      <c r="F431" s="313">
        <f>IF(ISBLANK('Report Data'!F431)," ",'Report Data'!F431)</f>
        <v>5.8398821782847726E-3</v>
      </c>
      <c r="G431" s="313">
        <f>IF(ISBLANK('Report Data'!G431)," ",'Report Data'!G431)</f>
        <v>1.149750434493438E-2</v>
      </c>
    </row>
    <row r="432" spans="1:7">
      <c r="A432" s="313" t="str">
        <f>IF('INTERIM REPORT'!B432=" "," ",IF('Report Data'!A432="",'INTERIM REPORT'!A431,'Report Data'!A432))</f>
        <v>Brattleboro Memorial Hospital</v>
      </c>
      <c r="B432" s="313" t="str">
        <f>IF(ISBLANK('Report Data'!B432)," ",'Report Data'!B432)</f>
        <v>[Outpatient_Gross_Rev_pct_Metric] Outpatient Gross Revenue %</v>
      </c>
      <c r="C432" s="313">
        <f>IF(ISBLANK('Report Data'!C432)," ",'Report Data'!C432)</f>
        <v>0.78374001052456421</v>
      </c>
      <c r="D432" s="313">
        <f>IF(ISBLANK('Report Data'!D432)," ",'Report Data'!D432)</f>
        <v>0.78545696658728059</v>
      </c>
      <c r="E432" s="313">
        <f>IF(ISBLANK('Report Data'!E432)," ",'Report Data'!E432)</f>
        <v>0.78401245845580203</v>
      </c>
      <c r="F432" s="313">
        <f>IF(ISBLANK('Report Data'!F432)," ",'Report Data'!F432)</f>
        <v>0.69884464450217287</v>
      </c>
      <c r="G432" s="313">
        <f>IF(ISBLANK('Report Data'!G432)," ",'Report Data'!G432)</f>
        <v>0.66533400765598849</v>
      </c>
    </row>
    <row r="433" spans="1:7">
      <c r="A433" s="313" t="str">
        <f>IF('INTERIM REPORT'!B433=" "," ",IF('Report Data'!A433="",'INTERIM REPORT'!A432,'Report Data'!A433))</f>
        <v>Brattleboro Memorial Hospital</v>
      </c>
      <c r="B433" s="313" t="str">
        <f>IF(ISBLANK('Report Data'!B433)," ",'Report Data'!B433)</f>
        <v>[Inpatient_Gross_Rev_pct_Metric] Inpatient Gross Revenue %</v>
      </c>
      <c r="C433" s="313">
        <f>IF(ISBLANK('Report Data'!C433)," ",'Report Data'!C433)</f>
        <v>0.21625998947543562</v>
      </c>
      <c r="D433" s="313">
        <f>IF(ISBLANK('Report Data'!D433)," ",'Report Data'!D433)</f>
        <v>0.21454303341271935</v>
      </c>
      <c r="E433" s="313">
        <f>IF(ISBLANK('Report Data'!E433)," ",'Report Data'!E433)</f>
        <v>0.215987541544198</v>
      </c>
      <c r="F433" s="313">
        <f>IF(ISBLANK('Report Data'!F433)," ",'Report Data'!F433)</f>
        <v>0.20004790123477759</v>
      </c>
      <c r="G433" s="313">
        <f>IF(ISBLANK('Report Data'!G433)," ",'Report Data'!G433)</f>
        <v>0.22050330170216412</v>
      </c>
    </row>
    <row r="434" spans="1:7">
      <c r="A434" s="313" t="str">
        <f>IF('INTERIM REPORT'!B434=" "," ",IF('Report Data'!A434="",'INTERIM REPORT'!A433,'Report Data'!A434))</f>
        <v>Brattleboro Memorial Hospital</v>
      </c>
      <c r="B434" s="313" t="str">
        <f>IF(ISBLANK('Report Data'!B434)," ",'Report Data'!B434)</f>
        <v>[SNF_Rehab_Swing_Gross_Rev_pct_Metric] SNF/Rehab/Swing Gross Revenue %</v>
      </c>
      <c r="C434" s="313">
        <f>IF(ISBLANK('Report Data'!C434)," ",'Report Data'!C434)</f>
        <v>0</v>
      </c>
      <c r="D434" s="313">
        <f>IF(ISBLANK('Report Data'!D434)," ",'Report Data'!D434)</f>
        <v>0</v>
      </c>
      <c r="E434" s="313">
        <f>IF(ISBLANK('Report Data'!E434)," ",'Report Data'!E434)</f>
        <v>0</v>
      </c>
      <c r="F434" s="313">
        <f>IF(ISBLANK('Report Data'!F434)," ",'Report Data'!F434)</f>
        <v>0</v>
      </c>
      <c r="G434" s="313">
        <f>IF(ISBLANK('Report Data'!G434)," ",'Report Data'!G434)</f>
        <v>0</v>
      </c>
    </row>
    <row r="435" spans="1:7">
      <c r="A435" s="313" t="str">
        <f>IF('INTERIM REPORT'!B435=" "," ",IF('Report Data'!A435="",'INTERIM REPORT'!A434,'Report Data'!A435))</f>
        <v>Brattleboro Memorial Hospital</v>
      </c>
      <c r="B435" s="313" t="str">
        <f>IF(ISBLANK('Report Data'!B435)," ",'Report Data'!B435)</f>
        <v>[All_Net_Patient_Rev_pct_Metric] All Net Patient Revenue % with DSH &amp; GME</v>
      </c>
      <c r="C435" s="313">
        <f>IF(ISBLANK('Report Data'!C435)," ",'Report Data'!C435)</f>
        <v>0.40169887907113072</v>
      </c>
      <c r="D435" s="313">
        <f>IF(ISBLANK('Report Data'!D435)," ",'Report Data'!D435)</f>
        <v>0.35448459041990993</v>
      </c>
      <c r="E435" s="313">
        <f>IF(ISBLANK('Report Data'!E435)," ",'Report Data'!E435)</f>
        <v>0.40416031674479275</v>
      </c>
      <c r="F435" s="313">
        <f>IF(ISBLANK('Report Data'!F435)," ",'Report Data'!F435)</f>
        <v>0.38246627072204914</v>
      </c>
      <c r="G435" s="313">
        <f>IF(ISBLANK('Report Data'!G435)," ",'Report Data'!G435)</f>
        <v>0.38355141840253504</v>
      </c>
    </row>
    <row r="436" spans="1:7">
      <c r="A436" s="313" t="str">
        <f>IF('INTERIM REPORT'!B436=" "," ",IF('Report Data'!A436="",'INTERIM REPORT'!A435,'Report Data'!A436))</f>
        <v>Brattleboro Memorial Hospital</v>
      </c>
      <c r="B436" s="313" t="str">
        <f>IF(ISBLANK('Report Data'!B436)," ",'Report Data'!B436)</f>
        <v>[Medicare_Net_Patient_Rev_pct_incl_Phys_Metric] Medicare Net Patient Revenue % including Phys</v>
      </c>
      <c r="C436" s="313">
        <f>IF(ISBLANK('Report Data'!C436)," ",'Report Data'!C436)</f>
        <v>0.24671409808330527</v>
      </c>
      <c r="D436" s="313">
        <f>IF(ISBLANK('Report Data'!D436)," ",'Report Data'!D436)</f>
        <v>0.21914245799262841</v>
      </c>
      <c r="E436" s="313">
        <f>IF(ISBLANK('Report Data'!E436)," ",'Report Data'!E436)</f>
        <v>0.29985383383264114</v>
      </c>
      <c r="F436" s="313">
        <f>IF(ISBLANK('Report Data'!F436)," ",'Report Data'!F436)</f>
        <v>0.26614882451153482</v>
      </c>
      <c r="G436" s="313">
        <f>IF(ISBLANK('Report Data'!G436)," ",'Report Data'!G436)</f>
        <v>0.28061820707562607</v>
      </c>
    </row>
    <row r="437" spans="1:7">
      <c r="A437" s="313" t="str">
        <f>IF('INTERIM REPORT'!B437=" "," ",IF('Report Data'!A437="",'INTERIM REPORT'!A436,'Report Data'!A437))</f>
        <v>Brattleboro Memorial Hospital</v>
      </c>
      <c r="B437" s="313" t="str">
        <f>IF(ISBLANK('Report Data'!B437)," ",'Report Data'!B437)</f>
        <v>[Medicaid_Net_Patient_Rev_pct_incl_Phys_Metric] Medicaid Net Patient Revenue % including Phys</v>
      </c>
      <c r="C437" s="313">
        <f>IF(ISBLANK('Report Data'!C437)," ",'Report Data'!C437)</f>
        <v>0.1997697989728843</v>
      </c>
      <c r="D437" s="313">
        <f>IF(ISBLANK('Report Data'!D437)," ",'Report Data'!D437)</f>
        <v>0.15753947242076055</v>
      </c>
      <c r="E437" s="313">
        <f>IF(ISBLANK('Report Data'!E437)," ",'Report Data'!E437)</f>
        <v>0.20634781045528852</v>
      </c>
      <c r="F437" s="313">
        <f>IF(ISBLANK('Report Data'!F437)," ",'Report Data'!F437)</f>
        <v>0.10082085032909142</v>
      </c>
      <c r="G437" s="313">
        <f>IF(ISBLANK('Report Data'!G437)," ",'Report Data'!G437)</f>
        <v>0.23281416300820842</v>
      </c>
    </row>
    <row r="438" spans="1:7">
      <c r="A438" s="313" t="str">
        <f>IF('INTERIM REPORT'!B438=" "," ",IF('Report Data'!A438="",'INTERIM REPORT'!A437,'Report Data'!A438))</f>
        <v>Brattleboro Memorial Hospital</v>
      </c>
      <c r="B438" s="313" t="str">
        <f>IF(ISBLANK('Report Data'!B438)," ",'Report Data'!B438)</f>
        <v>[Commercial_Self_Pay_Net_Patient_Rev_pct_incl_Phys_Metric] Commercial/Self Pay Net Patient Rev % including Phys</v>
      </c>
      <c r="C438" s="313">
        <f>IF(ISBLANK('Report Data'!C438)," ",'Report Data'!C438)</f>
        <v>0.70129133835610447</v>
      </c>
      <c r="D438" s="313">
        <f>IF(ISBLANK('Report Data'!D438)," ",'Report Data'!D438)</f>
        <v>0.63397981023085803</v>
      </c>
      <c r="E438" s="313">
        <f>IF(ISBLANK('Report Data'!E438)," ",'Report Data'!E438)</f>
        <v>0.6374827344332068</v>
      </c>
      <c r="F438" s="313">
        <f>IF(ISBLANK('Report Data'!F438)," ",'Report Data'!F438)</f>
        <v>0.66161236614691254</v>
      </c>
      <c r="G438" s="313">
        <f>IF(ISBLANK('Report Data'!G438)," ",'Report Data'!G438)</f>
        <v>0.58376621935274431</v>
      </c>
    </row>
    <row r="439" spans="1:7">
      <c r="A439" s="313" t="str">
        <f>IF('INTERIM REPORT'!B439=" "," ",IF('Report Data'!A439="",'INTERIM REPORT'!A438,'Report Data'!A439))</f>
        <v>Brattleboro Memorial Hospital</v>
      </c>
      <c r="B439" s="313" t="str">
        <f>IF(ISBLANK('Report Data'!B439)," ",'Report Data'!B439)</f>
        <v>[Adj_Admits_Per_FTE_Metric] Adjusted Admissions Per FTE</v>
      </c>
      <c r="C439" s="313">
        <f>IF(ISBLANK('Report Data'!C439)," ",'Report Data'!C439)</f>
        <v>17.81874276244687</v>
      </c>
      <c r="D439" s="313">
        <f>IF(ISBLANK('Report Data'!D439)," ",'Report Data'!D439)</f>
        <v>15.517067958248088</v>
      </c>
      <c r="E439" s="313">
        <f>IF(ISBLANK('Report Data'!E439)," ",'Report Data'!E439)</f>
        <v>0</v>
      </c>
      <c r="F439" s="313">
        <f>IF(ISBLANK('Report Data'!F439)," ",'Report Data'!F439)</f>
        <v>14.700221425807742</v>
      </c>
      <c r="G439" s="313">
        <f>IF(ISBLANK('Report Data'!G439)," ",'Report Data'!G439)</f>
        <v>16.746918051790377</v>
      </c>
    </row>
    <row r="440" spans="1:7">
      <c r="A440" s="313" t="str">
        <f>IF('INTERIM REPORT'!B440=" "," ",IF('Report Data'!A440="",'INTERIM REPORT'!A439,'Report Data'!A440))</f>
        <v>Brattleboro Memorial Hospital</v>
      </c>
      <c r="B440" s="313" t="str">
        <f>IF(ISBLANK('Report Data'!B440)," ",'Report Data'!B440)</f>
        <v>[FTEs_per_100_Adj_Discharges_Metric] FTEs per 100 Adj Discharges</v>
      </c>
      <c r="C440" s="313">
        <f>IF(ISBLANK('Report Data'!C440)," ",'Report Data'!C440)</f>
        <v>5.612068221263665</v>
      </c>
      <c r="D440" s="313">
        <f>IF(ISBLANK('Report Data'!D440)," ",'Report Data'!D440)</f>
        <v>6.4445164685152436</v>
      </c>
      <c r="E440" s="313">
        <f>IF(ISBLANK('Report Data'!E440)," ",'Report Data'!E440)</f>
        <v>0</v>
      </c>
      <c r="F440" s="313">
        <f>IF(ISBLANK('Report Data'!F440)," ",'Report Data'!F440)</f>
        <v>6.8026186207263359</v>
      </c>
      <c r="G440" s="313">
        <f>IF(ISBLANK('Report Data'!G440)," ",'Report Data'!G440)</f>
        <v>5.9712479448903268</v>
      </c>
    </row>
    <row r="441" spans="1:7">
      <c r="A441" s="313" t="str">
        <f>IF('INTERIM REPORT'!B441=" "," ",IF('Report Data'!A441="",'INTERIM REPORT'!A440,'Report Data'!A441))</f>
        <v>Brattleboro Memorial Hospital</v>
      </c>
      <c r="B441" s="313" t="str">
        <f>IF(ISBLANK('Report Data'!B441)," ",'Report Data'!B441)</f>
        <v>[FTEs_Per_Adj_Occupied_Bed_Metric] FTEs Per Adjusted Occupied Bed</v>
      </c>
      <c r="C441" s="313">
        <f>IF(ISBLANK('Report Data'!C441)," ",'Report Data'!C441)</f>
        <v>6.5343382138978532</v>
      </c>
      <c r="D441" s="313">
        <f>IF(ISBLANK('Report Data'!D441)," ",'Report Data'!D441)</f>
        <v>7.7030109222172429</v>
      </c>
      <c r="E441" s="313">
        <f>IF(ISBLANK('Report Data'!E441)," ",'Report Data'!E441)</f>
        <v>0</v>
      </c>
      <c r="F441" s="313">
        <f>IF(ISBLANK('Report Data'!F441)," ",'Report Data'!F441)</f>
        <v>8.4684332098067223</v>
      </c>
      <c r="G441" s="313">
        <f>IF(ISBLANK('Report Data'!G441)," ",'Report Data'!G441)</f>
        <v>7.1991684195259165</v>
      </c>
    </row>
    <row r="442" spans="1:7">
      <c r="A442" s="313" t="str">
        <f>IF('INTERIM REPORT'!B442=" "," ",IF('Report Data'!A442="",'INTERIM REPORT'!A441,'Report Data'!A442))</f>
        <v>Brattleboro Memorial Hospital</v>
      </c>
      <c r="B442" s="313" t="str">
        <f>IF(ISBLANK('Report Data'!B442)," ",'Report Data'!B442)</f>
        <v>[Return_On_Assets_Metric] Return On Assets</v>
      </c>
      <c r="C442" s="313">
        <f>IF(ISBLANK('Report Data'!C442)," ",'Report Data'!C442)</f>
        <v>1.8302184345480976E-2</v>
      </c>
      <c r="D442" s="313">
        <f>IF(ISBLANK('Report Data'!D442)," ",'Report Data'!D442)</f>
        <v>9.615665883478236E-2</v>
      </c>
      <c r="E442" s="313">
        <f>IF(ISBLANK('Report Data'!E442)," ",'Report Data'!E442)</f>
        <v>1.1489663388047121E-2</v>
      </c>
      <c r="F442" s="313">
        <f>IF(ISBLANK('Report Data'!F442)," ",'Report Data'!F442)</f>
        <v>5.3572340757274545E-3</v>
      </c>
      <c r="G442" s="313">
        <f>IF(ISBLANK('Report Data'!G442)," ",'Report Data'!G442)</f>
        <v>1.1159250255695998E-2</v>
      </c>
    </row>
    <row r="443" spans="1:7">
      <c r="A443" s="313" t="str">
        <f>IF('INTERIM REPORT'!B443=" "," ",IF('Report Data'!A443="",'INTERIM REPORT'!A442,'Report Data'!A443))</f>
        <v>Brattleboro Memorial Hospital</v>
      </c>
      <c r="B443" s="313" t="str">
        <f>IF(ISBLANK('Report Data'!B443)," ",'Report Data'!B443)</f>
        <v>[OH_Exp_w_fringe_pct_of_TTL_OPEX_Metric] Overhead Expense w/ fringe, as a % of Total Operating Exp</v>
      </c>
      <c r="C443" s="313">
        <f>IF(ISBLANK('Report Data'!C443)," ",'Report Data'!C443)</f>
        <v>0.21597850573684663</v>
      </c>
      <c r="D443" s="313">
        <f>IF(ISBLANK('Report Data'!D443)," ",'Report Data'!D443)</f>
        <v>0.22103822394591449</v>
      </c>
      <c r="E443" s="313">
        <f>IF(ISBLANK('Report Data'!E443)," ",'Report Data'!E443)</f>
        <v>0</v>
      </c>
      <c r="F443" s="313">
        <f>IF(ISBLANK('Report Data'!F443)," ",'Report Data'!F443)</f>
        <v>0.21900273950384039</v>
      </c>
      <c r="G443" s="313">
        <f>IF(ISBLANK('Report Data'!G443)," ",'Report Data'!G443)</f>
        <v>0.22533377170862054</v>
      </c>
    </row>
    <row r="444" spans="1:7">
      <c r="A444" s="313" t="str">
        <f>IF('INTERIM REPORT'!B444=" "," ",IF('Report Data'!A444="",'INTERIM REPORT'!A443,'Report Data'!A444))</f>
        <v>Brattleboro Memorial Hospital</v>
      </c>
      <c r="B444" s="313" t="str">
        <f>IF(ISBLANK('Report Data'!B444)," ",'Report Data'!B444)</f>
        <v>[Cost_per_Adj_Admits_Metric] Cost per Adjusted Admission</v>
      </c>
      <c r="C444" s="313">
        <f>IF(ISBLANK('Report Data'!C444)," ",'Report Data'!C444)</f>
        <v>10581.585101982169</v>
      </c>
      <c r="D444" s="313">
        <f>IF(ISBLANK('Report Data'!D444)," ",'Report Data'!D444)</f>
        <v>12705.561486232427</v>
      </c>
      <c r="E444" s="313">
        <f>IF(ISBLANK('Report Data'!E444)," ",'Report Data'!E444)</f>
        <v>10890.658060817243</v>
      </c>
      <c r="F444" s="313">
        <f>IF(ISBLANK('Report Data'!F444)," ",'Report Data'!F444)</f>
        <v>12769.156794196901</v>
      </c>
      <c r="G444" s="313">
        <f>IF(ISBLANK('Report Data'!G444)," ",'Report Data'!G444)</f>
        <v>11269.121926029584</v>
      </c>
    </row>
    <row r="445" spans="1:7">
      <c r="A445" s="313" t="str">
        <f>IF('INTERIM REPORT'!B445=" "," ",IF('Report Data'!A445="",'INTERIM REPORT'!A444,'Report Data'!A445))</f>
        <v>Brattleboro Memorial Hospital</v>
      </c>
      <c r="B445" s="313" t="str">
        <f>IF(ISBLANK('Report Data'!B445)," ",'Report Data'!B445)</f>
        <v>[Salary_per_FTE_NonMD_Metric] Salary per FTE - Non-MD</v>
      </c>
      <c r="C445" s="313">
        <f>IF(ISBLANK('Report Data'!C445)," ",'Report Data'!C445)</f>
        <v>58827.928732248009</v>
      </c>
      <c r="D445" s="313">
        <f>IF(ISBLANK('Report Data'!D445)," ",'Report Data'!D445)</f>
        <v>63721.54967028294</v>
      </c>
      <c r="E445" s="313">
        <f>IF(ISBLANK('Report Data'!E445)," ",'Report Data'!E445)</f>
        <v>0</v>
      </c>
      <c r="F445" s="313">
        <f>IF(ISBLANK('Report Data'!F445)," ",'Report Data'!F445)</f>
        <v>62627.678536374675</v>
      </c>
      <c r="G445" s="313">
        <f>IF(ISBLANK('Report Data'!G445)," ",'Report Data'!G445)</f>
        <v>64634.574994292649</v>
      </c>
    </row>
    <row r="446" spans="1:7">
      <c r="A446" s="313" t="str">
        <f>IF('INTERIM REPORT'!B446=" "," ",IF('Report Data'!A446="",'INTERIM REPORT'!A445,'Report Data'!A446))</f>
        <v>Brattleboro Memorial Hospital</v>
      </c>
      <c r="B446" s="313" t="str">
        <f>IF(ISBLANK('Report Data'!B446)," ",'Report Data'!B446)</f>
        <v>[Salary_and_Benefits_per_FTE_NonMD_Metric] Salary &amp; Benefits per FTE - Non-MD</v>
      </c>
      <c r="C446" s="313">
        <f>IF(ISBLANK('Report Data'!C446)," ",'Report Data'!C446)</f>
        <v>74538.089907343281</v>
      </c>
      <c r="D446" s="313">
        <f>IF(ISBLANK('Report Data'!D446)," ",'Report Data'!D446)</f>
        <v>81969.239544777723</v>
      </c>
      <c r="E446" s="313">
        <f>IF(ISBLANK('Report Data'!E446)," ",'Report Data'!E446)</f>
        <v>0</v>
      </c>
      <c r="F446" s="313">
        <f>IF(ISBLANK('Report Data'!F446)," ",'Report Data'!F446)</f>
        <v>80322.829884967214</v>
      </c>
      <c r="G446" s="313">
        <f>IF(ISBLANK('Report Data'!G446)," ",'Report Data'!G446)</f>
        <v>87273.803363518789</v>
      </c>
    </row>
    <row r="447" spans="1:7">
      <c r="A447" s="313" t="str">
        <f>IF('INTERIM REPORT'!B447=" "," ",IF('Report Data'!A447="",'INTERIM REPORT'!A446,'Report Data'!A447))</f>
        <v>Brattleboro Memorial Hospital</v>
      </c>
      <c r="B447" s="313" t="str">
        <f>IF(ISBLANK('Report Data'!B447)," ",'Report Data'!B447)</f>
        <v>[Fringe_Benefit_pct_NonMD_Metric] Fringe Benefit % - Non-MD</v>
      </c>
      <c r="C447" s="313">
        <f>IF(ISBLANK('Report Data'!C447)," ",'Report Data'!C447)</f>
        <v>0.26705276751454499</v>
      </c>
      <c r="D447" s="313">
        <f>IF(ISBLANK('Report Data'!D447)," ",'Report Data'!D447)</f>
        <v>0.28636609337183483</v>
      </c>
      <c r="E447" s="313">
        <f>IF(ISBLANK('Report Data'!E447)," ",'Report Data'!E447)</f>
        <v>0.29588257142707014</v>
      </c>
      <c r="F447" s="313">
        <f>IF(ISBLANK('Report Data'!F447)," ",'Report Data'!F447)</f>
        <v>0.28254522221057621</v>
      </c>
      <c r="G447" s="313">
        <f>IF(ISBLANK('Report Data'!G447)," ",'Report Data'!G447)</f>
        <v>0.35026498389175059</v>
      </c>
    </row>
    <row r="448" spans="1:7">
      <c r="A448" s="313" t="str">
        <f>IF('INTERIM REPORT'!B448=" "," ",IF('Report Data'!A448="",'INTERIM REPORT'!A447,'Report Data'!A448))</f>
        <v>Brattleboro Memorial Hospital</v>
      </c>
      <c r="B448" s="313" t="str">
        <f>IF(ISBLANK('Report Data'!B448)," ",'Report Data'!B448)</f>
        <v>[Comp_Ratio_Metric] Compensation Ratio</v>
      </c>
      <c r="C448" s="313">
        <f>IF(ISBLANK('Report Data'!C448)," ",'Report Data'!C448)</f>
        <v>0.60304731783718224</v>
      </c>
      <c r="D448" s="313">
        <f>IF(ISBLANK('Report Data'!D448)," ",'Report Data'!D448)</f>
        <v>0.62770819303914183</v>
      </c>
      <c r="E448" s="313">
        <f>IF(ISBLANK('Report Data'!E448)," ",'Report Data'!E448)</f>
        <v>0.63564661193621375</v>
      </c>
      <c r="F448" s="313">
        <f>IF(ISBLANK('Report Data'!F448)," ",'Report Data'!F448)</f>
        <v>0.66329385437918531</v>
      </c>
      <c r="G448" s="313">
        <f>IF(ISBLANK('Report Data'!G448)," ",'Report Data'!G448)</f>
        <v>0.6314253673686947</v>
      </c>
    </row>
    <row r="449" spans="1:7">
      <c r="A449" s="313" t="str">
        <f>IF('INTERIM REPORT'!B449=" "," ",IF('Report Data'!A449="",'INTERIM REPORT'!A448,'Report Data'!A449))</f>
        <v>Brattleboro Memorial Hospital</v>
      </c>
      <c r="B449" s="313" t="str">
        <f>IF(ISBLANK('Report Data'!B449)," ",'Report Data'!B449)</f>
        <v>[Cap_Cost_pct_of_Total_Expense_Metric] Capital Cost % of Total Expense</v>
      </c>
      <c r="C449" s="313">
        <f>IF(ISBLANK('Report Data'!C449)," ",'Report Data'!C449)</f>
        <v>4.9828858093583561E-2</v>
      </c>
      <c r="D449" s="313">
        <f>IF(ISBLANK('Report Data'!D449)," ",'Report Data'!D449)</f>
        <v>4.7202027711676579E-2</v>
      </c>
      <c r="E449" s="313">
        <f>IF(ISBLANK('Report Data'!E449)," ",'Report Data'!E449)</f>
        <v>5.1675083468243767E-2</v>
      </c>
      <c r="F449" s="313">
        <f>IF(ISBLANK('Report Data'!F449)," ",'Report Data'!F449)</f>
        <v>4.2494688434539754E-2</v>
      </c>
      <c r="G449" s="313">
        <f>IF(ISBLANK('Report Data'!G449)," ",'Report Data'!G449)</f>
        <v>4.7576960130902679E-2</v>
      </c>
    </row>
    <row r="450" spans="1:7">
      <c r="A450" s="313" t="str">
        <f>IF('INTERIM REPORT'!B450=" "," ",IF('Report Data'!A450="",'INTERIM REPORT'!A449,'Report Data'!A450))</f>
        <v>Brattleboro Memorial Hospital</v>
      </c>
      <c r="B450" s="313" t="str">
        <f>IF(ISBLANK('Report Data'!B450)," ",'Report Data'!B450)</f>
        <v>[Cap_Cost_per_Adj_Admits_Metric] Capital Cost per Adjusted Admission</v>
      </c>
      <c r="C450" s="313">
        <f>IF(ISBLANK('Report Data'!C450)," ",'Report Data'!C450)</f>
        <v>527.26830245184749</v>
      </c>
      <c r="D450" s="313">
        <f>IF(ISBLANK('Report Data'!D450)," ",'Report Data'!D450)</f>
        <v>599.72826536555374</v>
      </c>
      <c r="E450" s="313">
        <f>IF(ISBLANK('Report Data'!E450)," ",'Report Data'!E450)</f>
        <v>562.77566431683283</v>
      </c>
      <c r="F450" s="313">
        <f>IF(ISBLANK('Report Data'!F450)," ",'Report Data'!F450)</f>
        <v>542.62133954118372</v>
      </c>
      <c r="G450" s="313">
        <f>IF(ISBLANK('Report Data'!G450)," ",'Report Data'!G450)</f>
        <v>536.15056458499078</v>
      </c>
    </row>
    <row r="451" spans="1:7">
      <c r="A451" s="313" t="str">
        <f>IF('INTERIM REPORT'!B451=" "," ",IF('Report Data'!A451="",'INTERIM REPORT'!A450,'Report Data'!A451))</f>
        <v>Brattleboro Memorial Hospital</v>
      </c>
      <c r="B451" s="313" t="str">
        <f>IF(ISBLANK('Report Data'!B451)," ",'Report Data'!B451)</f>
        <v>[Contractual_Allowance_pct_Metric] Contractual Allowance %</v>
      </c>
      <c r="C451" s="313">
        <f>IF(ISBLANK('Report Data'!C451)," ",'Report Data'!C451)</f>
        <v>0.601515675861653</v>
      </c>
      <c r="D451" s="313">
        <f>IF(ISBLANK('Report Data'!D451)," ",'Report Data'!D451)</f>
        <v>0.64859933224914423</v>
      </c>
      <c r="E451" s="313">
        <f>IF(ISBLANK('Report Data'!E451)," ",'Report Data'!E451)</f>
        <v>0.59855682972590929</v>
      </c>
      <c r="F451" s="313">
        <f>IF(ISBLANK('Report Data'!F451)," ",'Report Data'!F451)</f>
        <v>0.62090477684104783</v>
      </c>
      <c r="G451" s="313">
        <f>IF(ISBLANK('Report Data'!G451)," ",'Report Data'!G451)</f>
        <v>0.61894070273092361</v>
      </c>
    </row>
    <row r="452" spans="1:7">
      <c r="A452" s="313" t="str">
        <f>IF('INTERIM REPORT'!B452=" "," ",IF('Report Data'!A452="",'INTERIM REPORT'!A451,'Report Data'!A452))</f>
        <v>Brattleboro Memorial Hospital</v>
      </c>
      <c r="B452" s="313" t="str">
        <f>IF(ISBLANK('Report Data'!B452)," ",'Report Data'!B452)</f>
        <v>[Current_Ratio_Metric] Current Ratio</v>
      </c>
      <c r="C452" s="313">
        <f>IF(ISBLANK('Report Data'!C452)," ",'Report Data'!C452)</f>
        <v>4.320593853483075</v>
      </c>
      <c r="D452" s="313">
        <f>IF(ISBLANK('Report Data'!D452)," ",'Report Data'!D452)</f>
        <v>2.7718939153317161</v>
      </c>
      <c r="E452" s="313">
        <f>IF(ISBLANK('Report Data'!E452)," ",'Report Data'!E452)</f>
        <v>3.061571601973923</v>
      </c>
      <c r="F452" s="313">
        <f>IF(ISBLANK('Report Data'!F452)," ",'Report Data'!F452)</f>
        <v>2.7936900295126792</v>
      </c>
      <c r="G452" s="313">
        <f>IF(ISBLANK('Report Data'!G452)," ",'Report Data'!G452)</f>
        <v>3.9374871018275837</v>
      </c>
    </row>
    <row r="453" spans="1:7">
      <c r="A453" s="313" t="str">
        <f>IF('INTERIM REPORT'!B453=" "," ",IF('Report Data'!A453="",'INTERIM REPORT'!A452,'Report Data'!A453))</f>
        <v>Brattleboro Memorial Hospital</v>
      </c>
      <c r="B453" s="313" t="str">
        <f>IF(ISBLANK('Report Data'!B453)," ",'Report Data'!B453)</f>
        <v>[Days_Payable_metric] Days Payable</v>
      </c>
      <c r="C453" s="313">
        <f>IF(ISBLANK('Report Data'!C453)," ",'Report Data'!C453)</f>
        <v>52.832327610055437</v>
      </c>
      <c r="D453" s="313">
        <f>IF(ISBLANK('Report Data'!D453)," ",'Report Data'!D453)</f>
        <v>95.759726260729124</v>
      </c>
      <c r="E453" s="313">
        <f>IF(ISBLANK('Report Data'!E453)," ",'Report Data'!E453)</f>
        <v>69.922000609602421</v>
      </c>
      <c r="F453" s="313">
        <f>IF(ISBLANK('Report Data'!F453)," ",'Report Data'!F453)</f>
        <v>85.729326837225344</v>
      </c>
      <c r="G453" s="313">
        <f>IF(ISBLANK('Report Data'!G453)," ",'Report Data'!G453)</f>
        <v>56.43408512795186</v>
      </c>
    </row>
    <row r="454" spans="1:7">
      <c r="A454" s="313" t="str">
        <f>IF('INTERIM REPORT'!B454=" "," ",IF('Report Data'!A454="",'INTERIM REPORT'!A453,'Report Data'!A454))</f>
        <v>Brattleboro Memorial Hospital</v>
      </c>
      <c r="B454" s="313" t="str">
        <f>IF(ISBLANK('Report Data'!B454)," ",'Report Data'!B454)</f>
        <v>[Days_Receivable_Metric] Days Receivable</v>
      </c>
      <c r="C454" s="313">
        <f>IF(ISBLANK('Report Data'!C454)," ",'Report Data'!C454)</f>
        <v>57.57741744963517</v>
      </c>
      <c r="D454" s="313">
        <f>IF(ISBLANK('Report Data'!D454)," ",'Report Data'!D454)</f>
        <v>50.136818457393382</v>
      </c>
      <c r="E454" s="313">
        <f>IF(ISBLANK('Report Data'!E454)," ",'Report Data'!E454)</f>
        <v>57.702157057816329</v>
      </c>
      <c r="F454" s="313">
        <f>IF(ISBLANK('Report Data'!F454)," ",'Report Data'!F454)</f>
        <v>60.546077139188043</v>
      </c>
      <c r="G454" s="313">
        <f>IF(ISBLANK('Report Data'!G454)," ",'Report Data'!G454)</f>
        <v>60.113825725845729</v>
      </c>
    </row>
    <row r="455" spans="1:7">
      <c r="A455" s="313" t="str">
        <f>IF('INTERIM REPORT'!B455=" "," ",IF('Report Data'!A455="",'INTERIM REPORT'!A454,'Report Data'!A455))</f>
        <v>Brattleboro Memorial Hospital</v>
      </c>
      <c r="B455" s="313" t="str">
        <f>IF(ISBLANK('Report Data'!B455)," ",'Report Data'!B455)</f>
        <v>[Days_Cash_on_Hand_Metric] Days Cash on Hand</v>
      </c>
      <c r="C455" s="313">
        <f>IF(ISBLANK('Report Data'!C455)," ",'Report Data'!C455)</f>
        <v>156.92955775324407</v>
      </c>
      <c r="D455" s="313">
        <f>IF(ISBLANK('Report Data'!D455)," ",'Report Data'!D455)</f>
        <v>219.50435310739533</v>
      </c>
      <c r="E455" s="313">
        <f>IF(ISBLANK('Report Data'!E455)," ",'Report Data'!E455)</f>
        <v>170.99159940946376</v>
      </c>
      <c r="F455" s="313">
        <f>IF(ISBLANK('Report Data'!F455)," ",'Report Data'!F455)</f>
        <v>176.36838713918792</v>
      </c>
      <c r="G455" s="313">
        <f>IF(ISBLANK('Report Data'!G455)," ",'Report Data'!G455)</f>
        <v>156.18489515561194</v>
      </c>
    </row>
    <row r="456" spans="1:7">
      <c r="A456" s="313" t="str">
        <f>IF('INTERIM REPORT'!B456=" "," ",IF('Report Data'!A456="",'INTERIM REPORT'!A455,'Report Data'!A456))</f>
        <v>Brattleboro Memorial Hospital</v>
      </c>
      <c r="B456" s="313" t="str">
        <f>IF(ISBLANK('Report Data'!B456)," ",'Report Data'!B456)</f>
        <v>[Cash_Flow_Margin_Metric] Cash Flow Margin</v>
      </c>
      <c r="C456" s="313">
        <f>IF(ISBLANK('Report Data'!C456)," ",'Report Data'!C456)</f>
        <v>5.7088679663368662E-2</v>
      </c>
      <c r="D456" s="313">
        <f>IF(ISBLANK('Report Data'!D456)," ",'Report Data'!D456)</f>
        <v>5.2470821705278517E-2</v>
      </c>
      <c r="E456" s="313">
        <f>IF(ISBLANK('Report Data'!E456)," ",'Report Data'!E456)</f>
        <v>5.6020686095379343E-2</v>
      </c>
      <c r="F456" s="313">
        <f>IF(ISBLANK('Report Data'!F456)," ",'Report Data'!F456)</f>
        <v>-2.717988815438355E-4</v>
      </c>
      <c r="G456" s="313">
        <f>IF(ISBLANK('Report Data'!G456)," ",'Report Data'!G456)</f>
        <v>5.376583188492403E-2</v>
      </c>
    </row>
    <row r="457" spans="1:7">
      <c r="A457" s="313" t="str">
        <f>IF('INTERIM REPORT'!B457=" "," ",IF('Report Data'!A457="",'INTERIM REPORT'!A456,'Report Data'!A457))</f>
        <v>Brattleboro Memorial Hospital</v>
      </c>
      <c r="B457" s="313" t="str">
        <f>IF(ISBLANK('Report Data'!B457)," ",'Report Data'!B457)</f>
        <v>[Cash_to_Long_Term_Debt_Metric] Cash to Long Term Debt</v>
      </c>
      <c r="C457" s="313">
        <f>IF(ISBLANK('Report Data'!C457)," ",'Report Data'!C457)</f>
        <v>5.4371170720281858</v>
      </c>
      <c r="D457" s="313">
        <f>IF(ISBLANK('Report Data'!D457)," ",'Report Data'!D457)</f>
        <v>7.261339790219461</v>
      </c>
      <c r="E457" s="313">
        <f>IF(ISBLANK('Report Data'!E457)," ",'Report Data'!E457)</f>
        <v>4.5974169329157384</v>
      </c>
      <c r="F457" s="313">
        <f>IF(ISBLANK('Report Data'!F457)," ",'Report Data'!F457)</f>
        <v>3.6636080599016072</v>
      </c>
      <c r="G457" s="313">
        <f>IF(ISBLANK('Report Data'!G457)," ",'Report Data'!G457)</f>
        <v>2.6586101665119113</v>
      </c>
    </row>
    <row r="458" spans="1:7">
      <c r="A458" s="313" t="str">
        <f>IF('INTERIM REPORT'!B458=" "," ",IF('Report Data'!A458="",'INTERIM REPORT'!A457,'Report Data'!A458))</f>
        <v>Brattleboro Memorial Hospital</v>
      </c>
      <c r="B458" s="313" t="str">
        <f>IF(ISBLANK('Report Data'!B458)," ",'Report Data'!B458)</f>
        <v>[Cash_Flow_to_Total_Debt_Metric] Cash Flow to Total Debt</v>
      </c>
      <c r="C458" s="313">
        <f>IF(ISBLANK('Report Data'!C458)," ",'Report Data'!C458)</f>
        <v>0.48358919268306477</v>
      </c>
      <c r="D458" s="313">
        <f>IF(ISBLANK('Report Data'!D458)," ",'Report Data'!D458)</f>
        <v>0.52877704343232224</v>
      </c>
      <c r="E458" s="313">
        <f>IF(ISBLANK('Report Data'!E458)," ",'Report Data'!E458)</f>
        <v>0.33611519917725663</v>
      </c>
      <c r="F458" s="313">
        <f>IF(ISBLANK('Report Data'!F458)," ",'Report Data'!F458)</f>
        <v>0.22645954607705263</v>
      </c>
      <c r="G458" s="313">
        <f>IF(ISBLANK('Report Data'!G458)," ",'Report Data'!G458)</f>
        <v>0.30244147217255468</v>
      </c>
    </row>
    <row r="459" spans="1:7">
      <c r="A459" s="313" t="str">
        <f>IF('INTERIM REPORT'!B459=" "," ",IF('Report Data'!A459="",'INTERIM REPORT'!A458,'Report Data'!A459))</f>
        <v>Brattleboro Memorial Hospital</v>
      </c>
      <c r="B459" s="313" t="str">
        <f>IF(ISBLANK('Report Data'!B459)," ",'Report Data'!B459)</f>
        <v>[Gross_Price_per_Discharge_Metric] Gross Price per Discharge</v>
      </c>
      <c r="C459" s="313">
        <f>IF(ISBLANK('Report Data'!C459)," ",'Report Data'!C459)</f>
        <v>18689.013602278126</v>
      </c>
      <c r="D459" s="313">
        <f>IF(ISBLANK('Report Data'!D459)," ",'Report Data'!D459)</f>
        <v>19952.767654986525</v>
      </c>
      <c r="E459" s="313">
        <f>IF(ISBLANK('Report Data'!E459)," ",'Report Data'!E459)</f>
        <v>18965.594606741568</v>
      </c>
      <c r="F459" s="313">
        <f>IF(ISBLANK('Report Data'!F459)," ",'Report Data'!F459)</f>
        <v>21724.146272054659</v>
      </c>
      <c r="G459" s="313">
        <f>IF(ISBLANK('Report Data'!G459)," ",'Report Data'!G459)</f>
        <v>21645.470967741952</v>
      </c>
    </row>
    <row r="460" spans="1:7">
      <c r="A460" s="313" t="str">
        <f>IF('INTERIM REPORT'!B460=" "," ",IF('Report Data'!A460="",'INTERIM REPORT'!A459,'Report Data'!A460))</f>
        <v>Brattleboro Memorial Hospital</v>
      </c>
      <c r="B460" s="313" t="str">
        <f>IF(ISBLANK('Report Data'!B460)," ",'Report Data'!B460)</f>
        <v>[Gross_Price_per_Visit_Metric] Gross Price per Visit</v>
      </c>
      <c r="C460" s="313">
        <f>IF(ISBLANK('Report Data'!C460)," ",'Report Data'!C460)</f>
        <v>0</v>
      </c>
      <c r="D460" s="313">
        <f>IF(ISBLANK('Report Data'!D460)," ",'Report Data'!D460)</f>
        <v>0</v>
      </c>
      <c r="E460" s="313">
        <f>IF(ISBLANK('Report Data'!E460)," ",'Report Data'!E460)</f>
        <v>0</v>
      </c>
      <c r="F460" s="313">
        <f>IF(ISBLANK('Report Data'!F460)," ",'Report Data'!F460)</f>
        <v>0</v>
      </c>
      <c r="G460" s="313">
        <f>IF(ISBLANK('Report Data'!G460)," ",'Report Data'!G460)</f>
        <v>0</v>
      </c>
    </row>
    <row r="461" spans="1:7">
      <c r="A461" s="313" t="str">
        <f>IF('INTERIM REPORT'!B461=" "," ",IF('Report Data'!A461="",'INTERIM REPORT'!A460,'Report Data'!A461))</f>
        <v>Brattleboro Memorial Hospital</v>
      </c>
      <c r="B461" s="313" t="str">
        <f>IF(ISBLANK('Report Data'!B461)," ",'Report Data'!B461)</f>
        <v>[Gross_Rev_per_Adj_Admits_Metric] Gross Revenue per Adj Admission</v>
      </c>
      <c r="C461" s="313">
        <f>IF(ISBLANK('Report Data'!C461)," ",'Report Data'!C461)</f>
        <v>22122.332393258432</v>
      </c>
      <c r="D461" s="313">
        <f>IF(ISBLANK('Report Data'!D461)," ",'Report Data'!D461)</f>
        <v>23650.086261980825</v>
      </c>
      <c r="E461" s="313">
        <f>IF(ISBLANK('Report Data'!E461)," ",'Report Data'!E461)</f>
        <v>22151.416272965882</v>
      </c>
      <c r="F461" s="313">
        <f>IF(ISBLANK('Report Data'!F461)," ",'Report Data'!F461)</f>
        <v>25478.896369636972</v>
      </c>
      <c r="G461" s="313">
        <f>IF(ISBLANK('Report Data'!G461)," ",'Report Data'!G461)</f>
        <v>24198.496042216349</v>
      </c>
    </row>
    <row r="462" spans="1:7">
      <c r="A462" s="313" t="str">
        <f>IF('INTERIM REPORT'!B462=" "," ",IF('Report Data'!A462="",'INTERIM REPORT'!A461,'Report Data'!A462))</f>
        <v>Brattleboro Memorial Hospital</v>
      </c>
      <c r="B462" s="313" t="str">
        <f>IF(ISBLANK('Report Data'!B462)," ",'Report Data'!B462)</f>
        <v>[Net_Rev_per_Adj_Admits_Metric] Net Revenue per Adjusted Admission</v>
      </c>
      <c r="C462" s="313">
        <f>IF(ISBLANK('Report Data'!C462)," ",'Report Data'!C462)</f>
        <v>8886.5161269915825</v>
      </c>
      <c r="D462" s="313">
        <f>IF(ISBLANK('Report Data'!D462)," ",'Report Data'!D462)</f>
        <v>8383.5912772921638</v>
      </c>
      <c r="E462" s="313">
        <f>IF(ISBLANK('Report Data'!E462)," ",'Report Data'!E462)</f>
        <v>8952.7236198952851</v>
      </c>
      <c r="F462" s="313">
        <f>IF(ISBLANK('Report Data'!F462)," ",'Report Data'!F462)</f>
        <v>9744.8184766086179</v>
      </c>
      <c r="G462" s="313">
        <f>IF(ISBLANK('Report Data'!G462)," ",'Report Data'!G462)</f>
        <v>9281.3677338563721</v>
      </c>
    </row>
    <row r="463" spans="1:7">
      <c r="A463" s="313" t="str">
        <f>IF('INTERIM REPORT'!B463=" "," ",IF('Report Data'!A463="",'INTERIM REPORT'!A462,'Report Data'!A463))</f>
        <v>Brattleboro Memorial Hospital</v>
      </c>
      <c r="B463" s="313" t="str">
        <f>IF(ISBLANK('Report Data'!B463)," ",'Report Data'!B463)</f>
        <v>[Medicare_Gross_Pct_Tot_Gross_Metric] Medicare Gross as % of Tot Gross Rev</v>
      </c>
      <c r="C463" s="313">
        <f>IF(ISBLANK('Report Data'!C463)," ",'Report Data'!C463)</f>
        <v>0.46488489638023289</v>
      </c>
      <c r="D463" s="313">
        <f>IF(ISBLANK('Report Data'!D463)," ",'Report Data'!D463)</f>
        <v>0.48545964632027838</v>
      </c>
      <c r="E463" s="313">
        <f>IF(ISBLANK('Report Data'!E463)," ",'Report Data'!E463)</f>
        <v>0.48357792698288882</v>
      </c>
      <c r="F463" s="313">
        <f>IF(ISBLANK('Report Data'!F463)," ",'Report Data'!F463)</f>
        <v>0.46175169264245747</v>
      </c>
      <c r="G463" s="313">
        <f>IF(ISBLANK('Report Data'!G463)," ",'Report Data'!G463)</f>
        <v>0.45999360450983418</v>
      </c>
    </row>
    <row r="464" spans="1:7">
      <c r="A464" s="313" t="str">
        <f>IF('INTERIM REPORT'!B464=" "," ",IF('Report Data'!A464="",'INTERIM REPORT'!A463,'Report Data'!A464))</f>
        <v>Brattleboro Memorial Hospital</v>
      </c>
      <c r="B464" s="313" t="str">
        <f>IF(ISBLANK('Report Data'!B464)," ",'Report Data'!B464)</f>
        <v>[Medicaid_Gross_Pct_Tot_Gross_Metric] Medicaid Gross as % of Tot Gross Rev</v>
      </c>
      <c r="C464" s="313">
        <f>IF(ISBLANK('Report Data'!C464)," ",'Report Data'!C464)</f>
        <v>0.18240676380366433</v>
      </c>
      <c r="D464" s="313">
        <f>IF(ISBLANK('Report Data'!D464)," ",'Report Data'!D464)</f>
        <v>0.17041451308506306</v>
      </c>
      <c r="E464" s="313">
        <f>IF(ISBLANK('Report Data'!E464)," ",'Report Data'!E464)</f>
        <v>0.16878632713342856</v>
      </c>
      <c r="F464" s="313">
        <f>IF(ISBLANK('Report Data'!F464)," ",'Report Data'!F464)</f>
        <v>0.17816101071668272</v>
      </c>
      <c r="G464" s="313">
        <f>IF(ISBLANK('Report Data'!G464)," ",'Report Data'!G464)</f>
        <v>0.18025475010814809</v>
      </c>
    </row>
    <row r="465" spans="1:7">
      <c r="A465" s="313" t="str">
        <f>IF('INTERIM REPORT'!B465=" "," ",IF('Report Data'!A465="",'INTERIM REPORT'!A464,'Report Data'!A465))</f>
        <v>Brattleboro Memorial Hospital</v>
      </c>
      <c r="B465" s="313" t="str">
        <f>IF(ISBLANK('Report Data'!B465)," ",'Report Data'!B465)</f>
        <v>[CommSelf_Gross_Pct_Tot_Gross_Metric] Comm/self Gross as % of Tot Gross Rev</v>
      </c>
      <c r="C465" s="313">
        <f>IF(ISBLANK('Report Data'!C465)," ",'Report Data'!C465)</f>
        <v>0.35270833981610294</v>
      </c>
      <c r="D465" s="313">
        <f>IF(ISBLANK('Report Data'!D465)," ",'Report Data'!D465)</f>
        <v>0.34412584059465817</v>
      </c>
      <c r="E465" s="313">
        <f>IF(ISBLANK('Report Data'!E465)," ",'Report Data'!E465)</f>
        <v>0.34763574588368268</v>
      </c>
      <c r="F465" s="313">
        <f>IF(ISBLANK('Report Data'!F465)," ",'Report Data'!F465)</f>
        <v>0.36008729664085976</v>
      </c>
      <c r="G465" s="313">
        <f>IF(ISBLANK('Report Data'!G465)," ",'Report Data'!G465)</f>
        <v>0.35975164538201776</v>
      </c>
    </row>
    <row r="466" spans="1:7">
      <c r="A466" s="313" t="str">
        <f>IF('INTERIM REPORT'!B466=" "," ",IF('Report Data'!A466="",'INTERIM REPORT'!A465,'Report Data'!A466))</f>
        <v>Brattleboro Memorial Hospital</v>
      </c>
      <c r="B466" s="313" t="str">
        <f>IF(ISBLANK('Report Data'!B466)," ",'Report Data'!B466)</f>
        <v>[Phys_Gross_Pct_Ttl_Gross_Metric] Physician Gross as % of Ttl Gross Rev</v>
      </c>
      <c r="C466" s="313">
        <f>IF(ISBLANK('Report Data'!C466)," ",'Report Data'!C466)</f>
        <v>0</v>
      </c>
      <c r="D466" s="313">
        <f>IF(ISBLANK('Report Data'!D466)," ",'Report Data'!D466)</f>
        <v>0</v>
      </c>
      <c r="E466" s="313">
        <f>IF(ISBLANK('Report Data'!E466)," ",'Report Data'!E466)</f>
        <v>0</v>
      </c>
      <c r="F466" s="313">
        <f>IF(ISBLANK('Report Data'!F466)," ",'Report Data'!F466)</f>
        <v>0</v>
      </c>
      <c r="G466" s="313">
        <f>IF(ISBLANK('Report Data'!G466)," ",'Report Data'!G466)</f>
        <v>0</v>
      </c>
    </row>
    <row r="467" spans="1:7">
      <c r="A467" s="313" t="str">
        <f>IF('INTERIM REPORT'!B467=" "," ",IF('Report Data'!A467="",'INTERIM REPORT'!A466,'Report Data'!A467))</f>
        <v>Brattleboro Memorial Hospital</v>
      </c>
      <c r="B467" s="313" t="str">
        <f>IF(ISBLANK('Report Data'!B467)," ",'Report Data'!B467)</f>
        <v>[Medicare_Pct_Net_Rev_Metric] Medicare % of Net Rev (less dispr)</v>
      </c>
      <c r="C467" s="313">
        <f>IF(ISBLANK('Report Data'!C467)," ",'Report Data'!C467)</f>
        <v>0.34327295203173341</v>
      </c>
      <c r="D467" s="313">
        <f>IF(ISBLANK('Report Data'!D467)," ",'Report Data'!D467)</f>
        <v>0.3866921977700451</v>
      </c>
      <c r="E467" s="313">
        <f>IF(ISBLANK('Report Data'!E467)," ",'Report Data'!E467)</f>
        <v>0.40864616309477347</v>
      </c>
      <c r="F467" s="313">
        <f>IF(ISBLANK('Report Data'!F467)," ",'Report Data'!F467)</f>
        <v>0.38449685640423148</v>
      </c>
      <c r="G467" s="313">
        <f>IF(ISBLANK('Report Data'!G467)," ",'Report Data'!G467)</f>
        <v>0.39158499704379718</v>
      </c>
    </row>
    <row r="468" spans="1:7">
      <c r="A468" s="313" t="str">
        <f>IF('INTERIM REPORT'!B468=" "," ",IF('Report Data'!A468="",'INTERIM REPORT'!A467,'Report Data'!A468))</f>
        <v>Brattleboro Memorial Hospital</v>
      </c>
      <c r="B468" s="313" t="str">
        <f>IF(ISBLANK('Report Data'!B468)," ",'Report Data'!B468)</f>
        <v>[Medicaid_Pct_Net_Rev_Metric] Medicaid % of Net Rev (less dispr)</v>
      </c>
      <c r="C468" s="313">
        <f>IF(ISBLANK('Report Data'!C468)," ",'Report Data'!C468)</f>
        <v>0.11674866867378988</v>
      </c>
      <c r="D468" s="313">
        <f>IF(ISBLANK('Report Data'!D468)," ",'Report Data'!D468)</f>
        <v>0.11909363515541994</v>
      </c>
      <c r="E468" s="313">
        <f>IF(ISBLANK('Report Data'!E468)," ",'Report Data'!E468)</f>
        <v>0.12211630961282609</v>
      </c>
      <c r="F468" s="313">
        <f>IF(ISBLANK('Report Data'!F468)," ",'Report Data'!F468)</f>
        <v>8.8711515590128603E-2</v>
      </c>
      <c r="G468" s="313">
        <f>IF(ISBLANK('Report Data'!G468)," ",'Report Data'!G468)</f>
        <v>0.13794663115001532</v>
      </c>
    </row>
    <row r="469" spans="1:7">
      <c r="A469" s="313" t="str">
        <f>IF('INTERIM REPORT'!B469=" "," ",IF('Report Data'!A469="",'INTERIM REPORT'!A468,'Report Data'!A469))</f>
        <v>Brattleboro Memorial Hospital</v>
      </c>
      <c r="B469" s="313" t="str">
        <f>IF(ISBLANK('Report Data'!B469)," ",'Report Data'!B469)</f>
        <v>[CommSelf_Pct_Net_Rev_Metric] Comm/self % of Net Rev (less dispr)</v>
      </c>
      <c r="C469" s="313">
        <f>IF(ISBLANK('Report Data'!C469)," ",'Report Data'!C469)</f>
        <v>0.53997837929447667</v>
      </c>
      <c r="D469" s="313">
        <f>IF(ISBLANK('Report Data'!D469)," ",'Report Data'!D469)</f>
        <v>0.49421416707453503</v>
      </c>
      <c r="E469" s="313">
        <f>IF(ISBLANK('Report Data'!E469)," ",'Report Data'!E469)</f>
        <v>0.46923752729240059</v>
      </c>
      <c r="F469" s="313">
        <f>IF(ISBLANK('Report Data'!F469)," ",'Report Data'!F469)</f>
        <v>0.52679162800563983</v>
      </c>
      <c r="G469" s="313">
        <f>IF(ISBLANK('Report Data'!G469)," ",'Report Data'!G469)</f>
        <v>0.47046837180618745</v>
      </c>
    </row>
    <row r="470" spans="1:7">
      <c r="A470" s="313" t="str">
        <f>IF('INTERIM REPORT'!B470=" "," ",IF('Report Data'!A470="",'INTERIM REPORT'!A469,'Report Data'!A470))</f>
        <v>Brattleboro Memorial Hospital</v>
      </c>
      <c r="B470" s="313" t="str">
        <f>IF(ISBLANK('Report Data'!B470)," ",'Report Data'!B470)</f>
        <v>[Phys_Pct_Net_Rev_Metric] Physician % of Net Rev</v>
      </c>
      <c r="C470" s="313">
        <f>IF(ISBLANK('Report Data'!C470)," ",'Report Data'!C470)</f>
        <v>0</v>
      </c>
      <c r="D470" s="313">
        <f>IF(ISBLANK('Report Data'!D470)," ",'Report Data'!D470)</f>
        <v>0</v>
      </c>
      <c r="E470" s="313">
        <f>IF(ISBLANK('Report Data'!E470)," ",'Report Data'!E470)</f>
        <v>0</v>
      </c>
      <c r="F470" s="313">
        <f>IF(ISBLANK('Report Data'!F470)," ",'Report Data'!F470)</f>
        <v>0</v>
      </c>
      <c r="G470" s="313">
        <f>IF(ISBLANK('Report Data'!G470)," ",'Report Data'!G470)</f>
        <v>0</v>
      </c>
    </row>
    <row r="471" spans="1:7">
      <c r="A471" s="313" t="str">
        <f>IF('INTERIM REPORT'!B471=" "," ",IF('Report Data'!A471="",'INTERIM REPORT'!A470,'Report Data'!A471))</f>
        <v>Brattleboro Memorial Hospital</v>
      </c>
      <c r="B471" s="313" t="str">
        <f>IF(ISBLANK('Report Data'!B471)," ",'Report Data'!B471)</f>
        <v>[Free_Care_Gross_Metric] Free Care (Gross Revenue)</v>
      </c>
      <c r="C471" s="313">
        <f>IF(ISBLANK('Report Data'!C471)," ",'Report Data'!C471)</f>
        <v>-2164512</v>
      </c>
      <c r="D471" s="313">
        <f>IF(ISBLANK('Report Data'!D471)," ",'Report Data'!D471)</f>
        <v>-2545756</v>
      </c>
      <c r="E471" s="313">
        <f>IF(ISBLANK('Report Data'!E471)," ",'Report Data'!E471)</f>
        <v>-2930617.0000000005</v>
      </c>
      <c r="F471" s="313">
        <f>IF(ISBLANK('Report Data'!F471)," ",'Report Data'!F471)</f>
        <v>-897843</v>
      </c>
      <c r="G471" s="313">
        <f>IF(ISBLANK('Report Data'!G471)," ",'Report Data'!G471)</f>
        <v>-2829140</v>
      </c>
    </row>
    <row r="472" spans="1:7">
      <c r="A472" s="313" t="str">
        <f>IF('INTERIM REPORT'!B472=" "," ",IF('Report Data'!A472="",'INTERIM REPORT'!A471,'Report Data'!A472))</f>
        <v>Central Vermont Medical Center</v>
      </c>
      <c r="B472" s="313" t="str">
        <f>IF(ISBLANK('Report Data'!B472)," ",'Report Data'!B472)</f>
        <v>[Avg_Daily_Census_Metric] Average Daily Census</v>
      </c>
      <c r="C472" s="313">
        <f>IF(ISBLANK('Report Data'!C472)," ",'Report Data'!C472)</f>
        <v>183.30136986301369</v>
      </c>
      <c r="D472" s="313">
        <f>IF(ISBLANK('Report Data'!D472)," ",'Report Data'!D472)</f>
        <v>169.68306010928961</v>
      </c>
      <c r="E472" s="313">
        <f>IF(ISBLANK('Report Data'!E472)," ",'Report Data'!E472)</f>
        <v>0</v>
      </c>
      <c r="F472" s="313">
        <f>IF(ISBLANK('Report Data'!F472)," ",'Report Data'!F472)</f>
        <v>155.80273972602717</v>
      </c>
      <c r="G472" s="313">
        <f>IF(ISBLANK('Report Data'!G472)," ",'Report Data'!G472)</f>
        <v>179.43949999140253</v>
      </c>
    </row>
    <row r="473" spans="1:7">
      <c r="A473" s="313" t="str">
        <f>IF('INTERIM REPORT'!B473=" "," ",IF('Report Data'!A473="",'INTERIM REPORT'!A472,'Report Data'!A473))</f>
        <v>Central Vermont Medical Center</v>
      </c>
      <c r="B473" s="313" t="str">
        <f>IF(ISBLANK('Report Data'!B473)," ",'Report Data'!B473)</f>
        <v>[Avg_Length_of_Stay_Metric] Average Length of Stay</v>
      </c>
      <c r="C473" s="313">
        <f>IF(ISBLANK('Report Data'!C473)," ",'Report Data'!C473)</f>
        <v>14.766056058265283</v>
      </c>
      <c r="D473" s="313">
        <f>IF(ISBLANK('Report Data'!D473)," ",'Report Data'!D473)</f>
        <v>14.910924369747896</v>
      </c>
      <c r="E473" s="313">
        <f>IF(ISBLANK('Report Data'!E473)," ",'Report Data'!E473)</f>
        <v>0</v>
      </c>
      <c r="F473" s="313">
        <f>IF(ISBLANK('Report Data'!F473)," ",'Report Data'!F473)</f>
        <v>13.704076012117852</v>
      </c>
      <c r="G473" s="313">
        <f>IF(ISBLANK('Report Data'!G473)," ",'Report Data'!G473)</f>
        <v>14.348014850292659</v>
      </c>
    </row>
    <row r="474" spans="1:7">
      <c r="A474" s="313" t="str">
        <f>IF('INTERIM REPORT'!B474=" "," ",IF('Report Data'!A474="",'INTERIM REPORT'!A473,'Report Data'!A474))</f>
        <v>Central Vermont Medical Center</v>
      </c>
      <c r="B474" s="313" t="str">
        <f>IF(ISBLANK('Report Data'!B474)," ",'Report Data'!B474)</f>
        <v>[Acute_ALOS_Metric] Acute ALOS</v>
      </c>
      <c r="C474" s="313">
        <f>IF(ISBLANK('Report Data'!C474)," ",'Report Data'!C474)</f>
        <v>5.122333590336674</v>
      </c>
      <c r="D474" s="313">
        <f>IF(ISBLANK('Report Data'!D474)," ",'Report Data'!D474)</f>
        <v>5.0191333708497465</v>
      </c>
      <c r="E474" s="313">
        <f>IF(ISBLANK('Report Data'!E474)," ",'Report Data'!E474)</f>
        <v>0</v>
      </c>
      <c r="F474" s="313">
        <f>IF(ISBLANK('Report Data'!F474)," ",'Report Data'!F474)</f>
        <v>4.7540826128722271</v>
      </c>
      <c r="G474" s="313">
        <f>IF(ISBLANK('Report Data'!G474)," ",'Report Data'!G474)</f>
        <v>4.7511855667198244</v>
      </c>
    </row>
    <row r="475" spans="1:7">
      <c r="A475" s="313" t="str">
        <f>IF('INTERIM REPORT'!B475=" "," ",IF('Report Data'!A475="",'INTERIM REPORT'!A474,'Report Data'!A475))</f>
        <v>Central Vermont Medical Center</v>
      </c>
      <c r="B475" s="313" t="str">
        <f>IF(ISBLANK('Report Data'!B475)," ",'Report Data'!B475)</f>
        <v>[Adj_Admits_Metric] Adjusted Admissions</v>
      </c>
      <c r="C475" s="313">
        <f>IF(ISBLANK('Report Data'!C475)," ",'Report Data'!C475)</f>
        <v>17629.354024839969</v>
      </c>
      <c r="D475" s="313">
        <f>IF(ISBLANK('Report Data'!D475)," ",'Report Data'!D475)</f>
        <v>16165.763268069955</v>
      </c>
      <c r="E475" s="313">
        <f>IF(ISBLANK('Report Data'!E475)," ",'Report Data'!E475)</f>
        <v>0</v>
      </c>
      <c r="F475" s="313">
        <f>IF(ISBLANK('Report Data'!F475)," ",'Report Data'!F475)</f>
        <v>0</v>
      </c>
      <c r="G475" s="313">
        <f>IF(ISBLANK('Report Data'!G475)," ",'Report Data'!G475)</f>
        <v>0</v>
      </c>
    </row>
    <row r="476" spans="1:7">
      <c r="A476" s="313" t="str">
        <f>IF('INTERIM REPORT'!B476=" "," ",IF('Report Data'!A476="",'INTERIM REPORT'!A475,'Report Data'!A476))</f>
        <v>Central Vermont Medical Center</v>
      </c>
      <c r="B476" s="313" t="str">
        <f>IF(ISBLANK('Report Data'!B476)," ",'Report Data'!B476)</f>
        <v>[Adj_Days_Metric] Adjusted Days</v>
      </c>
      <c r="C476" s="313">
        <f>IF(ISBLANK('Report Data'!C476)," ",'Report Data'!C476)</f>
        <v>93363.053461559524</v>
      </c>
      <c r="D476" s="313">
        <f>IF(ISBLANK('Report Data'!D476)," ",'Report Data'!D476)</f>
        <v>83862.845811929044</v>
      </c>
      <c r="E476" s="313">
        <f>IF(ISBLANK('Report Data'!E476)," ",'Report Data'!E476)</f>
        <v>0</v>
      </c>
      <c r="F476" s="313">
        <f>IF(ISBLANK('Report Data'!F476)," ",'Report Data'!F476)</f>
        <v>0</v>
      </c>
      <c r="G476" s="313">
        <f>IF(ISBLANK('Report Data'!G476)," ",'Report Data'!G476)</f>
        <v>0</v>
      </c>
    </row>
    <row r="477" spans="1:7">
      <c r="A477" s="313" t="str">
        <f>IF('INTERIM REPORT'!B477=" "," ",IF('Report Data'!A477="",'INTERIM REPORT'!A476,'Report Data'!A477))</f>
        <v>Central Vermont Medical Center</v>
      </c>
      <c r="B477" s="313" t="str">
        <f>IF(ISBLANK('Report Data'!B477)," ",'Report Data'!B477)</f>
        <v>[Acute_Care_Ave_Daily_Census_Metric] Acute Care Ave Daily Census</v>
      </c>
      <c r="C477" s="313">
        <f>IF(ISBLANK('Report Data'!C477)," ",'Report Data'!C477)</f>
        <v>54.605479452054794</v>
      </c>
      <c r="D477" s="313">
        <f>IF(ISBLANK('Report Data'!D477)," ",'Report Data'!D477)</f>
        <v>48.73770491803279</v>
      </c>
      <c r="E477" s="313">
        <f>IF(ISBLANK('Report Data'!E477)," ",'Report Data'!E477)</f>
        <v>0</v>
      </c>
      <c r="F477" s="313">
        <f>IF(ISBLANK('Report Data'!F477)," ",'Report Data'!F477)</f>
        <v>46.4876712328766</v>
      </c>
      <c r="G477" s="313">
        <f>IF(ISBLANK('Report Data'!G477)," ",'Report Data'!G477)</f>
        <v>50.998292730005346</v>
      </c>
    </row>
    <row r="478" spans="1:7">
      <c r="A478" s="313" t="str">
        <f>IF('INTERIM REPORT'!B478=" "," ",IF('Report Data'!A478="",'INTERIM REPORT'!A477,'Report Data'!A478))</f>
        <v>Central Vermont Medical Center</v>
      </c>
      <c r="B478" s="313" t="str">
        <f>IF(ISBLANK('Report Data'!B478)," ",'Report Data'!B478)</f>
        <v>[Acute_Admissions_Metric] Acute Admissions</v>
      </c>
      <c r="C478" s="313">
        <f>IF(ISBLANK('Report Data'!C478)," ",'Report Data'!C478)</f>
        <v>3891</v>
      </c>
      <c r="D478" s="313">
        <f>IF(ISBLANK('Report Data'!D478)," ",'Report Data'!D478)</f>
        <v>3554</v>
      </c>
      <c r="E478" s="313">
        <f>IF(ISBLANK('Report Data'!E478)," ",'Report Data'!E478)</f>
        <v>0</v>
      </c>
      <c r="F478" s="313">
        <f>IF(ISBLANK('Report Data'!F478)," ",'Report Data'!F478)</f>
        <v>3569.1428571428573</v>
      </c>
      <c r="G478" s="313">
        <f>IF(ISBLANK('Report Data'!G478)," ",'Report Data'!G478)</f>
        <v>3917.8383132071917</v>
      </c>
    </row>
    <row r="479" spans="1:7">
      <c r="A479" s="313" t="str">
        <f>IF('INTERIM REPORT'!B479=" "," ",IF('Report Data'!A479="",'INTERIM REPORT'!A478,'Report Data'!A479))</f>
        <v>Central Vermont Medical Center</v>
      </c>
      <c r="B479" s="313" t="str">
        <f>IF(ISBLANK('Report Data'!B479)," ",'Report Data'!B479)</f>
        <v>[Util_Acute_Days] Acute Patient Days</v>
      </c>
      <c r="C479" s="313">
        <f>IF(ISBLANK('Report Data'!C479)," ",'Report Data'!C479)</f>
        <v>19931</v>
      </c>
      <c r="D479" s="313">
        <f>IF(ISBLANK('Report Data'!D479)," ",'Report Data'!D479)</f>
        <v>17838</v>
      </c>
      <c r="E479" s="313">
        <f>IF(ISBLANK('Report Data'!E479)," ",'Report Data'!E479)</f>
        <v>0</v>
      </c>
      <c r="F479" s="313">
        <f>IF(ISBLANK('Report Data'!F479)," ",'Report Data'!F479)</f>
        <v>16967.99999999996</v>
      </c>
      <c r="G479" s="313">
        <f>IF(ISBLANK('Report Data'!G479)," ",'Report Data'!G479)</f>
        <v>18614.376846451953</v>
      </c>
    </row>
    <row r="480" spans="1:7">
      <c r="A480" s="313" t="str">
        <f>IF('INTERIM REPORT'!B480=" "," ",IF('Report Data'!A480="",'INTERIM REPORT'!A479,'Report Data'!A480))</f>
        <v>Central Vermont Medical Center</v>
      </c>
      <c r="B480" s="313" t="str">
        <f>IF(ISBLANK('Report Data'!B480)," ",'Report Data'!B480)</f>
        <v>[Age_of_Plant_Metric] Age of Plant</v>
      </c>
      <c r="C480" s="313">
        <f>IF(ISBLANK('Report Data'!C480)," ",'Report Data'!C480)</f>
        <v>12.204821167630207</v>
      </c>
      <c r="D480" s="313">
        <f>IF(ISBLANK('Report Data'!D480)," ",'Report Data'!D480)</f>
        <v>14.032018393792516</v>
      </c>
      <c r="E480" s="313">
        <f>IF(ISBLANK('Report Data'!E480)," ",'Report Data'!E480)</f>
        <v>0</v>
      </c>
      <c r="F480" s="313">
        <f>IF(ISBLANK('Report Data'!F480)," ",'Report Data'!F480)</f>
        <v>15.398613716094841</v>
      </c>
      <c r="G480" s="313">
        <f>IF(ISBLANK('Report Data'!G480)," ",'Report Data'!G480)</f>
        <v>16.072676159386294</v>
      </c>
    </row>
    <row r="481" spans="1:7">
      <c r="A481" s="313" t="str">
        <f>IF('INTERIM REPORT'!B481=" "," ",IF('Report Data'!A481="",'INTERIM REPORT'!A480,'Report Data'!A481))</f>
        <v>Central Vermont Medical Center</v>
      </c>
      <c r="B481" s="313" t="str">
        <f>IF(ISBLANK('Report Data'!B481)," ",'Report Data'!B481)</f>
        <v>[Age_of_Plant_Bldg_Metric] Age of Plant Building</v>
      </c>
      <c r="C481" s="313">
        <f>IF(ISBLANK('Report Data'!C481)," ",'Report Data'!C481)</f>
        <v>17.327099660851143</v>
      </c>
      <c r="D481" s="313">
        <f>IF(ISBLANK('Report Data'!D481)," ",'Report Data'!D481)</f>
        <v>18.038999798801044</v>
      </c>
      <c r="E481" s="313">
        <f>IF(ISBLANK('Report Data'!E481)," ",'Report Data'!E481)</f>
        <v>0</v>
      </c>
      <c r="F481" s="313">
        <f>IF(ISBLANK('Report Data'!F481)," ",'Report Data'!F481)</f>
        <v>18.152917963291149</v>
      </c>
      <c r="G481" s="313">
        <f>IF(ISBLANK('Report Data'!G481)," ",'Report Data'!G481)</f>
        <v>20.459821926742642</v>
      </c>
    </row>
    <row r="482" spans="1:7">
      <c r="A482" s="313" t="str">
        <f>IF('INTERIM REPORT'!B482=" "," ",IF('Report Data'!A482="",'INTERIM REPORT'!A481,'Report Data'!A482))</f>
        <v>Central Vermont Medical Center</v>
      </c>
      <c r="B482" s="313" t="str">
        <f>IF(ISBLANK('Report Data'!B482)," ",'Report Data'!B482)</f>
        <v>[Age_of_Plant_Equip_Metric] Age of Plant Equipment</v>
      </c>
      <c r="C482" s="313">
        <f>IF(ISBLANK('Report Data'!C482)," ",'Report Data'!C482)</f>
        <v>8.1252008641022293</v>
      </c>
      <c r="D482" s="313">
        <f>IF(ISBLANK('Report Data'!D482)," ",'Report Data'!D482)</f>
        <v>9.843326191474139</v>
      </c>
      <c r="E482" s="313">
        <f>IF(ISBLANK('Report Data'!E482)," ",'Report Data'!E482)</f>
        <v>0</v>
      </c>
      <c r="F482" s="313">
        <f>IF(ISBLANK('Report Data'!F482)," ",'Report Data'!F482)</f>
        <v>11.920025921775592</v>
      </c>
      <c r="G482" s="313">
        <f>IF(ISBLANK('Report Data'!G482)," ",'Report Data'!G482)</f>
        <v>11.379524180787136</v>
      </c>
    </row>
    <row r="483" spans="1:7">
      <c r="A483" s="313" t="str">
        <f>IF('INTERIM REPORT'!B483=" "," ",IF('Report Data'!A483="",'INTERIM REPORT'!A482,'Report Data'!A483))</f>
        <v>Central Vermont Medical Center</v>
      </c>
      <c r="B483" s="313" t="str">
        <f>IF(ISBLANK('Report Data'!B483)," ",'Report Data'!B483)</f>
        <v>[Long_Term_Debt_Cap_Metric] Long Term Debt to Capitalization</v>
      </c>
      <c r="C483" s="313">
        <f>IF(ISBLANK('Report Data'!C483)," ",'Report Data'!C483)</f>
        <v>0.10391282810972331</v>
      </c>
      <c r="D483" s="313">
        <f>IF(ISBLANK('Report Data'!D483)," ",'Report Data'!D483)</f>
        <v>0.1749569004099196</v>
      </c>
      <c r="E483" s="313">
        <f>IF(ISBLANK('Report Data'!E483)," ",'Report Data'!E483)</f>
        <v>0.14126547763199879</v>
      </c>
      <c r="F483" s="313">
        <f>IF(ISBLANK('Report Data'!F483)," ",'Report Data'!F483)</f>
        <v>0.12633096498415899</v>
      </c>
      <c r="G483" s="313">
        <f>IF(ISBLANK('Report Data'!G483)," ",'Report Data'!G483)</f>
        <v>9.0685006052093758E-2</v>
      </c>
    </row>
    <row r="484" spans="1:7">
      <c r="A484" s="313" t="str">
        <f>IF('INTERIM REPORT'!B484=" "," ",IF('Report Data'!A484="",'INTERIM REPORT'!A483,'Report Data'!A484))</f>
        <v>Central Vermont Medical Center</v>
      </c>
      <c r="B484" s="313" t="str">
        <f>IF(ISBLANK('Report Data'!B484)," ",'Report Data'!B484)</f>
        <v>[Debt_per_Staff_Bed_Metric] Debt per Staffed Bed</v>
      </c>
      <c r="C484" s="313">
        <f>IF(ISBLANK('Report Data'!C484)," ",'Report Data'!C484)</f>
        <v>323104.1508695652</v>
      </c>
      <c r="D484" s="313">
        <f>IF(ISBLANK('Report Data'!D484)," ",'Report Data'!D484)</f>
        <v>430797.10798418976</v>
      </c>
      <c r="E484" s="313">
        <f>IF(ISBLANK('Report Data'!E484)," ",'Report Data'!E484)</f>
        <v>0</v>
      </c>
      <c r="F484" s="313">
        <f>IF(ISBLANK('Report Data'!F484)," ",'Report Data'!F484)</f>
        <v>352336.53296442685</v>
      </c>
      <c r="G484" s="313">
        <f>IF(ISBLANK('Report Data'!G484)," ",'Report Data'!G484)</f>
        <v>315207.09720553359</v>
      </c>
    </row>
    <row r="485" spans="1:7">
      <c r="A485" s="313" t="str">
        <f>IF('INTERIM REPORT'!B485=" "," ",IF('Report Data'!A485="",'INTERIM REPORT'!A484,'Report Data'!A485))</f>
        <v>Central Vermont Medical Center</v>
      </c>
      <c r="B485" s="313" t="str">
        <f>IF(ISBLANK('Report Data'!B485)," ",'Report Data'!B485)</f>
        <v>[Net_Prop_Plant_and_Equip_per_Staffed_Bed_Metric] Net Prop, Plant &amp; Equip per Staffed Bed</v>
      </c>
      <c r="C485" s="313">
        <f>IF(ISBLANK('Report Data'!C485)," ",'Report Data'!C485)</f>
        <v>266287.31620553357</v>
      </c>
      <c r="D485" s="313">
        <f>IF(ISBLANK('Report Data'!D485)," ",'Report Data'!D485)</f>
        <v>269167.72727272729</v>
      </c>
      <c r="E485" s="313">
        <f>IF(ISBLANK('Report Data'!E485)," ",'Report Data'!E485)</f>
        <v>0</v>
      </c>
      <c r="F485" s="313">
        <f>IF(ISBLANK('Report Data'!F485)," ",'Report Data'!F485)</f>
        <v>242973.40379446649</v>
      </c>
      <c r="G485" s="313">
        <f>IF(ISBLANK('Report Data'!G485)," ",'Report Data'!G485)</f>
        <v>277577.75185770751</v>
      </c>
    </row>
    <row r="486" spans="1:7">
      <c r="A486" s="313" t="str">
        <f>IF('INTERIM REPORT'!B486=" "," ",IF('Report Data'!A486="",'INTERIM REPORT'!A485,'Report Data'!A486))</f>
        <v>Central Vermont Medical Center</v>
      </c>
      <c r="B486" s="313" t="str">
        <f>IF(ISBLANK('Report Data'!B486)," ",'Report Data'!B486)</f>
        <v>[Long_Term_Debt_to_Total_Assets_Metric] Long Term Debt to Total Assets</v>
      </c>
      <c r="C486" s="313">
        <f>IF(ISBLANK('Report Data'!C486)," ",'Report Data'!C486)</f>
        <v>5.8071347795110022E-2</v>
      </c>
      <c r="D486" s="313">
        <f>IF(ISBLANK('Report Data'!D486)," ",'Report Data'!D486)</f>
        <v>9.7696499324603295E-2</v>
      </c>
      <c r="E486" s="313">
        <f>IF(ISBLANK('Report Data'!E486)," ",'Report Data'!E486)</f>
        <v>8.2468517646839726E-2</v>
      </c>
      <c r="F486" s="313">
        <f>IF(ISBLANK('Report Data'!F486)," ",'Report Data'!F486)</f>
        <v>7.8859984270920239E-2</v>
      </c>
      <c r="G486" s="313">
        <f>IF(ISBLANK('Report Data'!G486)," ",'Report Data'!G486)</f>
        <v>5.9433201058164603E-2</v>
      </c>
    </row>
    <row r="487" spans="1:7">
      <c r="A487" s="313" t="str">
        <f>IF('INTERIM REPORT'!B487=" "," ",IF('Report Data'!A487="",'INTERIM REPORT'!A486,'Report Data'!A487))</f>
        <v>Central Vermont Medical Center</v>
      </c>
      <c r="B487" s="313" t="str">
        <f>IF(ISBLANK('Report Data'!B487)," ",'Report Data'!B487)</f>
        <v>[Debt_Service_Coverage_Ratio_Metric] Debt Service Coverage Ratio</v>
      </c>
      <c r="C487" s="313">
        <f>IF(ISBLANK('Report Data'!C487)," ",'Report Data'!C487)</f>
        <v>1.3008766833472234</v>
      </c>
      <c r="D487" s="313">
        <f>IF(ISBLANK('Report Data'!D487)," ",'Report Data'!D487)</f>
        <v>1.3547161721400451</v>
      </c>
      <c r="E487" s="313">
        <f>IF(ISBLANK('Report Data'!E487)," ",'Report Data'!E487)</f>
        <v>15.962447236371052</v>
      </c>
      <c r="F487" s="313">
        <f>IF(ISBLANK('Report Data'!F487)," ",'Report Data'!F487)</f>
        <v>0.96660093962144911</v>
      </c>
      <c r="G487" s="313">
        <f>IF(ISBLANK('Report Data'!G487)," ",'Report Data'!G487)</f>
        <v>2.369143385080724</v>
      </c>
    </row>
    <row r="488" spans="1:7">
      <c r="A488" s="313" t="str">
        <f>IF('INTERIM REPORT'!B488=" "," ",IF('Report Data'!A488="",'INTERIM REPORT'!A487,'Report Data'!A488))</f>
        <v>Central Vermont Medical Center</v>
      </c>
      <c r="B488" s="313" t="str">
        <f>IF(ISBLANK('Report Data'!B488)," ",'Report Data'!B488)</f>
        <v>[Depreciation_Rate_Metric] Depreciation Rate</v>
      </c>
      <c r="C488" s="313">
        <f>IF(ISBLANK('Report Data'!C488)," ",'Report Data'!C488)</f>
        <v>5.1146567663317395</v>
      </c>
      <c r="D488" s="313">
        <f>IF(ISBLANK('Report Data'!D488)," ",'Report Data'!D488)</f>
        <v>4.4527574510554047</v>
      </c>
      <c r="E488" s="313">
        <f>IF(ISBLANK('Report Data'!E488)," ",'Report Data'!E488)</f>
        <v>10.172158441235222</v>
      </c>
      <c r="F488" s="313">
        <f>IF(ISBLANK('Report Data'!F488)," ",'Report Data'!F488)</f>
        <v>4.3097283664810533</v>
      </c>
      <c r="G488" s="313">
        <f>IF(ISBLANK('Report Data'!G488)," ",'Report Data'!G488)</f>
        <v>4.0322252308248121</v>
      </c>
    </row>
    <row r="489" spans="1:7">
      <c r="A489" s="313" t="str">
        <f>IF('INTERIM REPORT'!B489=" "," ",IF('Report Data'!A489="",'INTERIM REPORT'!A488,'Report Data'!A489))</f>
        <v>Central Vermont Medical Center</v>
      </c>
      <c r="B489" s="313" t="str">
        <f>IF(ISBLANK('Report Data'!B489)," ",'Report Data'!B489)</f>
        <v>[Cap_Expenditures_to_Depreciation_Metric] Capital Expenditures to Depreciation</v>
      </c>
      <c r="C489" s="313">
        <f>IF(ISBLANK('Report Data'!C489)," ",'Report Data'!C489)</f>
        <v>0.78657885119415683</v>
      </c>
      <c r="D489" s="313">
        <f>IF(ISBLANK('Report Data'!D489)," ",'Report Data'!D489)</f>
        <v>0.65781794260982562</v>
      </c>
      <c r="E489" s="313">
        <f>IF(ISBLANK('Report Data'!E489)," ",'Report Data'!E489)</f>
        <v>0.682970874999966</v>
      </c>
      <c r="F489" s="313">
        <f>IF(ISBLANK('Report Data'!F489)," ",'Report Data'!F489)</f>
        <v>0.86580522673305205</v>
      </c>
      <c r="G489" s="313">
        <f>IF(ISBLANK('Report Data'!G489)," ",'Report Data'!G489)</f>
        <v>0.54700294321018295</v>
      </c>
    </row>
    <row r="490" spans="1:7">
      <c r="A490" s="313" t="str">
        <f>IF('INTERIM REPORT'!B490=" "," ",IF('Report Data'!A490="",'INTERIM REPORT'!A489,'Report Data'!A490))</f>
        <v>Central Vermont Medical Center</v>
      </c>
      <c r="B490" s="313" t="str">
        <f>IF(ISBLANK('Report Data'!B490)," ",'Report Data'!B490)</f>
        <v>[Cap_Expenditure_Growth_Rate_Metric] Capital Expenditure Growth Rate</v>
      </c>
      <c r="C490" s="313">
        <f>IF(ISBLANK('Report Data'!C490)," ",'Report Data'!C490)</f>
        <v>4.0230808435136405</v>
      </c>
      <c r="D490" s="313">
        <f>IF(ISBLANK('Report Data'!D490)," ",'Report Data'!D490)</f>
        <v>2.9291037453938373</v>
      </c>
      <c r="E490" s="313">
        <f>IF(ISBLANK('Report Data'!E490)," ",'Report Data'!E490)</f>
        <v>6.9472879512487093</v>
      </c>
      <c r="F490" s="313">
        <f>IF(ISBLANK('Report Data'!F490)," ",'Report Data'!F490)</f>
        <v>3.7313853454989943</v>
      </c>
      <c r="G490" s="313">
        <f>IF(ISBLANK('Report Data'!G490)," ",'Report Data'!G490)</f>
        <v>2.2056390689475314</v>
      </c>
    </row>
    <row r="491" spans="1:7">
      <c r="A491" s="313" t="str">
        <f>IF('INTERIM REPORT'!B491=" "," ",IF('Report Data'!A491="",'INTERIM REPORT'!A490,'Report Data'!A491))</f>
        <v>Central Vermont Medical Center</v>
      </c>
      <c r="B491" s="313" t="str">
        <f>IF(ISBLANK('Report Data'!B491)," ",'Report Data'!B491)</f>
        <v>[Cap_Acquisitions_as_a_pct_of_Net_Patient_Rev_Metric] Capital Acquisitions as a % of Net Patient Rev</v>
      </c>
      <c r="C491" s="313">
        <f>IF(ISBLANK('Report Data'!C491)," ",'Report Data'!C491)</f>
        <v>4.325424483136435E-2</v>
      </c>
      <c r="D491" s="313">
        <f>IF(ISBLANK('Report Data'!D491)," ",'Report Data'!D491)</f>
        <v>3.583457118169775E-2</v>
      </c>
      <c r="E491" s="313">
        <f>IF(ISBLANK('Report Data'!E491)," ",'Report Data'!E491)</f>
        <v>2.8928344590732399E-2</v>
      </c>
      <c r="F491" s="313">
        <f>IF(ISBLANK('Report Data'!F491)," ",'Report Data'!F491)</f>
        <v>3.7276299086207131E-2</v>
      </c>
      <c r="G491" s="313">
        <f>IF(ISBLANK('Report Data'!G491)," ",'Report Data'!G491)</f>
        <v>2.1565971775353913E-2</v>
      </c>
    </row>
    <row r="492" spans="1:7">
      <c r="A492" s="313" t="str">
        <f>IF('INTERIM REPORT'!B492=" "," ",IF('Report Data'!A492="",'INTERIM REPORT'!A491,'Report Data'!A492))</f>
        <v>Central Vermont Medical Center</v>
      </c>
      <c r="B492" s="313" t="str">
        <f>IF(ISBLANK('Report Data'!B492)," ",'Report Data'!B492)</f>
        <v>[Deduction_pct_Metric] Deduction %</v>
      </c>
      <c r="C492" s="313">
        <f>IF(ISBLANK('Report Data'!C492)," ",'Report Data'!C492)</f>
        <v>0.6012039433489923</v>
      </c>
      <c r="D492" s="313">
        <f>IF(ISBLANK('Report Data'!D492)," ",'Report Data'!D492)</f>
        <v>0.62533794110840968</v>
      </c>
      <c r="E492" s="313">
        <f>IF(ISBLANK('Report Data'!E492)," ",'Report Data'!E492)</f>
        <v>0.60196837587666852</v>
      </c>
      <c r="F492" s="313">
        <f>IF(ISBLANK('Report Data'!F492)," ",'Report Data'!F492)</f>
        <v>0.60360216230882602</v>
      </c>
      <c r="G492" s="313">
        <f>IF(ISBLANK('Report Data'!G492)," ",'Report Data'!G492)</f>
        <v>0.61644358919337983</v>
      </c>
    </row>
    <row r="493" spans="1:7">
      <c r="A493" s="313" t="str">
        <f>IF('INTERIM REPORT'!B493=" "," ",IF('Report Data'!A493="",'INTERIM REPORT'!A492,'Report Data'!A493))</f>
        <v>Central Vermont Medical Center</v>
      </c>
      <c r="B493" s="313" t="str">
        <f>IF(ISBLANK('Report Data'!B493)," ",'Report Data'!B493)</f>
        <v>[Bad_Debt_pct_Metric] Bad Debt %</v>
      </c>
      <c r="C493" s="313">
        <f>IF(ISBLANK('Report Data'!C493)," ",'Report Data'!C493)</f>
        <v>1.3409780276382245E-2</v>
      </c>
      <c r="D493" s="313">
        <f>IF(ISBLANK('Report Data'!D493)," ",'Report Data'!D493)</f>
        <v>1.477941100867205E-2</v>
      </c>
      <c r="E493" s="313">
        <f>IF(ISBLANK('Report Data'!E493)," ",'Report Data'!E493)</f>
        <v>1.1186139511964316E-2</v>
      </c>
      <c r="F493" s="313">
        <f>IF(ISBLANK('Report Data'!F493)," ",'Report Data'!F493)</f>
        <v>1.1439385983809679E-2</v>
      </c>
      <c r="G493" s="313">
        <f>IF(ISBLANK('Report Data'!G493)," ",'Report Data'!G493)</f>
        <v>1.0006088201210805E-2</v>
      </c>
    </row>
    <row r="494" spans="1:7">
      <c r="A494" s="313" t="str">
        <f>IF('INTERIM REPORT'!B494=" "," ",IF('Report Data'!A494="",'INTERIM REPORT'!A493,'Report Data'!A494))</f>
        <v>Central Vermont Medical Center</v>
      </c>
      <c r="B494" s="313" t="str">
        <f>IF(ISBLANK('Report Data'!B494)," ",'Report Data'!B494)</f>
        <v>[Free_Care_pct_Metric] Free Care %</v>
      </c>
      <c r="C494" s="313">
        <f>IF(ISBLANK('Report Data'!C494)," ",'Report Data'!C494)</f>
        <v>1.080273491797326E-2</v>
      </c>
      <c r="D494" s="313">
        <f>IF(ISBLANK('Report Data'!D494)," ",'Report Data'!D494)</f>
        <v>6.6419241838106425E-3</v>
      </c>
      <c r="E494" s="313">
        <f>IF(ISBLANK('Report Data'!E494)," ",'Report Data'!E494)</f>
        <v>1.1536173953256889E-2</v>
      </c>
      <c r="F494" s="313">
        <f>IF(ISBLANK('Report Data'!F494)," ",'Report Data'!F494)</f>
        <v>7.4661084633953064E-3</v>
      </c>
      <c r="G494" s="313">
        <f>IF(ISBLANK('Report Data'!G494)," ",'Report Data'!G494)</f>
        <v>1.0004539027171109E-2</v>
      </c>
    </row>
    <row r="495" spans="1:7">
      <c r="A495" s="313" t="str">
        <f>IF('INTERIM REPORT'!B495=" "," ",IF('Report Data'!A495="",'INTERIM REPORT'!A494,'Report Data'!A495))</f>
        <v>Central Vermont Medical Center</v>
      </c>
      <c r="B495" s="313" t="str">
        <f>IF(ISBLANK('Report Data'!B495)," ",'Report Data'!B495)</f>
        <v>[Operating_Margin_pct_Metric] Operating Margin %</v>
      </c>
      <c r="C495" s="313">
        <f>IF(ISBLANK('Report Data'!C495)," ",'Report Data'!C495)</f>
        <v>-2.0908325597840331E-2</v>
      </c>
      <c r="D495" s="313">
        <f>IF(ISBLANK('Report Data'!D495)," ",'Report Data'!D495)</f>
        <v>-5.6255220731579779E-3</v>
      </c>
      <c r="E495" s="313">
        <f>IF(ISBLANK('Report Data'!E495)," ",'Report Data'!E495)</f>
        <v>5.0000034524743144E-3</v>
      </c>
      <c r="F495" s="313">
        <f>IF(ISBLANK('Report Data'!F495)," ",'Report Data'!F495)</f>
        <v>-1.3016635096339334E-2</v>
      </c>
      <c r="G495" s="313">
        <f>IF(ISBLANK('Report Data'!G495)," ",'Report Data'!G495)</f>
        <v>1.0001537974741209E-2</v>
      </c>
    </row>
    <row r="496" spans="1:7">
      <c r="A496" s="313" t="str">
        <f>IF('INTERIM REPORT'!B496=" "," ",IF('Report Data'!A496="",'INTERIM REPORT'!A495,'Report Data'!A496))</f>
        <v>Central Vermont Medical Center</v>
      </c>
      <c r="B496" s="313" t="str">
        <f>IF(ISBLANK('Report Data'!B496)," ",'Report Data'!B496)</f>
        <v>[Total_Margin_pct_Metric] Total Margin %</v>
      </c>
      <c r="C496" s="313">
        <f>IF(ISBLANK('Report Data'!C496)," ",'Report Data'!C496)</f>
        <v>-4.0271439825655231E-2</v>
      </c>
      <c r="D496" s="313">
        <f>IF(ISBLANK('Report Data'!D496)," ",'Report Data'!D496)</f>
        <v>4.5229775479444748E-2</v>
      </c>
      <c r="E496" s="313">
        <f>IF(ISBLANK('Report Data'!E496)," ",'Report Data'!E496)</f>
        <v>2.9600386702041497E-2</v>
      </c>
      <c r="F496" s="313">
        <f>IF(ISBLANK('Report Data'!F496)," ",'Report Data'!F496)</f>
        <v>4.6631702387072205E-2</v>
      </c>
      <c r="G496" s="313">
        <f>IF(ISBLANK('Report Data'!G496)," ",'Report Data'!G496)</f>
        <v>3.8592923576511805E-2</v>
      </c>
    </row>
    <row r="497" spans="1:7">
      <c r="A497" s="313" t="str">
        <f>IF('INTERIM REPORT'!B497=" "," ",IF('Report Data'!A497="",'INTERIM REPORT'!A496,'Report Data'!A497))</f>
        <v>Central Vermont Medical Center</v>
      </c>
      <c r="B497" s="313" t="str">
        <f>IF(ISBLANK('Report Data'!B497)," ",'Report Data'!B497)</f>
        <v>[Outpatient_Gross_Rev_pct_Metric] Outpatient Gross Revenue %</v>
      </c>
      <c r="C497" s="313">
        <f>IF(ISBLANK('Report Data'!C497)," ",'Report Data'!C497)</f>
        <v>0.58155047135212445</v>
      </c>
      <c r="D497" s="313">
        <f>IF(ISBLANK('Report Data'!D497)," ",'Report Data'!D497)</f>
        <v>0.5831327386518681</v>
      </c>
      <c r="E497" s="313">
        <f>IF(ISBLANK('Report Data'!E497)," ",'Report Data'!E497)</f>
        <v>1</v>
      </c>
      <c r="F497" s="313">
        <f>IF(ISBLANK('Report Data'!F497)," ",'Report Data'!F497)</f>
        <v>0.62626085486312411</v>
      </c>
      <c r="G497" s="313">
        <f>IF(ISBLANK('Report Data'!G497)," ",'Report Data'!G497)</f>
        <v>0.59889656996857732</v>
      </c>
    </row>
    <row r="498" spans="1:7">
      <c r="A498" s="313" t="str">
        <f>IF('INTERIM REPORT'!B498=" "," ",IF('Report Data'!A498="",'INTERIM REPORT'!A497,'Report Data'!A498))</f>
        <v>Central Vermont Medical Center</v>
      </c>
      <c r="B498" s="313" t="str">
        <f>IF(ISBLANK('Report Data'!B498)," ",'Report Data'!B498)</f>
        <v>[Inpatient_Gross_Rev_pct_Metric] Inpatient Gross Revenue %</v>
      </c>
      <c r="C498" s="313">
        <f>IF(ISBLANK('Report Data'!C498)," ",'Report Data'!C498)</f>
        <v>0.22149070291601633</v>
      </c>
      <c r="D498" s="313">
        <f>IF(ISBLANK('Report Data'!D498)," ",'Report Data'!D498)</f>
        <v>0.22080931237413728</v>
      </c>
      <c r="E498" s="313">
        <f>IF(ISBLANK('Report Data'!E498)," ",'Report Data'!E498)</f>
        <v>0</v>
      </c>
      <c r="F498" s="313">
        <f>IF(ISBLANK('Report Data'!F498)," ",'Report Data'!F498)</f>
        <v>0.19849616467145192</v>
      </c>
      <c r="G498" s="313">
        <f>IF(ISBLANK('Report Data'!G498)," ",'Report Data'!G498)</f>
        <v>0.1846770947938271</v>
      </c>
    </row>
    <row r="499" spans="1:7">
      <c r="A499" s="313" t="str">
        <f>IF('INTERIM REPORT'!B499=" "," ",IF('Report Data'!A499="",'INTERIM REPORT'!A498,'Report Data'!A499))</f>
        <v>Central Vermont Medical Center</v>
      </c>
      <c r="B499" s="313" t="str">
        <f>IF(ISBLANK('Report Data'!B499)," ",'Report Data'!B499)</f>
        <v>[SNF_Rehab_Swing_Gross_Rev_pct_Metric] SNF/Rehab/Swing Gross Revenue %</v>
      </c>
      <c r="C499" s="313">
        <f>IF(ISBLANK('Report Data'!C499)," ",'Report Data'!C499)</f>
        <v>4.838102431454043E-2</v>
      </c>
      <c r="D499" s="313">
        <f>IF(ISBLANK('Report Data'!D499)," ",'Report Data'!D499)</f>
        <v>5.0086613731185205E-2</v>
      </c>
      <c r="E499" s="313">
        <f>IF(ISBLANK('Report Data'!E499)," ",'Report Data'!E499)</f>
        <v>0</v>
      </c>
      <c r="F499" s="313">
        <f>IF(ISBLANK('Report Data'!F499)," ",'Report Data'!F499)</f>
        <v>4.0131497730735002E-2</v>
      </c>
      <c r="G499" s="313">
        <f>IF(ISBLANK('Report Data'!G499)," ",'Report Data'!G499)</f>
        <v>4.3806303080133127E-2</v>
      </c>
    </row>
    <row r="500" spans="1:7">
      <c r="A500" s="313" t="str">
        <f>IF('INTERIM REPORT'!B500=" "," ",IF('Report Data'!A500="",'INTERIM REPORT'!A499,'Report Data'!A500))</f>
        <v>Central Vermont Medical Center</v>
      </c>
      <c r="B500" s="313" t="str">
        <f>IF(ISBLANK('Report Data'!B500)," ",'Report Data'!B500)</f>
        <v>[All_Net_Patient_Rev_pct_Metric] All Net Patient Revenue % with DSH &amp; GME</v>
      </c>
      <c r="C500" s="313">
        <f>IF(ISBLANK('Report Data'!C500)," ",'Report Data'!C500)</f>
        <v>0.39879605665100759</v>
      </c>
      <c r="D500" s="313">
        <f>IF(ISBLANK('Report Data'!D500)," ",'Report Data'!D500)</f>
        <v>0.37466205942850656</v>
      </c>
      <c r="E500" s="313">
        <f>IF(ISBLANK('Report Data'!E500)," ",'Report Data'!E500)</f>
        <v>0.39803162503033096</v>
      </c>
      <c r="F500" s="313">
        <f>IF(ISBLANK('Report Data'!F500)," ",'Report Data'!F500)</f>
        <v>0.39639783770425246</v>
      </c>
      <c r="G500" s="313">
        <f>IF(ISBLANK('Report Data'!G500)," ",'Report Data'!G500)</f>
        <v>0.38355641084751457</v>
      </c>
    </row>
    <row r="501" spans="1:7">
      <c r="A501" s="313" t="str">
        <f>IF('INTERIM REPORT'!B501=" "," ",IF('Report Data'!A501="",'INTERIM REPORT'!A500,'Report Data'!A501))</f>
        <v>Central Vermont Medical Center</v>
      </c>
      <c r="B501" s="313" t="str">
        <f>IF(ISBLANK('Report Data'!B501)," ",'Report Data'!B501)</f>
        <v>[Medicare_Net_Patient_Rev_pct_incl_Phys_Metric] Medicare Net Patient Revenue % including Phys</v>
      </c>
      <c r="C501" s="313">
        <f>IF(ISBLANK('Report Data'!C501)," ",'Report Data'!C501)</f>
        <v>0.24067402175547803</v>
      </c>
      <c r="D501" s="313">
        <f>IF(ISBLANK('Report Data'!D501)," ",'Report Data'!D501)</f>
        <v>0.2052758130165401</v>
      </c>
      <c r="E501" s="313">
        <f>IF(ISBLANK('Report Data'!E501)," ",'Report Data'!E501)</f>
        <v>0.24102870304875407</v>
      </c>
      <c r="F501" s="313">
        <f>IF(ISBLANK('Report Data'!F501)," ",'Report Data'!F501)</f>
        <v>0.25818448757765566</v>
      </c>
      <c r="G501" s="313">
        <f>IF(ISBLANK('Report Data'!G501)," ",'Report Data'!G501)</f>
        <v>0.23159451651891538</v>
      </c>
    </row>
    <row r="502" spans="1:7">
      <c r="A502" s="313" t="str">
        <f>IF('INTERIM REPORT'!B502=" "," ",IF('Report Data'!A502="",'INTERIM REPORT'!A501,'Report Data'!A502))</f>
        <v>Central Vermont Medical Center</v>
      </c>
      <c r="B502" s="313" t="str">
        <f>IF(ISBLANK('Report Data'!B502)," ",'Report Data'!B502)</f>
        <v>[Medicaid_Net_Patient_Rev_pct_incl_Phys_Metric] Medicaid Net Patient Revenue % including Phys</v>
      </c>
      <c r="C502" s="313">
        <f>IF(ISBLANK('Report Data'!C502)," ",'Report Data'!C502)</f>
        <v>0.24729591598000916</v>
      </c>
      <c r="D502" s="313">
        <f>IF(ISBLANK('Report Data'!D502)," ",'Report Data'!D502)</f>
        <v>0.23208642350167843</v>
      </c>
      <c r="E502" s="313">
        <f>IF(ISBLANK('Report Data'!E502)," ",'Report Data'!E502)</f>
        <v>0.2667201645274444</v>
      </c>
      <c r="F502" s="313">
        <f>IF(ISBLANK('Report Data'!F502)," ",'Report Data'!F502)</f>
        <v>0.18924149971515097</v>
      </c>
      <c r="G502" s="313">
        <f>IF(ISBLANK('Report Data'!G502)," ",'Report Data'!G502)</f>
        <v>0.23144176494392896</v>
      </c>
    </row>
    <row r="503" spans="1:7">
      <c r="A503" s="313" t="str">
        <f>IF('INTERIM REPORT'!B503=" "," ",IF('Report Data'!A503="",'INTERIM REPORT'!A502,'Report Data'!A503))</f>
        <v>Central Vermont Medical Center</v>
      </c>
      <c r="B503" s="313" t="str">
        <f>IF(ISBLANK('Report Data'!B503)," ",'Report Data'!B503)</f>
        <v>[Commercial_Self_Pay_Net_Patient_Rev_pct_incl_Phys_Metric] Commercial/Self Pay Net Patient Rev % including Phys</v>
      </c>
      <c r="C503" s="313">
        <f>IF(ISBLANK('Report Data'!C503)," ",'Report Data'!C503)</f>
        <v>0.65596365600592488</v>
      </c>
      <c r="D503" s="313">
        <f>IF(ISBLANK('Report Data'!D503)," ",'Report Data'!D503)</f>
        <v>0.63836554233237219</v>
      </c>
      <c r="E503" s="313">
        <f>IF(ISBLANK('Report Data'!E503)," ",'Report Data'!E503)</f>
        <v>0.63890272487999777</v>
      </c>
      <c r="F503" s="313">
        <f>IF(ISBLANK('Report Data'!F503)," ",'Report Data'!F503)</f>
        <v>0.63710829049223017</v>
      </c>
      <c r="G503" s="313">
        <f>IF(ISBLANK('Report Data'!G503)," ",'Report Data'!G503)</f>
        <v>0.61251894352882463</v>
      </c>
    </row>
    <row r="504" spans="1:7">
      <c r="A504" s="313" t="str">
        <f>IF('INTERIM REPORT'!B504=" "," ",IF('Report Data'!A504="",'INTERIM REPORT'!A503,'Report Data'!A504))</f>
        <v>Central Vermont Medical Center</v>
      </c>
      <c r="B504" s="313" t="str">
        <f>IF(ISBLANK('Report Data'!B504)," ",'Report Data'!B504)</f>
        <v>[Adj_Admits_Per_FTE_Metric] Adjusted Admissions Per FTE</v>
      </c>
      <c r="C504" s="313">
        <f>IF(ISBLANK('Report Data'!C504)," ",'Report Data'!C504)</f>
        <v>14.212371511354375</v>
      </c>
      <c r="D504" s="313">
        <f>IF(ISBLANK('Report Data'!D504)," ",'Report Data'!D504)</f>
        <v>12.826008687750656</v>
      </c>
      <c r="E504" s="313">
        <f>IF(ISBLANK('Report Data'!E504)," ",'Report Data'!E504)</f>
        <v>0</v>
      </c>
      <c r="F504" s="313">
        <f>IF(ISBLANK('Report Data'!F504)," ",'Report Data'!F504)</f>
        <v>0</v>
      </c>
      <c r="G504" s="313">
        <f>IF(ISBLANK('Report Data'!G504)," ",'Report Data'!G504)</f>
        <v>0</v>
      </c>
    </row>
    <row r="505" spans="1:7">
      <c r="A505" s="313" t="str">
        <f>IF('INTERIM REPORT'!B505=" "," ",IF('Report Data'!A505="",'INTERIM REPORT'!A504,'Report Data'!A505))</f>
        <v>Central Vermont Medical Center</v>
      </c>
      <c r="B505" s="313" t="str">
        <f>IF(ISBLANK('Report Data'!B505)," ",'Report Data'!B505)</f>
        <v>[FTEs_per_100_Adj_Discharges_Metric] FTEs per 100 Adj Discharges</v>
      </c>
      <c r="C505" s="313">
        <f>IF(ISBLANK('Report Data'!C505)," ",'Report Data'!C505)</f>
        <v>7.0361234168491311</v>
      </c>
      <c r="D505" s="313">
        <f>IF(ISBLANK('Report Data'!D505)," ",'Report Data'!D505)</f>
        <v>7.7966577471215919</v>
      </c>
      <c r="E505" s="313">
        <f>IF(ISBLANK('Report Data'!E505)," ",'Report Data'!E505)</f>
        <v>0</v>
      </c>
      <c r="F505" s="313">
        <f>IF(ISBLANK('Report Data'!F505)," ",'Report Data'!F505)</f>
        <v>0</v>
      </c>
      <c r="G505" s="313">
        <f>IF(ISBLANK('Report Data'!G505)," ",'Report Data'!G505)</f>
        <v>0</v>
      </c>
    </row>
    <row r="506" spans="1:7">
      <c r="A506" s="313" t="str">
        <f>IF('INTERIM REPORT'!B506=" "," ",IF('Report Data'!A506="",'INTERIM REPORT'!A505,'Report Data'!A506))</f>
        <v>Central Vermont Medical Center</v>
      </c>
      <c r="B506" s="313" t="str">
        <f>IF(ISBLANK('Report Data'!B506)," ",'Report Data'!B506)</f>
        <v>[FTEs_Per_Adj_Occupied_Bed_Metric] FTEs Per Adjusted Occupied Bed</v>
      </c>
      <c r="C506" s="313">
        <f>IF(ISBLANK('Report Data'!C506)," ",'Report Data'!C506)</f>
        <v>4.8493961710611577</v>
      </c>
      <c r="D506" s="313">
        <f>IF(ISBLANK('Report Data'!D506)," ",'Report Data'!D506)</f>
        <v>5.485648215688629</v>
      </c>
      <c r="E506" s="313">
        <f>IF(ISBLANK('Report Data'!E506)," ",'Report Data'!E506)</f>
        <v>0</v>
      </c>
      <c r="F506" s="313">
        <f>IF(ISBLANK('Report Data'!F506)," ",'Report Data'!F506)</f>
        <v>0</v>
      </c>
      <c r="G506" s="313">
        <f>IF(ISBLANK('Report Data'!G506)," ",'Report Data'!G506)</f>
        <v>0</v>
      </c>
    </row>
    <row r="507" spans="1:7">
      <c r="A507" s="313" t="str">
        <f>IF('INTERIM REPORT'!B507=" "," ",IF('Report Data'!A507="",'INTERIM REPORT'!A506,'Report Data'!A507))</f>
        <v>Central Vermont Medical Center</v>
      </c>
      <c r="B507" s="313" t="str">
        <f>IF(ISBLANK('Report Data'!B507)," ",'Report Data'!B507)</f>
        <v>[Return_On_Assets_Metric] Return On Assets</v>
      </c>
      <c r="C507" s="313">
        <f>IF(ISBLANK('Report Data'!C507)," ",'Report Data'!C507)</f>
        <v>-5.4002005397936252E-2</v>
      </c>
      <c r="D507" s="313">
        <f>IF(ISBLANK('Report Data'!D507)," ",'Report Data'!D507)</f>
        <v>5.5282675245849691E-2</v>
      </c>
      <c r="E507" s="313">
        <f>IF(ISBLANK('Report Data'!E507)," ",'Report Data'!E507)</f>
        <v>4.1466147031378853E-2</v>
      </c>
      <c r="F507" s="313">
        <f>IF(ISBLANK('Report Data'!F507)," ",'Report Data'!F507)</f>
        <v>6.2617291156454147E-2</v>
      </c>
      <c r="G507" s="313">
        <f>IF(ISBLANK('Report Data'!G507)," ",'Report Data'!G507)</f>
        <v>5.4148328512751177E-2</v>
      </c>
    </row>
    <row r="508" spans="1:7">
      <c r="A508" s="313" t="str">
        <f>IF('INTERIM REPORT'!B508=" "," ",IF('Report Data'!A508="",'INTERIM REPORT'!A507,'Report Data'!A508))</f>
        <v>Central Vermont Medical Center</v>
      </c>
      <c r="B508" s="313" t="str">
        <f>IF(ISBLANK('Report Data'!B508)," ",'Report Data'!B508)</f>
        <v>[OH_Exp_w_fringe_pct_of_TTL_OPEX_Metric] Overhead Expense w/ fringe, as a % of Total Operating Exp</v>
      </c>
      <c r="C508" s="313">
        <f>IF(ISBLANK('Report Data'!C508)," ",'Report Data'!C508)</f>
        <v>0.25430928490684424</v>
      </c>
      <c r="D508" s="313">
        <f>IF(ISBLANK('Report Data'!D508)," ",'Report Data'!D508)</f>
        <v>0.32259470036285237</v>
      </c>
      <c r="E508" s="313">
        <f>IF(ISBLANK('Report Data'!E508)," ",'Report Data'!E508)</f>
        <v>0</v>
      </c>
      <c r="F508" s="313">
        <f>IF(ISBLANK('Report Data'!F508)," ",'Report Data'!F508)</f>
        <v>0</v>
      </c>
      <c r="G508" s="313">
        <f>IF(ISBLANK('Report Data'!G508)," ",'Report Data'!G508)</f>
        <v>0</v>
      </c>
    </row>
    <row r="509" spans="1:7">
      <c r="A509" s="313" t="str">
        <f>IF('INTERIM REPORT'!B509=" "," ",IF('Report Data'!A509="",'INTERIM REPORT'!A508,'Report Data'!A509))</f>
        <v>Central Vermont Medical Center</v>
      </c>
      <c r="B509" s="313" t="str">
        <f>IF(ISBLANK('Report Data'!B509)," ",'Report Data'!B509)</f>
        <v>[Cost_per_Adj_Admits_Metric] Cost per Adjusted Admission</v>
      </c>
      <c r="C509" s="313">
        <f>IF(ISBLANK('Report Data'!C509)," ",'Report Data'!C509)</f>
        <v>12956.571689363043</v>
      </c>
      <c r="D509" s="313">
        <f>IF(ISBLANK('Report Data'!D509)," ",'Report Data'!D509)</f>
        <v>14589.337637143197</v>
      </c>
      <c r="E509" s="313">
        <f>IF(ISBLANK('Report Data'!E509)," ",'Report Data'!E509)</f>
        <v>0</v>
      </c>
      <c r="F509" s="313">
        <f>IF(ISBLANK('Report Data'!F509)," ",'Report Data'!F509)</f>
        <v>0</v>
      </c>
      <c r="G509" s="313">
        <f>IF(ISBLANK('Report Data'!G509)," ",'Report Data'!G509)</f>
        <v>0</v>
      </c>
    </row>
    <row r="510" spans="1:7">
      <c r="A510" s="313" t="str">
        <f>IF('INTERIM REPORT'!B510=" "," ",IF('Report Data'!A510="",'INTERIM REPORT'!A509,'Report Data'!A510))</f>
        <v>Central Vermont Medical Center</v>
      </c>
      <c r="B510" s="313" t="str">
        <f>IF(ISBLANK('Report Data'!B510)," ",'Report Data'!B510)</f>
        <v>[Salary_per_FTE_NonMD_Metric] Salary per FTE - Non-MD</v>
      </c>
      <c r="C510" s="313">
        <f>IF(ISBLANK('Report Data'!C510)," ",'Report Data'!C510)</f>
        <v>67745.362425626139</v>
      </c>
      <c r="D510" s="313">
        <f>IF(ISBLANK('Report Data'!D510)," ",'Report Data'!D510)</f>
        <v>70956.511077510862</v>
      </c>
      <c r="E510" s="313">
        <f>IF(ISBLANK('Report Data'!E510)," ",'Report Data'!E510)</f>
        <v>0</v>
      </c>
      <c r="F510" s="313">
        <f>IF(ISBLANK('Report Data'!F510)," ",'Report Data'!F510)</f>
        <v>0</v>
      </c>
      <c r="G510" s="313">
        <f>IF(ISBLANK('Report Data'!G510)," ",'Report Data'!G510)</f>
        <v>0</v>
      </c>
    </row>
    <row r="511" spans="1:7">
      <c r="A511" s="313" t="str">
        <f>IF('INTERIM REPORT'!B511=" "," ",IF('Report Data'!A511="",'INTERIM REPORT'!A510,'Report Data'!A511))</f>
        <v>Central Vermont Medical Center</v>
      </c>
      <c r="B511" s="313" t="str">
        <f>IF(ISBLANK('Report Data'!B511)," ",'Report Data'!B511)</f>
        <v>[Salary_and_Benefits_per_FTE_NonMD_Metric] Salary &amp; Benefits per FTE - Non-MD</v>
      </c>
      <c r="C511" s="313">
        <f>IF(ISBLANK('Report Data'!C511)," ",'Report Data'!C511)</f>
        <v>88491.929383076014</v>
      </c>
      <c r="D511" s="313">
        <f>IF(ISBLANK('Report Data'!D511)," ",'Report Data'!D511)</f>
        <v>91481.744637271244</v>
      </c>
      <c r="E511" s="313">
        <f>IF(ISBLANK('Report Data'!E511)," ",'Report Data'!E511)</f>
        <v>118386.09003526148</v>
      </c>
      <c r="F511" s="313">
        <f>IF(ISBLANK('Report Data'!F511)," ",'Report Data'!F511)</f>
        <v>97736.46946134897</v>
      </c>
      <c r="G511" s="313">
        <f>IF(ISBLANK('Report Data'!G511)," ",'Report Data'!G511)</f>
        <v>99532.05487741949</v>
      </c>
    </row>
    <row r="512" spans="1:7">
      <c r="A512" s="313" t="str">
        <f>IF('INTERIM REPORT'!B512=" "," ",IF('Report Data'!A512="",'INTERIM REPORT'!A511,'Report Data'!A512))</f>
        <v>Central Vermont Medical Center</v>
      </c>
      <c r="B512" s="313" t="str">
        <f>IF(ISBLANK('Report Data'!B512)," ",'Report Data'!B512)</f>
        <v>[Fringe_Benefit_pct_NonMD_Metric] Fringe Benefit % - Non-MD</v>
      </c>
      <c r="C512" s="313">
        <f>IF(ISBLANK('Report Data'!C512)," ",'Report Data'!C512)</f>
        <v>0.30624335326608315</v>
      </c>
      <c r="D512" s="313">
        <f>IF(ISBLANK('Report Data'!D512)," ",'Report Data'!D512)</f>
        <v>0.28926497721032574</v>
      </c>
      <c r="E512" s="313">
        <f>IF(ISBLANK('Report Data'!E512)," ",'Report Data'!E512)</f>
        <v>0</v>
      </c>
      <c r="F512" s="313">
        <f>IF(ISBLANK('Report Data'!F512)," ",'Report Data'!F512)</f>
        <v>0.29808567866830615</v>
      </c>
      <c r="G512" s="313">
        <f>IF(ISBLANK('Report Data'!G512)," ",'Report Data'!G512)</f>
        <v>0.3145127119960282</v>
      </c>
    </row>
    <row r="513" spans="1:7">
      <c r="A513" s="313" t="str">
        <f>IF('INTERIM REPORT'!B513=" "," ",IF('Report Data'!A513="",'INTERIM REPORT'!A512,'Report Data'!A513))</f>
        <v>Central Vermont Medical Center</v>
      </c>
      <c r="B513" s="313" t="str">
        <f>IF(ISBLANK('Report Data'!B513)," ",'Report Data'!B513)</f>
        <v>[Comp_Ratio_Metric] Compensation Ratio</v>
      </c>
      <c r="C513" s="313">
        <f>IF(ISBLANK('Report Data'!C513)," ",'Report Data'!C513)</f>
        <v>0.64213363875913543</v>
      </c>
      <c r="D513" s="313">
        <f>IF(ISBLANK('Report Data'!D513)," ",'Report Data'!D513)</f>
        <v>0.63178866010214962</v>
      </c>
      <c r="E513" s="313">
        <f>IF(ISBLANK('Report Data'!E513)," ",'Report Data'!E513)</f>
        <v>0.59230404723570185</v>
      </c>
      <c r="F513" s="313">
        <f>IF(ISBLANK('Report Data'!F513)," ",'Report Data'!F513)</f>
        <v>0.63048001039758994</v>
      </c>
      <c r="G513" s="313">
        <f>IF(ISBLANK('Report Data'!G513)," ",'Report Data'!G513)</f>
        <v>0.60483679346995523</v>
      </c>
    </row>
    <row r="514" spans="1:7">
      <c r="A514" s="313" t="str">
        <f>IF('INTERIM REPORT'!B514=" "," ",IF('Report Data'!A514="",'INTERIM REPORT'!A513,'Report Data'!A514))</f>
        <v>Central Vermont Medical Center</v>
      </c>
      <c r="B514" s="313" t="str">
        <f>IF(ISBLANK('Report Data'!B514)," ",'Report Data'!B514)</f>
        <v>[Cap_Cost_pct_of_Total_Expense_Metric] Capital Cost % of Total Expense</v>
      </c>
      <c r="C514" s="313">
        <f>IF(ISBLANK('Report Data'!C514)," ",'Report Data'!C514)</f>
        <v>4.2156482438886166E-2</v>
      </c>
      <c r="D514" s="313">
        <f>IF(ISBLANK('Report Data'!D514)," ",'Report Data'!D514)</f>
        <v>3.6857561033745961E-2</v>
      </c>
      <c r="E514" s="313">
        <f>IF(ISBLANK('Report Data'!E514)," ",'Report Data'!E514)</f>
        <v>3.4167041573091875E-2</v>
      </c>
      <c r="F514" s="313">
        <f>IF(ISBLANK('Report Data'!F514)," ",'Report Data'!F514)</f>
        <v>3.3735472466359682E-2</v>
      </c>
      <c r="G514" s="313">
        <f>IF(ISBLANK('Report Data'!G514)," ",'Report Data'!G514)</f>
        <v>3.1846781630798481E-2</v>
      </c>
    </row>
    <row r="515" spans="1:7">
      <c r="A515" s="313" t="str">
        <f>IF('INTERIM REPORT'!B515=" "," ",IF('Report Data'!A515="",'INTERIM REPORT'!A514,'Report Data'!A515))</f>
        <v>Central Vermont Medical Center</v>
      </c>
      <c r="B515" s="313" t="str">
        <f>IF(ISBLANK('Report Data'!B515)," ",'Report Data'!B515)</f>
        <v>[Cap_Cost_per_Adj_Admits_Metric] Capital Cost per Adjusted Admission</v>
      </c>
      <c r="C515" s="313">
        <f>IF(ISBLANK('Report Data'!C515)," ",'Report Data'!C515)</f>
        <v>546.20348689080276</v>
      </c>
      <c r="D515" s="313">
        <f>IF(ISBLANK('Report Data'!D515)," ",'Report Data'!D515)</f>
        <v>537.72740240293251</v>
      </c>
      <c r="E515" s="313">
        <f>IF(ISBLANK('Report Data'!E515)," ",'Report Data'!E515)</f>
        <v>0</v>
      </c>
      <c r="F515" s="313">
        <f>IF(ISBLANK('Report Data'!F515)," ",'Report Data'!F515)</f>
        <v>0</v>
      </c>
      <c r="G515" s="313">
        <f>IF(ISBLANK('Report Data'!G515)," ",'Report Data'!G515)</f>
        <v>0</v>
      </c>
    </row>
    <row r="516" spans="1:7">
      <c r="A516" s="313" t="str">
        <f>IF('INTERIM REPORT'!B516=" "," ",IF('Report Data'!A516="",'INTERIM REPORT'!A515,'Report Data'!A516))</f>
        <v>Central Vermont Medical Center</v>
      </c>
      <c r="B516" s="313" t="str">
        <f>IF(ISBLANK('Report Data'!B516)," ",'Report Data'!B516)</f>
        <v>[Contractual_Allowance_pct_Metric] Contractual Allowance %</v>
      </c>
      <c r="C516" s="313">
        <f>IF(ISBLANK('Report Data'!C516)," ",'Report Data'!C516)</f>
        <v>0.60465009251975133</v>
      </c>
      <c r="D516" s="313">
        <f>IF(ISBLANK('Report Data'!D516)," ",'Report Data'!D516)</f>
        <v>0.62857773330856825</v>
      </c>
      <c r="E516" s="313">
        <f>IF(ISBLANK('Report Data'!E516)," ",'Report Data'!E516)</f>
        <v>0.60462520543489462</v>
      </c>
      <c r="F516" s="313">
        <f>IF(ISBLANK('Report Data'!F516)," ",'Report Data'!F516)</f>
        <v>0.6061909081298551</v>
      </c>
      <c r="G516" s="313">
        <f>IF(ISBLANK('Report Data'!G516)," ",'Report Data'!G516)</f>
        <v>0.61889427790739815</v>
      </c>
    </row>
    <row r="517" spans="1:7">
      <c r="A517" s="313" t="str">
        <f>IF('INTERIM REPORT'!B517=" "," ",IF('Report Data'!A517="",'INTERIM REPORT'!A516,'Report Data'!A517))</f>
        <v>Central Vermont Medical Center</v>
      </c>
      <c r="B517" s="313" t="str">
        <f>IF(ISBLANK('Report Data'!B517)," ",'Report Data'!B517)</f>
        <v>[Current_Ratio_Metric] Current Ratio</v>
      </c>
      <c r="C517" s="313">
        <f>IF(ISBLANK('Report Data'!C517)," ",'Report Data'!C517)</f>
        <v>2.0711364967240531</v>
      </c>
      <c r="D517" s="313">
        <f>IF(ISBLANK('Report Data'!D517)," ",'Report Data'!D517)</f>
        <v>1.9176687169941502</v>
      </c>
      <c r="E517" s="313">
        <f>IF(ISBLANK('Report Data'!E517)," ",'Report Data'!E517)</f>
        <v>2.3363008299485908</v>
      </c>
      <c r="F517" s="313">
        <f>IF(ISBLANK('Report Data'!F517)," ",'Report Data'!F517)</f>
        <v>2.3210725725845411</v>
      </c>
      <c r="G517" s="313">
        <f>IF(ISBLANK('Report Data'!G517)," ",'Report Data'!G517)</f>
        <v>2.4494350852722482</v>
      </c>
    </row>
    <row r="518" spans="1:7">
      <c r="A518" s="313" t="str">
        <f>IF('INTERIM REPORT'!B518=" "," ",IF('Report Data'!A518="",'INTERIM REPORT'!A517,'Report Data'!A518))</f>
        <v>Central Vermont Medical Center</v>
      </c>
      <c r="B518" s="313" t="str">
        <f>IF(ISBLANK('Report Data'!B518)," ",'Report Data'!B518)</f>
        <v>[Days_Payable_metric] Days Payable</v>
      </c>
      <c r="C518" s="313">
        <f>IF(ISBLANK('Report Data'!C518)," ",'Report Data'!C518)</f>
        <v>70.416672416069531</v>
      </c>
      <c r="D518" s="313">
        <f>IF(ISBLANK('Report Data'!D518)," ",'Report Data'!D518)</f>
        <v>96.596453614427219</v>
      </c>
      <c r="E518" s="313">
        <f>IF(ISBLANK('Report Data'!E518)," ",'Report Data'!E518)</f>
        <v>62.916019074955592</v>
      </c>
      <c r="F518" s="313">
        <f>IF(ISBLANK('Report Data'!F518)," ",'Report Data'!F518)</f>
        <v>74.919176545733947</v>
      </c>
      <c r="G518" s="313">
        <f>IF(ISBLANK('Report Data'!G518)," ",'Report Data'!G518)</f>
        <v>62.548319848575261</v>
      </c>
    </row>
    <row r="519" spans="1:7">
      <c r="A519" s="313" t="str">
        <f>IF('INTERIM REPORT'!B519=" "," ",IF('Report Data'!A519="",'INTERIM REPORT'!A518,'Report Data'!A519))</f>
        <v>Central Vermont Medical Center</v>
      </c>
      <c r="B519" s="313" t="str">
        <f>IF(ISBLANK('Report Data'!B519)," ",'Report Data'!B519)</f>
        <v>[Days_Receivable_Metric] Days Receivable</v>
      </c>
      <c r="C519" s="313">
        <f>IF(ISBLANK('Report Data'!C519)," ",'Report Data'!C519)</f>
        <v>48.935483982405756</v>
      </c>
      <c r="D519" s="313">
        <f>IF(ISBLANK('Report Data'!D519)," ",'Report Data'!D519)</f>
        <v>55.058914797207997</v>
      </c>
      <c r="E519" s="313">
        <f>IF(ISBLANK('Report Data'!E519)," ",'Report Data'!E519)</f>
        <v>35.11621642101084</v>
      </c>
      <c r="F519" s="313">
        <f>IF(ISBLANK('Report Data'!F519)," ",'Report Data'!F519)</f>
        <v>65.32333194410414</v>
      </c>
      <c r="G519" s="313">
        <f>IF(ISBLANK('Report Data'!G519)," ",'Report Data'!G519)</f>
        <v>39.260717475259547</v>
      </c>
    </row>
    <row r="520" spans="1:7">
      <c r="A520" s="313" t="str">
        <f>IF('INTERIM REPORT'!B520=" "," ",IF('Report Data'!A520="",'INTERIM REPORT'!A519,'Report Data'!A520))</f>
        <v>Central Vermont Medical Center</v>
      </c>
      <c r="B520" s="313" t="str">
        <f>IF(ISBLANK('Report Data'!B520)," ",'Report Data'!B520)</f>
        <v>[Days_Cash_on_Hand_Metric] Days Cash on Hand</v>
      </c>
      <c r="C520" s="313">
        <f>IF(ISBLANK('Report Data'!C520)," ",'Report Data'!C520)</f>
        <v>95.54260177188192</v>
      </c>
      <c r="D520" s="313">
        <f>IF(ISBLANK('Report Data'!D520)," ",'Report Data'!D520)</f>
        <v>131.6035757914409</v>
      </c>
      <c r="E520" s="313">
        <f>IF(ISBLANK('Report Data'!E520)," ",'Report Data'!E520)</f>
        <v>108.28504976281462</v>
      </c>
      <c r="F520" s="313">
        <f>IF(ISBLANK('Report Data'!F520)," ",'Report Data'!F520)</f>
        <v>112.32162131607522</v>
      </c>
      <c r="G520" s="313">
        <f>IF(ISBLANK('Report Data'!G520)," ",'Report Data'!G520)</f>
        <v>110.47583291187574</v>
      </c>
    </row>
    <row r="521" spans="1:7">
      <c r="A521" s="313" t="str">
        <f>IF('INTERIM REPORT'!B521=" "," ",IF('Report Data'!A521="",'INTERIM REPORT'!A520,'Report Data'!A521))</f>
        <v>Central Vermont Medical Center</v>
      </c>
      <c r="B521" s="313" t="str">
        <f>IF(ISBLANK('Report Data'!B521)," ",'Report Data'!B521)</f>
        <v>[Cash_Flow_Margin_Metric] Cash Flow Margin</v>
      </c>
      <c r="C521" s="313">
        <f>IF(ISBLANK('Report Data'!C521)," ",'Report Data'!C521)</f>
        <v>2.2129578301937694E-2</v>
      </c>
      <c r="D521" s="313">
        <f>IF(ISBLANK('Report Data'!D521)," ",'Report Data'!D521)</f>
        <v>3.1439381983746094E-2</v>
      </c>
      <c r="E521" s="313">
        <f>IF(ISBLANK('Report Data'!E521)," ",'Report Data'!E521)</f>
        <v>3.8996209699739902E-2</v>
      </c>
      <c r="F521" s="313">
        <f>IF(ISBLANK('Report Data'!F521)," ",'Report Data'!F521)</f>
        <v>2.1157959704917535E-2</v>
      </c>
      <c r="G521" s="313">
        <f>IF(ISBLANK('Report Data'!G521)," ",'Report Data'!G521)</f>
        <v>4.1529802809685969E-2</v>
      </c>
    </row>
    <row r="522" spans="1:7">
      <c r="A522" s="313" t="str">
        <f>IF('INTERIM REPORT'!B522=" "," ",IF('Report Data'!A522="",'INTERIM REPORT'!A521,'Report Data'!A522))</f>
        <v>Central Vermont Medical Center</v>
      </c>
      <c r="B522" s="313" t="str">
        <f>IF(ISBLANK('Report Data'!B522)," ",'Report Data'!B522)</f>
        <v>[Cash_to_Long_Term_Debt_Metric] Cash to Long Term Debt</v>
      </c>
      <c r="C522" s="313">
        <f>IF(ISBLANK('Report Data'!C522)," ",'Report Data'!C522)</f>
        <v>6.0354101990225546</v>
      </c>
      <c r="D522" s="313">
        <f>IF(ISBLANK('Report Data'!D522)," ",'Report Data'!D522)</f>
        <v>4.159257735538505</v>
      </c>
      <c r="E522" s="313">
        <f>IF(ISBLANK('Report Data'!E522)," ",'Report Data'!E522)</f>
        <v>4.735207497860392</v>
      </c>
      <c r="F522" s="313">
        <f>IF(ISBLANK('Report Data'!F522)," ",'Report Data'!F522)</f>
        <v>4.8388463690921375</v>
      </c>
      <c r="G522" s="313">
        <f>IF(ISBLANK('Report Data'!G522)," ",'Report Data'!G522)</f>
        <v>6.6619514024997697</v>
      </c>
    </row>
    <row r="523" spans="1:7">
      <c r="A523" s="313" t="str">
        <f>IF('INTERIM REPORT'!B523=" "," ",IF('Report Data'!A523="",'INTERIM REPORT'!A522,'Report Data'!A523))</f>
        <v>Central Vermont Medical Center</v>
      </c>
      <c r="B523" s="313" t="str">
        <f>IF(ISBLANK('Report Data'!B523)," ",'Report Data'!B523)</f>
        <v>[Cash_Flow_to_Total_Debt_Metric] Cash Flow to Total Debt</v>
      </c>
      <c r="C523" s="313">
        <f>IF(ISBLANK('Report Data'!C523)," ",'Report Data'!C523)</f>
        <v>0.11455764187449304</v>
      </c>
      <c r="D523" s="313">
        <f>IF(ISBLANK('Report Data'!D523)," ",'Report Data'!D523)</f>
        <v>0.31375400755240912</v>
      </c>
      <c r="E523" s="313">
        <f>IF(ISBLANK('Report Data'!E523)," ",'Report Data'!E523)</f>
        <v>0.36584419882056818</v>
      </c>
      <c r="F523" s="313">
        <f>IF(ISBLANK('Report Data'!F523)," ",'Report Data'!F523)</f>
        <v>0.38907803735999158</v>
      </c>
      <c r="G523" s="313">
        <f>IF(ISBLANK('Report Data'!G523)," ",'Report Data'!G523)</f>
        <v>0.42980594192585214</v>
      </c>
    </row>
    <row r="524" spans="1:7">
      <c r="A524" s="313" t="str">
        <f>IF('INTERIM REPORT'!B524=" "," ",IF('Report Data'!A524="",'INTERIM REPORT'!A523,'Report Data'!A524))</f>
        <v>Central Vermont Medical Center</v>
      </c>
      <c r="B524" s="313" t="str">
        <f>IF(ISBLANK('Report Data'!B524)," ",'Report Data'!B524)</f>
        <v>[Gross_Price_per_Discharge_Metric] Gross Price per Discharge</v>
      </c>
      <c r="C524" s="313">
        <f>IF(ISBLANK('Report Data'!C524)," ",'Report Data'!C524)</f>
        <v>20440.661772235708</v>
      </c>
      <c r="D524" s="313">
        <f>IF(ISBLANK('Report Data'!D524)," ",'Report Data'!D524)</f>
        <v>20993.723843937572</v>
      </c>
      <c r="E524" s="313">
        <f>IF(ISBLANK('Report Data'!E524)," ",'Report Data'!E524)</f>
        <v>0</v>
      </c>
      <c r="F524" s="313">
        <f>IF(ISBLANK('Report Data'!F524)," ",'Report Data'!F524)</f>
        <v>22075.616479275683</v>
      </c>
      <c r="G524" s="313">
        <f>IF(ISBLANK('Report Data'!G524)," ",'Report Data'!G524)</f>
        <v>21527.785420736123</v>
      </c>
    </row>
    <row r="525" spans="1:7">
      <c r="A525" s="313" t="str">
        <f>IF('INTERIM REPORT'!B525=" "," ",IF('Report Data'!A525="",'INTERIM REPORT'!A524,'Report Data'!A525))</f>
        <v>Central Vermont Medical Center</v>
      </c>
      <c r="B525" s="313" t="str">
        <f>IF(ISBLANK('Report Data'!B525)," ",'Report Data'!B525)</f>
        <v>[Gross_Price_per_Visit_Metric] Gross Price per Visit</v>
      </c>
      <c r="C525" s="313">
        <f>IF(ISBLANK('Report Data'!C525)," ",'Report Data'!C525)</f>
        <v>559.237688042591</v>
      </c>
      <c r="D525" s="313">
        <f>IF(ISBLANK('Report Data'!D525)," ",'Report Data'!D525)</f>
        <v>636.27318811308294</v>
      </c>
      <c r="E525" s="313">
        <f>IF(ISBLANK('Report Data'!E525)," ",'Report Data'!E525)</f>
        <v>0</v>
      </c>
      <c r="F525" s="313">
        <f>IF(ISBLANK('Report Data'!F525)," ",'Report Data'!F525)</f>
        <v>719.3414060827796</v>
      </c>
      <c r="G525" s="313">
        <f>IF(ISBLANK('Report Data'!G525)," ",'Report Data'!G525)</f>
        <v>775.91385814597868</v>
      </c>
    </row>
    <row r="526" spans="1:7">
      <c r="A526" s="313" t="str">
        <f>IF('INTERIM REPORT'!B526=" "," ",IF('Report Data'!A526="",'INTERIM REPORT'!A525,'Report Data'!A526))</f>
        <v>Central Vermont Medical Center</v>
      </c>
      <c r="B526" s="313" t="str">
        <f>IF(ISBLANK('Report Data'!B526)," ",'Report Data'!B526)</f>
        <v>[Gross_Rev_per_Adj_Admits_Metric] Gross Revenue per Adj Admission</v>
      </c>
      <c r="C526" s="313">
        <f>IF(ISBLANK('Report Data'!C526)," ",'Report Data'!C526)</f>
        <v>23719.04033924441</v>
      </c>
      <c r="D526" s="313">
        <f>IF(ISBLANK('Report Data'!D526)," ",'Report Data'!D526)</f>
        <v>24495.758168261109</v>
      </c>
      <c r="E526" s="313">
        <f>IF(ISBLANK('Report Data'!E526)," ",'Report Data'!E526)</f>
        <v>0</v>
      </c>
      <c r="F526" s="313">
        <f>IF(ISBLANK('Report Data'!F526)," ",'Report Data'!F526)</f>
        <v>0</v>
      </c>
      <c r="G526" s="313">
        <f>IF(ISBLANK('Report Data'!G526)," ",'Report Data'!G526)</f>
        <v>0</v>
      </c>
    </row>
    <row r="527" spans="1:7">
      <c r="A527" s="313" t="str">
        <f>IF('INTERIM REPORT'!B527=" "," ",IF('Report Data'!A527="",'INTERIM REPORT'!A526,'Report Data'!A527))</f>
        <v>Central Vermont Medical Center</v>
      </c>
      <c r="B527" s="313" t="str">
        <f>IF(ISBLANK('Report Data'!B527)," ",'Report Data'!B527)</f>
        <v>[Net_Rev_per_Adj_Admits_Metric] Net Revenue per Adjusted Admission</v>
      </c>
      <c r="C527" s="313">
        <f>IF(ISBLANK('Report Data'!C527)," ",'Report Data'!C527)</f>
        <v>9459.0597548368496</v>
      </c>
      <c r="D527" s="313">
        <f>IF(ISBLANK('Report Data'!D527)," ",'Report Data'!D527)</f>
        <v>9177.6311894311984</v>
      </c>
      <c r="E527" s="313">
        <f>IF(ISBLANK('Report Data'!E527)," ",'Report Data'!E527)</f>
        <v>0</v>
      </c>
      <c r="F527" s="313">
        <f>IF(ISBLANK('Report Data'!F527)," ",'Report Data'!F527)</f>
        <v>0</v>
      </c>
      <c r="G527" s="313">
        <f>IF(ISBLANK('Report Data'!G527)," ",'Report Data'!G527)</f>
        <v>0</v>
      </c>
    </row>
    <row r="528" spans="1:7">
      <c r="A528" s="313" t="str">
        <f>IF('INTERIM REPORT'!B528=" "," ",IF('Report Data'!A528="",'INTERIM REPORT'!A527,'Report Data'!A528))</f>
        <v>Central Vermont Medical Center</v>
      </c>
      <c r="B528" s="313" t="str">
        <f>IF(ISBLANK('Report Data'!B528)," ",'Report Data'!B528)</f>
        <v>[Medicare_Gross_Pct_Tot_Gross_Metric] Medicare Gross as % of Tot Gross Rev</v>
      </c>
      <c r="C528" s="313">
        <f>IF(ISBLANK('Report Data'!C528)," ",'Report Data'!C528)</f>
        <v>0.45686212065293613</v>
      </c>
      <c r="D528" s="313">
        <f>IF(ISBLANK('Report Data'!D528)," ",'Report Data'!D528)</f>
        <v>0.46088278425838586</v>
      </c>
      <c r="E528" s="313">
        <f>IF(ISBLANK('Report Data'!E528)," ",'Report Data'!E528)</f>
        <v>0.46469429287457914</v>
      </c>
      <c r="F528" s="313">
        <f>IF(ISBLANK('Report Data'!F528)," ",'Report Data'!F528)</f>
        <v>0.45207463355659555</v>
      </c>
      <c r="G528" s="313">
        <f>IF(ISBLANK('Report Data'!G528)," ",'Report Data'!G528)</f>
        <v>0.45089917429296816</v>
      </c>
    </row>
    <row r="529" spans="1:7">
      <c r="A529" s="313" t="str">
        <f>IF('INTERIM REPORT'!B529=" "," ",IF('Report Data'!A529="",'INTERIM REPORT'!A528,'Report Data'!A529))</f>
        <v>Central Vermont Medical Center</v>
      </c>
      <c r="B529" s="313" t="str">
        <f>IF(ISBLANK('Report Data'!B529)," ",'Report Data'!B529)</f>
        <v>[Medicaid_Gross_Pct_Tot_Gross_Metric] Medicaid Gross as % of Tot Gross Rev</v>
      </c>
      <c r="C529" s="313">
        <f>IF(ISBLANK('Report Data'!C529)," ",'Report Data'!C529)</f>
        <v>0.1734505530882858</v>
      </c>
      <c r="D529" s="313">
        <f>IF(ISBLANK('Report Data'!D529)," ",'Report Data'!D529)</f>
        <v>0.16574732059564981</v>
      </c>
      <c r="E529" s="313">
        <f>IF(ISBLANK('Report Data'!E529)," ",'Report Data'!E529)</f>
        <v>0.1575520976353976</v>
      </c>
      <c r="F529" s="313">
        <f>IF(ISBLANK('Report Data'!F529)," ",'Report Data'!F529)</f>
        <v>0.16075619080550044</v>
      </c>
      <c r="G529" s="313">
        <f>IF(ISBLANK('Report Data'!G529)," ",'Report Data'!G529)</f>
        <v>0.15654233625575922</v>
      </c>
    </row>
    <row r="530" spans="1:7">
      <c r="A530" s="313" t="str">
        <f>IF('INTERIM REPORT'!B530=" "," ",IF('Report Data'!A530="",'INTERIM REPORT'!A529,'Report Data'!A530))</f>
        <v>Central Vermont Medical Center</v>
      </c>
      <c r="B530" s="313" t="str">
        <f>IF(ISBLANK('Report Data'!B530)," ",'Report Data'!B530)</f>
        <v>[CommSelf_Gross_Pct_Tot_Gross_Metric] Comm/self Gross as % of Tot Gross Rev</v>
      </c>
      <c r="C530" s="313">
        <f>IF(ISBLANK('Report Data'!C530)," ",'Report Data'!C530)</f>
        <v>0.36968732625877804</v>
      </c>
      <c r="D530" s="313">
        <f>IF(ISBLANK('Report Data'!D530)," ",'Report Data'!D530)</f>
        <v>0.37336989514596419</v>
      </c>
      <c r="E530" s="313">
        <f>IF(ISBLANK('Report Data'!E530)," ",'Report Data'!E530)</f>
        <v>0.37775360949002312</v>
      </c>
      <c r="F530" s="313">
        <f>IF(ISBLANK('Report Data'!F530)," ",'Report Data'!F530)</f>
        <v>0.38716917563790432</v>
      </c>
      <c r="G530" s="313">
        <f>IF(ISBLANK('Report Data'!G530)," ",'Report Data'!G530)</f>
        <v>0.39255848945127236</v>
      </c>
    </row>
    <row r="531" spans="1:7">
      <c r="A531" s="313" t="str">
        <f>IF('INTERIM REPORT'!B531=" "," ",IF('Report Data'!A531="",'INTERIM REPORT'!A530,'Report Data'!A531))</f>
        <v>Central Vermont Medical Center</v>
      </c>
      <c r="B531" s="313" t="str">
        <f>IF(ISBLANK('Report Data'!B531)," ",'Report Data'!B531)</f>
        <v>[Phys_Gross_Pct_Ttl_Gross_Metric] Physician Gross as % of Ttl Gross Rev</v>
      </c>
      <c r="C531" s="313">
        <f>IF(ISBLANK('Report Data'!C531)," ",'Report Data'!C531)</f>
        <v>0</v>
      </c>
      <c r="D531" s="313">
        <f>IF(ISBLANK('Report Data'!D531)," ",'Report Data'!D531)</f>
        <v>0</v>
      </c>
      <c r="E531" s="313">
        <f>IF(ISBLANK('Report Data'!E531)," ",'Report Data'!E531)</f>
        <v>0</v>
      </c>
      <c r="F531" s="313">
        <f>IF(ISBLANK('Report Data'!F531)," ",'Report Data'!F531)</f>
        <v>0</v>
      </c>
      <c r="G531" s="313">
        <f>IF(ISBLANK('Report Data'!G531)," ",'Report Data'!G531)</f>
        <v>0</v>
      </c>
    </row>
    <row r="532" spans="1:7">
      <c r="A532" s="313" t="str">
        <f>IF('INTERIM REPORT'!B532=" "," ",IF('Report Data'!A532="",'INTERIM REPORT'!A531,'Report Data'!A532))</f>
        <v>Central Vermont Medical Center</v>
      </c>
      <c r="B532" s="313" t="str">
        <f>IF(ISBLANK('Report Data'!B532)," ",'Report Data'!B532)</f>
        <v>[Medicare_Pct_Net_Rev_Metric] Medicare % of Net Rev (less dispr)</v>
      </c>
      <c r="C532" s="313">
        <f>IF(ISBLANK('Report Data'!C532)," ",'Report Data'!C532)</f>
        <v>0.38008332373919146</v>
      </c>
      <c r="D532" s="313">
        <f>IF(ISBLANK('Report Data'!D532)," ",'Report Data'!D532)</f>
        <v>0.36735321449854735</v>
      </c>
      <c r="E532" s="313">
        <f>IF(ISBLANK('Report Data'!E532)," ",'Report Data'!E532)</f>
        <v>0.38210151787812663</v>
      </c>
      <c r="F532" s="313">
        <f>IF(ISBLANK('Report Data'!F532)," ",'Report Data'!F532)</f>
        <v>0.36927551612157938</v>
      </c>
      <c r="G532" s="313">
        <f>IF(ISBLANK('Report Data'!G532)," ",'Report Data'!G532)</f>
        <v>0.36565004324340572</v>
      </c>
    </row>
    <row r="533" spans="1:7">
      <c r="A533" s="313" t="str">
        <f>IF('INTERIM REPORT'!B533=" "," ",IF('Report Data'!A533="",'INTERIM REPORT'!A532,'Report Data'!A533))</f>
        <v>Central Vermont Medical Center</v>
      </c>
      <c r="B533" s="313" t="str">
        <f>IF(ISBLANK('Report Data'!B533)," ",'Report Data'!B533)</f>
        <v>[Medicaid_Pct_Net_Rev_Metric] Medicaid % of Net Rev (less dispr)</v>
      </c>
      <c r="C533" s="313">
        <f>IF(ISBLANK('Report Data'!C533)," ",'Report Data'!C533)</f>
        <v>0.13074299943337017</v>
      </c>
      <c r="D533" s="313">
        <f>IF(ISBLANK('Report Data'!D533)," ",'Report Data'!D533)</f>
        <v>0.14241958312275346</v>
      </c>
      <c r="E533" s="313">
        <f>IF(ISBLANK('Report Data'!E533)," ",'Report Data'!E533)</f>
        <v>0.13070444581380916</v>
      </c>
      <c r="F533" s="313">
        <f>IF(ISBLANK('Report Data'!F533)," ",'Report Data'!F533)</f>
        <v>0.1240307659807967</v>
      </c>
      <c r="G533" s="313">
        <f>IF(ISBLANK('Report Data'!G533)," ",'Report Data'!G533)</f>
        <v>0.12241712176743097</v>
      </c>
    </row>
    <row r="534" spans="1:7">
      <c r="A534" s="313" t="str">
        <f>IF('INTERIM REPORT'!B534=" "," ",IF('Report Data'!A534="",'INTERIM REPORT'!A533,'Report Data'!A534))</f>
        <v>Central Vermont Medical Center</v>
      </c>
      <c r="B534" s="313" t="str">
        <f>IF(ISBLANK('Report Data'!B534)," ",'Report Data'!B534)</f>
        <v>[CommSelf_Pct_Net_Rev_Metric] Comm/self % of Net Rev (less dispr)</v>
      </c>
      <c r="C534" s="313">
        <f>IF(ISBLANK('Report Data'!C534)," ",'Report Data'!C534)</f>
        <v>0.48917367682743862</v>
      </c>
      <c r="D534" s="313">
        <f>IF(ISBLANK('Report Data'!D534)," ",'Report Data'!D534)</f>
        <v>0.49022720237869921</v>
      </c>
      <c r="E534" s="313">
        <f>IF(ISBLANK('Report Data'!E534)," ",'Report Data'!E534)</f>
        <v>0.48719403630806418</v>
      </c>
      <c r="F534" s="313">
        <f>IF(ISBLANK('Report Data'!F534)," ",'Report Data'!F534)</f>
        <v>0.50669371789762385</v>
      </c>
      <c r="G534" s="313">
        <f>IF(ISBLANK('Report Data'!G534)," ",'Report Data'!G534)</f>
        <v>0.5119328349891632</v>
      </c>
    </row>
    <row r="535" spans="1:7">
      <c r="A535" s="313" t="str">
        <f>IF('INTERIM REPORT'!B535=" "," ",IF('Report Data'!A535="",'INTERIM REPORT'!A534,'Report Data'!A535))</f>
        <v>Central Vermont Medical Center</v>
      </c>
      <c r="B535" s="313" t="str">
        <f>IF(ISBLANK('Report Data'!B535)," ",'Report Data'!B535)</f>
        <v>[Phys_Pct_Net_Rev_Metric] Physician % of Net Rev</v>
      </c>
      <c r="C535" s="313">
        <f>IF(ISBLANK('Report Data'!C535)," ",'Report Data'!C535)</f>
        <v>0</v>
      </c>
      <c r="D535" s="313">
        <f>IF(ISBLANK('Report Data'!D535)," ",'Report Data'!D535)</f>
        <v>0</v>
      </c>
      <c r="E535" s="313">
        <f>IF(ISBLANK('Report Data'!E535)," ",'Report Data'!E535)</f>
        <v>0</v>
      </c>
      <c r="F535" s="313">
        <f>IF(ISBLANK('Report Data'!F535)," ",'Report Data'!F535)</f>
        <v>0</v>
      </c>
      <c r="G535" s="313">
        <f>IF(ISBLANK('Report Data'!G535)," ",'Report Data'!G535)</f>
        <v>0</v>
      </c>
    </row>
    <row r="536" spans="1:7">
      <c r="A536" s="313" t="str">
        <f>IF('INTERIM REPORT'!B536=" "," ",IF('Report Data'!A536="",'INTERIM REPORT'!A535,'Report Data'!A536))</f>
        <v>Central Vermont Medical Center</v>
      </c>
      <c r="B536" s="313" t="str">
        <f>IF(ISBLANK('Report Data'!B536)," ",'Report Data'!B536)</f>
        <v>[Free_Care_Gross_Metric] Free Care (Gross Revenue)</v>
      </c>
      <c r="C536" s="313">
        <f>IF(ISBLANK('Report Data'!C536)," ",'Report Data'!C536)</f>
        <v>-4517178.2897840105</v>
      </c>
      <c r="D536" s="313">
        <f>IF(ISBLANK('Report Data'!D536)," ",'Report Data'!D536)</f>
        <v>-2630153.0100000002</v>
      </c>
      <c r="E536" s="313">
        <f>IF(ISBLANK('Report Data'!E536)," ",'Report Data'!E536)</f>
        <v>-5474101</v>
      </c>
      <c r="F536" s="313">
        <f>IF(ISBLANK('Report Data'!F536)," ",'Report Data'!F536)</f>
        <v>-3445666.2685714285</v>
      </c>
      <c r="G536" s="313">
        <f>IF(ISBLANK('Report Data'!G536)," ",'Report Data'!G536)</f>
        <v>-5323564.2764858501</v>
      </c>
    </row>
    <row r="537" spans="1:7">
      <c r="A537" s="313" t="str">
        <f>IF('INTERIM REPORT'!B537=" "," ",IF('Report Data'!A537="",'INTERIM REPORT'!A536,'Report Data'!A537))</f>
        <v>Copley Hospital</v>
      </c>
      <c r="B537" s="313" t="str">
        <f>IF(ISBLANK('Report Data'!B537)," ",'Report Data'!B537)</f>
        <v>[Avg_Daily_Census_Metric] Average Daily Census</v>
      </c>
      <c r="C537" s="313">
        <f>IF(ISBLANK('Report Data'!C537)," ",'Report Data'!C537)</f>
        <v>14.076712328767123</v>
      </c>
      <c r="D537" s="313">
        <f>IF(ISBLANK('Report Data'!D537)," ",'Report Data'!D537)</f>
        <v>13.699453551912569</v>
      </c>
      <c r="E537" s="313">
        <f>IF(ISBLANK('Report Data'!E537)," ",'Report Data'!E537)</f>
        <v>14.753424657534246</v>
      </c>
      <c r="F537" s="313">
        <f>IF(ISBLANK('Report Data'!F537)," ",'Report Data'!F537)</f>
        <v>14.43013698630137</v>
      </c>
      <c r="G537" s="313">
        <f>IF(ISBLANK('Report Data'!G537)," ",'Report Data'!G537)</f>
        <v>14.454794520547946</v>
      </c>
    </row>
    <row r="538" spans="1:7">
      <c r="A538" s="313" t="str">
        <f>IF('INTERIM REPORT'!B538=" "," ",IF('Report Data'!A538="",'INTERIM REPORT'!A537,'Report Data'!A538))</f>
        <v>Copley Hospital</v>
      </c>
      <c r="B538" s="313" t="str">
        <f>IF(ISBLANK('Report Data'!B538)," ",'Report Data'!B538)</f>
        <v>[Avg_Length_of_Stay_Metric] Average Length of Stay</v>
      </c>
      <c r="C538" s="313">
        <f>IF(ISBLANK('Report Data'!C538)," ",'Report Data'!C538)</f>
        <v>2.6430041152263373</v>
      </c>
      <c r="D538" s="313">
        <f>IF(ISBLANK('Report Data'!D538)," ",'Report Data'!D538)</f>
        <v>2.8375778155065077</v>
      </c>
      <c r="E538" s="313">
        <f>IF(ISBLANK('Report Data'!E538)," ",'Report Data'!E538)</f>
        <v>2.652709359605911</v>
      </c>
      <c r="F538" s="313">
        <f>IF(ISBLANK('Report Data'!F538)," ",'Report Data'!F538)</f>
        <v>2.9067328918322297</v>
      </c>
      <c r="G538" s="313">
        <f>IF(ISBLANK('Report Data'!G538)," ",'Report Data'!G538)</f>
        <v>2.9740698985343861</v>
      </c>
    </row>
    <row r="539" spans="1:7">
      <c r="A539" s="313" t="str">
        <f>IF('INTERIM REPORT'!B539=" "," ",IF('Report Data'!A539="",'INTERIM REPORT'!A538,'Report Data'!A539))</f>
        <v>Copley Hospital</v>
      </c>
      <c r="B539" s="313" t="str">
        <f>IF(ISBLANK('Report Data'!B539)," ",'Report Data'!B539)</f>
        <v>[Acute_ALOS_Metric] Acute ALOS</v>
      </c>
      <c r="C539" s="313">
        <f>IF(ISBLANK('Report Data'!C539)," ",'Report Data'!C539)</f>
        <v>2.4727592267135323</v>
      </c>
      <c r="D539" s="313">
        <f>IF(ISBLANK('Report Data'!D539)," ",'Report Data'!D539)</f>
        <v>2.6213965406790525</v>
      </c>
      <c r="E539" s="313">
        <f>IF(ISBLANK('Report Data'!E539)," ",'Report Data'!E539)</f>
        <v>2.4369747899159662</v>
      </c>
      <c r="F539" s="313">
        <f>IF(ISBLANK('Report Data'!F539)," ",'Report Data'!F539)</f>
        <v>2.6961152882205521</v>
      </c>
      <c r="G539" s="313">
        <f>IF(ISBLANK('Report Data'!G539)," ",'Report Data'!G539)</f>
        <v>2.7743979721166037</v>
      </c>
    </row>
    <row r="540" spans="1:7">
      <c r="A540" s="313" t="str">
        <f>IF('INTERIM REPORT'!B540=" "," ",IF('Report Data'!A540="",'INTERIM REPORT'!A539,'Report Data'!A540))</f>
        <v>Copley Hospital</v>
      </c>
      <c r="B540" s="313" t="str">
        <f>IF(ISBLANK('Report Data'!B540)," ",'Report Data'!B540)</f>
        <v>[Adj_Admits_Metric] Adjusted Admissions</v>
      </c>
      <c r="C540" s="313">
        <f>IF(ISBLANK('Report Data'!C540)," ",'Report Data'!C540)</f>
        <v>4702.0986321919072</v>
      </c>
      <c r="D540" s="313">
        <f>IF(ISBLANK('Report Data'!D540)," ",'Report Data'!D540)</f>
        <v>4848.9149384418088</v>
      </c>
      <c r="E540" s="313">
        <f>IF(ISBLANK('Report Data'!E540)," ",'Report Data'!E540)</f>
        <v>5279.8666634665069</v>
      </c>
      <c r="F540" s="313">
        <f>IF(ISBLANK('Report Data'!F540)," ",'Report Data'!F540)</f>
        <v>6093.8972570444166</v>
      </c>
      <c r="G540" s="313">
        <f>IF(ISBLANK('Report Data'!G540)," ",'Report Data'!G540)</f>
        <v>6752.5544661075783</v>
      </c>
    </row>
    <row r="541" spans="1:7">
      <c r="A541" s="313" t="str">
        <f>IF('INTERIM REPORT'!B541=" "," ",IF('Report Data'!A541="",'INTERIM REPORT'!A540,'Report Data'!A541))</f>
        <v>Copley Hospital</v>
      </c>
      <c r="B541" s="313" t="str">
        <f>IF(ISBLANK('Report Data'!B541)," ",'Report Data'!B541)</f>
        <v>[Adj_Days_Metric] Adjusted Days</v>
      </c>
      <c r="C541" s="313">
        <f>IF(ISBLANK('Report Data'!C541)," ",'Report Data'!C541)</f>
        <v>11627.157777669619</v>
      </c>
      <c r="D541" s="313">
        <f>IF(ISBLANK('Report Data'!D541)," ",'Report Data'!D541)</f>
        <v>12710.928845678338</v>
      </c>
      <c r="E541" s="313">
        <f>IF(ISBLANK('Report Data'!E541)," ",'Report Data'!E541)</f>
        <v>12866.901952985605</v>
      </c>
      <c r="F541" s="313">
        <f>IF(ISBLANK('Report Data'!F541)," ",'Report Data'!F541)</f>
        <v>16429.849559562739</v>
      </c>
      <c r="G541" s="313">
        <f>IF(ISBLANK('Report Data'!G541)," ",'Report Data'!G541)</f>
        <v>18734.273417375782</v>
      </c>
    </row>
    <row r="542" spans="1:7">
      <c r="A542" s="313" t="str">
        <f>IF('INTERIM REPORT'!B542=" "," ",IF('Report Data'!A542="",'INTERIM REPORT'!A541,'Report Data'!A542))</f>
        <v>Copley Hospital</v>
      </c>
      <c r="B542" s="313" t="str">
        <f>IF(ISBLANK('Report Data'!B542)," ",'Report Data'!B542)</f>
        <v>[Acute_Care_Ave_Daily_Census_Metric] Acute Care Ave Daily Census</v>
      </c>
      <c r="C542" s="313">
        <f>IF(ISBLANK('Report Data'!C542)," ",'Report Data'!C542)</f>
        <v>11.564383561643835</v>
      </c>
      <c r="D542" s="313">
        <f>IF(ISBLANK('Report Data'!D542)," ",'Report Data'!D542)</f>
        <v>11.180327868852459</v>
      </c>
      <c r="E542" s="313">
        <f>IF(ISBLANK('Report Data'!E542)," ",'Report Data'!E542)</f>
        <v>11.917808219178083</v>
      </c>
      <c r="F542" s="313">
        <f>IF(ISBLANK('Report Data'!F542)," ",'Report Data'!F542)</f>
        <v>11.789041095890413</v>
      </c>
      <c r="G542" s="313">
        <f>IF(ISBLANK('Report Data'!G542)," ",'Report Data'!G542)</f>
        <v>11.994520547945209</v>
      </c>
    </row>
    <row r="543" spans="1:7">
      <c r="A543" s="313" t="str">
        <f>IF('INTERIM REPORT'!B543=" "," ",IF('Report Data'!A543="",'INTERIM REPORT'!A542,'Report Data'!A543))</f>
        <v>Copley Hospital</v>
      </c>
      <c r="B543" s="313" t="str">
        <f>IF(ISBLANK('Report Data'!B543)," ",'Report Data'!B543)</f>
        <v>[Acute_Admissions_Metric] Acute Admissions</v>
      </c>
      <c r="C543" s="313">
        <f>IF(ISBLANK('Report Data'!C543)," ",'Report Data'!C543)</f>
        <v>1707</v>
      </c>
      <c r="D543" s="313">
        <f>IF(ISBLANK('Report Data'!D543)," ",'Report Data'!D543)</f>
        <v>1560.9999999999998</v>
      </c>
      <c r="E543" s="313">
        <f>IF(ISBLANK('Report Data'!E543)," ",'Report Data'!E543)</f>
        <v>1785</v>
      </c>
      <c r="F543" s="313">
        <f>IF(ISBLANK('Report Data'!F543)," ",'Report Data'!F543)</f>
        <v>1596</v>
      </c>
      <c r="G543" s="313">
        <f>IF(ISBLANK('Report Data'!G543)," ",'Report Data'!G543)</f>
        <v>1578</v>
      </c>
    </row>
    <row r="544" spans="1:7">
      <c r="A544" s="313" t="str">
        <f>IF('INTERIM REPORT'!B544=" "," ",IF('Report Data'!A544="",'INTERIM REPORT'!A543,'Report Data'!A544))</f>
        <v>Copley Hospital</v>
      </c>
      <c r="B544" s="313" t="str">
        <f>IF(ISBLANK('Report Data'!B544)," ",'Report Data'!B544)</f>
        <v>[Util_Acute_Days] Acute Patient Days</v>
      </c>
      <c r="C544" s="313">
        <f>IF(ISBLANK('Report Data'!C544)," ",'Report Data'!C544)</f>
        <v>4221</v>
      </c>
      <c r="D544" s="313">
        <f>IF(ISBLANK('Report Data'!D544)," ",'Report Data'!D544)</f>
        <v>4092</v>
      </c>
      <c r="E544" s="313">
        <f>IF(ISBLANK('Report Data'!E544)," ",'Report Data'!E544)</f>
        <v>4350</v>
      </c>
      <c r="F544" s="313">
        <f>IF(ISBLANK('Report Data'!F544)," ",'Report Data'!F544)</f>
        <v>4303.0000000000009</v>
      </c>
      <c r="G544" s="313">
        <f>IF(ISBLANK('Report Data'!G544)," ",'Report Data'!G544)</f>
        <v>4378.0000000000009</v>
      </c>
    </row>
    <row r="545" spans="1:7">
      <c r="A545" s="313" t="str">
        <f>IF('INTERIM REPORT'!B545=" "," ",IF('Report Data'!A545="",'INTERIM REPORT'!A544,'Report Data'!A545))</f>
        <v>Copley Hospital</v>
      </c>
      <c r="B545" s="313" t="str">
        <f>IF(ISBLANK('Report Data'!B545)," ",'Report Data'!B545)</f>
        <v>[Age_of_Plant_Metric] Age of Plant</v>
      </c>
      <c r="C545" s="313">
        <f>IF(ISBLANK('Report Data'!C545)," ",'Report Data'!C545)</f>
        <v>11.167027290768257</v>
      </c>
      <c r="D545" s="313">
        <f>IF(ISBLANK('Report Data'!D545)," ",'Report Data'!D545)</f>
        <v>11.819078895488962</v>
      </c>
      <c r="E545" s="313">
        <f>IF(ISBLANK('Report Data'!E545)," ",'Report Data'!E545)</f>
        <v>12.771900243872047</v>
      </c>
      <c r="F545" s="313">
        <f>IF(ISBLANK('Report Data'!F545)," ",'Report Data'!F545)</f>
        <v>12.084750894063578</v>
      </c>
      <c r="G545" s="313">
        <f>IF(ISBLANK('Report Data'!G545)," ",'Report Data'!G545)</f>
        <v>10.908921285879293</v>
      </c>
    </row>
    <row r="546" spans="1:7">
      <c r="A546" s="313" t="str">
        <f>IF('INTERIM REPORT'!B546=" "," ",IF('Report Data'!A546="",'INTERIM REPORT'!A545,'Report Data'!A546))</f>
        <v>Copley Hospital</v>
      </c>
      <c r="B546" s="313" t="str">
        <f>IF(ISBLANK('Report Data'!B546)," ",'Report Data'!B546)</f>
        <v>[Age_of_Plant_Bldg_Metric] Age of Plant Building</v>
      </c>
      <c r="C546" s="313">
        <f>IF(ISBLANK('Report Data'!C546)," ",'Report Data'!C546)</f>
        <v>10.570334531466273</v>
      </c>
      <c r="D546" s="313">
        <f>IF(ISBLANK('Report Data'!D546)," ",'Report Data'!D546)</f>
        <v>11.577877303650471</v>
      </c>
      <c r="E546" s="313">
        <f>IF(ISBLANK('Report Data'!E546)," ",'Report Data'!E546)</f>
        <v>12.3082473246638</v>
      </c>
      <c r="F546" s="313">
        <f>IF(ISBLANK('Report Data'!F546)," ",'Report Data'!F546)</f>
        <v>11.409150661545027</v>
      </c>
      <c r="G546" s="313">
        <f>IF(ISBLANK('Report Data'!G546)," ",'Report Data'!G546)</f>
        <v>11.990300633054012</v>
      </c>
    </row>
    <row r="547" spans="1:7">
      <c r="A547" s="313" t="str">
        <f>IF('INTERIM REPORT'!B547=" "," ",IF('Report Data'!A547="",'INTERIM REPORT'!A546,'Report Data'!A547))</f>
        <v>Copley Hospital</v>
      </c>
      <c r="B547" s="313" t="str">
        <f>IF(ISBLANK('Report Data'!B547)," ",'Report Data'!B547)</f>
        <v>[Age_of_Plant_Equip_Metric] Age of Plant Equipment</v>
      </c>
      <c r="C547" s="313">
        <f>IF(ISBLANK('Report Data'!C547)," ",'Report Data'!C547)</f>
        <v>11.69732082592369</v>
      </c>
      <c r="D547" s="313">
        <f>IF(ISBLANK('Report Data'!D547)," ",'Report Data'!D547)</f>
        <v>12.023777291404512</v>
      </c>
      <c r="E547" s="313">
        <f>IF(ISBLANK('Report Data'!E547)," ",'Report Data'!E547)</f>
        <v>13.186068174893974</v>
      </c>
      <c r="F547" s="313">
        <f>IF(ISBLANK('Report Data'!F547)," ",'Report Data'!F547)</f>
        <v>12.68809455993469</v>
      </c>
      <c r="G547" s="313">
        <f>IF(ISBLANK('Report Data'!G547)," ",'Report Data'!G547)</f>
        <v>10.189132773768026</v>
      </c>
    </row>
    <row r="548" spans="1:7">
      <c r="A548" s="313" t="str">
        <f>IF('INTERIM REPORT'!B548=" "," ",IF('Report Data'!A548="",'INTERIM REPORT'!A547,'Report Data'!A548))</f>
        <v>Copley Hospital</v>
      </c>
      <c r="B548" s="313" t="str">
        <f>IF(ISBLANK('Report Data'!B548)," ",'Report Data'!B548)</f>
        <v>[Long_Term_Debt_Cap_Metric] Long Term Debt to Capitalization</v>
      </c>
      <c r="C548" s="313">
        <f>IF(ISBLANK('Report Data'!C548)," ",'Report Data'!C548)</f>
        <v>0.23058019055007956</v>
      </c>
      <c r="D548" s="313">
        <f>IF(ISBLANK('Report Data'!D548)," ",'Report Data'!D548)</f>
        <v>0.24474437039896804</v>
      </c>
      <c r="E548" s="313">
        <f>IF(ISBLANK('Report Data'!E548)," ",'Report Data'!E548)</f>
        <v>0.20983627903643221</v>
      </c>
      <c r="F548" s="313">
        <f>IF(ISBLANK('Report Data'!F548)," ",'Report Data'!F548)</f>
        <v>0.22640891908990007</v>
      </c>
      <c r="G548" s="313">
        <f>IF(ISBLANK('Report Data'!G548)," ",'Report Data'!G548)</f>
        <v>0.21142916172958856</v>
      </c>
    </row>
    <row r="549" spans="1:7">
      <c r="A549" s="313" t="str">
        <f>IF('INTERIM REPORT'!B549=" "," ",IF('Report Data'!A549="",'INTERIM REPORT'!A548,'Report Data'!A549))</f>
        <v>Copley Hospital</v>
      </c>
      <c r="B549" s="313" t="str">
        <f>IF(ISBLANK('Report Data'!B549)," ",'Report Data'!B549)</f>
        <v>[Debt_per_Staff_Bed_Metric] Debt per Staffed Bed</v>
      </c>
      <c r="C549" s="313">
        <f>IF(ISBLANK('Report Data'!C549)," ",'Report Data'!C549)</f>
        <v>538179.6451612903</v>
      </c>
      <c r="D549" s="313">
        <f>IF(ISBLANK('Report Data'!D549)," ",'Report Data'!D549)</f>
        <v>1479326.5483870967</v>
      </c>
      <c r="E549" s="313">
        <f>IF(ISBLANK('Report Data'!E549)," ",'Report Data'!E549)</f>
        <v>609862.74193548388</v>
      </c>
      <c r="F549" s="313">
        <f>IF(ISBLANK('Report Data'!F549)," ",'Report Data'!F549)</f>
        <v>1133353.9032258065</v>
      </c>
      <c r="G549" s="313">
        <f>IF(ISBLANK('Report Data'!G549)," ",'Report Data'!G549)</f>
        <v>659034.32258064521</v>
      </c>
    </row>
    <row r="550" spans="1:7">
      <c r="A550" s="313" t="str">
        <f>IF('INTERIM REPORT'!B550=" "," ",IF('Report Data'!A550="",'INTERIM REPORT'!A549,'Report Data'!A550))</f>
        <v>Copley Hospital</v>
      </c>
      <c r="B550" s="313" t="str">
        <f>IF(ISBLANK('Report Data'!B550)," ",'Report Data'!B550)</f>
        <v>[Net_Prop_Plant_and_Equip_per_Staffed_Bed_Metric] Net Prop, Plant &amp; Equip per Staffed Bed</v>
      </c>
      <c r="C550" s="313">
        <f>IF(ISBLANK('Report Data'!C550)," ",'Report Data'!C550)</f>
        <v>832720.09677419357</v>
      </c>
      <c r="D550" s="313">
        <f>IF(ISBLANK('Report Data'!D550)," ",'Report Data'!D550)</f>
        <v>811144.09677419357</v>
      </c>
      <c r="E550" s="313">
        <f>IF(ISBLANK('Report Data'!E550)," ",'Report Data'!E550)</f>
        <v>841761.19354838715</v>
      </c>
      <c r="F550" s="313">
        <f>IF(ISBLANK('Report Data'!F550)," ",'Report Data'!F550)</f>
        <v>879247.03225806449</v>
      </c>
      <c r="G550" s="313">
        <f>IF(ISBLANK('Report Data'!G550)," ",'Report Data'!G550)</f>
        <v>945881.83870967745</v>
      </c>
    </row>
    <row r="551" spans="1:7">
      <c r="A551" s="313" t="str">
        <f>IF('INTERIM REPORT'!B551=" "," ",IF('Report Data'!A551="",'INTERIM REPORT'!A550,'Report Data'!A551))</f>
        <v>Copley Hospital</v>
      </c>
      <c r="B551" s="313" t="str">
        <f>IF(ISBLANK('Report Data'!B551)," ",'Report Data'!B551)</f>
        <v>[Long_Term_Debt_to_Total_Assets_Metric] Long Term Debt to Total Assets</v>
      </c>
      <c r="C551" s="313">
        <f>IF(ISBLANK('Report Data'!C551)," ",'Report Data'!C551)</f>
        <v>0.19903442321188108</v>
      </c>
      <c r="D551" s="313">
        <f>IF(ISBLANK('Report Data'!D551)," ",'Report Data'!D551)</f>
        <v>0.12990485297313459</v>
      </c>
      <c r="E551" s="313">
        <f>IF(ISBLANK('Report Data'!E551)," ",'Report Data'!E551)</f>
        <v>0.17267758430583202</v>
      </c>
      <c r="F551" s="313">
        <f>IF(ISBLANK('Report Data'!F551)," ",'Report Data'!F551)</f>
        <v>0.13847101556182642</v>
      </c>
      <c r="G551" s="313">
        <f>IF(ISBLANK('Report Data'!G551)," ",'Report Data'!G551)</f>
        <v>0.16536215539597005</v>
      </c>
    </row>
    <row r="552" spans="1:7">
      <c r="A552" s="313" t="str">
        <f>IF('INTERIM REPORT'!B552=" "," ",IF('Report Data'!A552="",'INTERIM REPORT'!A551,'Report Data'!A552))</f>
        <v>Copley Hospital</v>
      </c>
      <c r="B552" s="313" t="str">
        <f>IF(ISBLANK('Report Data'!B552)," ",'Report Data'!B552)</f>
        <v>[Debt_Service_Coverage_Ratio_Metric] Debt Service Coverage Ratio</v>
      </c>
      <c r="C552" s="313">
        <f>IF(ISBLANK('Report Data'!C552)," ",'Report Data'!C552)</f>
        <v>1.2903650480665441</v>
      </c>
      <c r="D552" s="313">
        <f>IF(ISBLANK('Report Data'!D552)," ",'Report Data'!D552)</f>
        <v>0.29829185938167768</v>
      </c>
      <c r="E552" s="313">
        <f>IF(ISBLANK('Report Data'!E552)," ",'Report Data'!E552)</f>
        <v>6.5256302037745257</v>
      </c>
      <c r="F552" s="313">
        <f>IF(ISBLANK('Report Data'!F552)," ",'Report Data'!F552)</f>
        <v>6.5159649023625503</v>
      </c>
      <c r="G552" s="313">
        <f>IF(ISBLANK('Report Data'!G552)," ",'Report Data'!G552)</f>
        <v>8.394355091550473</v>
      </c>
    </row>
    <row r="553" spans="1:7">
      <c r="A553" s="313" t="str">
        <f>IF('INTERIM REPORT'!B553=" "," ",IF('Report Data'!A553="",'INTERIM REPORT'!A552,'Report Data'!A553))</f>
        <v>Copley Hospital</v>
      </c>
      <c r="B553" s="313" t="str">
        <f>IF(ISBLANK('Report Data'!B553)," ",'Report Data'!B553)</f>
        <v>[Depreciation_Rate_Metric] Depreciation Rate</v>
      </c>
      <c r="C553" s="313">
        <f>IF(ISBLANK('Report Data'!C553)," ",'Report Data'!C553)</f>
        <v>4.8338771283097115</v>
      </c>
      <c r="D553" s="313">
        <f>IF(ISBLANK('Report Data'!D553)," ",'Report Data'!D553)</f>
        <v>4.8002570994817075</v>
      </c>
      <c r="E553" s="313">
        <f>IF(ISBLANK('Report Data'!E553)," ",'Report Data'!E553)</f>
        <v>4.5326732909412426</v>
      </c>
      <c r="F553" s="313">
        <f>IF(ISBLANK('Report Data'!F553)," ",'Report Data'!F553)</f>
        <v>4.5324914762819777</v>
      </c>
      <c r="G553" s="313">
        <f>IF(ISBLANK('Report Data'!G553)," ",'Report Data'!G553)</f>
        <v>5.073412117148048</v>
      </c>
    </row>
    <row r="554" spans="1:7">
      <c r="A554" s="313" t="str">
        <f>IF('INTERIM REPORT'!B554=" "," ",IF('Report Data'!A554="",'INTERIM REPORT'!A553,'Report Data'!A554))</f>
        <v>Copley Hospital</v>
      </c>
      <c r="B554" s="313" t="str">
        <f>IF(ISBLANK('Report Data'!B554)," ",'Report Data'!B554)</f>
        <v>[Cap_Expenditures_to_Depreciation_Metric] Capital Expenditures to Depreciation</v>
      </c>
      <c r="C554" s="313">
        <f>IF(ISBLANK('Report Data'!C554)," ",'Report Data'!C554)</f>
        <v>0.54330789971466009</v>
      </c>
      <c r="D554" s="313">
        <f>IF(ISBLANK('Report Data'!D554)," ",'Report Data'!D554)</f>
        <v>0.76878834410803654</v>
      </c>
      <c r="E554" s="313">
        <f>IF(ISBLANK('Report Data'!E554)," ",'Report Data'!E554)</f>
        <v>1.4930629973120673</v>
      </c>
      <c r="F554" s="313">
        <f>IF(ISBLANK('Report Data'!F554)," ",'Report Data'!F554)</f>
        <v>1.5352707120915761</v>
      </c>
      <c r="G554" s="313">
        <f>IF(ISBLANK('Report Data'!G554)," ",'Report Data'!G554)</f>
        <v>1.6200544027702068</v>
      </c>
    </row>
    <row r="555" spans="1:7">
      <c r="A555" s="313" t="str">
        <f>IF('INTERIM REPORT'!B555=" "," ",IF('Report Data'!A555="",'INTERIM REPORT'!A554,'Report Data'!A555))</f>
        <v>Copley Hospital</v>
      </c>
      <c r="B555" s="313" t="str">
        <f>IF(ISBLANK('Report Data'!B555)," ",'Report Data'!B555)</f>
        <v>[Cap_Expenditure_Growth_Rate_Metric] Capital Expenditure Growth Rate</v>
      </c>
      <c r="C555" s="313">
        <f>IF(ISBLANK('Report Data'!C555)," ",'Report Data'!C555)</f>
        <v>2.6262836300606818</v>
      </c>
      <c r="D555" s="313">
        <f>IF(ISBLANK('Report Data'!D555)," ",'Report Data'!D555)</f>
        <v>3.6903817068033882</v>
      </c>
      <c r="E555" s="313">
        <f>IF(ISBLANK('Report Data'!E555)," ",'Report Data'!E555)</f>
        <v>6.7675667696090835</v>
      </c>
      <c r="F555" s="313">
        <f>IF(ISBLANK('Report Data'!F555)," ",'Report Data'!F555)</f>
        <v>6.9586014163404304</v>
      </c>
      <c r="G555" s="313">
        <f>IF(ISBLANK('Report Data'!G555)," ",'Report Data'!G555)</f>
        <v>8.2192036374534112</v>
      </c>
    </row>
    <row r="556" spans="1:7">
      <c r="A556" s="313" t="str">
        <f>IF('INTERIM REPORT'!B556=" "," ",IF('Report Data'!A556="",'INTERIM REPORT'!A555,'Report Data'!A556))</f>
        <v>Copley Hospital</v>
      </c>
      <c r="B556" s="313" t="str">
        <f>IF(ISBLANK('Report Data'!B556)," ",'Report Data'!B556)</f>
        <v>[Cap_Acquisitions_as_a_pct_of_Net_Patient_Rev_Metric] Capital Acquisitions as a % of Net Patient Rev</v>
      </c>
      <c r="C556" s="313">
        <f>IF(ISBLANK('Report Data'!C556)," ",'Report Data'!C556)</f>
        <v>2.1989805745652697E-2</v>
      </c>
      <c r="D556" s="313">
        <f>IF(ISBLANK('Report Data'!D556)," ",'Report Data'!D556)</f>
        <v>3.2772743012479844E-2</v>
      </c>
      <c r="E556" s="313">
        <f>IF(ISBLANK('Report Data'!E556)," ",'Report Data'!E556)</f>
        <v>5.8761446760766438E-2</v>
      </c>
      <c r="F556" s="313">
        <f>IF(ISBLANK('Report Data'!F556)," ",'Report Data'!F556)</f>
        <v>5.5589836640409396E-2</v>
      </c>
      <c r="G556" s="313">
        <f>IF(ISBLANK('Report Data'!G556)," ",'Report Data'!G556)</f>
        <v>6.6292580757344149E-2</v>
      </c>
    </row>
    <row r="557" spans="1:7">
      <c r="A557" s="313" t="str">
        <f>IF('INTERIM REPORT'!B557=" "," ",IF('Report Data'!A557="",'INTERIM REPORT'!A556,'Report Data'!A557))</f>
        <v>Copley Hospital</v>
      </c>
      <c r="B557" s="313" t="str">
        <f>IF(ISBLANK('Report Data'!B557)," ",'Report Data'!B557)</f>
        <v>[Deduction_pct_Metric] Deduction %</v>
      </c>
      <c r="C557" s="313">
        <f>IF(ISBLANK('Report Data'!C557)," ",'Report Data'!C557)</f>
        <v>0.41108426081399857</v>
      </c>
      <c r="D557" s="313">
        <f>IF(ISBLANK('Report Data'!D557)," ",'Report Data'!D557)</f>
        <v>0.46879901339496205</v>
      </c>
      <c r="E557" s="313">
        <f>IF(ISBLANK('Report Data'!E557)," ",'Report Data'!E557)</f>
        <v>0.48773855992340764</v>
      </c>
      <c r="F557" s="313">
        <f>IF(ISBLANK('Report Data'!F557)," ",'Report Data'!F557)</f>
        <v>0.4710245631507296</v>
      </c>
      <c r="G557" s="313">
        <f>IF(ISBLANK('Report Data'!G557)," ",'Report Data'!G557)</f>
        <v>0.47296580249005976</v>
      </c>
    </row>
    <row r="558" spans="1:7">
      <c r="A558" s="313" t="str">
        <f>IF('INTERIM REPORT'!B558=" "," ",IF('Report Data'!A558="",'INTERIM REPORT'!A557,'Report Data'!A558))</f>
        <v>Copley Hospital</v>
      </c>
      <c r="B558" s="313" t="str">
        <f>IF(ISBLANK('Report Data'!B558)," ",'Report Data'!B558)</f>
        <v>[Bad_Debt_pct_Metric] Bad Debt %</v>
      </c>
      <c r="C558" s="313">
        <f>IF(ISBLANK('Report Data'!C558)," ",'Report Data'!C558)</f>
        <v>1.5907106651241978E-2</v>
      </c>
      <c r="D558" s="313">
        <f>IF(ISBLANK('Report Data'!D558)," ",'Report Data'!D558)</f>
        <v>2.3942128023756705E-2</v>
      </c>
      <c r="E558" s="313">
        <f>IF(ISBLANK('Report Data'!E558)," ",'Report Data'!E558)</f>
        <v>2.0770862600923725E-2</v>
      </c>
      <c r="F558" s="313">
        <f>IF(ISBLANK('Report Data'!F558)," ",'Report Data'!F558)</f>
        <v>2.272174829303843E-2</v>
      </c>
      <c r="G558" s="313">
        <f>IF(ISBLANK('Report Data'!G558)," ",'Report Data'!G558)</f>
        <v>2.8737010710705876E-2</v>
      </c>
    </row>
    <row r="559" spans="1:7">
      <c r="A559" s="313" t="str">
        <f>IF('INTERIM REPORT'!B559=" "," ",IF('Report Data'!A559="",'INTERIM REPORT'!A558,'Report Data'!A559))</f>
        <v>Copley Hospital</v>
      </c>
      <c r="B559" s="313" t="str">
        <f>IF(ISBLANK('Report Data'!B559)," ",'Report Data'!B559)</f>
        <v>[Free_Care_pct_Metric] Free Care %</v>
      </c>
      <c r="C559" s="313">
        <f>IF(ISBLANK('Report Data'!C559)," ",'Report Data'!C559)</f>
        <v>7.3974908309002935E-3</v>
      </c>
      <c r="D559" s="313">
        <f>IF(ISBLANK('Report Data'!D559)," ",'Report Data'!D559)</f>
        <v>7.4979044626524412E-3</v>
      </c>
      <c r="E559" s="313">
        <f>IF(ISBLANK('Report Data'!E559)," ",'Report Data'!E559)</f>
        <v>9.8329988214644563E-3</v>
      </c>
      <c r="F559" s="313">
        <f>IF(ISBLANK('Report Data'!F559)," ",'Report Data'!F559)</f>
        <v>8.3628508399869236E-3</v>
      </c>
      <c r="G559" s="313">
        <f>IF(ISBLANK('Report Data'!G559)," ",'Report Data'!G559)</f>
        <v>1.0126165645444841E-2</v>
      </c>
    </row>
    <row r="560" spans="1:7">
      <c r="A560" s="313" t="str">
        <f>IF('INTERIM REPORT'!B560=" "," ",IF('Report Data'!A560="",'INTERIM REPORT'!A559,'Report Data'!A560))</f>
        <v>Copley Hospital</v>
      </c>
      <c r="B560" s="313" t="str">
        <f>IF(ISBLANK('Report Data'!B560)," ",'Report Data'!B560)</f>
        <v>[Operating_Margin_pct_Metric] Operating Margin %</v>
      </c>
      <c r="C560" s="313">
        <f>IF(ISBLANK('Report Data'!C560)," ",'Report Data'!C560)</f>
        <v>-3.171855766081598E-2</v>
      </c>
      <c r="D560" s="313">
        <f>IF(ISBLANK('Report Data'!D560)," ",'Report Data'!D560)</f>
        <v>-3.879375118776987E-2</v>
      </c>
      <c r="E560" s="313">
        <f>IF(ISBLANK('Report Data'!E560)," ",'Report Data'!E560)</f>
        <v>5.6946859629906262E-3</v>
      </c>
      <c r="F560" s="313">
        <f>IF(ISBLANK('Report Data'!F560)," ",'Report Data'!F560)</f>
        <v>6.214950580364878E-3</v>
      </c>
      <c r="G560" s="313">
        <f>IF(ISBLANK('Report Data'!G560)," ",'Report Data'!G560)</f>
        <v>1.1736923602611235E-2</v>
      </c>
    </row>
    <row r="561" spans="1:7">
      <c r="A561" s="313" t="str">
        <f>IF('INTERIM REPORT'!B561=" "," ",IF('Report Data'!A561="",'INTERIM REPORT'!A560,'Report Data'!A561))</f>
        <v>Copley Hospital</v>
      </c>
      <c r="B561" s="313" t="str">
        <f>IF(ISBLANK('Report Data'!B561)," ",'Report Data'!B561)</f>
        <v>[Total_Margin_pct_Metric] Total Margin %</v>
      </c>
      <c r="C561" s="313">
        <f>IF(ISBLANK('Report Data'!C561)," ",'Report Data'!C561)</f>
        <v>-2.5761088378136187E-2</v>
      </c>
      <c r="D561" s="313">
        <f>IF(ISBLANK('Report Data'!D561)," ",'Report Data'!D561)</f>
        <v>-3.2285378676175841E-2</v>
      </c>
      <c r="E561" s="313">
        <f>IF(ISBLANK('Report Data'!E561)," ",'Report Data'!E561)</f>
        <v>9.5808274811898866E-3</v>
      </c>
      <c r="F561" s="313">
        <f>IF(ISBLANK('Report Data'!F561)," ",'Report Data'!F561)</f>
        <v>1.048714109395295E-2</v>
      </c>
      <c r="G561" s="313">
        <f>IF(ISBLANK('Report Data'!G561)," ",'Report Data'!G561)</f>
        <v>1.5141864910942717E-2</v>
      </c>
    </row>
    <row r="562" spans="1:7">
      <c r="A562" s="313" t="str">
        <f>IF('INTERIM REPORT'!B562=" "," ",IF('Report Data'!A562="",'INTERIM REPORT'!A561,'Report Data'!A562))</f>
        <v>Copley Hospital</v>
      </c>
      <c r="B562" s="313" t="str">
        <f>IF(ISBLANK('Report Data'!B562)," ",'Report Data'!B562)</f>
        <v>[Outpatient_Gross_Rev_pct_Metric] Outpatient Gross Revenue %</v>
      </c>
      <c r="C562" s="313">
        <f>IF(ISBLANK('Report Data'!C562)," ",'Report Data'!C562)</f>
        <v>0.63194489258183106</v>
      </c>
      <c r="D562" s="313">
        <f>IF(ISBLANK('Report Data'!D562)," ",'Report Data'!D562)</f>
        <v>0.67192123620429467</v>
      </c>
      <c r="E562" s="313">
        <f>IF(ISBLANK('Report Data'!E562)," ",'Report Data'!E562)</f>
        <v>0.72383246031706072</v>
      </c>
      <c r="F562" s="313">
        <f>IF(ISBLANK('Report Data'!F562)," ",'Report Data'!F562)</f>
        <v>0.73931218909225327</v>
      </c>
      <c r="G562" s="313">
        <f>IF(ISBLANK('Report Data'!G562)," ",'Report Data'!G562)</f>
        <v>0.76085139022235482</v>
      </c>
    </row>
    <row r="563" spans="1:7">
      <c r="A563" s="313" t="str">
        <f>IF('INTERIM REPORT'!B563=" "," ",IF('Report Data'!A563="",'INTERIM REPORT'!A562,'Report Data'!A563))</f>
        <v>Copley Hospital</v>
      </c>
      <c r="B563" s="313" t="str">
        <f>IF(ISBLANK('Report Data'!B563)," ",'Report Data'!B563)</f>
        <v>[Inpatient_Gross_Rev_pct_Metric] Inpatient Gross Revenue %</v>
      </c>
      <c r="C563" s="313">
        <f>IF(ISBLANK('Report Data'!C563)," ",'Report Data'!C563)</f>
        <v>0.36302939039036564</v>
      </c>
      <c r="D563" s="313">
        <f>IF(ISBLANK('Report Data'!D563)," ",'Report Data'!D563)</f>
        <v>0.32192769306479618</v>
      </c>
      <c r="E563" s="313">
        <f>IF(ISBLANK('Report Data'!E563)," ",'Report Data'!E563)</f>
        <v>0.27161639296520856</v>
      </c>
      <c r="F563" s="313">
        <f>IF(ISBLANK('Report Data'!F563)," ",'Report Data'!F563)</f>
        <v>0.25531725830940932</v>
      </c>
      <c r="G563" s="313">
        <f>IF(ISBLANK('Report Data'!G563)," ",'Report Data'!G563)</f>
        <v>0.23368934699203897</v>
      </c>
    </row>
    <row r="564" spans="1:7">
      <c r="A564" s="313" t="str">
        <f>IF('INTERIM REPORT'!B564=" "," ",IF('Report Data'!A564="",'INTERIM REPORT'!A563,'Report Data'!A564))</f>
        <v>Copley Hospital</v>
      </c>
      <c r="B564" s="313" t="str">
        <f>IF(ISBLANK('Report Data'!B564)," ",'Report Data'!B564)</f>
        <v>[SNF_Rehab_Swing_Gross_Rev_pct_Metric] SNF/Rehab/Swing Gross Revenue %</v>
      </c>
      <c r="C564" s="313">
        <f>IF(ISBLANK('Report Data'!C564)," ",'Report Data'!C564)</f>
        <v>5.0257170278033532E-3</v>
      </c>
      <c r="D564" s="313">
        <f>IF(ISBLANK('Report Data'!D564)," ",'Report Data'!D564)</f>
        <v>6.1510707309093034E-3</v>
      </c>
      <c r="E564" s="313">
        <f>IF(ISBLANK('Report Data'!E564)," ",'Report Data'!E564)</f>
        <v>4.5511467177303906E-3</v>
      </c>
      <c r="F564" s="313">
        <f>IF(ISBLANK('Report Data'!F564)," ",'Report Data'!F564)</f>
        <v>5.370552598337703E-3</v>
      </c>
      <c r="G564" s="313">
        <f>IF(ISBLANK('Report Data'!G564)," ",'Report Data'!G564)</f>
        <v>5.4592627856061837E-3</v>
      </c>
    </row>
    <row r="565" spans="1:7">
      <c r="A565" s="313" t="str">
        <f>IF('INTERIM REPORT'!B565=" "," ",IF('Report Data'!A565="",'INTERIM REPORT'!A564,'Report Data'!A565))</f>
        <v>Copley Hospital</v>
      </c>
      <c r="B565" s="313" t="str">
        <f>IF(ISBLANK('Report Data'!B565)," ",'Report Data'!B565)</f>
        <v>[All_Net_Patient_Rev_pct_Metric] All Net Patient Revenue % with DSH &amp; GME</v>
      </c>
      <c r="C565" s="313">
        <f>IF(ISBLANK('Report Data'!C565)," ",'Report Data'!C565)</f>
        <v>0.58891573918600126</v>
      </c>
      <c r="D565" s="313">
        <f>IF(ISBLANK('Report Data'!D565)," ",'Report Data'!D565)</f>
        <v>0.53120098660503789</v>
      </c>
      <c r="E565" s="313">
        <f>IF(ISBLANK('Report Data'!E565)," ",'Report Data'!E565)</f>
        <v>0.51226144007659213</v>
      </c>
      <c r="F565" s="313">
        <f>IF(ISBLANK('Report Data'!F565)," ",'Report Data'!F565)</f>
        <v>0.52897543684927062</v>
      </c>
      <c r="G565" s="313">
        <f>IF(ISBLANK('Report Data'!G565)," ",'Report Data'!G565)</f>
        <v>0.52703419750994041</v>
      </c>
    </row>
    <row r="566" spans="1:7">
      <c r="A566" s="313" t="str">
        <f>IF('INTERIM REPORT'!B566=" "," ",IF('Report Data'!A566="",'INTERIM REPORT'!A565,'Report Data'!A566))</f>
        <v>Copley Hospital</v>
      </c>
      <c r="B566" s="313" t="str">
        <f>IF(ISBLANK('Report Data'!B566)," ",'Report Data'!B566)</f>
        <v>[Medicare_Net_Patient_Rev_pct_incl_Phys_Metric] Medicare Net Patient Revenue % including Phys</v>
      </c>
      <c r="C566" s="313">
        <f>IF(ISBLANK('Report Data'!C566)," ",'Report Data'!C566)</f>
        <v>0.45438828988781532</v>
      </c>
      <c r="D566" s="313">
        <f>IF(ISBLANK('Report Data'!D566)," ",'Report Data'!D566)</f>
        <v>0.44446078694315561</v>
      </c>
      <c r="E566" s="313">
        <f>IF(ISBLANK('Report Data'!E566)," ",'Report Data'!E566)</f>
        <v>0.48581834544765828</v>
      </c>
      <c r="F566" s="313">
        <f>IF(ISBLANK('Report Data'!F566)," ",'Report Data'!F566)</f>
        <v>0.40326526370736476</v>
      </c>
      <c r="G566" s="313">
        <f>IF(ISBLANK('Report Data'!G566)," ",'Report Data'!G566)</f>
        <v>0.41442062070427049</v>
      </c>
    </row>
    <row r="567" spans="1:7">
      <c r="A567" s="313" t="str">
        <f>IF('INTERIM REPORT'!B567=" "," ",IF('Report Data'!A567="",'INTERIM REPORT'!A566,'Report Data'!A567))</f>
        <v>Copley Hospital</v>
      </c>
      <c r="B567" s="313" t="str">
        <f>IF(ISBLANK('Report Data'!B567)," ",'Report Data'!B567)</f>
        <v>[Medicaid_Net_Patient_Rev_pct_incl_Phys_Metric] Medicaid Net Patient Revenue % including Phys</v>
      </c>
      <c r="C567" s="313">
        <f>IF(ISBLANK('Report Data'!C567)," ",'Report Data'!C567)</f>
        <v>0.40607458893961984</v>
      </c>
      <c r="D567" s="313">
        <f>IF(ISBLANK('Report Data'!D567)," ",'Report Data'!D567)</f>
        <v>0.15273301929973973</v>
      </c>
      <c r="E567" s="313">
        <f>IF(ISBLANK('Report Data'!E567)," ",'Report Data'!E567)</f>
        <v>0.25450695253368943</v>
      </c>
      <c r="F567" s="313">
        <f>IF(ISBLANK('Report Data'!F567)," ",'Report Data'!F567)</f>
        <v>0.2941230570414633</v>
      </c>
      <c r="G567" s="313">
        <f>IF(ISBLANK('Report Data'!G567)," ",'Report Data'!G567)</f>
        <v>0.30736447332054539</v>
      </c>
    </row>
    <row r="568" spans="1:7">
      <c r="A568" s="313" t="str">
        <f>IF('INTERIM REPORT'!B568=" "," ",IF('Report Data'!A568="",'INTERIM REPORT'!A567,'Report Data'!A568))</f>
        <v>Copley Hospital</v>
      </c>
      <c r="B568" s="313" t="str">
        <f>IF(ISBLANK('Report Data'!B568)," ",'Report Data'!B568)</f>
        <v>[Commercial_Self_Pay_Net_Patient_Rev_pct_incl_Phys_Metric] Commercial/Self Pay Net Patient Rev % including Phys</v>
      </c>
      <c r="C568" s="313">
        <f>IF(ISBLANK('Report Data'!C568)," ",'Report Data'!C568)</f>
        <v>0.74723713710893724</v>
      </c>
      <c r="D568" s="313">
        <f>IF(ISBLANK('Report Data'!D568)," ",'Report Data'!D568)</f>
        <v>0.7071949059620255</v>
      </c>
      <c r="E568" s="313">
        <f>IF(ISBLANK('Report Data'!E568)," ",'Report Data'!E568)</f>
        <v>0.61435591894965336</v>
      </c>
      <c r="F568" s="313">
        <f>IF(ISBLANK('Report Data'!F568)," ",'Report Data'!F568)</f>
        <v>0.69821369907831232</v>
      </c>
      <c r="G568" s="313">
        <f>IF(ISBLANK('Report Data'!G568)," ",'Report Data'!G568)</f>
        <v>0.68107668297708568</v>
      </c>
    </row>
    <row r="569" spans="1:7">
      <c r="A569" s="313" t="str">
        <f>IF('INTERIM REPORT'!B569=" "," ",IF('Report Data'!A569="",'INTERIM REPORT'!A568,'Report Data'!A569))</f>
        <v>Copley Hospital</v>
      </c>
      <c r="B569" s="313" t="str">
        <f>IF(ISBLANK('Report Data'!B569)," ",'Report Data'!B569)</f>
        <v>[Adj_Admits_Per_FTE_Metric] Adjusted Admissions Per FTE</v>
      </c>
      <c r="C569" s="313">
        <f>IF(ISBLANK('Report Data'!C569)," ",'Report Data'!C569)</f>
        <v>13.613487643867709</v>
      </c>
      <c r="D569" s="313">
        <f>IF(ISBLANK('Report Data'!D569)," ",'Report Data'!D569)</f>
        <v>14.211356794964273</v>
      </c>
      <c r="E569" s="313">
        <f>IF(ISBLANK('Report Data'!E569)," ",'Report Data'!E569)</f>
        <v>13.916359155156844</v>
      </c>
      <c r="F569" s="313">
        <f>IF(ISBLANK('Report Data'!F569)," ",'Report Data'!F569)</f>
        <v>16.759893446216768</v>
      </c>
      <c r="G569" s="313">
        <f>IF(ISBLANK('Report Data'!G569)," ",'Report Data'!G569)</f>
        <v>16.932182713409173</v>
      </c>
    </row>
    <row r="570" spans="1:7">
      <c r="A570" s="313" t="str">
        <f>IF('INTERIM REPORT'!B570=" "," ",IF('Report Data'!A570="",'INTERIM REPORT'!A569,'Report Data'!A570))</f>
        <v>Copley Hospital</v>
      </c>
      <c r="B570" s="313" t="str">
        <f>IF(ISBLANK('Report Data'!B570)," ",'Report Data'!B570)</f>
        <v>[FTEs_per_100_Adj_Discharges_Metric] FTEs per 100 Adj Discharges</v>
      </c>
      <c r="C570" s="313">
        <f>IF(ISBLANK('Report Data'!C570)," ",'Report Data'!C570)</f>
        <v>7.3456562062584814</v>
      </c>
      <c r="D570" s="313">
        <f>IF(ISBLANK('Report Data'!D570)," ",'Report Data'!D570)</f>
        <v>7.0366258086936879</v>
      </c>
      <c r="E570" s="313">
        <f>IF(ISBLANK('Report Data'!E570)," ",'Report Data'!E570)</f>
        <v>7.1857875242422171</v>
      </c>
      <c r="F570" s="313">
        <f>IF(ISBLANK('Report Data'!F570)," ",'Report Data'!F570)</f>
        <v>5.9666250457322043</v>
      </c>
      <c r="G570" s="313">
        <f>IF(ISBLANK('Report Data'!G570)," ",'Report Data'!G570)</f>
        <v>5.9059131177935251</v>
      </c>
    </row>
    <row r="571" spans="1:7">
      <c r="A571" s="313" t="str">
        <f>IF('INTERIM REPORT'!B571=" "," ",IF('Report Data'!A571="",'INTERIM REPORT'!A570,'Report Data'!A571))</f>
        <v>Copley Hospital</v>
      </c>
      <c r="B571" s="313" t="str">
        <f>IF(ISBLANK('Report Data'!B571)," ",'Report Data'!B571)</f>
        <v>[FTEs_Per_Adj_Occupied_Bed_Metric] FTEs Per Adjusted Occupied Bed</v>
      </c>
      <c r="C571" s="313">
        <f>IF(ISBLANK('Report Data'!C571)," ",'Report Data'!C571)</f>
        <v>10.842804614049701</v>
      </c>
      <c r="D571" s="313">
        <f>IF(ISBLANK('Report Data'!D571)," ",'Report Data'!D571)</f>
        <v>9.7977104200644138</v>
      </c>
      <c r="E571" s="313">
        <f>IF(ISBLANK('Report Data'!E571)," ",'Report Data'!E571)</f>
        <v>10.762575210877955</v>
      </c>
      <c r="F571" s="313">
        <f>IF(ISBLANK('Report Data'!F571)," ",'Report Data'!F571)</f>
        <v>8.0776150456445208</v>
      </c>
      <c r="G571" s="313">
        <f>IF(ISBLANK('Report Data'!G571)," ",'Report Data'!G571)</f>
        <v>7.769823614562668</v>
      </c>
    </row>
    <row r="572" spans="1:7">
      <c r="A572" s="313" t="str">
        <f>IF('INTERIM REPORT'!B572=" "," ",IF('Report Data'!A572="",'INTERIM REPORT'!A571,'Report Data'!A572))</f>
        <v>Copley Hospital</v>
      </c>
      <c r="B572" s="313" t="str">
        <f>IF(ISBLANK('Report Data'!B572)," ",'Report Data'!B572)</f>
        <v>[Return_On_Assets_Metric] Return On Assets</v>
      </c>
      <c r="C572" s="313">
        <f>IF(ISBLANK('Report Data'!C572)," ",'Report Data'!C572)</f>
        <v>-3.5540120019110576E-2</v>
      </c>
      <c r="D572" s="313">
        <f>IF(ISBLANK('Report Data'!D572)," ",'Report Data'!D572)</f>
        <v>-3.0162749093577287E-2</v>
      </c>
      <c r="E572" s="313">
        <f>IF(ISBLANK('Report Data'!E572)," ",'Report Data'!E572)</f>
        <v>1.3704942538092377E-2</v>
      </c>
      <c r="F572" s="313">
        <f>IF(ISBLANK('Report Data'!F572)," ",'Report Data'!F572)</f>
        <v>1.2982879894489768E-2</v>
      </c>
      <c r="G572" s="313">
        <f>IF(ISBLANK('Report Data'!G572)," ",'Report Data'!G572)</f>
        <v>2.4912752709215523E-2</v>
      </c>
    </row>
    <row r="573" spans="1:7">
      <c r="A573" s="313" t="str">
        <f>IF('INTERIM REPORT'!B573=" "," ",IF('Report Data'!A573="",'INTERIM REPORT'!A572,'Report Data'!A573))</f>
        <v>Copley Hospital</v>
      </c>
      <c r="B573" s="313" t="str">
        <f>IF(ISBLANK('Report Data'!B573)," ",'Report Data'!B573)</f>
        <v>[OH_Exp_w_fringe_pct_of_TTL_OPEX_Metric] Overhead Expense w/ fringe, as a % of Total Operating Exp</v>
      </c>
      <c r="C573" s="313">
        <f>IF(ISBLANK('Report Data'!C573)," ",'Report Data'!C573)</f>
        <v>0.21866877382100244</v>
      </c>
      <c r="D573" s="313">
        <f>IF(ISBLANK('Report Data'!D573)," ",'Report Data'!D573)</f>
        <v>0.23702435764940602</v>
      </c>
      <c r="E573" s="313">
        <f>IF(ISBLANK('Report Data'!E573)," ",'Report Data'!E573)</f>
        <v>0.22574064808504404</v>
      </c>
      <c r="F573" s="313">
        <f>IF(ISBLANK('Report Data'!F573)," ",'Report Data'!F573)</f>
        <v>0.21367378566228692</v>
      </c>
      <c r="G573" s="313">
        <f>IF(ISBLANK('Report Data'!G573)," ",'Report Data'!G573)</f>
        <v>0.23770575807631331</v>
      </c>
    </row>
    <row r="574" spans="1:7">
      <c r="A574" s="313" t="str">
        <f>IF('INTERIM REPORT'!B574=" "," ",IF('Report Data'!A574="",'INTERIM REPORT'!A573,'Report Data'!A574))</f>
        <v>Copley Hospital</v>
      </c>
      <c r="B574" s="313" t="str">
        <f>IF(ISBLANK('Report Data'!B574)," ",'Report Data'!B574)</f>
        <v>[Cost_per_Adj_Admits_Metric] Cost per Adjusted Admission</v>
      </c>
      <c r="C574" s="313">
        <f>IF(ISBLANK('Report Data'!C574)," ",'Report Data'!C574)</f>
        <v>14950.629388909612</v>
      </c>
      <c r="D574" s="313">
        <f>IF(ISBLANK('Report Data'!D574)," ",'Report Data'!D574)</f>
        <v>15223.937300851434</v>
      </c>
      <c r="E574" s="313">
        <f>IF(ISBLANK('Report Data'!E574)," ",'Report Data'!E574)</f>
        <v>14504.130289858744</v>
      </c>
      <c r="F574" s="313">
        <f>IF(ISBLANK('Report Data'!F574)," ",'Report Data'!F574)</f>
        <v>13404.811166707959</v>
      </c>
      <c r="G574" s="313">
        <f>IF(ISBLANK('Report Data'!G574)," ",'Report Data'!G574)</f>
        <v>12792.0452080103</v>
      </c>
    </row>
    <row r="575" spans="1:7">
      <c r="A575" s="313" t="str">
        <f>IF('INTERIM REPORT'!B575=" "," ",IF('Report Data'!A575="",'INTERIM REPORT'!A574,'Report Data'!A575))</f>
        <v>Copley Hospital</v>
      </c>
      <c r="B575" s="313" t="str">
        <f>IF(ISBLANK('Report Data'!B575)," ",'Report Data'!B575)</f>
        <v>[Salary_per_FTE_NonMD_Metric] Salary per FTE - Non-MD</v>
      </c>
      <c r="C575" s="313">
        <f>IF(ISBLANK('Report Data'!C575)," ",'Report Data'!C575)</f>
        <v>69723.00231615518</v>
      </c>
      <c r="D575" s="313">
        <f>IF(ISBLANK('Report Data'!D575)," ",'Report Data'!D575)</f>
        <v>70697.48241500587</v>
      </c>
      <c r="E575" s="313">
        <f>IF(ISBLANK('Report Data'!E575)," ",'Report Data'!E575)</f>
        <v>73147.245651027901</v>
      </c>
      <c r="F575" s="313">
        <f>IF(ISBLANK('Report Data'!F575)," ",'Report Data'!F575)</f>
        <v>74434.29317931793</v>
      </c>
      <c r="G575" s="313">
        <f>IF(ISBLANK('Report Data'!G575)," ",'Report Data'!G575)</f>
        <v>74496.96589769308</v>
      </c>
    </row>
    <row r="576" spans="1:7">
      <c r="A576" s="313" t="str">
        <f>IF('INTERIM REPORT'!B576=" "," ",IF('Report Data'!A576="",'INTERIM REPORT'!A575,'Report Data'!A576))</f>
        <v>Copley Hospital</v>
      </c>
      <c r="B576" s="313" t="str">
        <f>IF(ISBLANK('Report Data'!B576)," ",'Report Data'!B576)</f>
        <v>[Salary_and_Benefits_per_FTE_NonMD_Metric] Salary &amp; Benefits per FTE - Non-MD</v>
      </c>
      <c r="C576" s="313">
        <f>IF(ISBLANK('Report Data'!C576)," ",'Report Data'!C576)</f>
        <v>86562.374059061942</v>
      </c>
      <c r="D576" s="313">
        <f>IF(ISBLANK('Report Data'!D576)," ",'Report Data'!D576)</f>
        <v>89203.490621336459</v>
      </c>
      <c r="E576" s="313">
        <f>IF(ISBLANK('Report Data'!E576)," ",'Report Data'!E576)</f>
        <v>90440.334739061655</v>
      </c>
      <c r="F576" s="313">
        <f>IF(ISBLANK('Report Data'!F576)," ",'Report Data'!F576)</f>
        <v>93818.699119911995</v>
      </c>
      <c r="G576" s="313">
        <f>IF(ISBLANK('Report Data'!G576)," ",'Report Data'!G576)</f>
        <v>101215.37111334002</v>
      </c>
    </row>
    <row r="577" spans="1:7">
      <c r="A577" s="313" t="str">
        <f>IF('INTERIM REPORT'!B577=" "," ",IF('Report Data'!A577="",'INTERIM REPORT'!A576,'Report Data'!A577))</f>
        <v>Copley Hospital</v>
      </c>
      <c r="B577" s="313" t="str">
        <f>IF(ISBLANK('Report Data'!B577)," ",'Report Data'!B577)</f>
        <v>[Fringe_Benefit_pct_NonMD_Metric] Fringe Benefit % - Non-MD</v>
      </c>
      <c r="C577" s="313">
        <f>IF(ISBLANK('Report Data'!C577)," ",'Report Data'!C577)</f>
        <v>0.24151816736963727</v>
      </c>
      <c r="D577" s="313">
        <f>IF(ISBLANK('Report Data'!D577)," ",'Report Data'!D577)</f>
        <v>0.26176348390666804</v>
      </c>
      <c r="E577" s="313">
        <f>IF(ISBLANK('Report Data'!E577)," ",'Report Data'!E577)</f>
        <v>0.23641476769386349</v>
      </c>
      <c r="F577" s="313">
        <f>IF(ISBLANK('Report Data'!F577)," ",'Report Data'!F577)</f>
        <v>0.26042305384556469</v>
      </c>
      <c r="G577" s="313">
        <f>IF(ISBLANK('Report Data'!G577)," ",'Report Data'!G577)</f>
        <v>0.26011864467946449</v>
      </c>
    </row>
    <row r="578" spans="1:7">
      <c r="A578" s="313" t="str">
        <f>IF('INTERIM REPORT'!B578=" "," ",IF('Report Data'!A578="",'INTERIM REPORT'!A577,'Report Data'!A578))</f>
        <v>Copley Hospital</v>
      </c>
      <c r="B578" s="313" t="str">
        <f>IF(ISBLANK('Report Data'!B578)," ",'Report Data'!B578)</f>
        <v>[Comp_Ratio_Metric] Compensation Ratio</v>
      </c>
      <c r="C578" s="313">
        <f>IF(ISBLANK('Report Data'!C578)," ",'Report Data'!C578)</f>
        <v>0.57584173328481203</v>
      </c>
      <c r="D578" s="313">
        <f>IF(ISBLANK('Report Data'!D578)," ",'Report Data'!D578)</f>
        <v>0.56126478859504314</v>
      </c>
      <c r="E578" s="313">
        <f>IF(ISBLANK('Report Data'!E578)," ",'Report Data'!E578)</f>
        <v>0.56753544961357927</v>
      </c>
      <c r="F578" s="313">
        <f>IF(ISBLANK('Report Data'!F578)," ",'Report Data'!F578)</f>
        <v>0.5360326413162223</v>
      </c>
      <c r="G578" s="313">
        <f>IF(ISBLANK('Report Data'!G578)," ",'Report Data'!G578)</f>
        <v>0.56113507711002675</v>
      </c>
    </row>
    <row r="579" spans="1:7">
      <c r="A579" s="313" t="str">
        <f>IF('INTERIM REPORT'!B579=" "," ",IF('Report Data'!A579="",'INTERIM REPORT'!A578,'Report Data'!A579))</f>
        <v>Copley Hospital</v>
      </c>
      <c r="B579" s="313" t="str">
        <f>IF(ISBLANK('Report Data'!B579)," ",'Report Data'!B579)</f>
        <v>[Cap_Cost_pct_of_Total_Expense_Metric] Capital Cost % of Total Expense</v>
      </c>
      <c r="C579" s="313">
        <f>IF(ISBLANK('Report Data'!C579)," ",'Report Data'!C579)</f>
        <v>4.0154676287544905E-2</v>
      </c>
      <c r="D579" s="313">
        <f>IF(ISBLANK('Report Data'!D579)," ",'Report Data'!D579)</f>
        <v>3.9500321168190931E-2</v>
      </c>
      <c r="E579" s="313">
        <f>IF(ISBLANK('Report Data'!E579)," ",'Report Data'!E579)</f>
        <v>3.7984523192085701E-2</v>
      </c>
      <c r="F579" s="313">
        <f>IF(ISBLANK('Report Data'!F579)," ",'Report Data'!F579)</f>
        <v>3.4664147441234062E-2</v>
      </c>
      <c r="G579" s="313">
        <f>IF(ISBLANK('Report Data'!G579)," ",'Report Data'!G579)</f>
        <v>3.9887573576636956E-2</v>
      </c>
    </row>
    <row r="580" spans="1:7">
      <c r="A580" s="313" t="str">
        <f>IF('INTERIM REPORT'!B580=" "," ",IF('Report Data'!A580="",'INTERIM REPORT'!A579,'Report Data'!A580))</f>
        <v>Copley Hospital</v>
      </c>
      <c r="B580" s="313" t="str">
        <f>IF(ISBLANK('Report Data'!B580)," ",'Report Data'!B580)</f>
        <v>[Cap_Cost_per_Adj_Admits_Metric] Capital Cost per Adjusted Admission</v>
      </c>
      <c r="C580" s="313">
        <f>IF(ISBLANK('Report Data'!C580)," ",'Report Data'!C580)</f>
        <v>600.33768340672077</v>
      </c>
      <c r="D580" s="313">
        <f>IF(ISBLANK('Report Data'!D580)," ",'Report Data'!D580)</f>
        <v>601.35041282803343</v>
      </c>
      <c r="E580" s="313">
        <f>IF(ISBLANK('Report Data'!E580)," ",'Report Data'!E580)</f>
        <v>550.93247337617208</v>
      </c>
      <c r="F580" s="313">
        <f>IF(ISBLANK('Report Data'!F580)," ",'Report Data'!F580)</f>
        <v>464.66635070466549</v>
      </c>
      <c r="G580" s="313">
        <f>IF(ISBLANK('Report Data'!G580)," ",'Report Data'!G580)</f>
        <v>510.24364443017708</v>
      </c>
    </row>
    <row r="581" spans="1:7">
      <c r="A581" s="313" t="str">
        <f>IF('INTERIM REPORT'!B581=" "," ",IF('Report Data'!A581="",'INTERIM REPORT'!A580,'Report Data'!A581))</f>
        <v>Copley Hospital</v>
      </c>
      <c r="B581" s="313" t="str">
        <f>IF(ISBLANK('Report Data'!B581)," ",'Report Data'!B581)</f>
        <v>[Contractual_Allowance_pct_Metric] Contractual Allowance %</v>
      </c>
      <c r="C581" s="313">
        <f>IF(ISBLANK('Report Data'!C581)," ",'Report Data'!C581)</f>
        <v>0.41511358987235858</v>
      </c>
      <c r="D581" s="313">
        <f>IF(ISBLANK('Report Data'!D581)," ",'Report Data'!D581)</f>
        <v>0.47249382296384268</v>
      </c>
      <c r="E581" s="313">
        <f>IF(ISBLANK('Report Data'!E581)," ",'Report Data'!E581)</f>
        <v>0.4910043544956415</v>
      </c>
      <c r="F581" s="313">
        <f>IF(ISBLANK('Report Data'!F581)," ",'Report Data'!F581)</f>
        <v>0.47421489324478855</v>
      </c>
      <c r="G581" s="313">
        <f>IF(ISBLANK('Report Data'!G581)," ",'Report Data'!G581)</f>
        <v>0.47591125809646667</v>
      </c>
    </row>
    <row r="582" spans="1:7">
      <c r="A582" s="313" t="str">
        <f>IF('INTERIM REPORT'!B582=" "," ",IF('Report Data'!A582="",'INTERIM REPORT'!A581,'Report Data'!A582))</f>
        <v>Copley Hospital</v>
      </c>
      <c r="B582" s="313" t="str">
        <f>IF(ISBLANK('Report Data'!B582)," ",'Report Data'!B582)</f>
        <v>[Current_Ratio_Metric] Current Ratio</v>
      </c>
      <c r="C582" s="313">
        <f>IF(ISBLANK('Report Data'!C582)," ",'Report Data'!C582)</f>
        <v>3.1611141201229915</v>
      </c>
      <c r="D582" s="313">
        <f>IF(ISBLANK('Report Data'!D582)," ",'Report Data'!D582)</f>
        <v>1.3504136217313016</v>
      </c>
      <c r="E582" s="313">
        <f>IF(ISBLANK('Report Data'!E582)," ",'Report Data'!E582)</f>
        <v>2.6492566994314335</v>
      </c>
      <c r="F582" s="313">
        <f>IF(ISBLANK('Report Data'!F582)," ",'Report Data'!F582)</f>
        <v>1.4218873641684937</v>
      </c>
      <c r="G582" s="313">
        <f>IF(ISBLANK('Report Data'!G582)," ",'Report Data'!G582)</f>
        <v>1.8412159506566754</v>
      </c>
    </row>
    <row r="583" spans="1:7">
      <c r="A583" s="313" t="str">
        <f>IF('INTERIM REPORT'!B583=" "," ",IF('Report Data'!A583="",'INTERIM REPORT'!A582,'Report Data'!A583))</f>
        <v>Copley Hospital</v>
      </c>
      <c r="B583" s="313" t="str">
        <f>IF(ISBLANK('Report Data'!B583)," ",'Report Data'!B583)</f>
        <v>[Days_Payable_metric] Days Payable</v>
      </c>
      <c r="C583" s="313">
        <f>IF(ISBLANK('Report Data'!C583)," ",'Report Data'!C583)</f>
        <v>36.70234091400269</v>
      </c>
      <c r="D583" s="313">
        <f>IF(ISBLANK('Report Data'!D583)," ",'Report Data'!D583)</f>
        <v>184.56026977387734</v>
      </c>
      <c r="E583" s="313">
        <f>IF(ISBLANK('Report Data'!E583)," ",'Report Data'!E583)</f>
        <v>47.359633844854869</v>
      </c>
      <c r="F583" s="313">
        <f>IF(ISBLANK('Report Data'!F583)," ",'Report Data'!F583)</f>
        <v>119.73227609944806</v>
      </c>
      <c r="G583" s="313">
        <f>IF(ISBLANK('Report Data'!G583)," ",'Report Data'!G583)</f>
        <v>51.048534746377896</v>
      </c>
    </row>
    <row r="584" spans="1:7">
      <c r="A584" s="313" t="str">
        <f>IF('INTERIM REPORT'!B584=" "," ",IF('Report Data'!A584="",'INTERIM REPORT'!A583,'Report Data'!A584))</f>
        <v>Copley Hospital</v>
      </c>
      <c r="B584" s="313" t="str">
        <f>IF(ISBLANK('Report Data'!B584)," ",'Report Data'!B584)</f>
        <v>[Days_Receivable_Metric] Days Receivable</v>
      </c>
      <c r="C584" s="313">
        <f>IF(ISBLANK('Report Data'!C584)," ",'Report Data'!C584)</f>
        <v>29.167712061662517</v>
      </c>
      <c r="D584" s="313">
        <f>IF(ISBLANK('Report Data'!D584)," ",'Report Data'!D584)</f>
        <v>27.962515664637667</v>
      </c>
      <c r="E584" s="313">
        <f>IF(ISBLANK('Report Data'!E584)," ",'Report Data'!E584)</f>
        <v>30.961435007888614</v>
      </c>
      <c r="F584" s="313">
        <f>IF(ISBLANK('Report Data'!F584)," ",'Report Data'!F584)</f>
        <v>27.592112624020988</v>
      </c>
      <c r="G584" s="313">
        <f>IF(ISBLANK('Report Data'!G584)," ",'Report Data'!G584)</f>
        <v>29.002290903202695</v>
      </c>
    </row>
    <row r="585" spans="1:7">
      <c r="A585" s="313" t="str">
        <f>IF('INTERIM REPORT'!B585=" "," ",IF('Report Data'!A585="",'INTERIM REPORT'!A584,'Report Data'!A585))</f>
        <v>Copley Hospital</v>
      </c>
      <c r="B585" s="313" t="str">
        <f>IF(ISBLANK('Report Data'!B585)," ",'Report Data'!B585)</f>
        <v>[Days_Cash_on_Hand_Metric] Days Cash on Hand</v>
      </c>
      <c r="C585" s="313">
        <f>IF(ISBLANK('Report Data'!C585)," ",'Report Data'!C585)</f>
        <v>62.107906821273772</v>
      </c>
      <c r="D585" s="313">
        <f>IF(ISBLANK('Report Data'!D585)," ",'Report Data'!D585)</f>
        <v>199.79169019262071</v>
      </c>
      <c r="E585" s="313">
        <f>IF(ISBLANK('Report Data'!E585)," ",'Report Data'!E585)</f>
        <v>70.775486253247635</v>
      </c>
      <c r="F585" s="313">
        <f>IF(ISBLANK('Report Data'!F585)," ",'Report Data'!F585)</f>
        <v>120.76762889183486</v>
      </c>
      <c r="G585" s="313">
        <f>IF(ISBLANK('Report Data'!G585)," ",'Report Data'!G585)</f>
        <v>43.584280660278246</v>
      </c>
    </row>
    <row r="586" spans="1:7">
      <c r="A586" s="313" t="str">
        <f>IF('INTERIM REPORT'!B586=" "," ",IF('Report Data'!A586="",'INTERIM REPORT'!A585,'Report Data'!A586))</f>
        <v>Copley Hospital</v>
      </c>
      <c r="B586" s="313" t="str">
        <f>IF(ISBLANK('Report Data'!B586)," ",'Report Data'!B586)</f>
        <v>[Cash_Flow_Margin_Metric] Cash Flow Margin</v>
      </c>
      <c r="C586" s="313">
        <f>IF(ISBLANK('Report Data'!C586)," ",'Report Data'!C586)</f>
        <v>9.7097670419068177E-3</v>
      </c>
      <c r="D586" s="313">
        <f>IF(ISBLANK('Report Data'!D586)," ",'Report Data'!D586)</f>
        <v>2.2389356116568593E-3</v>
      </c>
      <c r="E586" s="313">
        <f>IF(ISBLANK('Report Data'!E586)," ",'Report Data'!E586)</f>
        <v>4.3462899224043443E-2</v>
      </c>
      <c r="F586" s="313">
        <f>IF(ISBLANK('Report Data'!F586)," ",'Report Data'!F586)</f>
        <v>4.0663662058341203E-2</v>
      </c>
      <c r="G586" s="313">
        <f>IF(ISBLANK('Report Data'!G586)," ",'Report Data'!G586)</f>
        <v>5.1156339775485685E-2</v>
      </c>
    </row>
    <row r="587" spans="1:7">
      <c r="A587" s="313" t="str">
        <f>IF('INTERIM REPORT'!B587=" "," ",IF('Report Data'!A587="",'INTERIM REPORT'!A586,'Report Data'!A587))</f>
        <v>Copley Hospital</v>
      </c>
      <c r="B587" s="313" t="str">
        <f>IF(ISBLANK('Report Data'!B587)," ",'Report Data'!B587)</f>
        <v>[Cash_to_Long_Term_Debt_Metric] Cash to Long Term Debt</v>
      </c>
      <c r="C587" s="313">
        <f>IF(ISBLANK('Report Data'!C587)," ",'Report Data'!C587)</f>
        <v>1.1631722576334653</v>
      </c>
      <c r="D587" s="313">
        <f>IF(ISBLANK('Report Data'!D587)," ",'Report Data'!D587)</f>
        <v>3.9101415259426013</v>
      </c>
      <c r="E587" s="313">
        <f>IF(ISBLANK('Report Data'!E587)," ",'Report Data'!E587)</f>
        <v>1.5325633484240462</v>
      </c>
      <c r="F587" s="313">
        <f>IF(ISBLANK('Report Data'!F587)," ",'Report Data'!F587)</f>
        <v>2.8291957699645303</v>
      </c>
      <c r="G587" s="313">
        <f>IF(ISBLANK('Report Data'!G587)," ",'Report Data'!G587)</f>
        <v>1.124956112333821</v>
      </c>
    </row>
    <row r="588" spans="1:7">
      <c r="A588" s="313" t="str">
        <f>IF('INTERIM REPORT'!B588=" "," ",IF('Report Data'!A588="",'INTERIM REPORT'!A587,'Report Data'!A588))</f>
        <v>Copley Hospital</v>
      </c>
      <c r="B588" s="313" t="str">
        <f>IF(ISBLANK('Report Data'!B588)," ",'Report Data'!B588)</f>
        <v>[Cash_Flow_to_Total_Debt_Metric] Cash Flow to Total Debt</v>
      </c>
      <c r="C588" s="313">
        <f>IF(ISBLANK('Report Data'!C588)," ",'Report Data'!C588)</f>
        <v>0.16516585869606287</v>
      </c>
      <c r="D588" s="313">
        <f>IF(ISBLANK('Report Data'!D588)," ",'Report Data'!D588)</f>
        <v>7.4812573280130426E-2</v>
      </c>
      <c r="E588" s="313">
        <f>IF(ISBLANK('Report Data'!E588)," ",'Report Data'!E588)</f>
        <v>0.33967600853603047</v>
      </c>
      <c r="F588" s="313">
        <f>IF(ISBLANK('Report Data'!F588)," ",'Report Data'!F588)</f>
        <v>0.19462414311208986</v>
      </c>
      <c r="G588" s="313">
        <f>IF(ISBLANK('Report Data'!G588)," ",'Report Data'!G588)</f>
        <v>0.44535616726408689</v>
      </c>
    </row>
    <row r="589" spans="1:7">
      <c r="A589" s="313" t="str">
        <f>IF('INTERIM REPORT'!B589=" "," ",IF('Report Data'!A589="",'INTERIM REPORT'!A588,'Report Data'!A589))</f>
        <v>Copley Hospital</v>
      </c>
      <c r="B589" s="313" t="str">
        <f>IF(ISBLANK('Report Data'!B589)," ",'Report Data'!B589)</f>
        <v>[Gross_Price_per_Discharge_Metric] Gross Price per Discharge</v>
      </c>
      <c r="C589" s="313">
        <f>IF(ISBLANK('Report Data'!C589)," ",'Report Data'!C589)</f>
        <v>21243.549382716054</v>
      </c>
      <c r="D589" s="313">
        <f>IF(ISBLANK('Report Data'!D589)," ",'Report Data'!D589)</f>
        <v>22446.083191850594</v>
      </c>
      <c r="E589" s="313">
        <f>IF(ISBLANK('Report Data'!E589)," ",'Report Data'!E589)</f>
        <v>18641.569458128077</v>
      </c>
      <c r="F589" s="313">
        <f>IF(ISBLANK('Report Data'!F589)," ",'Report Data'!F589)</f>
        <v>20095.450883002202</v>
      </c>
      <c r="G589" s="313">
        <f>IF(ISBLANK('Report Data'!G589)," ",'Report Data'!G589)</f>
        <v>20349.053551296511</v>
      </c>
    </row>
    <row r="590" spans="1:7">
      <c r="A590" s="313" t="str">
        <f>IF('INTERIM REPORT'!B590=" "," ",IF('Report Data'!A590="",'INTERIM REPORT'!A589,'Report Data'!A590))</f>
        <v>Copley Hospital</v>
      </c>
      <c r="B590" s="313" t="str">
        <f>IF(ISBLANK('Report Data'!B590)," ",'Report Data'!B590)</f>
        <v>[Gross_Price_per_Visit_Metric] Gross Price per Visit</v>
      </c>
      <c r="C590" s="313">
        <f>IF(ISBLANK('Report Data'!C590)," ",'Report Data'!C590)</f>
        <v>757.6485181906329</v>
      </c>
      <c r="D590" s="313">
        <f>IF(ISBLANK('Report Data'!D590)," ",'Report Data'!D590)</f>
        <v>869.05920949031531</v>
      </c>
      <c r="E590" s="313">
        <f>IF(ISBLANK('Report Data'!E590)," ",'Report Data'!E590)</f>
        <v>1009.1102705731666</v>
      </c>
      <c r="F590" s="313">
        <f>IF(ISBLANK('Report Data'!F590)," ",'Report Data'!F590)</f>
        <v>1077.8828063503747</v>
      </c>
      <c r="G590" s="313">
        <f>IF(ISBLANK('Report Data'!G590)," ",'Report Data'!G590)</f>
        <v>1202.0732395806697</v>
      </c>
    </row>
    <row r="591" spans="1:7">
      <c r="A591" s="313" t="str">
        <f>IF('INTERIM REPORT'!B591=" "," ",IF('Report Data'!A591="",'INTERIM REPORT'!A590,'Report Data'!A591))</f>
        <v>Copley Hospital</v>
      </c>
      <c r="B591" s="313" t="str">
        <f>IF(ISBLANK('Report Data'!B591)," ",'Report Data'!B591)</f>
        <v>[Gross_Rev_per_Adj_Admits_Metric] Gross Revenue per Adj Admission</v>
      </c>
      <c r="C591" s="313">
        <f>IF(ISBLANK('Report Data'!C591)," ",'Report Data'!C591)</f>
        <v>24193.005272407736</v>
      </c>
      <c r="D591" s="313">
        <f>IF(ISBLANK('Report Data'!D591)," ",'Report Data'!D591)</f>
        <v>25408.21844971173</v>
      </c>
      <c r="E591" s="313">
        <f>IF(ISBLANK('Report Data'!E591)," ",'Report Data'!E591)</f>
        <v>26387.580952380962</v>
      </c>
      <c r="F591" s="313">
        <f>IF(ISBLANK('Report Data'!F591)," ",'Report Data'!F591)</f>
        <v>23403.491228070186</v>
      </c>
      <c r="G591" s="313">
        <f>IF(ISBLANK('Report Data'!G591)," ",'Report Data'!G591)</f>
        <v>22876.565272496831</v>
      </c>
    </row>
    <row r="592" spans="1:7">
      <c r="A592" s="313" t="str">
        <f>IF('INTERIM REPORT'!B592=" "," ",IF('Report Data'!A592="",'INTERIM REPORT'!A591,'Report Data'!A592))</f>
        <v>Copley Hospital</v>
      </c>
      <c r="B592" s="313" t="str">
        <f>IF(ISBLANK('Report Data'!B592)," ",'Report Data'!B592)</f>
        <v>[Net_Rev_per_Adj_Admits_Metric] Net Revenue per Adjusted Admission</v>
      </c>
      <c r="C592" s="313">
        <f>IF(ISBLANK('Report Data'!C592)," ",'Report Data'!C592)</f>
        <v>14247.641583130831</v>
      </c>
      <c r="D592" s="313">
        <f>IF(ISBLANK('Report Data'!D592)," ",'Report Data'!D592)</f>
        <v>13496.870708363198</v>
      </c>
      <c r="E592" s="313">
        <f>IF(ISBLANK('Report Data'!E592)," ",'Report Data'!E592)</f>
        <v>13517.340218804331</v>
      </c>
      <c r="F592" s="313">
        <f>IF(ISBLANK('Report Data'!F592)," ",'Report Data'!F592)</f>
        <v>12379.871996166494</v>
      </c>
      <c r="G592" s="313">
        <f>IF(ISBLANK('Report Data'!G592)," ",'Report Data'!G592)</f>
        <v>12056.732220174134</v>
      </c>
    </row>
    <row r="593" spans="1:7">
      <c r="A593" s="313" t="str">
        <f>IF('INTERIM REPORT'!B593=" "," ",IF('Report Data'!A593="",'INTERIM REPORT'!A592,'Report Data'!A593))</f>
        <v>Copley Hospital</v>
      </c>
      <c r="B593" s="313" t="str">
        <f>IF(ISBLANK('Report Data'!B593)," ",'Report Data'!B593)</f>
        <v>[Medicare_Gross_Pct_Tot_Gross_Metric] Medicare Gross as % of Tot Gross Rev</v>
      </c>
      <c r="C593" s="313">
        <f>IF(ISBLANK('Report Data'!C593)," ",'Report Data'!C593)</f>
        <v>0.39880318814262189</v>
      </c>
      <c r="D593" s="313">
        <f>IF(ISBLANK('Report Data'!D593)," ",'Report Data'!D593)</f>
        <v>0.38828094834925547</v>
      </c>
      <c r="E593" s="313">
        <f>IF(ISBLANK('Report Data'!E593)," ",'Report Data'!E593)</f>
        <v>0.43702078457176047</v>
      </c>
      <c r="F593" s="313">
        <f>IF(ISBLANK('Report Data'!F593)," ",'Report Data'!F593)</f>
        <v>0.38959608534858003</v>
      </c>
      <c r="G593" s="313">
        <f>IF(ISBLANK('Report Data'!G593)," ",'Report Data'!G593)</f>
        <v>0.38845974248056431</v>
      </c>
    </row>
    <row r="594" spans="1:7">
      <c r="A594" s="313" t="str">
        <f>IF('INTERIM REPORT'!B594=" "," ",IF('Report Data'!A594="",'INTERIM REPORT'!A593,'Report Data'!A594))</f>
        <v>Copley Hospital</v>
      </c>
      <c r="B594" s="313" t="str">
        <f>IF(ISBLANK('Report Data'!B594)," ",'Report Data'!B594)</f>
        <v>[Medicaid_Gross_Pct_Tot_Gross_Metric] Medicaid Gross as % of Tot Gross Rev</v>
      </c>
      <c r="C594" s="313">
        <f>IF(ISBLANK('Report Data'!C594)," ",'Report Data'!C594)</f>
        <v>0.13354828456436738</v>
      </c>
      <c r="D594" s="313">
        <f>IF(ISBLANK('Report Data'!D594)," ",'Report Data'!D594)</f>
        <v>0.1400891168500196</v>
      </c>
      <c r="E594" s="313">
        <f>IF(ISBLANK('Report Data'!E594)," ",'Report Data'!E594)</f>
        <v>0.13668701821320711</v>
      </c>
      <c r="F594" s="313">
        <f>IF(ISBLANK('Report Data'!F594)," ",'Report Data'!F594)</f>
        <v>0.14233894710594666</v>
      </c>
      <c r="G594" s="313">
        <f>IF(ISBLANK('Report Data'!G594)," ",'Report Data'!G594)</f>
        <v>0.14289818318018874</v>
      </c>
    </row>
    <row r="595" spans="1:7">
      <c r="A595" s="313" t="str">
        <f>IF('INTERIM REPORT'!B595=" "," ",IF('Report Data'!A595="",'INTERIM REPORT'!A594,'Report Data'!A595))</f>
        <v>Copley Hospital</v>
      </c>
      <c r="B595" s="313" t="str">
        <f>IF(ISBLANK('Report Data'!B595)," ",'Report Data'!B595)</f>
        <v>[CommSelf_Gross_Pct_Tot_Gross_Metric] Comm/self Gross as % of Tot Gross Rev</v>
      </c>
      <c r="C595" s="313">
        <f>IF(ISBLANK('Report Data'!C595)," ",'Report Data'!C595)</f>
        <v>0.46764852729301076</v>
      </c>
      <c r="D595" s="313">
        <f>IF(ISBLANK('Report Data'!D595)," ",'Report Data'!D595)</f>
        <v>0.47162993480072507</v>
      </c>
      <c r="E595" s="313">
        <f>IF(ISBLANK('Report Data'!E595)," ",'Report Data'!E595)</f>
        <v>0.4262921972150322</v>
      </c>
      <c r="F595" s="313">
        <f>IF(ISBLANK('Report Data'!F595)," ",'Report Data'!F595)</f>
        <v>0.46806496754547283</v>
      </c>
      <c r="G595" s="313">
        <f>IF(ISBLANK('Report Data'!G595)," ",'Report Data'!G595)</f>
        <v>0.46864207433924709</v>
      </c>
    </row>
    <row r="596" spans="1:7">
      <c r="A596" s="313" t="str">
        <f>IF('INTERIM REPORT'!B596=" "," ",IF('Report Data'!A596="",'INTERIM REPORT'!A595,'Report Data'!A596))</f>
        <v>Copley Hospital</v>
      </c>
      <c r="B596" s="313" t="str">
        <f>IF(ISBLANK('Report Data'!B596)," ",'Report Data'!B596)</f>
        <v>[Phys_Gross_Pct_Ttl_Gross_Metric] Physician Gross as % of Ttl Gross Rev</v>
      </c>
      <c r="C596" s="313">
        <f>IF(ISBLANK('Report Data'!C596)," ",'Report Data'!C596)</f>
        <v>0</v>
      </c>
      <c r="D596" s="313">
        <f>IF(ISBLANK('Report Data'!D596)," ",'Report Data'!D596)</f>
        <v>0</v>
      </c>
      <c r="E596" s="313">
        <f>IF(ISBLANK('Report Data'!E596)," ",'Report Data'!E596)</f>
        <v>0</v>
      </c>
      <c r="F596" s="313">
        <f>IF(ISBLANK('Report Data'!F596)," ",'Report Data'!F596)</f>
        <v>0</v>
      </c>
      <c r="G596" s="313">
        <f>IF(ISBLANK('Report Data'!G596)," ",'Report Data'!G596)</f>
        <v>0</v>
      </c>
    </row>
    <row r="597" spans="1:7">
      <c r="A597" s="313" t="str">
        <f>IF('INTERIM REPORT'!B597=" "," ",IF('Report Data'!A597="",'INTERIM REPORT'!A596,'Report Data'!A597))</f>
        <v>Copley Hospital</v>
      </c>
      <c r="B597" s="313" t="str">
        <f>IF(ISBLANK('Report Data'!B597)," ",'Report Data'!B597)</f>
        <v>[Medicare_Pct_Net_Rev_Metric] Medicare % of Net Rev (less dispr)</v>
      </c>
      <c r="C597" s="313">
        <f>IF(ISBLANK('Report Data'!C597)," ",'Report Data'!C597)</f>
        <v>0.30982340421003846</v>
      </c>
      <c r="D597" s="313">
        <f>IF(ISBLANK('Report Data'!D597)," ",'Report Data'!D597)</f>
        <v>0.30968081388852081</v>
      </c>
      <c r="E597" s="313">
        <f>IF(ISBLANK('Report Data'!E597)," ",'Report Data'!E597)</f>
        <v>0.3905738088212008</v>
      </c>
      <c r="F597" s="313">
        <f>IF(ISBLANK('Report Data'!F597)," ",'Report Data'!F597)</f>
        <v>0.2803420180104067</v>
      </c>
      <c r="G597" s="313">
        <f>IF(ISBLANK('Report Data'!G597)," ",'Report Data'!G597)</f>
        <v>0.28938337721119278</v>
      </c>
    </row>
    <row r="598" spans="1:7">
      <c r="A598" s="313" t="str">
        <f>IF('INTERIM REPORT'!B598=" "," ",IF('Report Data'!A598="",'INTERIM REPORT'!A597,'Report Data'!A598))</f>
        <v>Copley Hospital</v>
      </c>
      <c r="B598" s="313" t="str">
        <f>IF(ISBLANK('Report Data'!B598)," ",'Report Data'!B598)</f>
        <v>[Medicaid_Pct_Net_Rev_Metric] Medicaid % of Net Rev (less dispr)</v>
      </c>
      <c r="C598" s="313">
        <f>IF(ISBLANK('Report Data'!C598)," ",'Report Data'!C598)</f>
        <v>9.2719823574344898E-2</v>
      </c>
      <c r="D598" s="313">
        <f>IF(ISBLANK('Report Data'!D598)," ",'Report Data'!D598)</f>
        <v>9.1803891094834555E-2</v>
      </c>
      <c r="E598" s="313">
        <f>IF(ISBLANK('Report Data'!E598)," ",'Report Data'!E598)</f>
        <v>0.12763978255752453</v>
      </c>
      <c r="F598" s="313">
        <f>IF(ISBLANK('Report Data'!F598)," ",'Report Data'!F598)</f>
        <v>0.13651198441295778</v>
      </c>
      <c r="G598" s="313">
        <f>IF(ISBLANK('Report Data'!G598)," ",'Report Data'!G598)</f>
        <v>0.13686557083729753</v>
      </c>
    </row>
    <row r="599" spans="1:7">
      <c r="A599" s="313" t="str">
        <f>IF('INTERIM REPORT'!B599=" "," ",IF('Report Data'!A599="",'INTERIM REPORT'!A598,'Report Data'!A599))</f>
        <v>Copley Hospital</v>
      </c>
      <c r="B599" s="313" t="str">
        <f>IF(ISBLANK('Report Data'!B599)," ",'Report Data'!B599)</f>
        <v>[CommSelf_Pct_Net_Rev_Metric] Comm/self % of Net Rev (less dispr)</v>
      </c>
      <c r="C599" s="313">
        <f>IF(ISBLANK('Report Data'!C599)," ",'Report Data'!C599)</f>
        <v>0.59745677221561666</v>
      </c>
      <c r="D599" s="313">
        <f>IF(ISBLANK('Report Data'!D599)," ",'Report Data'!D599)</f>
        <v>0.59851529501664436</v>
      </c>
      <c r="E599" s="313">
        <f>IF(ISBLANK('Report Data'!E599)," ",'Report Data'!E599)</f>
        <v>0.48178640862127442</v>
      </c>
      <c r="F599" s="313">
        <f>IF(ISBLANK('Report Data'!F599)," ",'Report Data'!F599)</f>
        <v>0.58314599757663566</v>
      </c>
      <c r="G599" s="313">
        <f>IF(ISBLANK('Report Data'!G599)," ",'Report Data'!G599)</f>
        <v>0.57375105195150955</v>
      </c>
    </row>
    <row r="600" spans="1:7">
      <c r="A600" s="313" t="str">
        <f>IF('INTERIM REPORT'!B600=" "," ",IF('Report Data'!A600="",'INTERIM REPORT'!A599,'Report Data'!A600))</f>
        <v>Copley Hospital</v>
      </c>
      <c r="B600" s="313" t="str">
        <f>IF(ISBLANK('Report Data'!B600)," ",'Report Data'!B600)</f>
        <v>[Phys_Pct_Net_Rev_Metric] Physician % of Net Rev</v>
      </c>
      <c r="C600" s="313">
        <f>IF(ISBLANK('Report Data'!C600)," ",'Report Data'!C600)</f>
        <v>0</v>
      </c>
      <c r="D600" s="313">
        <f>IF(ISBLANK('Report Data'!D600)," ",'Report Data'!D600)</f>
        <v>0</v>
      </c>
      <c r="E600" s="313">
        <f>IF(ISBLANK('Report Data'!E600)," ",'Report Data'!E600)</f>
        <v>0</v>
      </c>
      <c r="F600" s="313">
        <f>IF(ISBLANK('Report Data'!F600)," ",'Report Data'!F600)</f>
        <v>0</v>
      </c>
      <c r="G600" s="313">
        <f>IF(ISBLANK('Report Data'!G600)," ",'Report Data'!G600)</f>
        <v>0</v>
      </c>
    </row>
    <row r="601" spans="1:7">
      <c r="A601" s="313" t="str">
        <f>IF('INTERIM REPORT'!B601=" "," ",IF('Report Data'!A601="",'INTERIM REPORT'!A600,'Report Data'!A601))</f>
        <v>Copley Hospital</v>
      </c>
      <c r="B601" s="313" t="str">
        <f>IF(ISBLANK('Report Data'!B601)," ",'Report Data'!B601)</f>
        <v>[Free_Care_Gross_Metric] Free Care (Gross Revenue)</v>
      </c>
      <c r="C601" s="313">
        <f>IF(ISBLANK('Report Data'!C601)," ",'Report Data'!C601)</f>
        <v>-841522.99999999965</v>
      </c>
      <c r="D601" s="313">
        <f>IF(ISBLANK('Report Data'!D601)," ",'Report Data'!D601)</f>
        <v>-923758.99999999988</v>
      </c>
      <c r="E601" s="313">
        <f>IF(ISBLANK('Report Data'!E601)," ",'Report Data'!E601)</f>
        <v>-1359701</v>
      </c>
      <c r="F601" s="313">
        <f>IF(ISBLANK('Report Data'!F601)," ",'Report Data'!F601)</f>
        <v>-1192697</v>
      </c>
      <c r="G601" s="313">
        <f>IF(ISBLANK('Report Data'!G601)," ",'Report Data'!G601)</f>
        <v>-1564242</v>
      </c>
    </row>
    <row r="602" spans="1:7">
      <c r="A602" s="313" t="str">
        <f>IF('INTERIM REPORT'!B602=" "," ",IF('Report Data'!A602="",'INTERIM REPORT'!A601,'Report Data'!A602))</f>
        <v>The University of Vermont Medical Center</v>
      </c>
      <c r="B602" s="313" t="str">
        <f>IF(ISBLANK('Report Data'!B602)," ",'Report Data'!B602)</f>
        <v>[Avg_Daily_Census_Metric] Average Daily Census</v>
      </c>
      <c r="C602" s="313">
        <f>IF(ISBLANK('Report Data'!C602)," ",'Report Data'!C602)</f>
        <v>365.78356164585915</v>
      </c>
      <c r="D602" s="313">
        <f>IF(ISBLANK('Report Data'!D602)," ",'Report Data'!D602)</f>
        <v>354.14207650273227</v>
      </c>
      <c r="E602" s="313">
        <f>IF(ISBLANK('Report Data'!E602)," ",'Report Data'!E602)</f>
        <v>0</v>
      </c>
      <c r="F602" s="313">
        <f>IF(ISBLANK('Report Data'!F602)," ",'Report Data'!F602)</f>
        <v>352.54637964774975</v>
      </c>
      <c r="G602" s="313">
        <f>IF(ISBLANK('Report Data'!G602)," ",'Report Data'!G602)</f>
        <v>380.65565952608483</v>
      </c>
    </row>
    <row r="603" spans="1:7">
      <c r="A603" s="313" t="str">
        <f>IF('INTERIM REPORT'!B603=" "," ",IF('Report Data'!A603="",'INTERIM REPORT'!A602,'Report Data'!A603))</f>
        <v>The University of Vermont Medical Center</v>
      </c>
      <c r="B603" s="313" t="str">
        <f>IF(ISBLANK('Report Data'!B603)," ",'Report Data'!B603)</f>
        <v>[Avg_Length_of_Stay_Metric] Average Length of Stay</v>
      </c>
      <c r="C603" s="313">
        <f>IF(ISBLANK('Report Data'!C603)," ",'Report Data'!C603)</f>
        <v>5.7163469772537505</v>
      </c>
      <c r="D603" s="313">
        <f>IF(ISBLANK('Report Data'!D603)," ",'Report Data'!D603)</f>
        <v>5.8414529721934292</v>
      </c>
      <c r="E603" s="313">
        <f>IF(ISBLANK('Report Data'!E603)," ",'Report Data'!E603)</f>
        <v>0</v>
      </c>
      <c r="F603" s="313">
        <f>IF(ISBLANK('Report Data'!F603)," ",'Report Data'!F603)</f>
        <v>6.0252849574570586</v>
      </c>
      <c r="G603" s="313">
        <f>IF(ISBLANK('Report Data'!G603)," ",'Report Data'!G603)</f>
        <v>5.7982381184873608</v>
      </c>
    </row>
    <row r="604" spans="1:7">
      <c r="A604" s="313" t="str">
        <f>IF('INTERIM REPORT'!B604=" "," ",IF('Report Data'!A604="",'INTERIM REPORT'!A603,'Report Data'!A604))</f>
        <v>The University of Vermont Medical Center</v>
      </c>
      <c r="B604" s="313" t="str">
        <f>IF(ISBLANK('Report Data'!B604)," ",'Report Data'!B604)</f>
        <v>[Acute_ALOS_Metric] Acute ALOS</v>
      </c>
      <c r="C604" s="313">
        <f>IF(ISBLANK('Report Data'!C604)," ",'Report Data'!C604)</f>
        <v>5.7696090365031694</v>
      </c>
      <c r="D604" s="313">
        <f>IF(ISBLANK('Report Data'!D604)," ",'Report Data'!D604)</f>
        <v>6.0003028467595394</v>
      </c>
      <c r="E604" s="313">
        <f>IF(ISBLANK('Report Data'!E604)," ",'Report Data'!E604)</f>
        <v>0</v>
      </c>
      <c r="F604" s="313">
        <f>IF(ISBLANK('Report Data'!F604)," ",'Report Data'!F604)</f>
        <v>6.2257053291536062</v>
      </c>
      <c r="G604" s="313">
        <f>IF(ISBLANK('Report Data'!G604)," ",'Report Data'!G604)</f>
        <v>5.8540654368024141</v>
      </c>
    </row>
    <row r="605" spans="1:7">
      <c r="A605" s="313" t="str">
        <f>IF('INTERIM REPORT'!B605=" "," ",IF('Report Data'!A605="",'INTERIM REPORT'!A604,'Report Data'!A605))</f>
        <v>The University of Vermont Medical Center</v>
      </c>
      <c r="B605" s="313" t="str">
        <f>IF(ISBLANK('Report Data'!B605)," ",'Report Data'!B605)</f>
        <v>[Adj_Admits_Metric] Adjusted Admissions</v>
      </c>
      <c r="C605" s="313">
        <f>IF(ISBLANK('Report Data'!C605)," ",'Report Data'!C605)</f>
        <v>67454.373237743974</v>
      </c>
      <c r="D605" s="313">
        <f>IF(ISBLANK('Report Data'!D605)," ",'Report Data'!D605)</f>
        <v>56644.979320052138</v>
      </c>
      <c r="E605" s="313">
        <f>IF(ISBLANK('Report Data'!E605)," ",'Report Data'!E605)</f>
        <v>0</v>
      </c>
      <c r="F605" s="313">
        <f>IF(ISBLANK('Report Data'!F605)," ",'Report Data'!F605)</f>
        <v>0</v>
      </c>
      <c r="G605" s="313">
        <f>IF(ISBLANK('Report Data'!G605)," ",'Report Data'!G605)</f>
        <v>0</v>
      </c>
    </row>
    <row r="606" spans="1:7">
      <c r="A606" s="313" t="str">
        <f>IF('INTERIM REPORT'!B606=" "," ",IF('Report Data'!A606="",'INTERIM REPORT'!A605,'Report Data'!A606))</f>
        <v>The University of Vermont Medical Center</v>
      </c>
      <c r="B606" s="313" t="str">
        <f>IF(ISBLANK('Report Data'!B606)," ",'Report Data'!B606)</f>
        <v>[Adj_Days_Metric] Adjusted Days</v>
      </c>
      <c r="C606" s="313">
        <f>IF(ISBLANK('Report Data'!C606)," ",'Report Data'!C606)</f>
        <v>389185.36138414522</v>
      </c>
      <c r="D606" s="313">
        <f>IF(ISBLANK('Report Data'!D606)," ",'Report Data'!D606)</f>
        <v>339887.03066874412</v>
      </c>
      <c r="E606" s="313">
        <f>IF(ISBLANK('Report Data'!E606)," ",'Report Data'!E606)</f>
        <v>0</v>
      </c>
      <c r="F606" s="313">
        <f>IF(ISBLANK('Report Data'!F606)," ",'Report Data'!F606)</f>
        <v>0</v>
      </c>
      <c r="G606" s="313">
        <f>IF(ISBLANK('Report Data'!G606)," ",'Report Data'!G606)</f>
        <v>0</v>
      </c>
    </row>
    <row r="607" spans="1:7">
      <c r="A607" s="313" t="str">
        <f>IF('INTERIM REPORT'!B607=" "," ",IF('Report Data'!A607="",'INTERIM REPORT'!A606,'Report Data'!A607))</f>
        <v>The University of Vermont Medical Center</v>
      </c>
      <c r="B607" s="313" t="str">
        <f>IF(ISBLANK('Report Data'!B607)," ",'Report Data'!B607)</f>
        <v>[Acute_Care_Ave_Daily_Census_Metric] Acute Care Ave Daily Census</v>
      </c>
      <c r="C607" s="313">
        <f>IF(ISBLANK('Report Data'!C607)," ",'Report Data'!C607)</f>
        <v>324.66301370065366</v>
      </c>
      <c r="D607" s="313">
        <f>IF(ISBLANK('Report Data'!D607)," ",'Report Data'!D607)</f>
        <v>324.80327868852459</v>
      </c>
      <c r="E607" s="313">
        <f>IF(ISBLANK('Report Data'!E607)," ",'Report Data'!E607)</f>
        <v>0</v>
      </c>
      <c r="F607" s="313">
        <f>IF(ISBLANK('Report Data'!F607)," ",'Report Data'!F607)</f>
        <v>326.46575342465758</v>
      </c>
      <c r="G607" s="313">
        <f>IF(ISBLANK('Report Data'!G607)," ",'Report Data'!G607)</f>
        <v>340.51602440397517</v>
      </c>
    </row>
    <row r="608" spans="1:7">
      <c r="A608" s="313" t="str">
        <f>IF('INTERIM REPORT'!B608=" "," ",IF('Report Data'!A608="",'INTERIM REPORT'!A607,'Report Data'!A608))</f>
        <v>The University of Vermont Medical Center</v>
      </c>
      <c r="B608" s="313" t="str">
        <f>IF(ISBLANK('Report Data'!B608)," ",'Report Data'!B608)</f>
        <v>[Acute_Admissions_Metric] Acute Admissions</v>
      </c>
      <c r="C608" s="313">
        <f>IF(ISBLANK('Report Data'!C608)," ",'Report Data'!C608)</f>
        <v>20539</v>
      </c>
      <c r="D608" s="313">
        <f>IF(ISBLANK('Report Data'!D608)," ",'Report Data'!D608)</f>
        <v>19812</v>
      </c>
      <c r="E608" s="313">
        <f>IF(ISBLANK('Report Data'!E608)," ",'Report Data'!E608)</f>
        <v>0</v>
      </c>
      <c r="F608" s="313">
        <f>IF(ISBLANK('Report Data'!F608)," ",'Report Data'!F608)</f>
        <v>19140</v>
      </c>
      <c r="G608" s="313">
        <f>IF(ISBLANK('Report Data'!G608)," ",'Report Data'!G608)</f>
        <v>21231.117118386581</v>
      </c>
    </row>
    <row r="609" spans="1:7">
      <c r="A609" s="313" t="str">
        <f>IF('INTERIM REPORT'!B609=" "," ",IF('Report Data'!A609="",'INTERIM REPORT'!A608,'Report Data'!A609))</f>
        <v>The University of Vermont Medical Center</v>
      </c>
      <c r="B609" s="313" t="str">
        <f>IF(ISBLANK('Report Data'!B609)," ",'Report Data'!B609)</f>
        <v>[Util_Acute_Days] Acute Patient Days</v>
      </c>
      <c r="C609" s="313">
        <f>IF(ISBLANK('Report Data'!C609)," ",'Report Data'!C609)</f>
        <v>118502.0000007386</v>
      </c>
      <c r="D609" s="313">
        <f>IF(ISBLANK('Report Data'!D609)," ",'Report Data'!D609)</f>
        <v>118878</v>
      </c>
      <c r="E609" s="313">
        <f>IF(ISBLANK('Report Data'!E609)," ",'Report Data'!E609)</f>
        <v>0</v>
      </c>
      <c r="F609" s="313">
        <f>IF(ISBLANK('Report Data'!F609)," ",'Report Data'!F609)</f>
        <v>119160.00000000001</v>
      </c>
      <c r="G609" s="313">
        <f>IF(ISBLANK('Report Data'!G609)," ",'Report Data'!G609)</f>
        <v>124288.34890745094</v>
      </c>
    </row>
    <row r="610" spans="1:7">
      <c r="A610" s="313" t="str">
        <f>IF('INTERIM REPORT'!B610=" "," ",IF('Report Data'!A610="",'INTERIM REPORT'!A609,'Report Data'!A610))</f>
        <v>The University of Vermont Medical Center</v>
      </c>
      <c r="B610" s="313" t="str">
        <f>IF(ISBLANK('Report Data'!B610)," ",'Report Data'!B610)</f>
        <v>[Age_of_Plant_Metric] Age of Plant</v>
      </c>
      <c r="C610" s="313">
        <f>IF(ISBLANK('Report Data'!C610)," ",'Report Data'!C610)</f>
        <v>13.366825439822756</v>
      </c>
      <c r="D610" s="313">
        <f>IF(ISBLANK('Report Data'!D610)," ",'Report Data'!D610)</f>
        <v>11.641299172938922</v>
      </c>
      <c r="E610" s="313">
        <f>IF(ISBLANK('Report Data'!E610)," ",'Report Data'!E610)</f>
        <v>0</v>
      </c>
      <c r="F610" s="313">
        <f>IF(ISBLANK('Report Data'!F610)," ",'Report Data'!F610)</f>
        <v>13.219814234772052</v>
      </c>
      <c r="G610" s="313">
        <f>IF(ISBLANK('Report Data'!G610)," ",'Report Data'!G610)</f>
        <v>12.792657838269525</v>
      </c>
    </row>
    <row r="611" spans="1:7">
      <c r="A611" s="313" t="str">
        <f>IF('INTERIM REPORT'!B611=" "," ",IF('Report Data'!A611="",'INTERIM REPORT'!A610,'Report Data'!A611))</f>
        <v>The University of Vermont Medical Center</v>
      </c>
      <c r="B611" s="313" t="str">
        <f>IF(ISBLANK('Report Data'!B611)," ",'Report Data'!B611)</f>
        <v>[Age_of_Plant_Bldg_Metric] Age of Plant Building</v>
      </c>
      <c r="C611" s="313">
        <f>IF(ISBLANK('Report Data'!C611)," ",'Report Data'!C611)</f>
        <v>13.471426523438748</v>
      </c>
      <c r="D611" s="313">
        <f>IF(ISBLANK('Report Data'!D611)," ",'Report Data'!D611)</f>
        <v>13.141315268937895</v>
      </c>
      <c r="E611" s="313">
        <f>IF(ISBLANK('Report Data'!E611)," ",'Report Data'!E611)</f>
        <v>0</v>
      </c>
      <c r="F611" s="313">
        <f>IF(ISBLANK('Report Data'!F611)," ",'Report Data'!F611)</f>
        <v>14.401493991395819</v>
      </c>
      <c r="G611" s="313">
        <f>IF(ISBLANK('Report Data'!G611)," ",'Report Data'!G611)</f>
        <v>14.557910897791091</v>
      </c>
    </row>
    <row r="612" spans="1:7">
      <c r="A612" s="313" t="str">
        <f>IF('INTERIM REPORT'!B612=" "," ",IF('Report Data'!A612="",'INTERIM REPORT'!A611,'Report Data'!A612))</f>
        <v>The University of Vermont Medical Center</v>
      </c>
      <c r="B612" s="313" t="str">
        <f>IF(ISBLANK('Report Data'!B612)," ",'Report Data'!B612)</f>
        <v>[Age_of_Plant_Equip_Metric] Age of Plant Equipment</v>
      </c>
      <c r="C612" s="313">
        <f>IF(ISBLANK('Report Data'!C612)," ",'Report Data'!C612)</f>
        <v>13.244813868084206</v>
      </c>
      <c r="D612" s="313">
        <f>IF(ISBLANK('Report Data'!D612)," ",'Report Data'!D612)</f>
        <v>10.270576174391234</v>
      </c>
      <c r="E612" s="313">
        <f>IF(ISBLANK('Report Data'!E612)," ",'Report Data'!E612)</f>
        <v>0</v>
      </c>
      <c r="F612" s="313">
        <f>IF(ISBLANK('Report Data'!F612)," ",'Report Data'!F612)</f>
        <v>12.067940231944656</v>
      </c>
      <c r="G612" s="313">
        <f>IF(ISBLANK('Report Data'!G612)," ",'Report Data'!G612)</f>
        <v>11.211257517311795</v>
      </c>
    </row>
    <row r="613" spans="1:7">
      <c r="A613" s="313" t="str">
        <f>IF('INTERIM REPORT'!B613=" "," ",IF('Report Data'!A613="",'INTERIM REPORT'!A612,'Report Data'!A613))</f>
        <v>The University of Vermont Medical Center</v>
      </c>
      <c r="B613" s="313" t="str">
        <f>IF(ISBLANK('Report Data'!B613)," ",'Report Data'!B613)</f>
        <v>[Long_Term_Debt_Cap_Metric] Long Term Debt to Capitalization</v>
      </c>
      <c r="C613" s="313">
        <f>IF(ISBLANK('Report Data'!C613)," ",'Report Data'!C613)</f>
        <v>0.30473129311937552</v>
      </c>
      <c r="D613" s="313">
        <f>IF(ISBLANK('Report Data'!D613)," ",'Report Data'!D613)</f>
        <v>0.30022273439437747</v>
      </c>
      <c r="E613" s="313">
        <f>IF(ISBLANK('Report Data'!E613)," ",'Report Data'!E613)</f>
        <v>0.27113632942258514</v>
      </c>
      <c r="F613" s="313">
        <f>IF(ISBLANK('Report Data'!F613)," ",'Report Data'!F613)</f>
        <v>0.26842201935047755</v>
      </c>
      <c r="G613" s="313">
        <f>IF(ISBLANK('Report Data'!G613)," ",'Report Data'!G613)</f>
        <v>0.24587108197043997</v>
      </c>
    </row>
    <row r="614" spans="1:7">
      <c r="A614" s="313" t="str">
        <f>IF('INTERIM REPORT'!B614=" "," ",IF('Report Data'!A614="",'INTERIM REPORT'!A613,'Report Data'!A614))</f>
        <v>The University of Vermont Medical Center</v>
      </c>
      <c r="B614" s="313" t="str">
        <f>IF(ISBLANK('Report Data'!B614)," ",'Report Data'!B614)</f>
        <v>[Debt_per_Staff_Bed_Metric] Debt per Staffed Bed</v>
      </c>
      <c r="C614" s="313">
        <f>IF(ISBLANK('Report Data'!C614)," ",'Report Data'!C614)</f>
        <v>1479356.9345637583</v>
      </c>
      <c r="D614" s="313">
        <f>IF(ISBLANK('Report Data'!D614)," ",'Report Data'!D614)</f>
        <v>1612218.444288577</v>
      </c>
      <c r="E614" s="313">
        <f>IF(ISBLANK('Report Data'!E614)," ",'Report Data'!E614)</f>
        <v>0</v>
      </c>
      <c r="F614" s="313">
        <f>IF(ISBLANK('Report Data'!F614)," ",'Report Data'!F614)</f>
        <v>1495989.6815891475</v>
      </c>
      <c r="G614" s="313">
        <f>IF(ISBLANK('Report Data'!G614)," ",'Report Data'!G614)</f>
        <v>1298467.9800581397</v>
      </c>
    </row>
    <row r="615" spans="1:7">
      <c r="A615" s="313" t="str">
        <f>IF('INTERIM REPORT'!B615=" "," ",IF('Report Data'!A615="",'INTERIM REPORT'!A614,'Report Data'!A615))</f>
        <v>The University of Vermont Medical Center</v>
      </c>
      <c r="B615" s="313" t="str">
        <f>IF(ISBLANK('Report Data'!B615)," ",'Report Data'!B615)</f>
        <v>[Net_Prop_Plant_and_Equip_per_Staffed_Bed_Metric] Net Prop, Plant &amp; Equip per Staffed Bed</v>
      </c>
      <c r="C615" s="313">
        <f>IF(ISBLANK('Report Data'!C615)," ",'Report Data'!C615)</f>
        <v>1445398.5014541382</v>
      </c>
      <c r="D615" s="313">
        <f>IF(ISBLANK('Report Data'!D615)," ",'Report Data'!D615)</f>
        <v>1282810.7835671343</v>
      </c>
      <c r="E615" s="313">
        <f>IF(ISBLANK('Report Data'!E615)," ",'Report Data'!E615)</f>
        <v>0</v>
      </c>
      <c r="F615" s="313">
        <f>IF(ISBLANK('Report Data'!F615)," ",'Report Data'!F615)</f>
        <v>1171595.8914728682</v>
      </c>
      <c r="G615" s="313">
        <f>IF(ISBLANK('Report Data'!G615)," ",'Report Data'!G615)</f>
        <v>1167967.0962596901</v>
      </c>
    </row>
    <row r="616" spans="1:7">
      <c r="A616" s="313" t="str">
        <f>IF('INTERIM REPORT'!B616=" "," ",IF('Report Data'!A616="",'INTERIM REPORT'!A615,'Report Data'!A616))</f>
        <v>The University of Vermont Medical Center</v>
      </c>
      <c r="B616" s="313" t="str">
        <f>IF(ISBLANK('Report Data'!B616)," ",'Report Data'!B616)</f>
        <v>[Long_Term_Debt_to_Total_Assets_Metric] Long Term Debt to Total Assets</v>
      </c>
      <c r="C616" s="313">
        <f>IF(ISBLANK('Report Data'!C616)," ",'Report Data'!C616)</f>
        <v>0.26725457940714403</v>
      </c>
      <c r="D616" s="313">
        <f>IF(ISBLANK('Report Data'!D616)," ",'Report Data'!D616)</f>
        <v>0.24010699724402995</v>
      </c>
      <c r="E616" s="313">
        <f>IF(ISBLANK('Report Data'!E616)," ",'Report Data'!E616)</f>
        <v>0.22917317442392646</v>
      </c>
      <c r="F616" s="313">
        <f>IF(ISBLANK('Report Data'!F616)," ",'Report Data'!F616)</f>
        <v>0.21937714028854904</v>
      </c>
      <c r="G616" s="313">
        <f>IF(ISBLANK('Report Data'!G616)," ",'Report Data'!G616)</f>
        <v>0.2103554871346186</v>
      </c>
    </row>
    <row r="617" spans="1:7">
      <c r="A617" s="313" t="str">
        <f>IF('INTERIM REPORT'!B617=" "," ",IF('Report Data'!A617="",'INTERIM REPORT'!A616,'Report Data'!A617))</f>
        <v>The University of Vermont Medical Center</v>
      </c>
      <c r="B617" s="313" t="str">
        <f>IF(ISBLANK('Report Data'!B617)," ",'Report Data'!B617)</f>
        <v>[Debt_Service_Coverage_Ratio_Metric] Debt Service Coverage Ratio</v>
      </c>
      <c r="C617" s="313">
        <f>IF(ISBLANK('Report Data'!C617)," ",'Report Data'!C617)</f>
        <v>2.9791067426506017</v>
      </c>
      <c r="D617" s="313">
        <f>IF(ISBLANK('Report Data'!D617)," ",'Report Data'!D617)</f>
        <v>2.1294368212896178</v>
      </c>
      <c r="E617" s="313">
        <f>IF(ISBLANK('Report Data'!E617)," ",'Report Data'!E617)</f>
        <v>7.087501456795791</v>
      </c>
      <c r="F617" s="313">
        <f>IF(ISBLANK('Report Data'!F617)," ",'Report Data'!F617)</f>
        <v>3.6431870134982258</v>
      </c>
      <c r="G617" s="313">
        <f>IF(ISBLANK('Report Data'!G617)," ",'Report Data'!G617)</f>
        <v>3.5536951538239454</v>
      </c>
    </row>
    <row r="618" spans="1:7">
      <c r="A618" s="313" t="str">
        <f>IF('INTERIM REPORT'!B618=" "," ",IF('Report Data'!A618="",'INTERIM REPORT'!A617,'Report Data'!A618))</f>
        <v>The University of Vermont Medical Center</v>
      </c>
      <c r="B618" s="313" t="str">
        <f>IF(ISBLANK('Report Data'!B618)," ",'Report Data'!B618)</f>
        <v>[Depreciation_Rate_Metric] Depreciation Rate</v>
      </c>
      <c r="C618" s="313">
        <f>IF(ISBLANK('Report Data'!C618)," ",'Report Data'!C618)</f>
        <v>3.8366780226545281</v>
      </c>
      <c r="D618" s="313">
        <f>IF(ISBLANK('Report Data'!D618)," ",'Report Data'!D618)</f>
        <v>4.6278975698449836</v>
      </c>
      <c r="E618" s="313">
        <f>IF(ISBLANK('Report Data'!E618)," ",'Report Data'!E618)</f>
        <v>9.9140487253671576</v>
      </c>
      <c r="F618" s="313">
        <f>IF(ISBLANK('Report Data'!F618)," ",'Report Data'!F618)</f>
        <v>4.3136276876401896</v>
      </c>
      <c r="G618" s="313">
        <f>IF(ISBLANK('Report Data'!G618)," ",'Report Data'!G618)</f>
        <v>4.6215652062321162</v>
      </c>
    </row>
    <row r="619" spans="1:7">
      <c r="A619" s="313" t="str">
        <f>IF('INTERIM REPORT'!B619=" "," ",IF('Report Data'!A619="",'INTERIM REPORT'!A618,'Report Data'!A619))</f>
        <v>The University of Vermont Medical Center</v>
      </c>
      <c r="B619" s="313" t="str">
        <f>IF(ISBLANK('Report Data'!B619)," ",'Report Data'!B619)</f>
        <v>[Cap_Expenditures_to_Depreciation_Metric] Capital Expenditures to Depreciation</v>
      </c>
      <c r="C619" s="313">
        <f>IF(ISBLANK('Report Data'!C619)," ",'Report Data'!C619)</f>
        <v>0.75008844516682338</v>
      </c>
      <c r="D619" s="313">
        <f>IF(ISBLANK('Report Data'!D619)," ",'Report Data'!D619)</f>
        <v>0.21466751690616889</v>
      </c>
      <c r="E619" s="313">
        <f>IF(ISBLANK('Report Data'!E619)," ",'Report Data'!E619)</f>
        <v>0.54844047563386911</v>
      </c>
      <c r="F619" s="313">
        <f>IF(ISBLANK('Report Data'!F619)," ",'Report Data'!F619)</f>
        <v>2.7829151069123474</v>
      </c>
      <c r="G619" s="313">
        <f>IF(ISBLANK('Report Data'!G619)," ",'Report Data'!G619)</f>
        <v>0.7788613328309113</v>
      </c>
    </row>
    <row r="620" spans="1:7">
      <c r="A620" s="313" t="str">
        <f>IF('INTERIM REPORT'!B620=" "," ",IF('Report Data'!A620="",'INTERIM REPORT'!A619,'Report Data'!A620))</f>
        <v>The University of Vermont Medical Center</v>
      </c>
      <c r="B620" s="313" t="str">
        <f>IF(ISBLANK('Report Data'!B620)," ",'Report Data'!B620)</f>
        <v>[Cap_Expenditure_Growth_Rate_Metric] Capital Expenditure Growth Rate</v>
      </c>
      <c r="C620" s="313">
        <f>IF(ISBLANK('Report Data'!C620)," ",'Report Data'!C620)</f>
        <v>2.8778478526186571</v>
      </c>
      <c r="D620" s="313">
        <f>IF(ISBLANK('Report Data'!D620)," ",'Report Data'!D620)</f>
        <v>0.99345927981471582</v>
      </c>
      <c r="E620" s="313">
        <f>IF(ISBLANK('Report Data'!E620)," ",'Report Data'!E620)</f>
        <v>5.4372655983977181</v>
      </c>
      <c r="F620" s="313">
        <f>IF(ISBLANK('Report Data'!F620)," ",'Report Data'!F620)</f>
        <v>12.00445965752926</v>
      </c>
      <c r="G620" s="313">
        <f>IF(ISBLANK('Report Data'!G620)," ",'Report Data'!G620)</f>
        <v>3.599558436290911</v>
      </c>
    </row>
    <row r="621" spans="1:7">
      <c r="A621" s="313" t="str">
        <f>IF('INTERIM REPORT'!B621=" "," ",IF('Report Data'!A621="",'INTERIM REPORT'!A620,'Report Data'!A621))</f>
        <v>The University of Vermont Medical Center</v>
      </c>
      <c r="B621" s="313" t="str">
        <f>IF(ISBLANK('Report Data'!B621)," ",'Report Data'!B621)</f>
        <v>[Cap_Acquisitions_as_a_pct_of_Net_Patient_Rev_Metric] Capital Acquisitions as a % of Net Patient Rev</v>
      </c>
      <c r="C621" s="313">
        <f>IF(ISBLANK('Report Data'!C621)," ",'Report Data'!C621)</f>
        <v>3.4421694984523549E-2</v>
      </c>
      <c r="D621" s="313">
        <f>IF(ISBLANK('Report Data'!D621)," ",'Report Data'!D621)</f>
        <v>1.3689325011558453E-2</v>
      </c>
      <c r="E621" s="313">
        <f>IF(ISBLANK('Report Data'!E621)," ",'Report Data'!E621)</f>
        <v>2.9616672564836886E-2</v>
      </c>
      <c r="F621" s="313">
        <f>IF(ISBLANK('Report Data'!F621)," ",'Report Data'!F621)</f>
        <v>0.15498298516127043</v>
      </c>
      <c r="G621" s="313">
        <f>IF(ISBLANK('Report Data'!G621)," ",'Report Data'!G621)</f>
        <v>4.1563808465913933E-2</v>
      </c>
    </row>
    <row r="622" spans="1:7">
      <c r="A622" s="313" t="str">
        <f>IF('INTERIM REPORT'!B622=" "," ",IF('Report Data'!A622="",'INTERIM REPORT'!A621,'Report Data'!A622))</f>
        <v>The University of Vermont Medical Center</v>
      </c>
      <c r="B622" s="313" t="str">
        <f>IF(ISBLANK('Report Data'!B622)," ",'Report Data'!B622)</f>
        <v>[Deduction_pct_Metric] Deduction %</v>
      </c>
      <c r="C622" s="313">
        <f>IF(ISBLANK('Report Data'!C622)," ",'Report Data'!C622)</f>
        <v>0.60325139980317899</v>
      </c>
      <c r="D622" s="313">
        <f>IF(ISBLANK('Report Data'!D622)," ",'Report Data'!D622)</f>
        <v>0.61992946101336766</v>
      </c>
      <c r="E622" s="313">
        <f>IF(ISBLANK('Report Data'!E622)," ",'Report Data'!E622)</f>
        <v>0.63655372063677562</v>
      </c>
      <c r="F622" s="313">
        <f>IF(ISBLANK('Report Data'!F622)," ",'Report Data'!F622)</f>
        <v>0.63199716943939088</v>
      </c>
      <c r="G622" s="313">
        <f>IF(ISBLANK('Report Data'!G622)," ",'Report Data'!G622)</f>
        <v>0.62253773600396711</v>
      </c>
    </row>
    <row r="623" spans="1:7">
      <c r="A623" s="313" t="str">
        <f>IF('INTERIM REPORT'!B623=" "," ",IF('Report Data'!A623="",'INTERIM REPORT'!A622,'Report Data'!A623))</f>
        <v>The University of Vermont Medical Center</v>
      </c>
      <c r="B623" s="313" t="str">
        <f>IF(ISBLANK('Report Data'!B623)," ",'Report Data'!B623)</f>
        <v>[Bad_Debt_pct_Metric] Bad Debt %</v>
      </c>
      <c r="C623" s="313">
        <f>IF(ISBLANK('Report Data'!C623)," ",'Report Data'!C623)</f>
        <v>1.1258960966377938E-2</v>
      </c>
      <c r="D623" s="313">
        <f>IF(ISBLANK('Report Data'!D623)," ",'Report Data'!D623)</f>
        <v>1.0383241130195318E-2</v>
      </c>
      <c r="E623" s="313">
        <f>IF(ISBLANK('Report Data'!E623)," ",'Report Data'!E623)</f>
        <v>1.1006785741890459E-2</v>
      </c>
      <c r="F623" s="313">
        <f>IF(ISBLANK('Report Data'!F623)," ",'Report Data'!F623)</f>
        <v>9.7776036123651804E-3</v>
      </c>
      <c r="G623" s="313">
        <f>IF(ISBLANK('Report Data'!G623)," ",'Report Data'!G623)</f>
        <v>1.1054118601291019E-2</v>
      </c>
    </row>
    <row r="624" spans="1:7">
      <c r="A624" s="313" t="str">
        <f>IF('INTERIM REPORT'!B624=" "," ",IF('Report Data'!A624="",'INTERIM REPORT'!A623,'Report Data'!A624))</f>
        <v>The University of Vermont Medical Center</v>
      </c>
      <c r="B624" s="313" t="str">
        <f>IF(ISBLANK('Report Data'!B624)," ",'Report Data'!B624)</f>
        <v>[Free_Care_pct_Metric] Free Care %</v>
      </c>
      <c r="C624" s="313">
        <f>IF(ISBLANK('Report Data'!C624)," ",'Report Data'!C624)</f>
        <v>6.3070182041684159E-3</v>
      </c>
      <c r="D624" s="313">
        <f>IF(ISBLANK('Report Data'!D624)," ",'Report Data'!D624)</f>
        <v>6.6943649142677817E-3</v>
      </c>
      <c r="E624" s="313">
        <f>IF(ISBLANK('Report Data'!E624)," ",'Report Data'!E624)</f>
        <v>7.1345201974106071E-3</v>
      </c>
      <c r="F624" s="313">
        <f>IF(ISBLANK('Report Data'!F624)," ",'Report Data'!F624)</f>
        <v>4.7279519315488244E-3</v>
      </c>
      <c r="G624" s="313">
        <f>IF(ISBLANK('Report Data'!G624)," ",'Report Data'!G624)</f>
        <v>6.8288942438818664E-3</v>
      </c>
    </row>
    <row r="625" spans="1:7">
      <c r="A625" s="313" t="str">
        <f>IF('INTERIM REPORT'!B625=" "," ",IF('Report Data'!A625="",'INTERIM REPORT'!A624,'Report Data'!A625))</f>
        <v>The University of Vermont Medical Center</v>
      </c>
      <c r="B625" s="313" t="str">
        <f>IF(ISBLANK('Report Data'!B625)," ",'Report Data'!B625)</f>
        <v>[Operating_Margin_pct_Metric] Operating Margin %</v>
      </c>
      <c r="C625" s="313">
        <f>IF(ISBLANK('Report Data'!C625)," ",'Report Data'!C625)</f>
        <v>2.186622817398837E-2</v>
      </c>
      <c r="D625" s="313">
        <f>IF(ISBLANK('Report Data'!D625)," ",'Report Data'!D625)</f>
        <v>-2.7482946031654808E-3</v>
      </c>
      <c r="E625" s="313">
        <f>IF(ISBLANK('Report Data'!E625)," ",'Report Data'!E625)</f>
        <v>2.5000000590028108E-2</v>
      </c>
      <c r="F625" s="313">
        <f>IF(ISBLANK('Report Data'!F625)," ",'Report Data'!F625)</f>
        <v>3.3510745840551227E-2</v>
      </c>
      <c r="G625" s="313">
        <f>IF(ISBLANK('Report Data'!G625)," ",'Report Data'!G625)</f>
        <v>2.9999999951523276E-2</v>
      </c>
    </row>
    <row r="626" spans="1:7">
      <c r="A626" s="313" t="str">
        <f>IF('INTERIM REPORT'!B626=" "," ",IF('Report Data'!A626="",'INTERIM REPORT'!A625,'Report Data'!A626))</f>
        <v>The University of Vermont Medical Center</v>
      </c>
      <c r="B626" s="313" t="str">
        <f>IF(ISBLANK('Report Data'!B626)," ",'Report Data'!B626)</f>
        <v>[Total_Margin_pct_Metric] Total Margin %</v>
      </c>
      <c r="C626" s="313">
        <f>IF(ISBLANK('Report Data'!C626)," ",'Report Data'!C626)</f>
        <v>4.4741742981594217E-2</v>
      </c>
      <c r="D626" s="313">
        <f>IF(ISBLANK('Report Data'!D626)," ",'Report Data'!D626)</f>
        <v>-1.2284555698584058E-2</v>
      </c>
      <c r="E626" s="313">
        <f>IF(ISBLANK('Report Data'!E626)," ",'Report Data'!E626)</f>
        <v>3.3342775303745784E-2</v>
      </c>
      <c r="F626" s="313">
        <f>IF(ISBLANK('Report Data'!F626)," ",'Report Data'!F626)</f>
        <v>7.6923283282179081E-2</v>
      </c>
      <c r="G626" s="313">
        <f>IF(ISBLANK('Report Data'!G626)," ",'Report Data'!G626)</f>
        <v>4.1729088109095876E-2</v>
      </c>
    </row>
    <row r="627" spans="1:7">
      <c r="A627" s="313" t="str">
        <f>IF('INTERIM REPORT'!B627=" "," ",IF('Report Data'!A627="",'INTERIM REPORT'!A626,'Report Data'!A627))</f>
        <v>The University of Vermont Medical Center</v>
      </c>
      <c r="B627" s="313" t="str">
        <f>IF(ISBLANK('Report Data'!B627)," ",'Report Data'!B627)</f>
        <v>[Outpatient_Gross_Rev_pct_Metric] Outpatient Gross Revenue %</v>
      </c>
      <c r="C627" s="313">
        <f>IF(ISBLANK('Report Data'!C627)," ",'Report Data'!C627)</f>
        <v>0.46425405503783618</v>
      </c>
      <c r="D627" s="313">
        <f>IF(ISBLANK('Report Data'!D627)," ",'Report Data'!D627)</f>
        <v>0.44126585635291232</v>
      </c>
      <c r="E627" s="313">
        <f>IF(ISBLANK('Report Data'!E627)," ",'Report Data'!E627)</f>
        <v>1</v>
      </c>
      <c r="F627" s="313">
        <f>IF(ISBLANK('Report Data'!F627)," ",'Report Data'!F627)</f>
        <v>0.48246501791465207</v>
      </c>
      <c r="G627" s="313">
        <f>IF(ISBLANK('Report Data'!G627)," ",'Report Data'!G627)</f>
        <v>0.46157550856350504</v>
      </c>
    </row>
    <row r="628" spans="1:7">
      <c r="A628" s="313" t="str">
        <f>IF('INTERIM REPORT'!B628=" "," ",IF('Report Data'!A628="",'INTERIM REPORT'!A627,'Report Data'!A628))</f>
        <v>The University of Vermont Medical Center</v>
      </c>
      <c r="B628" s="313" t="str">
        <f>IF(ISBLANK('Report Data'!B628)," ",'Report Data'!B628)</f>
        <v>[Inpatient_Gross_Rev_pct_Metric] Inpatient Gross Revenue %</v>
      </c>
      <c r="C628" s="313">
        <f>IF(ISBLANK('Report Data'!C628)," ",'Report Data'!C628)</f>
        <v>0.30925749189361995</v>
      </c>
      <c r="D628" s="313">
        <f>IF(ISBLANK('Report Data'!D628)," ",'Report Data'!D628)</f>
        <v>0.35379413110368857</v>
      </c>
      <c r="E628" s="313">
        <f>IF(ISBLANK('Report Data'!E628)," ",'Report Data'!E628)</f>
        <v>0</v>
      </c>
      <c r="F628" s="313">
        <f>IF(ISBLANK('Report Data'!F628)," ",'Report Data'!F628)</f>
        <v>0.32341860786641469</v>
      </c>
      <c r="G628" s="313">
        <f>IF(ISBLANK('Report Data'!G628)," ",'Report Data'!G628)</f>
        <v>0.32690312140039207</v>
      </c>
    </row>
    <row r="629" spans="1:7">
      <c r="A629" s="313" t="str">
        <f>IF('INTERIM REPORT'!B629=" "," ",IF('Report Data'!A629="",'INTERIM REPORT'!A628,'Report Data'!A629))</f>
        <v>The University of Vermont Medical Center</v>
      </c>
      <c r="B629" s="313" t="str">
        <f>IF(ISBLANK('Report Data'!B629)," ",'Report Data'!B629)</f>
        <v>[SNF_Rehab_Swing_Gross_Rev_pct_Metric] SNF/Rehab/Swing Gross Revenue %</v>
      </c>
      <c r="C629" s="313">
        <f>IF(ISBLANK('Report Data'!C629)," ",'Report Data'!C629)</f>
        <v>1.1289188220976029E-2</v>
      </c>
      <c r="D629" s="313">
        <f>IF(ISBLANK('Report Data'!D629)," ",'Report Data'!D629)</f>
        <v>8.4002963169286533E-3</v>
      </c>
      <c r="E629" s="313">
        <f>IF(ISBLANK('Report Data'!E629)," ",'Report Data'!E629)</f>
        <v>0</v>
      </c>
      <c r="F629" s="313">
        <f>IF(ISBLANK('Report Data'!F629)," ",'Report Data'!F629)</f>
        <v>6.2102488323360896E-3</v>
      </c>
      <c r="G629" s="313">
        <f>IF(ISBLANK('Report Data'!G629)," ",'Report Data'!G629)</f>
        <v>1.0222710762097858E-2</v>
      </c>
    </row>
    <row r="630" spans="1:7">
      <c r="A630" s="313" t="str">
        <f>IF('INTERIM REPORT'!B630=" "," ",IF('Report Data'!A630="",'INTERIM REPORT'!A629,'Report Data'!A630))</f>
        <v>The University of Vermont Medical Center</v>
      </c>
      <c r="B630" s="313" t="str">
        <f>IF(ISBLANK('Report Data'!B630)," ",'Report Data'!B630)</f>
        <v>[All_Net_Patient_Rev_pct_Metric] All Net Patient Revenue % with DSH &amp; GME</v>
      </c>
      <c r="C630" s="313">
        <f>IF(ISBLANK('Report Data'!C630)," ",'Report Data'!C630)</f>
        <v>0.39674860019682079</v>
      </c>
      <c r="D630" s="313">
        <f>IF(ISBLANK('Report Data'!D630)," ",'Report Data'!D630)</f>
        <v>0.38007053898663229</v>
      </c>
      <c r="E630" s="313">
        <f>IF(ISBLANK('Report Data'!E630)," ",'Report Data'!E630)</f>
        <v>0.36344627925276163</v>
      </c>
      <c r="F630" s="313">
        <f>IF(ISBLANK('Report Data'!F630)," ",'Report Data'!F630)</f>
        <v>0.36800283056074534</v>
      </c>
      <c r="G630" s="313">
        <f>IF(ISBLANK('Report Data'!G630)," ",'Report Data'!G630)</f>
        <v>0.37746226400504657</v>
      </c>
    </row>
    <row r="631" spans="1:7">
      <c r="A631" s="313" t="str">
        <f>IF('INTERIM REPORT'!B631=" "," ",IF('Report Data'!A631="",'INTERIM REPORT'!A630,'Report Data'!A631))</f>
        <v>The University of Vermont Medical Center</v>
      </c>
      <c r="B631" s="313" t="str">
        <f>IF(ISBLANK('Report Data'!B631)," ",'Report Data'!B631)</f>
        <v>[Medicare_Net_Patient_Rev_pct_incl_Phys_Metric] Medicare Net Patient Revenue % including Phys</v>
      </c>
      <c r="C631" s="313">
        <f>IF(ISBLANK('Report Data'!C631)," ",'Report Data'!C631)</f>
        <v>0.21483191045594385</v>
      </c>
      <c r="D631" s="313">
        <f>IF(ISBLANK('Report Data'!D631)," ",'Report Data'!D631)</f>
        <v>0.19922190712278587</v>
      </c>
      <c r="E631" s="313">
        <f>IF(ISBLANK('Report Data'!E631)," ",'Report Data'!E631)</f>
        <v>0.15788277258562319</v>
      </c>
      <c r="F631" s="313">
        <f>IF(ISBLANK('Report Data'!F631)," ",'Report Data'!F631)</f>
        <v>0.18308105236186756</v>
      </c>
      <c r="G631" s="313">
        <f>IF(ISBLANK('Report Data'!G631)," ",'Report Data'!G631)</f>
        <v>0.19441017911089251</v>
      </c>
    </row>
    <row r="632" spans="1:7">
      <c r="A632" s="313" t="str">
        <f>IF('INTERIM REPORT'!B632=" "," ",IF('Report Data'!A632="",'INTERIM REPORT'!A631,'Report Data'!A632))</f>
        <v>The University of Vermont Medical Center</v>
      </c>
      <c r="B632" s="313" t="str">
        <f>IF(ISBLANK('Report Data'!B632)," ",'Report Data'!B632)</f>
        <v>[Medicaid_Net_Patient_Rev_pct_incl_Phys_Metric] Medicaid Net Patient Revenue % including Phys</v>
      </c>
      <c r="C632" s="313">
        <f>IF(ISBLANK('Report Data'!C632)," ",'Report Data'!C632)</f>
        <v>0.20945460848961034</v>
      </c>
      <c r="D632" s="313">
        <f>IF(ISBLANK('Report Data'!D632)," ",'Report Data'!D632)</f>
        <v>0.18992582116021015</v>
      </c>
      <c r="E632" s="313">
        <f>IF(ISBLANK('Report Data'!E632)," ",'Report Data'!E632)</f>
        <v>0.18640062921778336</v>
      </c>
      <c r="F632" s="313">
        <f>IF(ISBLANK('Report Data'!F632)," ",'Report Data'!F632)</f>
        <v>0.16522332611563384</v>
      </c>
      <c r="G632" s="313">
        <f>IF(ISBLANK('Report Data'!G632)," ",'Report Data'!G632)</f>
        <v>0.20217903234280943</v>
      </c>
    </row>
    <row r="633" spans="1:7">
      <c r="A633" s="313" t="str">
        <f>IF('INTERIM REPORT'!B633=" "," ",IF('Report Data'!A633="",'INTERIM REPORT'!A632,'Report Data'!A633))</f>
        <v>The University of Vermont Medical Center</v>
      </c>
      <c r="B633" s="313" t="str">
        <f>IF(ISBLANK('Report Data'!B633)," ",'Report Data'!B633)</f>
        <v>[Commercial_Self_Pay_Net_Patient_Rev_pct_incl_Phys_Metric] Commercial/Self Pay Net Patient Rev % including Phys</v>
      </c>
      <c r="C633" s="313">
        <f>IF(ISBLANK('Report Data'!C633)," ",'Report Data'!C633)</f>
        <v>0.66765897343282821</v>
      </c>
      <c r="D633" s="313">
        <f>IF(ISBLANK('Report Data'!D633)," ",'Report Data'!D633)</f>
        <v>0.65336108055773434</v>
      </c>
      <c r="E633" s="313">
        <f>IF(ISBLANK('Report Data'!E633)," ",'Report Data'!E633)</f>
        <v>0.63455858258195408</v>
      </c>
      <c r="F633" s="313">
        <f>IF(ISBLANK('Report Data'!F633)," ",'Report Data'!F633)</f>
        <v>0.63947113356311336</v>
      </c>
      <c r="G633" s="313">
        <f>IF(ISBLANK('Report Data'!G633)," ",'Report Data'!G633)</f>
        <v>0.651175353829061</v>
      </c>
    </row>
    <row r="634" spans="1:7">
      <c r="A634" s="313" t="str">
        <f>IF('INTERIM REPORT'!B634=" "," ",IF('Report Data'!A634="",'INTERIM REPORT'!A633,'Report Data'!A634))</f>
        <v>The University of Vermont Medical Center</v>
      </c>
      <c r="B634" s="313" t="str">
        <f>IF(ISBLANK('Report Data'!B634)," ",'Report Data'!B634)</f>
        <v>[Adj_Admits_Per_FTE_Metric] Adjusted Admissions Per FTE</v>
      </c>
      <c r="C634" s="313">
        <f>IF(ISBLANK('Report Data'!C634)," ",'Report Data'!C634)</f>
        <v>10.470880544847125</v>
      </c>
      <c r="D634" s="313">
        <f>IF(ISBLANK('Report Data'!D634)," ",'Report Data'!D634)</f>
        <v>8.7942888827024959</v>
      </c>
      <c r="E634" s="313">
        <f>IF(ISBLANK('Report Data'!E634)," ",'Report Data'!E634)</f>
        <v>0</v>
      </c>
      <c r="F634" s="313">
        <f>IF(ISBLANK('Report Data'!F634)," ",'Report Data'!F634)</f>
        <v>0</v>
      </c>
      <c r="G634" s="313">
        <f>IF(ISBLANK('Report Data'!G634)," ",'Report Data'!G634)</f>
        <v>0</v>
      </c>
    </row>
    <row r="635" spans="1:7">
      <c r="A635" s="313" t="str">
        <f>IF('INTERIM REPORT'!B635=" "," ",IF('Report Data'!A635="",'INTERIM REPORT'!A634,'Report Data'!A635))</f>
        <v>The University of Vermont Medical Center</v>
      </c>
      <c r="B635" s="313" t="str">
        <f>IF(ISBLANK('Report Data'!B635)," ",'Report Data'!B635)</f>
        <v>[FTEs_per_100_Adj_Discharges_Metric] FTEs per 100 Adj Discharges</v>
      </c>
      <c r="C635" s="313">
        <f>IF(ISBLANK('Report Data'!C635)," ",'Report Data'!C635)</f>
        <v>9.5502951802092202</v>
      </c>
      <c r="D635" s="313">
        <f>IF(ISBLANK('Report Data'!D635)," ",'Report Data'!D635)</f>
        <v>11.371016046185407</v>
      </c>
      <c r="E635" s="313">
        <f>IF(ISBLANK('Report Data'!E635)," ",'Report Data'!E635)</f>
        <v>0</v>
      </c>
      <c r="F635" s="313">
        <f>IF(ISBLANK('Report Data'!F635)," ",'Report Data'!F635)</f>
        <v>0</v>
      </c>
      <c r="G635" s="313">
        <f>IF(ISBLANK('Report Data'!G635)," ",'Report Data'!G635)</f>
        <v>0</v>
      </c>
    </row>
    <row r="636" spans="1:7">
      <c r="A636" s="313" t="str">
        <f>IF('INTERIM REPORT'!B636=" "," ",IF('Report Data'!A636="",'INTERIM REPORT'!A635,'Report Data'!A636))</f>
        <v>The University of Vermont Medical Center</v>
      </c>
      <c r="B636" s="313" t="str">
        <f>IF(ISBLANK('Report Data'!B636)," ",'Report Data'!B636)</f>
        <v>[FTEs_Per_Adj_Occupied_Bed_Metric] FTEs Per Adjusted Occupied Bed</v>
      </c>
      <c r="C636" s="313">
        <f>IF(ISBLANK('Report Data'!C636)," ",'Report Data'!C636)</f>
        <v>6.0417572815108196</v>
      </c>
      <c r="D636" s="313">
        <f>IF(ISBLANK('Report Data'!D636)," ",'Report Data'!D636)</f>
        <v>6.917018961966404</v>
      </c>
      <c r="E636" s="313">
        <f>IF(ISBLANK('Report Data'!E636)," ",'Report Data'!E636)</f>
        <v>0</v>
      </c>
      <c r="F636" s="313">
        <f>IF(ISBLANK('Report Data'!F636)," ",'Report Data'!F636)</f>
        <v>0</v>
      </c>
      <c r="G636" s="313">
        <f>IF(ISBLANK('Report Data'!G636)," ",'Report Data'!G636)</f>
        <v>0</v>
      </c>
    </row>
    <row r="637" spans="1:7">
      <c r="A637" s="313" t="str">
        <f>IF('INTERIM REPORT'!B637=" "," ",IF('Report Data'!A637="",'INTERIM REPORT'!A636,'Report Data'!A637))</f>
        <v>The University of Vermont Medical Center</v>
      </c>
      <c r="B637" s="313" t="str">
        <f>IF(ISBLANK('Report Data'!B637)," ",'Report Data'!B637)</f>
        <v>[Return_On_Assets_Metric] Return On Assets</v>
      </c>
      <c r="C637" s="313">
        <f>IF(ISBLANK('Report Data'!C637)," ",'Report Data'!C637)</f>
        <v>3.8832833985164593E-2</v>
      </c>
      <c r="D637" s="313">
        <f>IF(ISBLANK('Report Data'!D637)," ",'Report Data'!D637)</f>
        <v>-9.7118559708959593E-3</v>
      </c>
      <c r="E637" s="313">
        <f>IF(ISBLANK('Report Data'!E637)," ",'Report Data'!E637)</f>
        <v>2.9487108678399834E-2</v>
      </c>
      <c r="F637" s="313">
        <f>IF(ISBLANK('Report Data'!F637)," ",'Report Data'!F637)</f>
        <v>6.6191110874026474E-2</v>
      </c>
      <c r="G637" s="313">
        <f>IF(ISBLANK('Report Data'!G637)," ",'Report Data'!G637)</f>
        <v>3.8342900352779596E-2</v>
      </c>
    </row>
    <row r="638" spans="1:7">
      <c r="A638" s="313" t="str">
        <f>IF('INTERIM REPORT'!B638=" "," ",IF('Report Data'!A638="",'INTERIM REPORT'!A637,'Report Data'!A638))</f>
        <v>The University of Vermont Medical Center</v>
      </c>
      <c r="B638" s="313" t="str">
        <f>IF(ISBLANK('Report Data'!B638)," ",'Report Data'!B638)</f>
        <v>[OH_Exp_w_fringe_pct_of_TTL_OPEX_Metric] Overhead Expense w/ fringe, as a % of Total Operating Exp</v>
      </c>
      <c r="C638" s="313">
        <f>IF(ISBLANK('Report Data'!C638)," ",'Report Data'!C638)</f>
        <v>0.36528072368807774</v>
      </c>
      <c r="D638" s="313">
        <f>IF(ISBLANK('Report Data'!D638)," ",'Report Data'!D638)</f>
        <v>0.40692389380555283</v>
      </c>
      <c r="E638" s="313">
        <f>IF(ISBLANK('Report Data'!E638)," ",'Report Data'!E638)</f>
        <v>0</v>
      </c>
      <c r="F638" s="313">
        <f>IF(ISBLANK('Report Data'!F638)," ",'Report Data'!F638)</f>
        <v>0</v>
      </c>
      <c r="G638" s="313">
        <f>IF(ISBLANK('Report Data'!G638)," ",'Report Data'!G638)</f>
        <v>0</v>
      </c>
    </row>
    <row r="639" spans="1:7">
      <c r="A639" s="313" t="str">
        <f>IF('INTERIM REPORT'!B639=" "," ",IF('Report Data'!A639="",'INTERIM REPORT'!A638,'Report Data'!A639))</f>
        <v>The University of Vermont Medical Center</v>
      </c>
      <c r="B639" s="313" t="str">
        <f>IF(ISBLANK('Report Data'!B639)," ",'Report Data'!B639)</f>
        <v>[Cost_per_Adj_Admits_Metric] Cost per Adjusted Admission</v>
      </c>
      <c r="C639" s="313">
        <f>IF(ISBLANK('Report Data'!C639)," ",'Report Data'!C639)</f>
        <v>20828.043825242556</v>
      </c>
      <c r="D639" s="313">
        <f>IF(ISBLANK('Report Data'!D639)," ",'Report Data'!D639)</f>
        <v>25811.675391369081</v>
      </c>
      <c r="E639" s="313">
        <f>IF(ISBLANK('Report Data'!E639)," ",'Report Data'!E639)</f>
        <v>0</v>
      </c>
      <c r="F639" s="313">
        <f>IF(ISBLANK('Report Data'!F639)," ",'Report Data'!F639)</f>
        <v>0</v>
      </c>
      <c r="G639" s="313">
        <f>IF(ISBLANK('Report Data'!G639)," ",'Report Data'!G639)</f>
        <v>0</v>
      </c>
    </row>
    <row r="640" spans="1:7">
      <c r="A640" s="313" t="str">
        <f>IF('INTERIM REPORT'!B640=" "," ",IF('Report Data'!A640="",'INTERIM REPORT'!A639,'Report Data'!A640))</f>
        <v>The University of Vermont Medical Center</v>
      </c>
      <c r="B640" s="313" t="str">
        <f>IF(ISBLANK('Report Data'!B640)," ",'Report Data'!B640)</f>
        <v>[Salary_per_FTE_NonMD_Metric] Salary per FTE - Non-MD</v>
      </c>
      <c r="C640" s="313">
        <f>IF(ISBLANK('Report Data'!C640)," ",'Report Data'!C640)</f>
        <v>70726.12896797093</v>
      </c>
      <c r="D640" s="313">
        <f>IF(ISBLANK('Report Data'!D640)," ",'Report Data'!D640)</f>
        <v>76127.420370684369</v>
      </c>
      <c r="E640" s="313">
        <f>IF(ISBLANK('Report Data'!E640)," ",'Report Data'!E640)</f>
        <v>0</v>
      </c>
      <c r="F640" s="313">
        <f>IF(ISBLANK('Report Data'!F640)," ",'Report Data'!F640)</f>
        <v>0</v>
      </c>
      <c r="G640" s="313">
        <f>IF(ISBLANK('Report Data'!G640)," ",'Report Data'!G640)</f>
        <v>0</v>
      </c>
    </row>
    <row r="641" spans="1:7">
      <c r="A641" s="313" t="str">
        <f>IF('INTERIM REPORT'!B641=" "," ",IF('Report Data'!A641="",'INTERIM REPORT'!A640,'Report Data'!A641))</f>
        <v>The University of Vermont Medical Center</v>
      </c>
      <c r="B641" s="313" t="str">
        <f>IF(ISBLANK('Report Data'!B641)," ",'Report Data'!B641)</f>
        <v>[Salary_and_Benefits_per_FTE_NonMD_Metric] Salary &amp; Benefits per FTE - Non-MD</v>
      </c>
      <c r="C641" s="313">
        <f>IF(ISBLANK('Report Data'!C641)," ",'Report Data'!C641)</f>
        <v>90143.939743531053</v>
      </c>
      <c r="D641" s="313">
        <f>IF(ISBLANK('Report Data'!D641)," ",'Report Data'!D641)</f>
        <v>94825.276531609139</v>
      </c>
      <c r="E641" s="313">
        <f>IF(ISBLANK('Report Data'!E641)," ",'Report Data'!E641)</f>
        <v>130137.0775031003</v>
      </c>
      <c r="F641" s="313">
        <f>IF(ISBLANK('Report Data'!F641)," ",'Report Data'!F641)</f>
        <v>99417.944480478254</v>
      </c>
      <c r="G641" s="313">
        <f>IF(ISBLANK('Report Data'!G641)," ",'Report Data'!G641)</f>
        <v>101446.25268278767</v>
      </c>
    </row>
    <row r="642" spans="1:7">
      <c r="A642" s="313" t="str">
        <f>IF('INTERIM REPORT'!B642=" "," ",IF('Report Data'!A642="",'INTERIM REPORT'!A641,'Report Data'!A642))</f>
        <v>The University of Vermont Medical Center</v>
      </c>
      <c r="B642" s="313" t="str">
        <f>IF(ISBLANK('Report Data'!B642)," ",'Report Data'!B642)</f>
        <v>[Fringe_Benefit_pct_NonMD_Metric] Fringe Benefit % - Non-MD</v>
      </c>
      <c r="C642" s="313">
        <f>IF(ISBLANK('Report Data'!C642)," ",'Report Data'!C642)</f>
        <v>0.27454358769692455</v>
      </c>
      <c r="D642" s="313">
        <f>IF(ISBLANK('Report Data'!D642)," ",'Report Data'!D642)</f>
        <v>0.24561263300240568</v>
      </c>
      <c r="E642" s="313">
        <f>IF(ISBLANK('Report Data'!E642)," ",'Report Data'!E642)</f>
        <v>0</v>
      </c>
      <c r="F642" s="313">
        <f>IF(ISBLANK('Report Data'!F642)," ",'Report Data'!F642)</f>
        <v>0.24828243735056041</v>
      </c>
      <c r="G642" s="313">
        <f>IF(ISBLANK('Report Data'!G642)," ",'Report Data'!G642)</f>
        <v>0.27468840640274628</v>
      </c>
    </row>
    <row r="643" spans="1:7">
      <c r="A643" s="313" t="str">
        <f>IF('INTERIM REPORT'!B643=" "," ",IF('Report Data'!A643="",'INTERIM REPORT'!A642,'Report Data'!A643))</f>
        <v>The University of Vermont Medical Center</v>
      </c>
      <c r="B643" s="313" t="str">
        <f>IF(ISBLANK('Report Data'!B643)," ",'Report Data'!B643)</f>
        <v>[Comp_Ratio_Metric] Compensation Ratio</v>
      </c>
      <c r="C643" s="313">
        <f>IF(ISBLANK('Report Data'!C643)," ",'Report Data'!C643)</f>
        <v>0.5552035950755001</v>
      </c>
      <c r="D643" s="313">
        <f>IF(ISBLANK('Report Data'!D643)," ",'Report Data'!D643)</f>
        <v>0.57256373751586875</v>
      </c>
      <c r="E643" s="313">
        <f>IF(ISBLANK('Report Data'!E643)," ",'Report Data'!E643)</f>
        <v>0.55528384003485742</v>
      </c>
      <c r="F643" s="313">
        <f>IF(ISBLANK('Report Data'!F643)," ",'Report Data'!F643)</f>
        <v>0.56090532025465778</v>
      </c>
      <c r="G643" s="313">
        <f>IF(ISBLANK('Report Data'!G643)," ",'Report Data'!G643)</f>
        <v>0.55400963936100622</v>
      </c>
    </row>
    <row r="644" spans="1:7">
      <c r="A644" s="313" t="str">
        <f>IF('INTERIM REPORT'!B644=" "," ",IF('Report Data'!A644="",'INTERIM REPORT'!A643,'Report Data'!A644))</f>
        <v>The University of Vermont Medical Center</v>
      </c>
      <c r="B644" s="313" t="str">
        <f>IF(ISBLANK('Report Data'!B644)," ",'Report Data'!B644)</f>
        <v>[Cap_Cost_pct_of_Total_Expense_Metric] Capital Cost % of Total Expense</v>
      </c>
      <c r="C644" s="313">
        <f>IF(ISBLANK('Report Data'!C644)," ",'Report Data'!C644)</f>
        <v>4.7785659117320738E-2</v>
      </c>
      <c r="D644" s="313">
        <f>IF(ISBLANK('Report Data'!D644)," ",'Report Data'!D644)</f>
        <v>5.7043847740189779E-2</v>
      </c>
      <c r="E644" s="313">
        <f>IF(ISBLANK('Report Data'!E644)," ",'Report Data'!E644)</f>
        <v>5.2010058326689243E-2</v>
      </c>
      <c r="F644" s="313">
        <f>IF(ISBLANK('Report Data'!F644)," ",'Report Data'!F644)</f>
        <v>5.1762127185888254E-2</v>
      </c>
      <c r="G644" s="313">
        <f>IF(ISBLANK('Report Data'!G644)," ",'Report Data'!G644)</f>
        <v>5.2191775154077656E-2</v>
      </c>
    </row>
    <row r="645" spans="1:7">
      <c r="A645" s="313" t="str">
        <f>IF('INTERIM REPORT'!B645=" "," ",IF('Report Data'!A645="",'INTERIM REPORT'!A644,'Report Data'!A645))</f>
        <v>The University of Vermont Medical Center</v>
      </c>
      <c r="B645" s="313" t="str">
        <f>IF(ISBLANK('Report Data'!B645)," ",'Report Data'!B645)</f>
        <v>[Cap_Cost_per_Adj_Admits_Metric] Capital Cost per Adjusted Admission</v>
      </c>
      <c r="C645" s="313">
        <f>IF(ISBLANK('Report Data'!C645)," ",'Report Data'!C645)</f>
        <v>995.28180231365775</v>
      </c>
      <c r="D645" s="313">
        <f>IF(ISBLANK('Report Data'!D645)," ",'Report Data'!D645)</f>
        <v>1472.3972809444613</v>
      </c>
      <c r="E645" s="313">
        <f>IF(ISBLANK('Report Data'!E645)," ",'Report Data'!E645)</f>
        <v>0</v>
      </c>
      <c r="F645" s="313">
        <f>IF(ISBLANK('Report Data'!F645)," ",'Report Data'!F645)</f>
        <v>0</v>
      </c>
      <c r="G645" s="313">
        <f>IF(ISBLANK('Report Data'!G645)," ",'Report Data'!G645)</f>
        <v>0</v>
      </c>
    </row>
    <row r="646" spans="1:7">
      <c r="A646" s="313" t="str">
        <f>IF('INTERIM REPORT'!B646=" "," ",IF('Report Data'!A646="",'INTERIM REPORT'!A645,'Report Data'!A646))</f>
        <v>The University of Vermont Medical Center</v>
      </c>
      <c r="B646" s="313" t="str">
        <f>IF(ISBLANK('Report Data'!B646)," ",'Report Data'!B646)</f>
        <v>[Contractual_Allowance_pct_Metric] Contractual Allowance %</v>
      </c>
      <c r="C646" s="313">
        <f>IF(ISBLANK('Report Data'!C646)," ",'Report Data'!C646)</f>
        <v>0.6174931231253431</v>
      </c>
      <c r="D646" s="313">
        <f>IF(ISBLANK('Report Data'!D646)," ",'Report Data'!D646)</f>
        <v>0.63510386458914014</v>
      </c>
      <c r="E646" s="313">
        <f>IF(ISBLANK('Report Data'!E646)," ",'Report Data'!E646)</f>
        <v>0.64917058014571638</v>
      </c>
      <c r="F646" s="313">
        <f>IF(ISBLANK('Report Data'!F646)," ",'Report Data'!F646)</f>
        <v>0.64549608054620733</v>
      </c>
      <c r="G646" s="313">
        <f>IF(ISBLANK('Report Data'!G646)," ",'Report Data'!G646)</f>
        <v>0.63436161415722958</v>
      </c>
    </row>
    <row r="647" spans="1:7">
      <c r="A647" s="313" t="str">
        <f>IF('INTERIM REPORT'!B647=" "," ",IF('Report Data'!A647="",'INTERIM REPORT'!A646,'Report Data'!A647))</f>
        <v>The University of Vermont Medical Center</v>
      </c>
      <c r="B647" s="313" t="str">
        <f>IF(ISBLANK('Report Data'!B647)," ",'Report Data'!B647)</f>
        <v>[Current_Ratio_Metric] Current Ratio</v>
      </c>
      <c r="C647" s="313">
        <f>IF(ISBLANK('Report Data'!C647)," ",'Report Data'!C647)</f>
        <v>4.7514369419465083</v>
      </c>
      <c r="D647" s="313">
        <f>IF(ISBLANK('Report Data'!D647)," ",'Report Data'!D647)</f>
        <v>3.5665576069209779</v>
      </c>
      <c r="E647" s="313">
        <f>IF(ISBLANK('Report Data'!E647)," ",'Report Data'!E647)</f>
        <v>4.8667121980941213</v>
      </c>
      <c r="F647" s="313">
        <f>IF(ISBLANK('Report Data'!F647)," ",'Report Data'!F647)</f>
        <v>4.0803769064931785</v>
      </c>
      <c r="G647" s="313">
        <f>IF(ISBLANK('Report Data'!G647)," ",'Report Data'!G647)</f>
        <v>5.4777793963680246</v>
      </c>
    </row>
    <row r="648" spans="1:7">
      <c r="A648" s="313" t="str">
        <f>IF('INTERIM REPORT'!B648=" "," ",IF('Report Data'!A648="",'INTERIM REPORT'!A647,'Report Data'!A648))</f>
        <v>The University of Vermont Medical Center</v>
      </c>
      <c r="B648" s="313" t="str">
        <f>IF(ISBLANK('Report Data'!B648)," ",'Report Data'!B648)</f>
        <v>[Days_Payable_metric] Days Payable</v>
      </c>
      <c r="C648" s="313">
        <f>IF(ISBLANK('Report Data'!C648)," ",'Report Data'!C648)</f>
        <v>51.379106188282606</v>
      </c>
      <c r="D648" s="313">
        <f>IF(ISBLANK('Report Data'!D648)," ",'Report Data'!D648)</f>
        <v>76.893794744711997</v>
      </c>
      <c r="E648" s="313">
        <f>IF(ISBLANK('Report Data'!E648)," ",'Report Data'!E648)</f>
        <v>51.977178962377586</v>
      </c>
      <c r="F648" s="313">
        <f>IF(ISBLANK('Report Data'!F648)," ",'Report Data'!F648)</f>
        <v>71.047415293973984</v>
      </c>
      <c r="G648" s="313">
        <f>IF(ISBLANK('Report Data'!G648)," ",'Report Data'!G648)</f>
        <v>47.359291032350356</v>
      </c>
    </row>
    <row r="649" spans="1:7">
      <c r="A649" s="313" t="str">
        <f>IF('INTERIM REPORT'!B649=" "," ",IF('Report Data'!A649="",'INTERIM REPORT'!A648,'Report Data'!A649))</f>
        <v>The University of Vermont Medical Center</v>
      </c>
      <c r="B649" s="313" t="str">
        <f>IF(ISBLANK('Report Data'!B649)," ",'Report Data'!B649)</f>
        <v>[Days_Receivable_Metric] Days Receivable</v>
      </c>
      <c r="C649" s="313">
        <f>IF(ISBLANK('Report Data'!C649)," ",'Report Data'!C649)</f>
        <v>50.172502904466491</v>
      </c>
      <c r="D649" s="313">
        <f>IF(ISBLANK('Report Data'!D649)," ",'Report Data'!D649)</f>
        <v>57.253789694403736</v>
      </c>
      <c r="E649" s="313">
        <f>IF(ISBLANK('Report Data'!E649)," ",'Report Data'!E649)</f>
        <v>49.247801058097025</v>
      </c>
      <c r="F649" s="313">
        <f>IF(ISBLANK('Report Data'!F649)," ",'Report Data'!F649)</f>
        <v>57.541138663430274</v>
      </c>
      <c r="G649" s="313">
        <f>IF(ISBLANK('Report Data'!G649)," ",'Report Data'!G649)</f>
        <v>49.148943113322389</v>
      </c>
    </row>
    <row r="650" spans="1:7">
      <c r="A650" s="313" t="str">
        <f>IF('INTERIM REPORT'!B650=" "," ",IF('Report Data'!A650="",'INTERIM REPORT'!A649,'Report Data'!A650))</f>
        <v>The University of Vermont Medical Center</v>
      </c>
      <c r="B650" s="313" t="str">
        <f>IF(ISBLANK('Report Data'!B650)," ",'Report Data'!B650)</f>
        <v>[Days_Cash_on_Hand_Metric] Days Cash on Hand</v>
      </c>
      <c r="C650" s="313">
        <f>IF(ISBLANK('Report Data'!C650)," ",'Report Data'!C650)</f>
        <v>169.37984938551048</v>
      </c>
      <c r="D650" s="313">
        <f>IF(ISBLANK('Report Data'!D650)," ",'Report Data'!D650)</f>
        <v>193.21105094616328</v>
      </c>
      <c r="E650" s="313">
        <f>IF(ISBLANK('Report Data'!E650)," ",'Report Data'!E650)</f>
        <v>185.56731601110596</v>
      </c>
      <c r="F650" s="313">
        <f>IF(ISBLANK('Report Data'!F650)," ",'Report Data'!F650)</f>
        <v>208.92488067366315</v>
      </c>
      <c r="G650" s="313">
        <f>IF(ISBLANK('Report Data'!G650)," ",'Report Data'!G650)</f>
        <v>184.7963072473521</v>
      </c>
    </row>
    <row r="651" spans="1:7">
      <c r="A651" s="313" t="str">
        <f>IF('INTERIM REPORT'!B651=" "," ",IF('Report Data'!A651="",'INTERIM REPORT'!A650,'Report Data'!A651))</f>
        <v>The University of Vermont Medical Center</v>
      </c>
      <c r="B651" s="313" t="str">
        <f>IF(ISBLANK('Report Data'!B651)," ",'Report Data'!B651)</f>
        <v>[Cash_Flow_Margin_Metric] Cash Flow Margin</v>
      </c>
      <c r="C651" s="313">
        <f>IF(ISBLANK('Report Data'!C651)," ",'Report Data'!C651)</f>
        <v>6.8606995165605325E-2</v>
      </c>
      <c r="D651" s="313">
        <f>IF(ISBLANK('Report Data'!D651)," ",'Report Data'!D651)</f>
        <v>5.445232643591244E-2</v>
      </c>
      <c r="E651" s="313">
        <f>IF(ISBLANK('Report Data'!E651)," ",'Report Data'!E651)</f>
        <v>7.5709807427862735E-2</v>
      </c>
      <c r="F651" s="313">
        <f>IF(ISBLANK('Report Data'!F651)," ",'Report Data'!F651)</f>
        <v>8.3538285538146878E-2</v>
      </c>
      <c r="G651" s="313">
        <f>IF(ISBLANK('Report Data'!G651)," ",'Report Data'!G651)</f>
        <v>8.0626021853508673E-2</v>
      </c>
    </row>
    <row r="652" spans="1:7">
      <c r="A652" s="313" t="str">
        <f>IF('INTERIM REPORT'!B652=" "," ",IF('Report Data'!A652="",'INTERIM REPORT'!A651,'Report Data'!A652))</f>
        <v>The University of Vermont Medical Center</v>
      </c>
      <c r="B652" s="313" t="str">
        <f>IF(ISBLANK('Report Data'!B652)," ",'Report Data'!B652)</f>
        <v>[Cash_to_Long_Term_Debt_Metric] Cash to Long Term Debt</v>
      </c>
      <c r="C652" s="313">
        <f>IF(ISBLANK('Report Data'!C652)," ",'Report Data'!C652)</f>
        <v>1.3859407027100399</v>
      </c>
      <c r="D652" s="313">
        <f>IF(ISBLANK('Report Data'!D652)," ",'Report Data'!D652)</f>
        <v>1.6848046420411193</v>
      </c>
      <c r="E652" s="313">
        <f>IF(ISBLANK('Report Data'!E652)," ",'Report Data'!E652)</f>
        <v>1.8186199021675087</v>
      </c>
      <c r="F652" s="313">
        <f>IF(ISBLANK('Report Data'!F652)," ",'Report Data'!F652)</f>
        <v>1.9928968105800897</v>
      </c>
      <c r="G652" s="313">
        <f>IF(ISBLANK('Report Data'!G652)," ",'Report Data'!G652)</f>
        <v>2.0357129067583353</v>
      </c>
    </row>
    <row r="653" spans="1:7">
      <c r="A653" s="313" t="str">
        <f>IF('INTERIM REPORT'!B653=" "," ",IF('Report Data'!A653="",'INTERIM REPORT'!A652,'Report Data'!A653))</f>
        <v>The University of Vermont Medical Center</v>
      </c>
      <c r="B653" s="313" t="str">
        <f>IF(ISBLANK('Report Data'!B653)," ",'Report Data'!B653)</f>
        <v>[Cash_Flow_to_Total_Debt_Metric] Cash Flow to Total Debt</v>
      </c>
      <c r="C653" s="313">
        <f>IF(ISBLANK('Report Data'!C653)," ",'Report Data'!C653)</f>
        <v>0.23411769206202246</v>
      </c>
      <c r="D653" s="313">
        <f>IF(ISBLANK('Report Data'!D653)," ",'Report Data'!D653)</f>
        <v>0.10424583580750858</v>
      </c>
      <c r="E653" s="313">
        <f>IF(ISBLANK('Report Data'!E653)," ",'Report Data'!E653)</f>
        <v>0.24360296744079102</v>
      </c>
      <c r="F653" s="313">
        <f>IF(ISBLANK('Report Data'!F653)," ",'Report Data'!F653)</f>
        <v>0.31153823906615774</v>
      </c>
      <c r="G653" s="313">
        <f>IF(ISBLANK('Report Data'!G653)," ",'Report Data'!G653)</f>
        <v>0.30056201950021477</v>
      </c>
    </row>
    <row r="654" spans="1:7">
      <c r="A654" s="313" t="str">
        <f>IF('INTERIM REPORT'!B654=" "," ",IF('Report Data'!A654="",'INTERIM REPORT'!A653,'Report Data'!A654))</f>
        <v>The University of Vermont Medical Center</v>
      </c>
      <c r="B654" s="313" t="str">
        <f>IF(ISBLANK('Report Data'!B654)," ",'Report Data'!B654)</f>
        <v>[Gross_Price_per_Discharge_Metric] Gross Price per Discharge</v>
      </c>
      <c r="C654" s="313">
        <f>IF(ISBLANK('Report Data'!C654)," ",'Report Data'!C654)</f>
        <v>38104.600292002055</v>
      </c>
      <c r="D654" s="313">
        <f>IF(ISBLANK('Report Data'!D654)," ",'Report Data'!D654)</f>
        <v>43354.412832033886</v>
      </c>
      <c r="E654" s="313">
        <f>IF(ISBLANK('Report Data'!E654)," ",'Report Data'!E654)</f>
        <v>0</v>
      </c>
      <c r="F654" s="313">
        <f>IF(ISBLANK('Report Data'!F654)," ",'Report Data'!F654)</f>
        <v>46246.554979731896</v>
      </c>
      <c r="G654" s="313">
        <f>IF(ISBLANK('Report Data'!G654)," ",'Report Data'!G654)</f>
        <v>47552.982560338773</v>
      </c>
    </row>
    <row r="655" spans="1:7">
      <c r="A655" s="313" t="str">
        <f>IF('INTERIM REPORT'!B655=" "," ",IF('Report Data'!A655="",'INTERIM REPORT'!A654,'Report Data'!A655))</f>
        <v>The University of Vermont Medical Center</v>
      </c>
      <c r="B655" s="313" t="str">
        <f>IF(ISBLANK('Report Data'!B655)," ",'Report Data'!B655)</f>
        <v>[Gross_Price_per_Visit_Metric] Gross Price per Visit</v>
      </c>
      <c r="C655" s="313">
        <f>IF(ISBLANK('Report Data'!C655)," ",'Report Data'!C655)</f>
        <v>0</v>
      </c>
      <c r="D655" s="313">
        <f>IF(ISBLANK('Report Data'!D655)," ",'Report Data'!D655)</f>
        <v>0</v>
      </c>
      <c r="E655" s="313">
        <f>IF(ISBLANK('Report Data'!E655)," ",'Report Data'!E655)</f>
        <v>0</v>
      </c>
      <c r="F655" s="313">
        <f>IF(ISBLANK('Report Data'!F655)," ",'Report Data'!F655)</f>
        <v>0</v>
      </c>
      <c r="G655" s="313">
        <f>IF(ISBLANK('Report Data'!G655)," ",'Report Data'!G655)</f>
        <v>0</v>
      </c>
    </row>
    <row r="656" spans="1:7">
      <c r="A656" s="313" t="str">
        <f>IF('INTERIM REPORT'!B656=" "," ",IF('Report Data'!A656="",'INTERIM REPORT'!A655,'Report Data'!A656))</f>
        <v>The University of Vermont Medical Center</v>
      </c>
      <c r="B656" s="313" t="str">
        <f>IF(ISBLANK('Report Data'!B656)," ",'Report Data'!B656)</f>
        <v>[Gross_Rev_per_Adj_Admits_Metric] Gross Revenue per Adj Admission</v>
      </c>
      <c r="C656" s="313">
        <f>IF(ISBLANK('Report Data'!C656)," ",'Report Data'!C656)</f>
        <v>42662.424842007887</v>
      </c>
      <c r="D656" s="313">
        <f>IF(ISBLANK('Report Data'!D656)," ",'Report Data'!D656)</f>
        <v>48001.962351100345</v>
      </c>
      <c r="E656" s="313">
        <f>IF(ISBLANK('Report Data'!E656)," ",'Report Data'!E656)</f>
        <v>0</v>
      </c>
      <c r="F656" s="313">
        <f>IF(ISBLANK('Report Data'!F656)," ",'Report Data'!F656)</f>
        <v>0</v>
      </c>
      <c r="G656" s="313">
        <f>IF(ISBLANK('Report Data'!G656)," ",'Report Data'!G656)</f>
        <v>0</v>
      </c>
    </row>
    <row r="657" spans="1:7">
      <c r="A657" s="313" t="str">
        <f>IF('INTERIM REPORT'!B657=" "," ",IF('Report Data'!A657="",'INTERIM REPORT'!A656,'Report Data'!A657))</f>
        <v>The University of Vermont Medical Center</v>
      </c>
      <c r="B657" s="313" t="str">
        <f>IF(ISBLANK('Report Data'!B657)," ",'Report Data'!B657)</f>
        <v>[Net_Rev_per_Adj_Admits_Metric] Net Revenue per Adjusted Admission</v>
      </c>
      <c r="C657" s="313">
        <f>IF(ISBLANK('Report Data'!C657)," ",'Report Data'!C657)</f>
        <v>16926.25733706871</v>
      </c>
      <c r="D657" s="313">
        <f>IF(ISBLANK('Report Data'!D657)," ",'Report Data'!D657)</f>
        <v>18244.131703198738</v>
      </c>
      <c r="E657" s="313">
        <f>IF(ISBLANK('Report Data'!E657)," ",'Report Data'!E657)</f>
        <v>0</v>
      </c>
      <c r="F657" s="313">
        <f>IF(ISBLANK('Report Data'!F657)," ",'Report Data'!F657)</f>
        <v>0</v>
      </c>
      <c r="G657" s="313">
        <f>IF(ISBLANK('Report Data'!G657)," ",'Report Data'!G657)</f>
        <v>0</v>
      </c>
    </row>
    <row r="658" spans="1:7">
      <c r="A658" s="313" t="str">
        <f>IF('INTERIM REPORT'!B658=" "," ",IF('Report Data'!A658="",'INTERIM REPORT'!A657,'Report Data'!A658))</f>
        <v>The University of Vermont Medical Center</v>
      </c>
      <c r="B658" s="313" t="str">
        <f>IF(ISBLANK('Report Data'!B658)," ",'Report Data'!B658)</f>
        <v>[Medicare_Gross_Pct_Tot_Gross_Metric] Medicare Gross as % of Tot Gross Rev</v>
      </c>
      <c r="C658" s="313">
        <f>IF(ISBLANK('Report Data'!C658)," ",'Report Data'!C658)</f>
        <v>0.45499768571385296</v>
      </c>
      <c r="D658" s="313">
        <f>IF(ISBLANK('Report Data'!D658)," ",'Report Data'!D658)</f>
        <v>0.45093835737235616</v>
      </c>
      <c r="E658" s="313">
        <f>IF(ISBLANK('Report Data'!E658)," ",'Report Data'!E658)</f>
        <v>0.44134452821350117</v>
      </c>
      <c r="F658" s="313">
        <f>IF(ISBLANK('Report Data'!F658)," ",'Report Data'!F658)</f>
        <v>0.44620351801048036</v>
      </c>
      <c r="G658" s="313">
        <f>IF(ISBLANK('Report Data'!G658)," ",'Report Data'!G658)</f>
        <v>0.45197357187620951</v>
      </c>
    </row>
    <row r="659" spans="1:7">
      <c r="A659" s="313" t="str">
        <f>IF('INTERIM REPORT'!B659=" "," ",IF('Report Data'!A659="",'INTERIM REPORT'!A658,'Report Data'!A659))</f>
        <v>The University of Vermont Medical Center</v>
      </c>
      <c r="B659" s="313" t="str">
        <f>IF(ISBLANK('Report Data'!B659)," ",'Report Data'!B659)</f>
        <v>[Medicaid_Gross_Pct_Tot_Gross_Metric] Medicaid Gross as % of Tot Gross Rev</v>
      </c>
      <c r="C659" s="313">
        <f>IF(ISBLANK('Report Data'!C659)," ",'Report Data'!C659)</f>
        <v>0.1499158173273997</v>
      </c>
      <c r="D659" s="313">
        <f>IF(ISBLANK('Report Data'!D659)," ",'Report Data'!D659)</f>
        <v>0.1567489467293775</v>
      </c>
      <c r="E659" s="313">
        <f>IF(ISBLANK('Report Data'!E659)," ",'Report Data'!E659)</f>
        <v>0.14317954649396938</v>
      </c>
      <c r="F659" s="313">
        <f>IF(ISBLANK('Report Data'!F659)," ",'Report Data'!F659)</f>
        <v>0.15076642963667863</v>
      </c>
      <c r="G659" s="313">
        <f>IF(ISBLANK('Report Data'!G659)," ",'Report Data'!G659)</f>
        <v>0.15698245346292594</v>
      </c>
    </row>
    <row r="660" spans="1:7">
      <c r="A660" s="313" t="str">
        <f>IF('INTERIM REPORT'!B660=" "," ",IF('Report Data'!A660="",'INTERIM REPORT'!A659,'Report Data'!A660))</f>
        <v>The University of Vermont Medical Center</v>
      </c>
      <c r="B660" s="313" t="str">
        <f>IF(ISBLANK('Report Data'!B660)," ",'Report Data'!B660)</f>
        <v>[CommSelf_Gross_Pct_Tot_Gross_Metric] Comm/self Gross as % of Tot Gross Rev</v>
      </c>
      <c r="C660" s="313">
        <f>IF(ISBLANK('Report Data'!C660)," ",'Report Data'!C660)</f>
        <v>0.39508649695874737</v>
      </c>
      <c r="D660" s="313">
        <f>IF(ISBLANK('Report Data'!D660)," ",'Report Data'!D660)</f>
        <v>0.39231269589826628</v>
      </c>
      <c r="E660" s="313">
        <f>IF(ISBLANK('Report Data'!E660)," ",'Report Data'!E660)</f>
        <v>0.41547592529252941</v>
      </c>
      <c r="F660" s="313">
        <f>IF(ISBLANK('Report Data'!F660)," ",'Report Data'!F660)</f>
        <v>0.40303005235284062</v>
      </c>
      <c r="G660" s="313">
        <f>IF(ISBLANK('Report Data'!G660)," ",'Report Data'!G660)</f>
        <v>0.3910439746608646</v>
      </c>
    </row>
    <row r="661" spans="1:7">
      <c r="A661" s="313" t="str">
        <f>IF('INTERIM REPORT'!B661=" "," ",IF('Report Data'!A661="",'INTERIM REPORT'!A660,'Report Data'!A661))</f>
        <v>The University of Vermont Medical Center</v>
      </c>
      <c r="B661" s="313" t="str">
        <f>IF(ISBLANK('Report Data'!B661)," ",'Report Data'!B661)</f>
        <v>[Phys_Gross_Pct_Ttl_Gross_Metric] Physician Gross as % of Ttl Gross Rev</v>
      </c>
      <c r="C661" s="313">
        <f>IF(ISBLANK('Report Data'!C661)," ",'Report Data'!C661)</f>
        <v>0</v>
      </c>
      <c r="D661" s="313">
        <f>IF(ISBLANK('Report Data'!D661)," ",'Report Data'!D661)</f>
        <v>0</v>
      </c>
      <c r="E661" s="313">
        <f>IF(ISBLANK('Report Data'!E661)," ",'Report Data'!E661)</f>
        <v>0</v>
      </c>
      <c r="F661" s="313">
        <f>IF(ISBLANK('Report Data'!F661)," ",'Report Data'!F661)</f>
        <v>0</v>
      </c>
      <c r="G661" s="313">
        <f>IF(ISBLANK('Report Data'!G661)," ",'Report Data'!G661)</f>
        <v>0</v>
      </c>
    </row>
    <row r="662" spans="1:7">
      <c r="A662" s="313" t="str">
        <f>IF('INTERIM REPORT'!B662=" "," ",IF('Report Data'!A662="",'INTERIM REPORT'!A661,'Report Data'!A662))</f>
        <v>The University of Vermont Medical Center</v>
      </c>
      <c r="B662" s="313" t="str">
        <f>IF(ISBLANK('Report Data'!B662)," ",'Report Data'!B662)</f>
        <v>[Medicare_Pct_Net_Rev_Metric] Medicare % of Net Rev (less dispr)</v>
      </c>
      <c r="C662" s="313">
        <f>IF(ISBLANK('Report Data'!C662)," ",'Report Data'!C662)</f>
        <v>0.30519773318303034</v>
      </c>
      <c r="D662" s="313">
        <f>IF(ISBLANK('Report Data'!D662)," ",'Report Data'!D662)</f>
        <v>0.29835736037397775</v>
      </c>
      <c r="E662" s="313">
        <f>IF(ISBLANK('Report Data'!E662)," ",'Report Data'!E662)</f>
        <v>0.29462489436940298</v>
      </c>
      <c r="F662" s="313">
        <f>IF(ISBLANK('Report Data'!F662)," ",'Report Data'!F662)</f>
        <v>0.28075150066080656</v>
      </c>
      <c r="G662" s="313">
        <f>IF(ISBLANK('Report Data'!G662)," ",'Report Data'!G662)</f>
        <v>0.2942535443264403</v>
      </c>
    </row>
    <row r="663" spans="1:7">
      <c r="A663" s="313" t="str">
        <f>IF('INTERIM REPORT'!B663=" "," ",IF('Report Data'!A663="",'INTERIM REPORT'!A662,'Report Data'!A663))</f>
        <v>The University of Vermont Medical Center</v>
      </c>
      <c r="B663" s="313" t="str">
        <f>IF(ISBLANK('Report Data'!B663)," ",'Report Data'!B663)</f>
        <v>[Medicaid_Pct_Net_Rev_Metric] Medicaid % of Net Rev (less dispr)</v>
      </c>
      <c r="C663" s="313">
        <f>IF(ISBLANK('Report Data'!C663)," ",'Report Data'!C663)</f>
        <v>0.10066489783411922</v>
      </c>
      <c r="D663" s="313">
        <f>IF(ISBLANK('Report Data'!D663)," ",'Report Data'!D663)</f>
        <v>0.11505648774431367</v>
      </c>
      <c r="E663" s="313">
        <f>IF(ISBLANK('Report Data'!E663)," ",'Report Data'!E663)</f>
        <v>9.2643107030667318E-2</v>
      </c>
      <c r="F663" s="313">
        <f>IF(ISBLANK('Report Data'!F663)," ",'Report Data'!F663)</f>
        <v>0.10564353595334088</v>
      </c>
      <c r="G663" s="313">
        <f>IF(ISBLANK('Report Data'!G663)," ",'Report Data'!G663)</f>
        <v>0.10959468171568559</v>
      </c>
    </row>
    <row r="664" spans="1:7">
      <c r="A664" s="313" t="str">
        <f>IF('INTERIM REPORT'!B664=" "," ",IF('Report Data'!A664="",'INTERIM REPORT'!A663,'Report Data'!A664))</f>
        <v>The University of Vermont Medical Center</v>
      </c>
      <c r="B664" s="313" t="str">
        <f>IF(ISBLANK('Report Data'!B664)," ",'Report Data'!B664)</f>
        <v>[CommSelf_Pct_Net_Rev_Metric] Comm/self % of Net Rev (less dispr)</v>
      </c>
      <c r="C664" s="313">
        <f>IF(ISBLANK('Report Data'!C664)," ",'Report Data'!C664)</f>
        <v>0.59413736898285041</v>
      </c>
      <c r="D664" s="313">
        <f>IF(ISBLANK('Report Data'!D664)," ",'Report Data'!D664)</f>
        <v>0.58658615188170826</v>
      </c>
      <c r="E664" s="313">
        <f>IF(ISBLANK('Report Data'!E664)," ",'Report Data'!E664)</f>
        <v>0.61273199859992966</v>
      </c>
      <c r="F664" s="313">
        <f>IF(ISBLANK('Report Data'!F664)," ",'Report Data'!F664)</f>
        <v>0.61360496338585258</v>
      </c>
      <c r="G664" s="313">
        <f>IF(ISBLANK('Report Data'!G664)," ",'Report Data'!G664)</f>
        <v>0.59615177395787422</v>
      </c>
    </row>
    <row r="665" spans="1:7">
      <c r="A665" s="313" t="str">
        <f>IF('INTERIM REPORT'!B665=" "," ",IF('Report Data'!A665="",'INTERIM REPORT'!A664,'Report Data'!A665))</f>
        <v>The University of Vermont Medical Center</v>
      </c>
      <c r="B665" s="313" t="str">
        <f>IF(ISBLANK('Report Data'!B665)," ",'Report Data'!B665)</f>
        <v>[Phys_Pct_Net_Rev_Metric] Physician % of Net Rev</v>
      </c>
      <c r="C665" s="313">
        <f>IF(ISBLANK('Report Data'!C665)," ",'Report Data'!C665)</f>
        <v>0</v>
      </c>
      <c r="D665" s="313">
        <f>IF(ISBLANK('Report Data'!D665)," ",'Report Data'!D665)</f>
        <v>0</v>
      </c>
      <c r="E665" s="313">
        <f>IF(ISBLANK('Report Data'!E665)," ",'Report Data'!E665)</f>
        <v>0</v>
      </c>
      <c r="F665" s="313">
        <f>IF(ISBLANK('Report Data'!F665)," ",'Report Data'!F665)</f>
        <v>0</v>
      </c>
      <c r="G665" s="313">
        <f>IF(ISBLANK('Report Data'!G665)," ",'Report Data'!G665)</f>
        <v>0</v>
      </c>
    </row>
    <row r="666" spans="1:7">
      <c r="A666" s="313" t="str">
        <f>IF('INTERIM REPORT'!B666=" "," ",IF('Report Data'!A666="",'INTERIM REPORT'!A665,'Report Data'!A666))</f>
        <v>The University of Vermont Medical Center</v>
      </c>
      <c r="B666" s="313" t="str">
        <f>IF(ISBLANK('Report Data'!B666)," ",'Report Data'!B666)</f>
        <v>[Free_Care_Gross_Metric] Free Care (Gross Revenue)</v>
      </c>
      <c r="C666" s="313">
        <f>IF(ISBLANK('Report Data'!C666)," ",'Report Data'!C666)</f>
        <v>-18150129.666933108</v>
      </c>
      <c r="D666" s="313">
        <f>IF(ISBLANK('Report Data'!D666)," ",'Report Data'!D666)</f>
        <v>-18202447.91</v>
      </c>
      <c r="E666" s="313">
        <f>IF(ISBLANK('Report Data'!E666)," ",'Report Data'!E666)</f>
        <v>-23305652.304753397</v>
      </c>
      <c r="F666" s="313">
        <f>IF(ISBLANK('Report Data'!F666)," ",'Report Data'!F666)</f>
        <v>-14438396.641428573</v>
      </c>
      <c r="G666" s="313">
        <f>IF(ISBLANK('Report Data'!G666)," ",'Report Data'!G666)</f>
        <v>-23803355.893694736</v>
      </c>
    </row>
    <row r="667" spans="1:7">
      <c r="A667" s="313" t="str">
        <f>IF('INTERIM REPORT'!B667=" "," ",IF('Report Data'!A667="",'INTERIM REPORT'!A666,'Report Data'!A667))</f>
        <v>Gifford Medical Center</v>
      </c>
      <c r="B667" s="313" t="str">
        <f>IF(ISBLANK('Report Data'!B667)," ",'Report Data'!B667)</f>
        <v>[Avg_Daily_Census_Metric] Average Daily Census</v>
      </c>
      <c r="C667" s="313">
        <f>IF(ISBLANK('Report Data'!C667)," ",'Report Data'!C667)</f>
        <v>14.257534246575343</v>
      </c>
      <c r="D667" s="313">
        <f>IF(ISBLANK('Report Data'!D667)," ",'Report Data'!D667)</f>
        <v>13.494535519125684</v>
      </c>
      <c r="E667" s="313">
        <f>IF(ISBLANK('Report Data'!E667)," ",'Report Data'!E667)</f>
        <v>0</v>
      </c>
      <c r="F667" s="313">
        <f>IF(ISBLANK('Report Data'!F667)," ",'Report Data'!F667)</f>
        <v>12.136986301369861</v>
      </c>
      <c r="G667" s="313">
        <f>IF(ISBLANK('Report Data'!G667)," ",'Report Data'!G667)</f>
        <v>13.219178082191782</v>
      </c>
    </row>
    <row r="668" spans="1:7">
      <c r="A668" s="313" t="str">
        <f>IF('INTERIM REPORT'!B668=" "," ",IF('Report Data'!A668="",'INTERIM REPORT'!A667,'Report Data'!A668))</f>
        <v>Gifford Medical Center</v>
      </c>
      <c r="B668" s="313" t="str">
        <f>IF(ISBLANK('Report Data'!B668)," ",'Report Data'!B668)</f>
        <v>[Avg_Length_of_Stay_Metric] Average Length of Stay</v>
      </c>
      <c r="C668" s="313">
        <f>IF(ISBLANK('Report Data'!C668)," ",'Report Data'!C668)</f>
        <v>3.304126984126984</v>
      </c>
      <c r="D668" s="313">
        <f>IF(ISBLANK('Report Data'!D668)," ",'Report Data'!D668)</f>
        <v>2.9699338544798559</v>
      </c>
      <c r="E668" s="313">
        <f>IF(ISBLANK('Report Data'!E668)," ",'Report Data'!E668)</f>
        <v>0</v>
      </c>
      <c r="F668" s="313">
        <f>IF(ISBLANK('Report Data'!F668)," ",'Report Data'!F668)</f>
        <v>2.6275207591933567</v>
      </c>
      <c r="G668" s="313">
        <f>IF(ISBLANK('Report Data'!G668)," ",'Report Data'!G668)</f>
        <v>2.9101326899879361</v>
      </c>
    </row>
    <row r="669" spans="1:7">
      <c r="A669" s="313" t="str">
        <f>IF('INTERIM REPORT'!B669=" "," ",IF('Report Data'!A669="",'INTERIM REPORT'!A668,'Report Data'!A669))</f>
        <v>Gifford Medical Center</v>
      </c>
      <c r="B669" s="313" t="str">
        <f>IF(ISBLANK('Report Data'!B669)," ",'Report Data'!B669)</f>
        <v>[Acute_ALOS_Metric] Acute ALOS</v>
      </c>
      <c r="C669" s="313">
        <f>IF(ISBLANK('Report Data'!C669)," ",'Report Data'!C669)</f>
        <v>3.0166944908180291</v>
      </c>
      <c r="D669" s="313">
        <f>IF(ISBLANK('Report Data'!D669)," ",'Report Data'!D669)</f>
        <v>2.4924698795180724</v>
      </c>
      <c r="E669" s="313">
        <f>IF(ISBLANK('Report Data'!E669)," ",'Report Data'!E669)</f>
        <v>0</v>
      </c>
      <c r="F669" s="313">
        <f>IF(ISBLANK('Report Data'!F669)," ",'Report Data'!F669)</f>
        <v>2.3699851411589901</v>
      </c>
      <c r="G669" s="313">
        <f>IF(ISBLANK('Report Data'!G669)," ",'Report Data'!G669)</f>
        <v>2.5450310559006208</v>
      </c>
    </row>
    <row r="670" spans="1:7">
      <c r="A670" s="313" t="str">
        <f>IF('INTERIM REPORT'!B670=" "," ",IF('Report Data'!A670="",'INTERIM REPORT'!A669,'Report Data'!A670))</f>
        <v>Gifford Medical Center</v>
      </c>
      <c r="B670" s="313" t="str">
        <f>IF(ISBLANK('Report Data'!B670)," ",'Report Data'!B670)</f>
        <v>[Adj_Admits_Metric] Adjusted Admissions</v>
      </c>
      <c r="C670" s="313">
        <f>IF(ISBLANK('Report Data'!C670)," ",'Report Data'!C670)</f>
        <v>5394.2435225448453</v>
      </c>
      <c r="D670" s="313">
        <f>IF(ISBLANK('Report Data'!D670)," ",'Report Data'!D670)</f>
        <v>5988.6547090198128</v>
      </c>
      <c r="E670" s="313">
        <f>IF(ISBLANK('Report Data'!E670)," ",'Report Data'!E670)</f>
        <v>0</v>
      </c>
      <c r="F670" s="313">
        <f>IF(ISBLANK('Report Data'!F670)," ",'Report Data'!F670)</f>
        <v>0</v>
      </c>
      <c r="G670" s="313">
        <f>IF(ISBLANK('Report Data'!G670)," ",'Report Data'!G670)</f>
        <v>0</v>
      </c>
    </row>
    <row r="671" spans="1:7">
      <c r="A671" s="313" t="str">
        <f>IF('INTERIM REPORT'!B671=" "," ",IF('Report Data'!A671="",'INTERIM REPORT'!A670,'Report Data'!A671))</f>
        <v>Gifford Medical Center</v>
      </c>
      <c r="B671" s="313" t="str">
        <f>IF(ISBLANK('Report Data'!B671)," ",'Report Data'!B671)</f>
        <v>[Adj_Days_Metric] Adjusted Days</v>
      </c>
      <c r="C671" s="313">
        <f>IF(ISBLANK('Report Data'!C671)," ",'Report Data'!C671)</f>
        <v>16272.784716591872</v>
      </c>
      <c r="D671" s="313">
        <f>IF(ISBLANK('Report Data'!D671)," ",'Report Data'!D671)</f>
        <v>14926.541481065949</v>
      </c>
      <c r="E671" s="313">
        <f>IF(ISBLANK('Report Data'!E671)," ",'Report Data'!E671)</f>
        <v>0</v>
      </c>
      <c r="F671" s="313">
        <f>IF(ISBLANK('Report Data'!F671)," ",'Report Data'!F671)</f>
        <v>0</v>
      </c>
      <c r="G671" s="313">
        <f>IF(ISBLANK('Report Data'!G671)," ",'Report Data'!G671)</f>
        <v>0</v>
      </c>
    </row>
    <row r="672" spans="1:7">
      <c r="A672" s="313" t="str">
        <f>IF('INTERIM REPORT'!B672=" "," ",IF('Report Data'!A672="",'INTERIM REPORT'!A671,'Report Data'!A672))</f>
        <v>Gifford Medical Center</v>
      </c>
      <c r="B672" s="313" t="str">
        <f>IF(ISBLANK('Report Data'!B672)," ",'Report Data'!B672)</f>
        <v>[Acute_Care_Ave_Daily_Census_Metric] Acute Care Ave Daily Census</v>
      </c>
      <c r="C672" s="313">
        <f>IF(ISBLANK('Report Data'!C672)," ",'Report Data'!C672)</f>
        <v>9.901369863013695</v>
      </c>
      <c r="D672" s="313">
        <f>IF(ISBLANK('Report Data'!D672)," ",'Report Data'!D672)</f>
        <v>9.0437158469945373</v>
      </c>
      <c r="E672" s="313">
        <f>IF(ISBLANK('Report Data'!E672)," ",'Report Data'!E672)</f>
        <v>0</v>
      </c>
      <c r="F672" s="313">
        <f>IF(ISBLANK('Report Data'!F672)," ",'Report Data'!F672)</f>
        <v>8.7397260273972623</v>
      </c>
      <c r="G672" s="313">
        <f>IF(ISBLANK('Report Data'!G672)," ",'Report Data'!G672)</f>
        <v>8.9808219178082176</v>
      </c>
    </row>
    <row r="673" spans="1:7">
      <c r="A673" s="313" t="str">
        <f>IF('INTERIM REPORT'!B673=" "," ",IF('Report Data'!A673="",'INTERIM REPORT'!A672,'Report Data'!A673))</f>
        <v>Gifford Medical Center</v>
      </c>
      <c r="B673" s="313" t="str">
        <f>IF(ISBLANK('Report Data'!B673)," ",'Report Data'!B673)</f>
        <v>[Acute_Admissions_Metric] Acute Admissions</v>
      </c>
      <c r="C673" s="313">
        <f>IF(ISBLANK('Report Data'!C673)," ",'Report Data'!C673)</f>
        <v>1198</v>
      </c>
      <c r="D673" s="313">
        <f>IF(ISBLANK('Report Data'!D673)," ",'Report Data'!D673)</f>
        <v>1328</v>
      </c>
      <c r="E673" s="313">
        <f>IF(ISBLANK('Report Data'!E673)," ",'Report Data'!E673)</f>
        <v>0</v>
      </c>
      <c r="F673" s="313">
        <f>IF(ISBLANK('Report Data'!F673)," ",'Report Data'!F673)</f>
        <v>1346</v>
      </c>
      <c r="G673" s="313">
        <f>IF(ISBLANK('Report Data'!G673)," ",'Report Data'!G673)</f>
        <v>1288</v>
      </c>
    </row>
    <row r="674" spans="1:7">
      <c r="A674" s="313" t="str">
        <f>IF('INTERIM REPORT'!B674=" "," ",IF('Report Data'!A674="",'INTERIM REPORT'!A673,'Report Data'!A674))</f>
        <v>Gifford Medical Center</v>
      </c>
      <c r="B674" s="313" t="str">
        <f>IF(ISBLANK('Report Data'!B674)," ",'Report Data'!B674)</f>
        <v>[Util_Acute_Days] Acute Patient Days</v>
      </c>
      <c r="C674" s="313">
        <f>IF(ISBLANK('Report Data'!C674)," ",'Report Data'!C674)</f>
        <v>3613.9999999999986</v>
      </c>
      <c r="D674" s="313">
        <f>IF(ISBLANK('Report Data'!D674)," ",'Report Data'!D674)</f>
        <v>3310.0000000000005</v>
      </c>
      <c r="E674" s="313">
        <f>IF(ISBLANK('Report Data'!E674)," ",'Report Data'!E674)</f>
        <v>0</v>
      </c>
      <c r="F674" s="313">
        <f>IF(ISBLANK('Report Data'!F674)," ",'Report Data'!F674)</f>
        <v>3190.0000000000005</v>
      </c>
      <c r="G674" s="313">
        <f>IF(ISBLANK('Report Data'!G674)," ",'Report Data'!G674)</f>
        <v>3277.9999999999995</v>
      </c>
    </row>
    <row r="675" spans="1:7">
      <c r="A675" s="313" t="str">
        <f>IF('INTERIM REPORT'!B675=" "," ",IF('Report Data'!A675="",'INTERIM REPORT'!A674,'Report Data'!A675))</f>
        <v>Gifford Medical Center</v>
      </c>
      <c r="B675" s="313" t="str">
        <f>IF(ISBLANK('Report Data'!B675)," ",'Report Data'!B675)</f>
        <v>[Age_of_Plant_Metric] Age of Plant</v>
      </c>
      <c r="C675" s="313">
        <f>IF(ISBLANK('Report Data'!C675)," ",'Report Data'!C675)</f>
        <v>18.737857792198739</v>
      </c>
      <c r="D675" s="313">
        <f>IF(ISBLANK('Report Data'!D675)," ",'Report Data'!D675)</f>
        <v>17.372693909194862</v>
      </c>
      <c r="E675" s="313">
        <f>IF(ISBLANK('Report Data'!E675)," ",'Report Data'!E675)</f>
        <v>0</v>
      </c>
      <c r="F675" s="313">
        <f>IF(ISBLANK('Report Data'!F675)," ",'Report Data'!F675)</f>
        <v>16.709241972507474</v>
      </c>
      <c r="G675" s="313">
        <f>IF(ISBLANK('Report Data'!G675)," ",'Report Data'!G675)</f>
        <v>16.542344695457292</v>
      </c>
    </row>
    <row r="676" spans="1:7">
      <c r="A676" s="313" t="str">
        <f>IF('INTERIM REPORT'!B676=" "," ",IF('Report Data'!A676="",'INTERIM REPORT'!A675,'Report Data'!A676))</f>
        <v>Gifford Medical Center</v>
      </c>
      <c r="B676" s="313" t="str">
        <f>IF(ISBLANK('Report Data'!B676)," ",'Report Data'!B676)</f>
        <v>[Age_of_Plant_Bldg_Metric] Age of Plant Building</v>
      </c>
      <c r="C676" s="313">
        <f>IF(ISBLANK('Report Data'!C676)," ",'Report Data'!C676)</f>
        <v>17.035497387428343</v>
      </c>
      <c r="D676" s="313">
        <f>IF(ISBLANK('Report Data'!D676)," ",'Report Data'!D676)</f>
        <v>21.394740333717351</v>
      </c>
      <c r="E676" s="313">
        <f>IF(ISBLANK('Report Data'!E676)," ",'Report Data'!E676)</f>
        <v>0</v>
      </c>
      <c r="F676" s="313">
        <f>IF(ISBLANK('Report Data'!F676)," ",'Report Data'!F676)</f>
        <v>15.321764226477276</v>
      </c>
      <c r="G676" s="313">
        <f>IF(ISBLANK('Report Data'!G676)," ",'Report Data'!G676)</f>
        <v>15.644638324178008</v>
      </c>
    </row>
    <row r="677" spans="1:7">
      <c r="A677" s="313" t="str">
        <f>IF('INTERIM REPORT'!B677=" "," ",IF('Report Data'!A677="",'INTERIM REPORT'!A676,'Report Data'!A677))</f>
        <v>Gifford Medical Center</v>
      </c>
      <c r="B677" s="313" t="str">
        <f>IF(ISBLANK('Report Data'!B677)," ",'Report Data'!B677)</f>
        <v>[Age_of_Plant_Equip_Metric] Age of Plant Equipment</v>
      </c>
      <c r="C677" s="313">
        <f>IF(ISBLANK('Report Data'!C677)," ",'Report Data'!C677)</f>
        <v>21.903590735293381</v>
      </c>
      <c r="D677" s="313">
        <f>IF(ISBLANK('Report Data'!D677)," ",'Report Data'!D677)</f>
        <v>8.6954687751788562</v>
      </c>
      <c r="E677" s="313">
        <f>IF(ISBLANK('Report Data'!E677)," ",'Report Data'!E677)</f>
        <v>0</v>
      </c>
      <c r="F677" s="313">
        <f>IF(ISBLANK('Report Data'!F677)," ",'Report Data'!F677)</f>
        <v>19.294758555429738</v>
      </c>
      <c r="G677" s="313">
        <f>IF(ISBLANK('Report Data'!G677)," ",'Report Data'!G677)</f>
        <v>18.07728966841438</v>
      </c>
    </row>
    <row r="678" spans="1:7">
      <c r="A678" s="313" t="str">
        <f>IF('INTERIM REPORT'!B678=" "," ",IF('Report Data'!A678="",'INTERIM REPORT'!A677,'Report Data'!A678))</f>
        <v>Gifford Medical Center</v>
      </c>
      <c r="B678" s="313" t="str">
        <f>IF(ISBLANK('Report Data'!B678)," ",'Report Data'!B678)</f>
        <v>[Long_Term_Debt_Cap_Metric] Long Term Debt to Capitalization</v>
      </c>
      <c r="C678" s="313">
        <f>IF(ISBLANK('Report Data'!C678)," ",'Report Data'!C678)</f>
        <v>0.22878983827604787</v>
      </c>
      <c r="D678" s="313">
        <f>IF(ISBLANK('Report Data'!D678)," ",'Report Data'!D678)</f>
        <v>0.25387983598200953</v>
      </c>
      <c r="E678" s="313">
        <f>IF(ISBLANK('Report Data'!E678)," ",'Report Data'!E678)</f>
        <v>0.20187524092932768</v>
      </c>
      <c r="F678" s="313">
        <f>IF(ISBLANK('Report Data'!F678)," ",'Report Data'!F678)</f>
        <v>0.18687126416431729</v>
      </c>
      <c r="G678" s="313">
        <f>IF(ISBLANK('Report Data'!G678)," ",'Report Data'!G678)</f>
        <v>0.17786541294496899</v>
      </c>
    </row>
    <row r="679" spans="1:7">
      <c r="A679" s="313" t="str">
        <f>IF('INTERIM REPORT'!B679=" "," ",IF('Report Data'!A679="",'INTERIM REPORT'!A678,'Report Data'!A679))</f>
        <v>Gifford Medical Center</v>
      </c>
      <c r="B679" s="313" t="str">
        <f>IF(ISBLANK('Report Data'!B679)," ",'Report Data'!B679)</f>
        <v>[Debt_per_Staff_Bed_Metric] Debt per Staffed Bed</v>
      </c>
      <c r="C679" s="313">
        <f>IF(ISBLANK('Report Data'!C679)," ",'Report Data'!C679)</f>
        <v>692521.0354285714</v>
      </c>
      <c r="D679" s="313">
        <f>IF(ISBLANK('Report Data'!D679)," ",'Report Data'!D679)</f>
        <v>1015907.3428571429</v>
      </c>
      <c r="E679" s="313">
        <f>IF(ISBLANK('Report Data'!E679)," ",'Report Data'!E679)</f>
        <v>0</v>
      </c>
      <c r="F679" s="313">
        <f>IF(ISBLANK('Report Data'!F679)," ",'Report Data'!F679)</f>
        <v>775497.6</v>
      </c>
      <c r="G679" s="313">
        <f>IF(ISBLANK('Report Data'!G679)," ",'Report Data'!G679)</f>
        <v>628749.6857142857</v>
      </c>
    </row>
    <row r="680" spans="1:7">
      <c r="A680" s="313" t="str">
        <f>IF('INTERIM REPORT'!B680=" "," ",IF('Report Data'!A680="",'INTERIM REPORT'!A679,'Report Data'!A680))</f>
        <v>Gifford Medical Center</v>
      </c>
      <c r="B680" s="313" t="str">
        <f>IF(ISBLANK('Report Data'!B680)," ",'Report Data'!B680)</f>
        <v>[Net_Prop_Plant_and_Equip_per_Staffed_Bed_Metric] Net Prop, Plant &amp; Equip per Staffed Bed</v>
      </c>
      <c r="C680" s="313">
        <f>IF(ISBLANK('Report Data'!C680)," ",'Report Data'!C680)</f>
        <v>1014861.382571429</v>
      </c>
      <c r="D680" s="313">
        <f>IF(ISBLANK('Report Data'!D680)," ",'Report Data'!D680)</f>
        <v>973504.27400000009</v>
      </c>
      <c r="E680" s="313">
        <f>IF(ISBLANK('Report Data'!E680)," ",'Report Data'!E680)</f>
        <v>0</v>
      </c>
      <c r="F680" s="313">
        <f>IF(ISBLANK('Report Data'!F680)," ",'Report Data'!F680)</f>
        <v>1012000.2857142857</v>
      </c>
      <c r="G680" s="313">
        <f>IF(ISBLANK('Report Data'!G680)," ",'Report Data'!G680)</f>
        <v>1044202.5714285715</v>
      </c>
    </row>
    <row r="681" spans="1:7">
      <c r="A681" s="313" t="str">
        <f>IF('INTERIM REPORT'!B681=" "," ",IF('Report Data'!A681="",'INTERIM REPORT'!A680,'Report Data'!A681))</f>
        <v>Gifford Medical Center</v>
      </c>
      <c r="B681" s="313" t="str">
        <f>IF(ISBLANK('Report Data'!B681)," ",'Report Data'!B681)</f>
        <v>[Long_Term_Debt_to_Total_Assets_Metric] Long Term Debt to Total Assets</v>
      </c>
      <c r="C681" s="313">
        <f>IF(ISBLANK('Report Data'!C681)," ",'Report Data'!C681)</f>
        <v>0.21110791469773052</v>
      </c>
      <c r="D681" s="313">
        <f>IF(ISBLANK('Report Data'!D681)," ",'Report Data'!D681)</f>
        <v>0.21811582159538642</v>
      </c>
      <c r="E681" s="313">
        <f>IF(ISBLANK('Report Data'!E681)," ",'Report Data'!E681)</f>
        <v>0.18601527547585395</v>
      </c>
      <c r="F681" s="313">
        <f>IF(ISBLANK('Report Data'!F681)," ",'Report Data'!F681)</f>
        <v>0.16634513789654989</v>
      </c>
      <c r="G681" s="313">
        <f>IF(ISBLANK('Report Data'!G681)," ",'Report Data'!G681)</f>
        <v>0.16601595238244243</v>
      </c>
    </row>
    <row r="682" spans="1:7">
      <c r="A682" s="313" t="str">
        <f>IF('INTERIM REPORT'!B682=" "," ",IF('Report Data'!A682="",'INTERIM REPORT'!A681,'Report Data'!A682))</f>
        <v>Gifford Medical Center</v>
      </c>
      <c r="B682" s="313" t="str">
        <f>IF(ISBLANK('Report Data'!B682)," ",'Report Data'!B682)</f>
        <v>[Debt_Service_Coverage_Ratio_Metric] Debt Service Coverage Ratio</v>
      </c>
      <c r="C682" s="313">
        <f>IF(ISBLANK('Report Data'!C682)," ",'Report Data'!C682)</f>
        <v>2.0684126821341686</v>
      </c>
      <c r="D682" s="313">
        <f>IF(ISBLANK('Report Data'!D682)," ",'Report Data'!D682)</f>
        <v>3.7139301560597926</v>
      </c>
      <c r="E682" s="313">
        <f>IF(ISBLANK('Report Data'!E682)," ",'Report Data'!E682)</f>
        <v>3.0316576647389555</v>
      </c>
      <c r="F682" s="313">
        <f>IF(ISBLANK('Report Data'!F682)," ",'Report Data'!F682)</f>
        <v>3.8262386355891573</v>
      </c>
      <c r="G682" s="313">
        <f>IF(ISBLANK('Report Data'!G682)," ",'Report Data'!G682)</f>
        <v>6.2469961924400463</v>
      </c>
    </row>
    <row r="683" spans="1:7">
      <c r="A683" s="313" t="str">
        <f>IF('INTERIM REPORT'!B683=" "," ",IF('Report Data'!A683="",'INTERIM REPORT'!A682,'Report Data'!A683))</f>
        <v>Gifford Medical Center</v>
      </c>
      <c r="B683" s="313" t="str">
        <f>IF(ISBLANK('Report Data'!B683)," ",'Report Data'!B683)</f>
        <v>[Depreciation_Rate_Metric] Depreciation Rate</v>
      </c>
      <c r="C683" s="313">
        <f>IF(ISBLANK('Report Data'!C683)," ",'Report Data'!C683)</f>
        <v>3.1230275995618095</v>
      </c>
      <c r="D683" s="313">
        <f>IF(ISBLANK('Report Data'!D683)," ",'Report Data'!D683)</f>
        <v>3.5121956983830018</v>
      </c>
      <c r="E683" s="313">
        <f>IF(ISBLANK('Report Data'!E683)," ",'Report Data'!E683)</f>
        <v>2.6353603250538864</v>
      </c>
      <c r="F683" s="313">
        <f>IF(ISBLANK('Report Data'!F683)," ",'Report Data'!F683)</f>
        <v>3.6994413867234304</v>
      </c>
      <c r="G683" s="313">
        <f>IF(ISBLANK('Report Data'!G683)," ",'Report Data'!G683)</f>
        <v>3.7808773205623702</v>
      </c>
    </row>
    <row r="684" spans="1:7">
      <c r="A684" s="313" t="str">
        <f>IF('INTERIM REPORT'!B684=" "," ",IF('Report Data'!A684="",'INTERIM REPORT'!A683,'Report Data'!A684))</f>
        <v>Gifford Medical Center</v>
      </c>
      <c r="B684" s="313" t="str">
        <f>IF(ISBLANK('Report Data'!B684)," ",'Report Data'!B684)</f>
        <v>[Cap_Expenditures_to_Depreciation_Metric] Capital Expenditures to Depreciation</v>
      </c>
      <c r="C684" s="313">
        <f>IF(ISBLANK('Report Data'!C684)," ",'Report Data'!C684)</f>
        <v>0.7011783031422274</v>
      </c>
      <c r="D684" s="313">
        <f>IF(ISBLANK('Report Data'!D684)," ",'Report Data'!D684)</f>
        <v>0.48416012821620874</v>
      </c>
      <c r="E684" s="313">
        <f>IF(ISBLANK('Report Data'!E684)," ",'Report Data'!E684)</f>
        <v>1.6512285057521381</v>
      </c>
      <c r="F684" s="313">
        <f>IF(ISBLANK('Report Data'!F684)," ",'Report Data'!F684)</f>
        <v>1.724647251344946</v>
      </c>
      <c r="G684" s="313">
        <f>IF(ISBLANK('Report Data'!G684)," ",'Report Data'!G684)</f>
        <v>1.3529720775878262</v>
      </c>
    </row>
    <row r="685" spans="1:7">
      <c r="A685" s="313" t="str">
        <f>IF('INTERIM REPORT'!B685=" "," ",IF('Report Data'!A685="",'INTERIM REPORT'!A684,'Report Data'!A685))</f>
        <v>Gifford Medical Center</v>
      </c>
      <c r="B685" s="313" t="str">
        <f>IF(ISBLANK('Report Data'!B685)," ",'Report Data'!B685)</f>
        <v>[Cap_Expenditure_Growth_Rate_Metric] Capital Expenditure Growth Rate</v>
      </c>
      <c r="C685" s="313">
        <f>IF(ISBLANK('Report Data'!C685)," ",'Report Data'!C685)</f>
        <v>2.1897991929270932</v>
      </c>
      <c r="D685" s="313">
        <f>IF(ISBLANK('Report Data'!D685)," ",'Report Data'!D685)</f>
        <v>1.7004651196495313</v>
      </c>
      <c r="E685" s="313">
        <f>IF(ISBLANK('Report Data'!E685)," ",'Report Data'!E685)</f>
        <v>4.3515820916571979</v>
      </c>
      <c r="F685" s="313">
        <f>IF(ISBLANK('Report Data'!F685)," ",'Report Data'!F685)</f>
        <v>6.3802314191243008</v>
      </c>
      <c r="G685" s="313">
        <f>IF(ISBLANK('Report Data'!G685)," ",'Report Data'!G685)</f>
        <v>5.1154214435059648</v>
      </c>
    </row>
    <row r="686" spans="1:7">
      <c r="A686" s="313" t="str">
        <f>IF('INTERIM REPORT'!B686=" "," ",IF('Report Data'!A686="",'INTERIM REPORT'!A685,'Report Data'!A686))</f>
        <v>Gifford Medical Center</v>
      </c>
      <c r="B686" s="313" t="str">
        <f>IF(ISBLANK('Report Data'!B686)," ",'Report Data'!B686)</f>
        <v>[Cap_Acquisitions_as_a_pct_of_Net_Patient_Rev_Metric] Capital Acquisitions as a % of Net Patient Rev</v>
      </c>
      <c r="C686" s="313">
        <f>IF(ISBLANK('Report Data'!C686)," ",'Report Data'!C686)</f>
        <v>3.8976404026494056E-2</v>
      </c>
      <c r="D686" s="313">
        <f>IF(ISBLANK('Report Data'!D686)," ",'Report Data'!D686)</f>
        <v>3.3725455593978243E-2</v>
      </c>
      <c r="E686" s="313">
        <f>IF(ISBLANK('Report Data'!E686)," ",'Report Data'!E686)</f>
        <v>8.1827792306416E-2</v>
      </c>
      <c r="F686" s="313">
        <f>IF(ISBLANK('Report Data'!F686)," ",'Report Data'!F686)</f>
        <v>0.11615823670744066</v>
      </c>
      <c r="G686" s="313">
        <f>IF(ISBLANK('Report Data'!G686)," ",'Report Data'!G686)</f>
        <v>9.752469038675976E-2</v>
      </c>
    </row>
    <row r="687" spans="1:7">
      <c r="A687" s="313" t="str">
        <f>IF('INTERIM REPORT'!B687=" "," ",IF('Report Data'!A687="",'INTERIM REPORT'!A686,'Report Data'!A687))</f>
        <v>Gifford Medical Center</v>
      </c>
      <c r="B687" s="313" t="str">
        <f>IF(ISBLANK('Report Data'!B687)," ",'Report Data'!B687)</f>
        <v>[Deduction_pct_Metric] Deduction %</v>
      </c>
      <c r="C687" s="313">
        <f>IF(ISBLANK('Report Data'!C687)," ",'Report Data'!C687)</f>
        <v>0.55933866791717113</v>
      </c>
      <c r="D687" s="313">
        <f>IF(ISBLANK('Report Data'!D687)," ",'Report Data'!D687)</f>
        <v>0.59107374138778168</v>
      </c>
      <c r="E687" s="313">
        <f>IF(ISBLANK('Report Data'!E687)," ",'Report Data'!E687)</f>
        <v>0.59368452345903566</v>
      </c>
      <c r="F687" s="313">
        <f>IF(ISBLANK('Report Data'!F687)," ",'Report Data'!F687)</f>
        <v>0.58088391620122115</v>
      </c>
      <c r="G687" s="313">
        <f>IF(ISBLANK('Report Data'!G687)," ",'Report Data'!G687)</f>
        <v>0.57465764004197695</v>
      </c>
    </row>
    <row r="688" spans="1:7">
      <c r="A688" s="313" t="str">
        <f>IF('INTERIM REPORT'!B688=" "," ",IF('Report Data'!A688="",'INTERIM REPORT'!A687,'Report Data'!A688))</f>
        <v>Gifford Medical Center</v>
      </c>
      <c r="B688" s="313" t="str">
        <f>IF(ISBLANK('Report Data'!B688)," ",'Report Data'!B688)</f>
        <v>[Bad_Debt_pct_Metric] Bad Debt %</v>
      </c>
      <c r="C688" s="313">
        <f>IF(ISBLANK('Report Data'!C688)," ",'Report Data'!C688)</f>
        <v>2.1632253647064E-2</v>
      </c>
      <c r="D688" s="313">
        <f>IF(ISBLANK('Report Data'!D688)," ",'Report Data'!D688)</f>
        <v>1.2806806059595693E-2</v>
      </c>
      <c r="E688" s="313">
        <f>IF(ISBLANK('Report Data'!E688)," ",'Report Data'!E688)</f>
        <v>2.513920130369E-2</v>
      </c>
      <c r="F688" s="313">
        <f>IF(ISBLANK('Report Data'!F688)," ",'Report Data'!F688)</f>
        <v>1.9041438588306408E-2</v>
      </c>
      <c r="G688" s="313">
        <f>IF(ISBLANK('Report Data'!G688)," ",'Report Data'!G688)</f>
        <v>2.0000002326975151E-2</v>
      </c>
    </row>
    <row r="689" spans="1:7">
      <c r="A689" s="313" t="str">
        <f>IF('INTERIM REPORT'!B689=" "," ",IF('Report Data'!A689="",'INTERIM REPORT'!A688,'Report Data'!A689))</f>
        <v>Gifford Medical Center</v>
      </c>
      <c r="B689" s="313" t="str">
        <f>IF(ISBLANK('Report Data'!B689)," ",'Report Data'!B689)</f>
        <v>[Free_Care_pct_Metric] Free Care %</v>
      </c>
      <c r="C689" s="313">
        <f>IF(ISBLANK('Report Data'!C689)," ",'Report Data'!C689)</f>
        <v>3.5896588540896149E-3</v>
      </c>
      <c r="D689" s="313">
        <f>IF(ISBLANK('Report Data'!D689)," ",'Report Data'!D689)</f>
        <v>5.3290190372683888E-3</v>
      </c>
      <c r="E689" s="313">
        <f>IF(ISBLANK('Report Data'!E689)," ",'Report Data'!E689)</f>
        <v>6.0450082120646715E-3</v>
      </c>
      <c r="F689" s="313">
        <f>IF(ISBLANK('Report Data'!F689)," ",'Report Data'!F689)</f>
        <v>5.0158024474879753E-3</v>
      </c>
      <c r="G689" s="313">
        <f>IF(ISBLANK('Report Data'!G689)," ",'Report Data'!G689)</f>
        <v>4.0490447908309484E-3</v>
      </c>
    </row>
    <row r="690" spans="1:7">
      <c r="A690" s="313" t="str">
        <f>IF('INTERIM REPORT'!B690=" "," ",IF('Report Data'!A690="",'INTERIM REPORT'!A689,'Report Data'!A690))</f>
        <v>Gifford Medical Center</v>
      </c>
      <c r="B690" s="313" t="str">
        <f>IF(ISBLANK('Report Data'!B690)," ",'Report Data'!B690)</f>
        <v>[Operating_Margin_pct_Metric] Operating Margin %</v>
      </c>
      <c r="C690" s="313">
        <f>IF(ISBLANK('Report Data'!C690)," ",'Report Data'!C690)</f>
        <v>-8.0292230769279573E-3</v>
      </c>
      <c r="D690" s="313">
        <f>IF(ISBLANK('Report Data'!D690)," ",'Report Data'!D690)</f>
        <v>2.5306524942701532E-2</v>
      </c>
      <c r="E690" s="313">
        <f>IF(ISBLANK('Report Data'!E690)," ",'Report Data'!E690)</f>
        <v>1.8419897881592998E-2</v>
      </c>
      <c r="F690" s="313">
        <f>IF(ISBLANK('Report Data'!F690)," ",'Report Data'!F690)</f>
        <v>1.9668148554822039E-2</v>
      </c>
      <c r="G690" s="313">
        <f>IF(ISBLANK('Report Data'!G690)," ",'Report Data'!G690)</f>
        <v>5.8845426304254524E-2</v>
      </c>
    </row>
    <row r="691" spans="1:7">
      <c r="A691" s="313" t="str">
        <f>IF('INTERIM REPORT'!B691=" "," ",IF('Report Data'!A691="",'INTERIM REPORT'!A690,'Report Data'!A691))</f>
        <v>Gifford Medical Center</v>
      </c>
      <c r="B691" s="313" t="str">
        <f>IF(ISBLANK('Report Data'!B691)," ",'Report Data'!B691)</f>
        <v>[Total_Margin_pct_Metric] Total Margin %</v>
      </c>
      <c r="C691" s="313">
        <f>IF(ISBLANK('Report Data'!C691)," ",'Report Data'!C691)</f>
        <v>4.8436079724404835E-2</v>
      </c>
      <c r="D691" s="313">
        <f>IF(ISBLANK('Report Data'!D691)," ",'Report Data'!D691)</f>
        <v>5.7599069940951091E-2</v>
      </c>
      <c r="E691" s="313">
        <f>IF(ISBLANK('Report Data'!E691)," ",'Report Data'!E691)</f>
        <v>3.5523435404618997E-2</v>
      </c>
      <c r="F691" s="313">
        <f>IF(ISBLANK('Report Data'!F691)," ",'Report Data'!F691)</f>
        <v>0.14080487268871211</v>
      </c>
      <c r="G691" s="313">
        <f>IF(ISBLANK('Report Data'!G691)," ",'Report Data'!G691)</f>
        <v>7.4409172201788512E-2</v>
      </c>
    </row>
    <row r="692" spans="1:7">
      <c r="A692" s="313" t="str">
        <f>IF('INTERIM REPORT'!B692=" "," ",IF('Report Data'!A692="",'INTERIM REPORT'!A691,'Report Data'!A692))</f>
        <v>Gifford Medical Center</v>
      </c>
      <c r="B692" s="313" t="str">
        <f>IF(ISBLANK('Report Data'!B692)," ",'Report Data'!B692)</f>
        <v>[Outpatient_Gross_Rev_pct_Metric] Outpatient Gross Revenue %</v>
      </c>
      <c r="C692" s="313">
        <f>IF(ISBLANK('Report Data'!C692)," ",'Report Data'!C692)</f>
        <v>0.76259085612756872</v>
      </c>
      <c r="D692" s="313">
        <f>IF(ISBLANK('Report Data'!D692)," ",'Report Data'!D692)</f>
        <v>0.76300756083006294</v>
      </c>
      <c r="E692" s="313">
        <f>IF(ISBLANK('Report Data'!E692)," ",'Report Data'!E692)</f>
        <v>0.61846988416997406</v>
      </c>
      <c r="F692" s="313">
        <f>IF(ISBLANK('Report Data'!F692)," ",'Report Data'!F692)</f>
        <v>0.626924040926226</v>
      </c>
      <c r="G692" s="313">
        <f>IF(ISBLANK('Report Data'!G692)," ",'Report Data'!G692)</f>
        <v>0.59678867789632772</v>
      </c>
    </row>
    <row r="693" spans="1:7">
      <c r="A693" s="313" t="str">
        <f>IF('INTERIM REPORT'!B693=" "," ",IF('Report Data'!A693="",'INTERIM REPORT'!A692,'Report Data'!A693))</f>
        <v>Gifford Medical Center</v>
      </c>
      <c r="B693" s="313" t="str">
        <f>IF(ISBLANK('Report Data'!B693)," ",'Report Data'!B693)</f>
        <v>[Inpatient_Gross_Rev_pct_Metric] Inpatient Gross Revenue %</v>
      </c>
      <c r="C693" s="313">
        <f>IF(ISBLANK('Report Data'!C693)," ",'Report Data'!C693)</f>
        <v>0.22208860148657486</v>
      </c>
      <c r="D693" s="313">
        <f>IF(ISBLANK('Report Data'!D693)," ",'Report Data'!D693)</f>
        <v>0.22175264137366818</v>
      </c>
      <c r="E693" s="313">
        <f>IF(ISBLANK('Report Data'!E693)," ",'Report Data'!E693)</f>
        <v>0.21212344552360107</v>
      </c>
      <c r="F693" s="313">
        <f>IF(ISBLANK('Report Data'!F693)," ",'Report Data'!F693)</f>
        <v>0.21137452769168921</v>
      </c>
      <c r="G693" s="313">
        <f>IF(ISBLANK('Report Data'!G693)," ",'Report Data'!G693)</f>
        <v>0.23493029703854362</v>
      </c>
    </row>
    <row r="694" spans="1:7">
      <c r="A694" s="313" t="str">
        <f>IF('INTERIM REPORT'!B694=" "," ",IF('Report Data'!A694="",'INTERIM REPORT'!A693,'Report Data'!A694))</f>
        <v>Gifford Medical Center</v>
      </c>
      <c r="B694" s="313" t="str">
        <f>IF(ISBLANK('Report Data'!B694)," ",'Report Data'!B694)</f>
        <v>[SNF_Rehab_Swing_Gross_Rev_pct_Metric] SNF/Rehab/Swing Gross Revenue %</v>
      </c>
      <c r="C694" s="313">
        <f>IF(ISBLANK('Report Data'!C694)," ",'Report Data'!C694)</f>
        <v>1.5320542385856284E-2</v>
      </c>
      <c r="D694" s="313">
        <f>IF(ISBLANK('Report Data'!D694)," ",'Report Data'!D694)</f>
        <v>1.5239797796268426E-2</v>
      </c>
      <c r="E694" s="313">
        <f>IF(ISBLANK('Report Data'!E694)," ",'Report Data'!E694)</f>
        <v>1.5331378977533366E-2</v>
      </c>
      <c r="F694" s="313">
        <f>IF(ISBLANK('Report Data'!F694)," ",'Report Data'!F694)</f>
        <v>9.2037638289769984E-3</v>
      </c>
      <c r="G694" s="313">
        <f>IF(ISBLANK('Report Data'!G694)," ",'Report Data'!G694)</f>
        <v>1.1884693129238561E-2</v>
      </c>
    </row>
    <row r="695" spans="1:7">
      <c r="A695" s="313" t="str">
        <f>IF('INTERIM REPORT'!B695=" "," ",IF('Report Data'!A695="",'INTERIM REPORT'!A694,'Report Data'!A695))</f>
        <v>Gifford Medical Center</v>
      </c>
      <c r="B695" s="313" t="str">
        <f>IF(ISBLANK('Report Data'!B695)," ",'Report Data'!B695)</f>
        <v>[All_Net_Patient_Rev_pct_Metric] All Net Patient Revenue % with DSH &amp; GME</v>
      </c>
      <c r="C695" s="313">
        <f>IF(ISBLANK('Report Data'!C695)," ",'Report Data'!C695)</f>
        <v>0.44066133213406211</v>
      </c>
      <c r="D695" s="313">
        <f>IF(ISBLANK('Report Data'!D695)," ",'Report Data'!D695)</f>
        <v>0.40892625855737075</v>
      </c>
      <c r="E695" s="313">
        <f>IF(ISBLANK('Report Data'!E695)," ",'Report Data'!E695)</f>
        <v>0.40631547581336175</v>
      </c>
      <c r="F695" s="313">
        <f>IF(ISBLANK('Report Data'!F695)," ",'Report Data'!F695)</f>
        <v>0.41911608379877863</v>
      </c>
      <c r="G695" s="313">
        <f>IF(ISBLANK('Report Data'!G695)," ",'Report Data'!G695)</f>
        <v>0.42534235995802344</v>
      </c>
    </row>
    <row r="696" spans="1:7">
      <c r="A696" s="313" t="str">
        <f>IF('INTERIM REPORT'!B696=" "," ",IF('Report Data'!A696="",'INTERIM REPORT'!A695,'Report Data'!A696))</f>
        <v>Gifford Medical Center</v>
      </c>
      <c r="B696" s="313" t="str">
        <f>IF(ISBLANK('Report Data'!B696)," ",'Report Data'!B696)</f>
        <v>[Medicare_Net_Patient_Rev_pct_incl_Phys_Metric] Medicare Net Patient Revenue % including Phys</v>
      </c>
      <c r="C696" s="313">
        <f>IF(ISBLANK('Report Data'!C696)," ",'Report Data'!C696)</f>
        <v>0.38254559225528678</v>
      </c>
      <c r="D696" s="313">
        <f>IF(ISBLANK('Report Data'!D696)," ",'Report Data'!D696)</f>
        <v>0.35690822881918494</v>
      </c>
      <c r="E696" s="313">
        <f>IF(ISBLANK('Report Data'!E696)," ",'Report Data'!E696)</f>
        <v>0.35452002970756535</v>
      </c>
      <c r="F696" s="313">
        <f>IF(ISBLANK('Report Data'!F696)," ",'Report Data'!F696)</f>
        <v>0.33952412395513121</v>
      </c>
      <c r="G696" s="313">
        <f>IF(ISBLANK('Report Data'!G696)," ",'Report Data'!G696)</f>
        <v>0.34203445815699302</v>
      </c>
    </row>
    <row r="697" spans="1:7">
      <c r="A697" s="313" t="str">
        <f>IF('INTERIM REPORT'!B697=" "," ",IF('Report Data'!A697="",'INTERIM REPORT'!A696,'Report Data'!A697))</f>
        <v>Gifford Medical Center</v>
      </c>
      <c r="B697" s="313" t="str">
        <f>IF(ISBLANK('Report Data'!B697)," ",'Report Data'!B697)</f>
        <v>[Medicaid_Net_Patient_Rev_pct_incl_Phys_Metric] Medicaid Net Patient Revenue % including Phys</v>
      </c>
      <c r="C697" s="313">
        <f>IF(ISBLANK('Report Data'!C697)," ",'Report Data'!C697)</f>
        <v>8.2129328867847989E-2</v>
      </c>
      <c r="D697" s="313">
        <f>IF(ISBLANK('Report Data'!D697)," ",'Report Data'!D697)</f>
        <v>0.15095718359532984</v>
      </c>
      <c r="E697" s="313">
        <f>IF(ISBLANK('Report Data'!E697)," ",'Report Data'!E697)</f>
        <v>4.9994745212170413E-2</v>
      </c>
      <c r="F697" s="313">
        <f>IF(ISBLANK('Report Data'!F697)," ",'Report Data'!F697)</f>
        <v>0.20441975316288372</v>
      </c>
      <c r="G697" s="313">
        <f>IF(ISBLANK('Report Data'!G697)," ",'Report Data'!G697)</f>
        <v>0.20329366067417115</v>
      </c>
    </row>
    <row r="698" spans="1:7">
      <c r="A698" s="313" t="str">
        <f>IF('INTERIM REPORT'!B698=" "," ",IF('Report Data'!A698="",'INTERIM REPORT'!A697,'Report Data'!A698))</f>
        <v>Gifford Medical Center</v>
      </c>
      <c r="B698" s="313" t="str">
        <f>IF(ISBLANK('Report Data'!B698)," ",'Report Data'!B698)</f>
        <v>[Commercial_Self_Pay_Net_Patient_Rev_pct_incl_Phys_Metric] Commercial/Self Pay Net Patient Rev % including Phys</v>
      </c>
      <c r="C698" s="313">
        <f>IF(ISBLANK('Report Data'!C698)," ",'Report Data'!C698)</f>
        <v>0.65672168314522483</v>
      </c>
      <c r="D698" s="313">
        <f>IF(ISBLANK('Report Data'!D698)," ",'Report Data'!D698)</f>
        <v>0.57221538334243582</v>
      </c>
      <c r="E698" s="313">
        <f>IF(ISBLANK('Report Data'!E698)," ",'Report Data'!E698)</f>
        <v>0.61664358015560716</v>
      </c>
      <c r="F698" s="313">
        <f>IF(ISBLANK('Report Data'!F698)," ",'Report Data'!F698)</f>
        <v>0.59874649755296283</v>
      </c>
      <c r="G698" s="313">
        <f>IF(ISBLANK('Report Data'!G698)," ",'Report Data'!G698)</f>
        <v>0.61605900349748488</v>
      </c>
    </row>
    <row r="699" spans="1:7">
      <c r="A699" s="313" t="str">
        <f>IF('INTERIM REPORT'!B699=" "," ",IF('Report Data'!A699="",'INTERIM REPORT'!A698,'Report Data'!A699))</f>
        <v>Gifford Medical Center</v>
      </c>
      <c r="B699" s="313" t="str">
        <f>IF(ISBLANK('Report Data'!B699)," ",'Report Data'!B699)</f>
        <v>[Adj_Admits_Per_FTE_Metric] Adjusted Admissions Per FTE</v>
      </c>
      <c r="C699" s="313">
        <f>IF(ISBLANK('Report Data'!C699)," ",'Report Data'!C699)</f>
        <v>18.564990096864143</v>
      </c>
      <c r="D699" s="313">
        <f>IF(ISBLANK('Report Data'!D699)," ",'Report Data'!D699)</f>
        <v>22.793083310572481</v>
      </c>
      <c r="E699" s="313">
        <f>IF(ISBLANK('Report Data'!E699)," ",'Report Data'!E699)</f>
        <v>0</v>
      </c>
      <c r="F699" s="313">
        <f>IF(ISBLANK('Report Data'!F699)," ",'Report Data'!F699)</f>
        <v>0</v>
      </c>
      <c r="G699" s="313">
        <f>IF(ISBLANK('Report Data'!G699)," ",'Report Data'!G699)</f>
        <v>0</v>
      </c>
    </row>
    <row r="700" spans="1:7">
      <c r="A700" s="313" t="str">
        <f>IF('INTERIM REPORT'!B700=" "," ",IF('Report Data'!A700="",'INTERIM REPORT'!A699,'Report Data'!A700))</f>
        <v>Gifford Medical Center</v>
      </c>
      <c r="B700" s="313" t="str">
        <f>IF(ISBLANK('Report Data'!B700)," ",'Report Data'!B700)</f>
        <v>[FTEs_per_100_Adj_Discharges_Metric] FTEs per 100 Adj Discharges</v>
      </c>
      <c r="C700" s="313">
        <f>IF(ISBLANK('Report Data'!C700)," ",'Report Data'!C700)</f>
        <v>5.3864828086760594</v>
      </c>
      <c r="D700" s="313">
        <f>IF(ISBLANK('Report Data'!D700)," ",'Report Data'!D700)</f>
        <v>4.3872958580209023</v>
      </c>
      <c r="E700" s="313">
        <f>IF(ISBLANK('Report Data'!E700)," ",'Report Data'!E700)</f>
        <v>0</v>
      </c>
      <c r="F700" s="313">
        <f>IF(ISBLANK('Report Data'!F700)," ",'Report Data'!F700)</f>
        <v>0</v>
      </c>
      <c r="G700" s="313">
        <f>IF(ISBLANK('Report Data'!G700)," ",'Report Data'!G700)</f>
        <v>0</v>
      </c>
    </row>
    <row r="701" spans="1:7">
      <c r="A701" s="313" t="str">
        <f>IF('INTERIM REPORT'!B701=" "," ",IF('Report Data'!A701="",'INTERIM REPORT'!A700,'Report Data'!A701))</f>
        <v>Gifford Medical Center</v>
      </c>
      <c r="B701" s="313" t="str">
        <f>IF(ISBLANK('Report Data'!B701)," ",'Report Data'!B701)</f>
        <v>[FTEs_Per_Adj_Occupied_Bed_Metric] FTEs Per Adjusted Occupied Bed</v>
      </c>
      <c r="C701" s="313">
        <f>IF(ISBLANK('Report Data'!C701)," ",'Report Data'!C701)</f>
        <v>6.5172864907298882</v>
      </c>
      <c r="D701" s="313">
        <f>IF(ISBLANK('Report Data'!D701)," ",'Report Data'!D701)</f>
        <v>6.424803771298766</v>
      </c>
      <c r="E701" s="313">
        <f>IF(ISBLANK('Report Data'!E701)," ",'Report Data'!E701)</f>
        <v>0</v>
      </c>
      <c r="F701" s="313">
        <f>IF(ISBLANK('Report Data'!F701)," ",'Report Data'!F701)</f>
        <v>0</v>
      </c>
      <c r="G701" s="313">
        <f>IF(ISBLANK('Report Data'!G701)," ",'Report Data'!G701)</f>
        <v>0</v>
      </c>
    </row>
    <row r="702" spans="1:7">
      <c r="A702" s="313" t="str">
        <f>IF('INTERIM REPORT'!B702=" "," ",IF('Report Data'!A702="",'INTERIM REPORT'!A701,'Report Data'!A702))</f>
        <v>Gifford Medical Center</v>
      </c>
      <c r="B702" s="313" t="str">
        <f>IF(ISBLANK('Report Data'!B702)," ",'Report Data'!B702)</f>
        <v>[Return_On_Assets_Metric] Return On Assets</v>
      </c>
      <c r="C702" s="313">
        <f>IF(ISBLANK('Report Data'!C702)," ",'Report Data'!C702)</f>
        <v>3.1456232123329882E-2</v>
      </c>
      <c r="D702" s="313">
        <f>IF(ISBLANK('Report Data'!D702)," ",'Report Data'!D702)</f>
        <v>3.3694774821348604E-2</v>
      </c>
      <c r="E702" s="313">
        <f>IF(ISBLANK('Report Data'!E702)," ",'Report Data'!E702)</f>
        <v>2.2347064220414253E-2</v>
      </c>
      <c r="F702" s="313">
        <f>IF(ISBLANK('Report Data'!F702)," ",'Report Data'!F702)</f>
        <v>9.2616566504174061E-2</v>
      </c>
      <c r="G702" s="313">
        <f>IF(ISBLANK('Report Data'!G702)," ",'Report Data'!G702)</f>
        <v>4.5188571441241672E-2</v>
      </c>
    </row>
    <row r="703" spans="1:7">
      <c r="A703" s="313" t="str">
        <f>IF('INTERIM REPORT'!B703=" "," ",IF('Report Data'!A703="",'INTERIM REPORT'!A702,'Report Data'!A703))</f>
        <v>Gifford Medical Center</v>
      </c>
      <c r="B703" s="313" t="str">
        <f>IF(ISBLANK('Report Data'!B703)," ",'Report Data'!B703)</f>
        <v>[OH_Exp_w_fringe_pct_of_TTL_OPEX_Metric] Overhead Expense w/ fringe, as a % of Total Operating Exp</v>
      </c>
      <c r="C703" s="313">
        <f>IF(ISBLANK('Report Data'!C703)," ",'Report Data'!C703)</f>
        <v>0.25404194886149029</v>
      </c>
      <c r="D703" s="313">
        <f>IF(ISBLANK('Report Data'!D703)," ",'Report Data'!D703)</f>
        <v>0.25550689581884467</v>
      </c>
      <c r="E703" s="313">
        <f>IF(ISBLANK('Report Data'!E703)," ",'Report Data'!E703)</f>
        <v>0</v>
      </c>
      <c r="F703" s="313">
        <f>IF(ISBLANK('Report Data'!F703)," ",'Report Data'!F703)</f>
        <v>0</v>
      </c>
      <c r="G703" s="313">
        <f>IF(ISBLANK('Report Data'!G703)," ",'Report Data'!G703)</f>
        <v>0</v>
      </c>
    </row>
    <row r="704" spans="1:7">
      <c r="A704" s="313" t="str">
        <f>IF('INTERIM REPORT'!B704=" "," ",IF('Report Data'!A704="",'INTERIM REPORT'!A703,'Report Data'!A704))</f>
        <v>Gifford Medical Center</v>
      </c>
      <c r="B704" s="313" t="str">
        <f>IF(ISBLANK('Report Data'!B704)," ",'Report Data'!B704)</f>
        <v>[Cost_per_Adj_Admits_Metric] Cost per Adjusted Admission</v>
      </c>
      <c r="C704" s="313">
        <f>IF(ISBLANK('Report Data'!C704)," ",'Report Data'!C704)</f>
        <v>9628.5793314530838</v>
      </c>
      <c r="D704" s="313">
        <f>IF(ISBLANK('Report Data'!D704)," ",'Report Data'!D704)</f>
        <v>9117.9781942942118</v>
      </c>
      <c r="E704" s="313">
        <f>IF(ISBLANK('Report Data'!E704)," ",'Report Data'!E704)</f>
        <v>0</v>
      </c>
      <c r="F704" s="313">
        <f>IF(ISBLANK('Report Data'!F704)," ",'Report Data'!F704)</f>
        <v>0</v>
      </c>
      <c r="G704" s="313">
        <f>IF(ISBLANK('Report Data'!G704)," ",'Report Data'!G704)</f>
        <v>0</v>
      </c>
    </row>
    <row r="705" spans="1:7">
      <c r="A705" s="313" t="str">
        <f>IF('INTERIM REPORT'!B705=" "," ",IF('Report Data'!A705="",'INTERIM REPORT'!A704,'Report Data'!A705))</f>
        <v>Gifford Medical Center</v>
      </c>
      <c r="B705" s="313" t="str">
        <f>IF(ISBLANK('Report Data'!B705)," ",'Report Data'!B705)</f>
        <v>[Salary_per_FTE_NonMD_Metric] Salary per FTE - Non-MD</v>
      </c>
      <c r="C705" s="313">
        <f>IF(ISBLANK('Report Data'!C705)," ",'Report Data'!C705)</f>
        <v>58451.915163821606</v>
      </c>
      <c r="D705" s="313">
        <f>IF(ISBLANK('Report Data'!D705)," ",'Report Data'!D705)</f>
        <v>63798.44614447745</v>
      </c>
      <c r="E705" s="313">
        <f>IF(ISBLANK('Report Data'!E705)," ",'Report Data'!E705)</f>
        <v>0</v>
      </c>
      <c r="F705" s="313">
        <f>IF(ISBLANK('Report Data'!F705)," ",'Report Data'!F705)</f>
        <v>0</v>
      </c>
      <c r="G705" s="313">
        <f>IF(ISBLANK('Report Data'!G705)," ",'Report Data'!G705)</f>
        <v>0</v>
      </c>
    </row>
    <row r="706" spans="1:7">
      <c r="A706" s="313" t="str">
        <f>IF('INTERIM REPORT'!B706=" "," ",IF('Report Data'!A706="",'INTERIM REPORT'!A705,'Report Data'!A706))</f>
        <v>Gifford Medical Center</v>
      </c>
      <c r="B706" s="313" t="str">
        <f>IF(ISBLANK('Report Data'!B706)," ",'Report Data'!B706)</f>
        <v>[Salary_and_Benefits_per_FTE_NonMD_Metric] Salary &amp; Benefits per FTE - Non-MD</v>
      </c>
      <c r="C706" s="313">
        <f>IF(ISBLANK('Report Data'!C706)," ",'Report Data'!C706)</f>
        <v>76473.273919328174</v>
      </c>
      <c r="D706" s="313">
        <f>IF(ISBLANK('Report Data'!D706)," ",'Report Data'!D706)</f>
        <v>84822.267869376592</v>
      </c>
      <c r="E706" s="313">
        <f>IF(ISBLANK('Report Data'!E706)," ",'Report Data'!E706)</f>
        <v>81048.760095887861</v>
      </c>
      <c r="F706" s="313">
        <f>IF(ISBLANK('Report Data'!F706)," ",'Report Data'!F706)</f>
        <v>88037.155052982358</v>
      </c>
      <c r="G706" s="313">
        <f>IF(ISBLANK('Report Data'!G706)," ",'Report Data'!G706)</f>
        <v>84503.675339208276</v>
      </c>
    </row>
    <row r="707" spans="1:7">
      <c r="A707" s="313" t="str">
        <f>IF('INTERIM REPORT'!B707=" "," ",IF('Report Data'!A707="",'INTERIM REPORT'!A706,'Report Data'!A707))</f>
        <v>Gifford Medical Center</v>
      </c>
      <c r="B707" s="313" t="str">
        <f>IF(ISBLANK('Report Data'!B707)," ",'Report Data'!B707)</f>
        <v>[Fringe_Benefit_pct_NonMD_Metric] Fringe Benefit % - Non-MD</v>
      </c>
      <c r="C707" s="313">
        <f>IF(ISBLANK('Report Data'!C707)," ",'Report Data'!C707)</f>
        <v>0.30831083472626419</v>
      </c>
      <c r="D707" s="313">
        <f>IF(ISBLANK('Report Data'!D707)," ",'Report Data'!D707)</f>
        <v>0.32953501214259617</v>
      </c>
      <c r="E707" s="313">
        <f>IF(ISBLANK('Report Data'!E707)," ",'Report Data'!E707)</f>
        <v>0.29332683816768068</v>
      </c>
      <c r="F707" s="313">
        <f>IF(ISBLANK('Report Data'!F707)," ",'Report Data'!F707)</f>
        <v>0.333311198509954</v>
      </c>
      <c r="G707" s="313">
        <f>IF(ISBLANK('Report Data'!G707)," ",'Report Data'!G707)</f>
        <v>0.27491794170308881</v>
      </c>
    </row>
    <row r="708" spans="1:7">
      <c r="A708" s="313" t="str">
        <f>IF('INTERIM REPORT'!B708=" "," ",IF('Report Data'!A708="",'INTERIM REPORT'!A707,'Report Data'!A708))</f>
        <v>Gifford Medical Center</v>
      </c>
      <c r="B708" s="313" t="str">
        <f>IF(ISBLANK('Report Data'!B708)," ",'Report Data'!B708)</f>
        <v>[Comp_Ratio_Metric] Compensation Ratio</v>
      </c>
      <c r="C708" s="313">
        <f>IF(ISBLANK('Report Data'!C708)," ",'Report Data'!C708)</f>
        <v>0.61020737660521895</v>
      </c>
      <c r="D708" s="313">
        <f>IF(ISBLANK('Report Data'!D708)," ",'Report Data'!D708)</f>
        <v>0.56431903321974919</v>
      </c>
      <c r="E708" s="313">
        <f>IF(ISBLANK('Report Data'!E708)," ",'Report Data'!E708)</f>
        <v>0.59583635134035073</v>
      </c>
      <c r="F708" s="313">
        <f>IF(ISBLANK('Report Data'!F708)," ",'Report Data'!F708)</f>
        <v>0.59296617116715411</v>
      </c>
      <c r="G708" s="313">
        <f>IF(ISBLANK('Report Data'!G708)," ",'Report Data'!G708)</f>
        <v>0.5747001273881478</v>
      </c>
    </row>
    <row r="709" spans="1:7">
      <c r="A709" s="313" t="str">
        <f>IF('INTERIM REPORT'!B709=" "," ",IF('Report Data'!A709="",'INTERIM REPORT'!A708,'Report Data'!A709))</f>
        <v>Gifford Medical Center</v>
      </c>
      <c r="B709" s="313" t="str">
        <f>IF(ISBLANK('Report Data'!B709)," ",'Report Data'!B709)</f>
        <v>[Cap_Cost_pct_of_Total_Expense_Metric] Capital Cost % of Total Expense</v>
      </c>
      <c r="C709" s="313">
        <f>IF(ISBLANK('Report Data'!C709)," ",'Report Data'!C709)</f>
        <v>6.6884848292216581E-2</v>
      </c>
      <c r="D709" s="313">
        <f>IF(ISBLANK('Report Data'!D709)," ",'Report Data'!D709)</f>
        <v>6.9029218687074831E-2</v>
      </c>
      <c r="E709" s="313">
        <f>IF(ISBLANK('Report Data'!E709)," ",'Report Data'!E709)</f>
        <v>6.0010576272663929E-2</v>
      </c>
      <c r="F709" s="313">
        <f>IF(ISBLANK('Report Data'!F709)," ",'Report Data'!F709)</f>
        <v>7.1920477999693713E-2</v>
      </c>
      <c r="G709" s="313">
        <f>IF(ISBLANK('Report Data'!G709)," ",'Report Data'!G709)</f>
        <v>7.6264096189192082E-2</v>
      </c>
    </row>
    <row r="710" spans="1:7">
      <c r="A710" s="313" t="str">
        <f>IF('INTERIM REPORT'!B710=" "," ",IF('Report Data'!A710="",'INTERIM REPORT'!A709,'Report Data'!A710))</f>
        <v>Gifford Medical Center</v>
      </c>
      <c r="B710" s="313" t="str">
        <f>IF(ISBLANK('Report Data'!B710)," ",'Report Data'!B710)</f>
        <v>[Cap_Cost_per_Adj_Admits_Metric] Capital Cost per Adjusted Admission</v>
      </c>
      <c r="C710" s="313">
        <f>IF(ISBLANK('Report Data'!C710)," ",'Report Data'!C710)</f>
        <v>644.00606785381171</v>
      </c>
      <c r="D710" s="313">
        <f>IF(ISBLANK('Report Data'!D710)," ",'Report Data'!D710)</f>
        <v>629.40691075791494</v>
      </c>
      <c r="E710" s="313">
        <f>IF(ISBLANK('Report Data'!E710)," ",'Report Data'!E710)</f>
        <v>0</v>
      </c>
      <c r="F710" s="313">
        <f>IF(ISBLANK('Report Data'!F710)," ",'Report Data'!F710)</f>
        <v>0</v>
      </c>
      <c r="G710" s="313">
        <f>IF(ISBLANK('Report Data'!G710)," ",'Report Data'!G710)</f>
        <v>0</v>
      </c>
    </row>
    <row r="711" spans="1:7">
      <c r="A711" s="313" t="str">
        <f>IF('INTERIM REPORT'!B711=" "," ",IF('Report Data'!A711="",'INTERIM REPORT'!A710,'Report Data'!A711))</f>
        <v>Gifford Medical Center</v>
      </c>
      <c r="B711" s="313" t="str">
        <f>IF(ISBLANK('Report Data'!B711)," ",'Report Data'!B711)</f>
        <v>[Contractual_Allowance_pct_Metric] Contractual Allowance %</v>
      </c>
      <c r="C711" s="313">
        <f>IF(ISBLANK('Report Data'!C711)," ",'Report Data'!C711)</f>
        <v>0.56442041781860708</v>
      </c>
      <c r="D711" s="313">
        <f>IF(ISBLANK('Report Data'!D711)," ",'Report Data'!D711)</f>
        <v>0.59610008106999712</v>
      </c>
      <c r="E711" s="313">
        <f>IF(ISBLANK('Report Data'!E711)," ",'Report Data'!E711)</f>
        <v>0.59813701772338479</v>
      </c>
      <c r="F711" s="313">
        <f>IF(ISBLANK('Report Data'!F711)," ",'Report Data'!F711)</f>
        <v>0.5852274576741413</v>
      </c>
      <c r="G711" s="313">
        <f>IF(ISBLANK('Report Data'!G711)," ",'Report Data'!G711)</f>
        <v>0.57897560836396633</v>
      </c>
    </row>
    <row r="712" spans="1:7">
      <c r="A712" s="313" t="str">
        <f>IF('INTERIM REPORT'!B712=" "," ",IF('Report Data'!A712="",'INTERIM REPORT'!A711,'Report Data'!A712))</f>
        <v>Gifford Medical Center</v>
      </c>
      <c r="B712" s="313" t="str">
        <f>IF(ISBLANK('Report Data'!B712)," ",'Report Data'!B712)</f>
        <v>[Current_Ratio_Metric] Current Ratio</v>
      </c>
      <c r="C712" s="313">
        <f>IF(ISBLANK('Report Data'!C712)," ",'Report Data'!C712)</f>
        <v>4.9436687366322758</v>
      </c>
      <c r="D712" s="313">
        <f>IF(ISBLANK('Report Data'!D712)," ",'Report Data'!D712)</f>
        <v>2.6601488835250291</v>
      </c>
      <c r="E712" s="313">
        <f>IF(ISBLANK('Report Data'!E712)," ",'Report Data'!E712)</f>
        <v>3.1284809037691241</v>
      </c>
      <c r="F712" s="313">
        <f>IF(ISBLANK('Report Data'!F712)," ",'Report Data'!F712)</f>
        <v>2.8855398750788317</v>
      </c>
      <c r="G712" s="313">
        <f>IF(ISBLANK('Report Data'!G712)," ",'Report Data'!G712)</f>
        <v>3.6981706324989561</v>
      </c>
    </row>
    <row r="713" spans="1:7">
      <c r="A713" s="313" t="str">
        <f>IF('INTERIM REPORT'!B713=" "," ",IF('Report Data'!A713="",'INTERIM REPORT'!A712,'Report Data'!A713))</f>
        <v>Gifford Medical Center</v>
      </c>
      <c r="B713" s="313" t="str">
        <f>IF(ISBLANK('Report Data'!B713)," ",'Report Data'!B713)</f>
        <v>[Days_Payable_metric] Days Payable</v>
      </c>
      <c r="C713" s="313">
        <f>IF(ISBLANK('Report Data'!C713)," ",'Report Data'!C713)</f>
        <v>51.520028843423354</v>
      </c>
      <c r="D713" s="313">
        <f>IF(ISBLANK('Report Data'!D713)," ",'Report Data'!D713)</f>
        <v>121.5765139337645</v>
      </c>
      <c r="E713" s="313">
        <f>IF(ISBLANK('Report Data'!E713)," ",'Report Data'!E713)</f>
        <v>63.906235755110295</v>
      </c>
      <c r="F713" s="313">
        <f>IF(ISBLANK('Report Data'!F713)," ",'Report Data'!F713)</f>
        <v>97.984439050655141</v>
      </c>
      <c r="G713" s="313">
        <f>IF(ISBLANK('Report Data'!G713)," ",'Report Data'!G713)</f>
        <v>70.043507439615439</v>
      </c>
    </row>
    <row r="714" spans="1:7">
      <c r="A714" s="313" t="str">
        <f>IF('INTERIM REPORT'!B714=" "," ",IF('Report Data'!A714="",'INTERIM REPORT'!A713,'Report Data'!A714))</f>
        <v>Gifford Medical Center</v>
      </c>
      <c r="B714" s="313" t="str">
        <f>IF(ISBLANK('Report Data'!B714)," ",'Report Data'!B714)</f>
        <v>[Days_Receivable_Metric] Days Receivable</v>
      </c>
      <c r="C714" s="313">
        <f>IF(ISBLANK('Report Data'!C714)," ",'Report Data'!C714)</f>
        <v>42.805967185760444</v>
      </c>
      <c r="D714" s="313">
        <f>IF(ISBLANK('Report Data'!D714)," ",'Report Data'!D714)</f>
        <v>51.976055160484322</v>
      </c>
      <c r="E714" s="313">
        <f>IF(ISBLANK('Report Data'!E714)," ",'Report Data'!E714)</f>
        <v>30.631310009562203</v>
      </c>
      <c r="F714" s="313">
        <f>IF(ISBLANK('Report Data'!F714)," ",'Report Data'!F714)</f>
        <v>41.204723437050326</v>
      </c>
      <c r="G714" s="313">
        <f>IF(ISBLANK('Report Data'!G714)," ",'Report Data'!G714)</f>
        <v>40.492508901868561</v>
      </c>
    </row>
    <row r="715" spans="1:7">
      <c r="A715" s="313" t="str">
        <f>IF('INTERIM REPORT'!B715=" "," ",IF('Report Data'!A715="",'INTERIM REPORT'!A714,'Report Data'!A715))</f>
        <v>Gifford Medical Center</v>
      </c>
      <c r="B715" s="313" t="str">
        <f>IF(ISBLANK('Report Data'!B715)," ",'Report Data'!B715)</f>
        <v>[Days_Cash_on_Hand_Metric] Days Cash on Hand</v>
      </c>
      <c r="C715" s="313">
        <f>IF(ISBLANK('Report Data'!C715)," ",'Report Data'!C715)</f>
        <v>236.80448965078966</v>
      </c>
      <c r="D715" s="313">
        <f>IF(ISBLANK('Report Data'!D715)," ",'Report Data'!D715)</f>
        <v>332.93038486521215</v>
      </c>
      <c r="E715" s="313">
        <f>IF(ISBLANK('Report Data'!E715)," ",'Report Data'!E715)</f>
        <v>252.44664251001743</v>
      </c>
      <c r="F715" s="313">
        <f>IF(ISBLANK('Report Data'!F715)," ",'Report Data'!F715)</f>
        <v>317.2943292435076</v>
      </c>
      <c r="G715" s="313">
        <f>IF(ISBLANK('Report Data'!G715)," ",'Report Data'!G715)</f>
        <v>297.94125654464221</v>
      </c>
    </row>
    <row r="716" spans="1:7">
      <c r="A716" s="313" t="str">
        <f>IF('INTERIM REPORT'!B716=" "," ",IF('Report Data'!A716="",'INTERIM REPORT'!A715,'Report Data'!A716))</f>
        <v>Gifford Medical Center</v>
      </c>
      <c r="B716" s="313" t="str">
        <f>IF(ISBLANK('Report Data'!B716)," ",'Report Data'!B716)</f>
        <v>[Cash_Flow_Margin_Metric] Cash Flow Margin</v>
      </c>
      <c r="C716" s="313">
        <f>IF(ISBLANK('Report Data'!C716)," ",'Report Data'!C716)</f>
        <v>5.9392658582693318E-2</v>
      </c>
      <c r="D716" s="313">
        <f>IF(ISBLANK('Report Data'!D716)," ",'Report Data'!D716)</f>
        <v>9.2588853985296649E-2</v>
      </c>
      <c r="E716" s="313">
        <f>IF(ISBLANK('Report Data'!E716)," ",'Report Data'!E716)</f>
        <v>7.7325085467498944E-2</v>
      </c>
      <c r="F716" s="313">
        <f>IF(ISBLANK('Report Data'!F716)," ",'Report Data'!F716)</f>
        <v>9.0174083909083921E-2</v>
      </c>
      <c r="G716" s="313">
        <f>IF(ISBLANK('Report Data'!G716)," ",'Report Data'!G716)</f>
        <v>0.13062172924148496</v>
      </c>
    </row>
    <row r="717" spans="1:7">
      <c r="A717" s="313" t="str">
        <f>IF('INTERIM REPORT'!B717=" "," ",IF('Report Data'!A717="",'INTERIM REPORT'!A716,'Report Data'!A717))</f>
        <v>Gifford Medical Center</v>
      </c>
      <c r="B717" s="313" t="str">
        <f>IF(ISBLANK('Report Data'!B717)," ",'Report Data'!B717)</f>
        <v>[Cash_to_Long_Term_Debt_Metric] Cash to Long Term Debt</v>
      </c>
      <c r="C717" s="313">
        <f>IF(ISBLANK('Report Data'!C717)," ",'Report Data'!C717)</f>
        <v>1.8014035327132758</v>
      </c>
      <c r="D717" s="313">
        <f>IF(ISBLANK('Report Data'!D717)," ",'Report Data'!D717)</f>
        <v>2.1758451320506822</v>
      </c>
      <c r="E717" s="313">
        <f>IF(ISBLANK('Report Data'!E717)," ",'Report Data'!E717)</f>
        <v>2.1520027337340437</v>
      </c>
      <c r="F717" s="313">
        <f>IF(ISBLANK('Report Data'!F717)," ",'Report Data'!F717)</f>
        <v>2.7709241475698452</v>
      </c>
      <c r="G717" s="313">
        <f>IF(ISBLANK('Report Data'!G717)," ",'Report Data'!G717)</f>
        <v>2.5720594821170759</v>
      </c>
    </row>
    <row r="718" spans="1:7">
      <c r="A718" s="313" t="str">
        <f>IF('INTERIM REPORT'!B718=" "," ",IF('Report Data'!A718="",'INTERIM REPORT'!A717,'Report Data'!A718))</f>
        <v>Gifford Medical Center</v>
      </c>
      <c r="B718" s="313" t="str">
        <f>IF(ISBLANK('Report Data'!B718)," ",'Report Data'!B718)</f>
        <v>[Cash_Flow_to_Total_Debt_Metric] Cash Flow to Total Debt</v>
      </c>
      <c r="C718" s="313">
        <f>IF(ISBLANK('Report Data'!C718)," ",'Report Data'!C718)</f>
        <v>0.31096277839476638</v>
      </c>
      <c r="D718" s="313">
        <f>IF(ISBLANK('Report Data'!D718)," ",'Report Data'!D718)</f>
        <v>0.20086180748575358</v>
      </c>
      <c r="E718" s="313">
        <f>IF(ISBLANK('Report Data'!E718)," ",'Report Data'!E718)</f>
        <v>0.31118458435980373</v>
      </c>
      <c r="F718" s="313">
        <f>IF(ISBLANK('Report Data'!F718)," ",'Report Data'!F718)</f>
        <v>0.48945481767509086</v>
      </c>
      <c r="G718" s="313">
        <f>IF(ISBLANK('Report Data'!G718)," ",'Report Data'!G718)</f>
        <v>0.41151911247685813</v>
      </c>
    </row>
    <row r="719" spans="1:7">
      <c r="A719" s="313" t="str">
        <f>IF('INTERIM REPORT'!B719=" "," ",IF('Report Data'!A719="",'INTERIM REPORT'!A718,'Report Data'!A719))</f>
        <v>Gifford Medical Center</v>
      </c>
      <c r="B719" s="313" t="str">
        <f>IF(ISBLANK('Report Data'!B719)," ",'Report Data'!B719)</f>
        <v>[Gross_Price_per_Discharge_Metric] Gross Price per Discharge</v>
      </c>
      <c r="C719" s="313">
        <f>IF(ISBLANK('Report Data'!C719)," ",'Report Data'!C719)</f>
        <v>15394.558685714288</v>
      </c>
      <c r="D719" s="313">
        <f>IF(ISBLANK('Report Data'!D719)," ",'Report Data'!D719)</f>
        <v>14370.249741431149</v>
      </c>
      <c r="E719" s="313">
        <f>IF(ISBLANK('Report Data'!E719)," ",'Report Data'!E719)</f>
        <v>0</v>
      </c>
      <c r="F719" s="313">
        <f>IF(ISBLANK('Report Data'!F719)," ",'Report Data'!F719)</f>
        <v>15240.579478054569</v>
      </c>
      <c r="G719" s="313">
        <f>IF(ISBLANK('Report Data'!G719)," ",'Report Data'!G719)</f>
        <v>17049.858866103736</v>
      </c>
    </row>
    <row r="720" spans="1:7">
      <c r="A720" s="313" t="str">
        <f>IF('INTERIM REPORT'!B720=" "," ",IF('Report Data'!A720="",'INTERIM REPORT'!A719,'Report Data'!A720))</f>
        <v>Gifford Medical Center</v>
      </c>
      <c r="B720" s="313" t="str">
        <f>IF(ISBLANK('Report Data'!B720)," ",'Report Data'!B720)</f>
        <v>[Gross_Price_per_Visit_Metric] Gross Price per Visit</v>
      </c>
      <c r="C720" s="313">
        <f>IF(ISBLANK('Report Data'!C720)," ",'Report Data'!C720)</f>
        <v>1482.0217688733821</v>
      </c>
      <c r="D720" s="313">
        <f>IF(ISBLANK('Report Data'!D720)," ",'Report Data'!D720)</f>
        <v>1245.3603654565552</v>
      </c>
      <c r="E720" s="313">
        <f>IF(ISBLANK('Report Data'!E720)," ",'Report Data'!E720)</f>
        <v>0</v>
      </c>
      <c r="F720" s="313">
        <f>IF(ISBLANK('Report Data'!F720)," ",'Report Data'!F720)</f>
        <v>1377.4516158183924</v>
      </c>
      <c r="G720" s="313">
        <f>IF(ISBLANK('Report Data'!G720)," ",'Report Data'!G720)</f>
        <v>1140.0635041595226</v>
      </c>
    </row>
    <row r="721" spans="1:7">
      <c r="A721" s="313" t="str">
        <f>IF('INTERIM REPORT'!B721=" "," ",IF('Report Data'!A721="",'INTERIM REPORT'!A720,'Report Data'!A721))</f>
        <v>Gifford Medical Center</v>
      </c>
      <c r="B721" s="313" t="str">
        <f>IF(ISBLANK('Report Data'!B721)," ",'Report Data'!B721)</f>
        <v>[Gross_Rev_per_Adj_Admits_Metric] Gross Revenue per Adj Admission</v>
      </c>
      <c r="C721" s="313">
        <f>IF(ISBLANK('Report Data'!C721)," ",'Report Data'!C721)</f>
        <v>20239.090091819704</v>
      </c>
      <c r="D721" s="313">
        <f>IF(ISBLANK('Report Data'!D721)," ",'Report Data'!D721)</f>
        <v>17995.275090361447</v>
      </c>
      <c r="E721" s="313">
        <f>IF(ISBLANK('Report Data'!E721)," ",'Report Data'!E721)</f>
        <v>0</v>
      </c>
      <c r="F721" s="313">
        <f>IF(ISBLANK('Report Data'!F721)," ",'Report Data'!F721)</f>
        <v>0</v>
      </c>
      <c r="G721" s="313">
        <f>IF(ISBLANK('Report Data'!G721)," ",'Report Data'!G721)</f>
        <v>0</v>
      </c>
    </row>
    <row r="722" spans="1:7">
      <c r="A722" s="313" t="str">
        <f>IF('INTERIM REPORT'!B722=" "," ",IF('Report Data'!A722="",'INTERIM REPORT'!A721,'Report Data'!A722))</f>
        <v>Gifford Medical Center</v>
      </c>
      <c r="B722" s="313" t="str">
        <f>IF(ISBLANK('Report Data'!B722)," ",'Report Data'!B722)</f>
        <v>[Net_Rev_per_Adj_Admits_Metric] Net Revenue per Adjusted Admission</v>
      </c>
      <c r="C722" s="313">
        <f>IF(ISBLANK('Report Data'!C722)," ",'Report Data'!C722)</f>
        <v>8918.5844000056532</v>
      </c>
      <c r="D722" s="313">
        <f>IF(ISBLANK('Report Data'!D722)," ",'Report Data'!D722)</f>
        <v>7358.740515399154</v>
      </c>
      <c r="E722" s="313">
        <f>IF(ISBLANK('Report Data'!E722)," ",'Report Data'!E722)</f>
        <v>0</v>
      </c>
      <c r="F722" s="313">
        <f>IF(ISBLANK('Report Data'!F722)," ",'Report Data'!F722)</f>
        <v>0</v>
      </c>
      <c r="G722" s="313">
        <f>IF(ISBLANK('Report Data'!G722)," ",'Report Data'!G722)</f>
        <v>0</v>
      </c>
    </row>
    <row r="723" spans="1:7">
      <c r="A723" s="313" t="str">
        <f>IF('INTERIM REPORT'!B723=" "," ",IF('Report Data'!A723="",'INTERIM REPORT'!A722,'Report Data'!A723))</f>
        <v>Gifford Medical Center</v>
      </c>
      <c r="B723" s="313" t="str">
        <f>IF(ISBLANK('Report Data'!B723)," ",'Report Data'!B723)</f>
        <v>[Medicare_Gross_Pct_Tot_Gross_Metric] Medicare Gross as % of Tot Gross Rev</v>
      </c>
      <c r="C723" s="313">
        <f>IF(ISBLANK('Report Data'!C723)," ",'Report Data'!C723)</f>
        <v>0.44022058603988962</v>
      </c>
      <c r="D723" s="313">
        <f>IF(ISBLANK('Report Data'!D723)," ",'Report Data'!D723)</f>
        <v>0.44276473273193245</v>
      </c>
      <c r="E723" s="313">
        <f>IF(ISBLANK('Report Data'!E723)," ",'Report Data'!E723)</f>
        <v>0.43178815848999413</v>
      </c>
      <c r="F723" s="313">
        <f>IF(ISBLANK('Report Data'!F723)," ",'Report Data'!F723)</f>
        <v>0.45110436405158982</v>
      </c>
      <c r="G723" s="313">
        <f>IF(ISBLANK('Report Data'!G723)," ",'Report Data'!G723)</f>
        <v>0.45724053524882835</v>
      </c>
    </row>
    <row r="724" spans="1:7">
      <c r="A724" s="313" t="str">
        <f>IF('INTERIM REPORT'!B724=" "," ",IF('Report Data'!A724="",'INTERIM REPORT'!A723,'Report Data'!A724))</f>
        <v>Gifford Medical Center</v>
      </c>
      <c r="B724" s="313" t="str">
        <f>IF(ISBLANK('Report Data'!B724)," ",'Report Data'!B724)</f>
        <v>[Medicaid_Gross_Pct_Tot_Gross_Metric] Medicaid Gross as % of Tot Gross Rev</v>
      </c>
      <c r="C724" s="313">
        <f>IF(ISBLANK('Report Data'!C724)," ",'Report Data'!C724)</f>
        <v>0.17480939453233518</v>
      </c>
      <c r="D724" s="313">
        <f>IF(ISBLANK('Report Data'!D724)," ",'Report Data'!D724)</f>
        <v>0.17325490572880931</v>
      </c>
      <c r="E724" s="313">
        <f>IF(ISBLANK('Report Data'!E724)," ",'Report Data'!E724)</f>
        <v>0.17929755867990899</v>
      </c>
      <c r="F724" s="313">
        <f>IF(ISBLANK('Report Data'!F724)," ",'Report Data'!F724)</f>
        <v>0.17000523599027104</v>
      </c>
      <c r="G724" s="313">
        <f>IF(ISBLANK('Report Data'!G724)," ",'Report Data'!G724)</f>
        <v>0.16895672878355067</v>
      </c>
    </row>
    <row r="725" spans="1:7">
      <c r="A725" s="313" t="str">
        <f>IF('INTERIM REPORT'!B725=" "," ",IF('Report Data'!A725="",'INTERIM REPORT'!A724,'Report Data'!A725))</f>
        <v>Gifford Medical Center</v>
      </c>
      <c r="B725" s="313" t="str">
        <f>IF(ISBLANK('Report Data'!B725)," ",'Report Data'!B725)</f>
        <v>[CommSelf_Gross_Pct_Tot_Gross_Metric] Comm/self Gross as % of Tot Gross Rev</v>
      </c>
      <c r="C725" s="313">
        <f>IF(ISBLANK('Report Data'!C725)," ",'Report Data'!C725)</f>
        <v>0.38497001942777515</v>
      </c>
      <c r="D725" s="313">
        <f>IF(ISBLANK('Report Data'!D725)," ",'Report Data'!D725)</f>
        <v>0.38398036153925824</v>
      </c>
      <c r="E725" s="313">
        <f>IF(ISBLANK('Report Data'!E725)," ",'Report Data'!E725)</f>
        <v>0.38891428283009705</v>
      </c>
      <c r="F725" s="313">
        <f>IF(ISBLANK('Report Data'!F725)," ",'Report Data'!F725)</f>
        <v>0.378890399958139</v>
      </c>
      <c r="G725" s="313">
        <f>IF(ISBLANK('Report Data'!G725)," ",'Report Data'!G725)</f>
        <v>0.37380273596762109</v>
      </c>
    </row>
    <row r="726" spans="1:7">
      <c r="A726" s="313" t="str">
        <f>IF('INTERIM REPORT'!B726=" "," ",IF('Report Data'!A726="",'INTERIM REPORT'!A725,'Report Data'!A726))</f>
        <v>Gifford Medical Center</v>
      </c>
      <c r="B726" s="313" t="str">
        <f>IF(ISBLANK('Report Data'!B726)," ",'Report Data'!B726)</f>
        <v>[Phys_Gross_Pct_Ttl_Gross_Metric] Physician Gross as % of Ttl Gross Rev</v>
      </c>
      <c r="C726" s="313">
        <f>IF(ISBLANK('Report Data'!C726)," ",'Report Data'!C726)</f>
        <v>0</v>
      </c>
      <c r="D726" s="313">
        <f>IF(ISBLANK('Report Data'!D726)," ",'Report Data'!D726)</f>
        <v>0</v>
      </c>
      <c r="E726" s="313">
        <f>IF(ISBLANK('Report Data'!E726)," ",'Report Data'!E726)</f>
        <v>0</v>
      </c>
      <c r="F726" s="313">
        <f>IF(ISBLANK('Report Data'!F726)," ",'Report Data'!F726)</f>
        <v>0</v>
      </c>
      <c r="G726" s="313">
        <f>IF(ISBLANK('Report Data'!G726)," ",'Report Data'!G726)</f>
        <v>0</v>
      </c>
    </row>
    <row r="727" spans="1:7">
      <c r="A727" s="313" t="str">
        <f>IF('INTERIM REPORT'!B727=" "," ",IF('Report Data'!A727="",'INTERIM REPORT'!A726,'Report Data'!A727))</f>
        <v>Gifford Medical Center</v>
      </c>
      <c r="B727" s="313" t="str">
        <f>IF(ISBLANK('Report Data'!B727)," ",'Report Data'!B727)</f>
        <v>[Medicare_Pct_Net_Rev_Metric] Medicare % of Net Rev (less dispr)</v>
      </c>
      <c r="C727" s="313">
        <f>IF(ISBLANK('Report Data'!C727)," ",'Report Data'!C727)</f>
        <v>0.3714442045703874</v>
      </c>
      <c r="D727" s="313">
        <f>IF(ISBLANK('Report Data'!D727)," ",'Report Data'!D727)</f>
        <v>0.36474275309713422</v>
      </c>
      <c r="E727" s="313">
        <f>IF(ISBLANK('Report Data'!E727)," ",'Report Data'!E727)</f>
        <v>0.35727275825422911</v>
      </c>
      <c r="F727" s="313">
        <f>IF(ISBLANK('Report Data'!F727)," ",'Report Data'!F727)</f>
        <v>0.34722781543115472</v>
      </c>
      <c r="G727" s="313">
        <f>IF(ISBLANK('Report Data'!G727)," ",'Report Data'!G727)</f>
        <v>0.35040487384047686</v>
      </c>
    </row>
    <row r="728" spans="1:7">
      <c r="A728" s="313" t="str">
        <f>IF('INTERIM REPORT'!B728=" "," ",IF('Report Data'!A728="",'INTERIM REPORT'!A727,'Report Data'!A728))</f>
        <v>Gifford Medical Center</v>
      </c>
      <c r="B728" s="313" t="str">
        <f>IF(ISBLANK('Report Data'!B728)," ",'Report Data'!B728)</f>
        <v>[Medicaid_Pct_Net_Rev_Metric] Medicaid % of Net Rev (less dispr)</v>
      </c>
      <c r="C728" s="313">
        <f>IF(ISBLANK('Report Data'!C728)," ",'Report Data'!C728)</f>
        <v>7.0923007761198184E-2</v>
      </c>
      <c r="D728" s="313">
        <f>IF(ISBLANK('Report Data'!D728)," ",'Report Data'!D728)</f>
        <v>0.12811985586938882</v>
      </c>
      <c r="E728" s="313">
        <f>IF(ISBLANK('Report Data'!E728)," ",'Report Data'!E728)</f>
        <v>8.2999921593055678E-2</v>
      </c>
      <c r="F728" s="313">
        <f>IF(ISBLANK('Report Data'!F728)," ",'Report Data'!F728)</f>
        <v>0.13846400704313536</v>
      </c>
      <c r="G728" s="313">
        <f>IF(ISBLANK('Report Data'!G728)," ",'Report Data'!G728)</f>
        <v>0.13363001358526574</v>
      </c>
    </row>
    <row r="729" spans="1:7">
      <c r="A729" s="313" t="str">
        <f>IF('INTERIM REPORT'!B729=" "," ",IF('Report Data'!A729="",'INTERIM REPORT'!A728,'Report Data'!A729))</f>
        <v>Gifford Medical Center</v>
      </c>
      <c r="B729" s="313" t="str">
        <f>IF(ISBLANK('Report Data'!B729)," ",'Report Data'!B729)</f>
        <v>[CommSelf_Pct_Net_Rev_Metric] Comm/self % of Net Rev (less dispr)</v>
      </c>
      <c r="C729" s="313">
        <f>IF(ISBLANK('Report Data'!C729)," ",'Report Data'!C729)</f>
        <v>0.55763278766841406</v>
      </c>
      <c r="D729" s="313">
        <f>IF(ISBLANK('Report Data'!D729)," ",'Report Data'!D729)</f>
        <v>0.50713739103347677</v>
      </c>
      <c r="E729" s="313">
        <f>IF(ISBLANK('Report Data'!E729)," ",'Report Data'!E729)</f>
        <v>0.55972732015271554</v>
      </c>
      <c r="F729" s="313">
        <f>IF(ISBLANK('Report Data'!F729)," ",'Report Data'!F729)</f>
        <v>0.51430817752571012</v>
      </c>
      <c r="G729" s="313">
        <f>IF(ISBLANK('Report Data'!G729)," ",'Report Data'!G729)</f>
        <v>0.51596511257425759</v>
      </c>
    </row>
    <row r="730" spans="1:7">
      <c r="A730" s="313" t="str">
        <f>IF('INTERIM REPORT'!B730=" "," ",IF('Report Data'!A730="",'INTERIM REPORT'!A729,'Report Data'!A730))</f>
        <v>Gifford Medical Center</v>
      </c>
      <c r="B730" s="313" t="str">
        <f>IF(ISBLANK('Report Data'!B730)," ",'Report Data'!B730)</f>
        <v>[Phys_Pct_Net_Rev_Metric] Physician % of Net Rev</v>
      </c>
      <c r="C730" s="313">
        <f>IF(ISBLANK('Report Data'!C730)," ",'Report Data'!C730)</f>
        <v>0</v>
      </c>
      <c r="D730" s="313">
        <f>IF(ISBLANK('Report Data'!D730)," ",'Report Data'!D730)</f>
        <v>0</v>
      </c>
      <c r="E730" s="313">
        <f>IF(ISBLANK('Report Data'!E730)," ",'Report Data'!E730)</f>
        <v>0</v>
      </c>
      <c r="F730" s="313">
        <f>IF(ISBLANK('Report Data'!F730)," ",'Report Data'!F730)</f>
        <v>0</v>
      </c>
      <c r="G730" s="313">
        <f>IF(ISBLANK('Report Data'!G730)," ",'Report Data'!G730)</f>
        <v>0</v>
      </c>
    </row>
    <row r="731" spans="1:7">
      <c r="A731" s="313" t="str">
        <f>IF('INTERIM REPORT'!B731=" "," ",IF('Report Data'!A731="",'INTERIM REPORT'!A730,'Report Data'!A731))</f>
        <v>Gifford Medical Center</v>
      </c>
      <c r="B731" s="313" t="str">
        <f>IF(ISBLANK('Report Data'!B731)," ",'Report Data'!B731)</f>
        <v>[Free_Care_Gross_Metric] Free Care (Gross Revenue)</v>
      </c>
      <c r="C731" s="313">
        <f>IF(ISBLANK('Report Data'!C731)," ",'Report Data'!C731)</f>
        <v>-391899.50000000006</v>
      </c>
      <c r="D731" s="313">
        <f>IF(ISBLANK('Report Data'!D731)," ",'Report Data'!D731)</f>
        <v>-574295</v>
      </c>
      <c r="E731" s="313">
        <f>IF(ISBLANK('Report Data'!E731)," ",'Report Data'!E731)</f>
        <v>-727264.99999999988</v>
      </c>
      <c r="F731" s="313">
        <f>IF(ISBLANK('Report Data'!F731)," ",'Report Data'!F731)</f>
        <v>-609743</v>
      </c>
      <c r="G731" s="313">
        <f>IF(ISBLANK('Report Data'!G731)," ",'Report Data'!G731)</f>
        <v>-487212.99999999994</v>
      </c>
    </row>
    <row r="732" spans="1:7">
      <c r="A732" s="313" t="str">
        <f>IF('INTERIM REPORT'!B732=" "," ",IF('Report Data'!A732="",'INTERIM REPORT'!A731,'Report Data'!A732))</f>
        <v>Grace Cottage Hospital</v>
      </c>
      <c r="B732" s="313" t="str">
        <f>IF(ISBLANK('Report Data'!B732)," ",'Report Data'!B732)</f>
        <v>[Avg_Daily_Census_Metric] Average Daily Census</v>
      </c>
      <c r="C732" s="313">
        <f>IF(ISBLANK('Report Data'!C732)," ",'Report Data'!C732)</f>
        <v>10.753424657534241</v>
      </c>
      <c r="D732" s="313">
        <f>IF(ISBLANK('Report Data'!D732)," ",'Report Data'!D732)</f>
        <v>10.008196721311476</v>
      </c>
      <c r="E732" s="313">
        <f>IF(ISBLANK('Report Data'!E732)," ",'Report Data'!E732)</f>
        <v>0</v>
      </c>
      <c r="F732" s="313">
        <f>IF(ISBLANK('Report Data'!F732)," ",'Report Data'!F732)</f>
        <v>9.8767123287671215</v>
      </c>
      <c r="G732" s="313">
        <f>IF(ISBLANK('Report Data'!G732)," ",'Report Data'!G732)</f>
        <v>9.8767123287671215</v>
      </c>
    </row>
    <row r="733" spans="1:7">
      <c r="A733" s="313" t="str">
        <f>IF('INTERIM REPORT'!B733=" "," ",IF('Report Data'!A733="",'INTERIM REPORT'!A732,'Report Data'!A733))</f>
        <v>Grace Cottage Hospital</v>
      </c>
      <c r="B733" s="313" t="str">
        <f>IF(ISBLANK('Report Data'!B733)," ",'Report Data'!B733)</f>
        <v>[Avg_Length_of_Stay_Metric] Average Length of Stay</v>
      </c>
      <c r="C733" s="313">
        <f>IF(ISBLANK('Report Data'!C733)," ",'Report Data'!C733)</f>
        <v>11.681547619047613</v>
      </c>
      <c r="D733" s="313">
        <f>IF(ISBLANK('Report Data'!D733)," ",'Report Data'!D733)</f>
        <v>11.446875</v>
      </c>
      <c r="E733" s="313">
        <f>IF(ISBLANK('Report Data'!E733)," ",'Report Data'!E733)</f>
        <v>0</v>
      </c>
      <c r="F733" s="313">
        <f>IF(ISBLANK('Report Data'!F733)," ",'Report Data'!F733)</f>
        <v>13.205128205128203</v>
      </c>
      <c r="G733" s="313">
        <f>IF(ISBLANK('Report Data'!G733)," ",'Report Data'!G733)</f>
        <v>13.205128205128203</v>
      </c>
    </row>
    <row r="734" spans="1:7">
      <c r="A734" s="313" t="str">
        <f>IF('INTERIM REPORT'!B734=" "," ",IF('Report Data'!A734="",'INTERIM REPORT'!A733,'Report Data'!A734))</f>
        <v>Grace Cottage Hospital</v>
      </c>
      <c r="B734" s="313" t="str">
        <f>IF(ISBLANK('Report Data'!B734)," ",'Report Data'!B734)</f>
        <v>[Acute_ALOS_Metric] Acute ALOS</v>
      </c>
      <c r="C734" s="313">
        <f>IF(ISBLANK('Report Data'!C734)," ",'Report Data'!C734)</f>
        <v>2.8699186991869925</v>
      </c>
      <c r="D734" s="313">
        <f>IF(ISBLANK('Report Data'!D734)," ",'Report Data'!D734)</f>
        <v>2.9677419354838719</v>
      </c>
      <c r="E734" s="313">
        <f>IF(ISBLANK('Report Data'!E734)," ",'Report Data'!E734)</f>
        <v>0</v>
      </c>
      <c r="F734" s="313">
        <f>IF(ISBLANK('Report Data'!F734)," ",'Report Data'!F734)</f>
        <v>3.1318681318681323</v>
      </c>
      <c r="G734" s="313">
        <f>IF(ISBLANK('Report Data'!G734)," ",'Report Data'!G734)</f>
        <v>3.1318681318681323</v>
      </c>
    </row>
    <row r="735" spans="1:7">
      <c r="A735" s="313" t="str">
        <f>IF('INTERIM REPORT'!B735=" "," ",IF('Report Data'!A735="",'INTERIM REPORT'!A734,'Report Data'!A735))</f>
        <v>Grace Cottage Hospital</v>
      </c>
      <c r="B735" s="313" t="str">
        <f>IF(ISBLANK('Report Data'!B735)," ",'Report Data'!B735)</f>
        <v>[Adj_Admits_Metric] Adjusted Admissions</v>
      </c>
      <c r="C735" s="313">
        <f>IF(ISBLANK('Report Data'!C735)," ",'Report Data'!C735)</f>
        <v>2738.739480264815</v>
      </c>
      <c r="D735" s="313">
        <f>IF(ISBLANK('Report Data'!D735)," ",'Report Data'!D735)</f>
        <v>2262.8177179502936</v>
      </c>
      <c r="E735" s="313">
        <f>IF(ISBLANK('Report Data'!E735)," ",'Report Data'!E735)</f>
        <v>0</v>
      </c>
      <c r="F735" s="313">
        <f>IF(ISBLANK('Report Data'!F735)," ",'Report Data'!F735)</f>
        <v>2015.4139097950069</v>
      </c>
      <c r="G735" s="313">
        <f>IF(ISBLANK('Report Data'!G735)," ",'Report Data'!G735)</f>
        <v>1991.6856701354391</v>
      </c>
    </row>
    <row r="736" spans="1:7">
      <c r="A736" s="313" t="str">
        <f>IF('INTERIM REPORT'!B736=" "," ",IF('Report Data'!A736="",'INTERIM REPORT'!A735,'Report Data'!A736))</f>
        <v>Grace Cottage Hospital</v>
      </c>
      <c r="B736" s="313" t="str">
        <f>IF(ISBLANK('Report Data'!B736)," ",'Report Data'!B736)</f>
        <v>[Adj_Days_Metric] Adjusted Days</v>
      </c>
      <c r="C736" s="313">
        <f>IF(ISBLANK('Report Data'!C736)," ",'Report Data'!C736)</f>
        <v>7859.9596466136572</v>
      </c>
      <c r="D736" s="313">
        <f>IF(ISBLANK('Report Data'!D736)," ",'Report Data'!D736)</f>
        <v>6715.4590339170027</v>
      </c>
      <c r="E736" s="313">
        <f>IF(ISBLANK('Report Data'!E736)," ",'Report Data'!E736)</f>
        <v>0</v>
      </c>
      <c r="F736" s="313">
        <f>IF(ISBLANK('Report Data'!F736)," ",'Report Data'!F736)</f>
        <v>6312.0105966107367</v>
      </c>
      <c r="G736" s="313">
        <f>IF(ISBLANK('Report Data'!G736)," ",'Report Data'!G736)</f>
        <v>6237.6968789956063</v>
      </c>
    </row>
    <row r="737" spans="1:7">
      <c r="A737" s="313" t="str">
        <f>IF('INTERIM REPORT'!B737=" "," ",IF('Report Data'!A737="",'INTERIM REPORT'!A736,'Report Data'!A737))</f>
        <v>Grace Cottage Hospital</v>
      </c>
      <c r="B737" s="313" t="str">
        <f>IF(ISBLANK('Report Data'!B737)," ",'Report Data'!B737)</f>
        <v>[Acute_Care_Ave_Daily_Census_Metric] Acute Care Ave Daily Census</v>
      </c>
      <c r="C737" s="313">
        <f>IF(ISBLANK('Report Data'!C737)," ",'Report Data'!C737)</f>
        <v>0.96712328767123301</v>
      </c>
      <c r="D737" s="313">
        <f>IF(ISBLANK('Report Data'!D737)," ",'Report Data'!D737)</f>
        <v>1.0054644808743172</v>
      </c>
      <c r="E737" s="313">
        <f>IF(ISBLANK('Report Data'!E737)," ",'Report Data'!E737)</f>
        <v>0</v>
      </c>
      <c r="F737" s="313">
        <f>IF(ISBLANK('Report Data'!F737)," ",'Report Data'!F737)</f>
        <v>0.78082191780821919</v>
      </c>
      <c r="G737" s="313">
        <f>IF(ISBLANK('Report Data'!G737)," ",'Report Data'!G737)</f>
        <v>0.78082191780821919</v>
      </c>
    </row>
    <row r="738" spans="1:7">
      <c r="A738" s="313" t="str">
        <f>IF('INTERIM REPORT'!B738=" "," ",IF('Report Data'!A738="",'INTERIM REPORT'!A737,'Report Data'!A738))</f>
        <v>Grace Cottage Hospital</v>
      </c>
      <c r="B738" s="313" t="str">
        <f>IF(ISBLANK('Report Data'!B738)," ",'Report Data'!B738)</f>
        <v>[Acute_Admissions_Metric] Acute Admissions</v>
      </c>
      <c r="C738" s="313">
        <f>IF(ISBLANK('Report Data'!C738)," ",'Report Data'!C738)</f>
        <v>123</v>
      </c>
      <c r="D738" s="313">
        <f>IF(ISBLANK('Report Data'!D738)," ",'Report Data'!D738)</f>
        <v>123.99999999999999</v>
      </c>
      <c r="E738" s="313">
        <f>IF(ISBLANK('Report Data'!E738)," ",'Report Data'!E738)</f>
        <v>0</v>
      </c>
      <c r="F738" s="313">
        <f>IF(ISBLANK('Report Data'!F738)," ",'Report Data'!F738)</f>
        <v>90.999999999999986</v>
      </c>
      <c r="G738" s="313">
        <f>IF(ISBLANK('Report Data'!G738)," ",'Report Data'!G738)</f>
        <v>90.999999999999986</v>
      </c>
    </row>
    <row r="739" spans="1:7">
      <c r="A739" s="313" t="str">
        <f>IF('INTERIM REPORT'!B739=" "," ",IF('Report Data'!A739="",'INTERIM REPORT'!A738,'Report Data'!A739))</f>
        <v>Grace Cottage Hospital</v>
      </c>
      <c r="B739" s="313" t="str">
        <f>IF(ISBLANK('Report Data'!B739)," ",'Report Data'!B739)</f>
        <v>[Util_Acute_Days] Acute Patient Days</v>
      </c>
      <c r="C739" s="313">
        <f>IF(ISBLANK('Report Data'!C739)," ",'Report Data'!C739)</f>
        <v>353.00000000000006</v>
      </c>
      <c r="D739" s="313">
        <f>IF(ISBLANK('Report Data'!D739)," ",'Report Data'!D739)</f>
        <v>368.00000000000006</v>
      </c>
      <c r="E739" s="313">
        <f>IF(ISBLANK('Report Data'!E739)," ",'Report Data'!E739)</f>
        <v>0</v>
      </c>
      <c r="F739" s="313">
        <f>IF(ISBLANK('Report Data'!F739)," ",'Report Data'!F739)</f>
        <v>285</v>
      </c>
      <c r="G739" s="313">
        <f>IF(ISBLANK('Report Data'!G739)," ",'Report Data'!G739)</f>
        <v>285</v>
      </c>
    </row>
    <row r="740" spans="1:7">
      <c r="A740" s="313" t="str">
        <f>IF('INTERIM REPORT'!B740=" "," ",IF('Report Data'!A740="",'INTERIM REPORT'!A739,'Report Data'!A740))</f>
        <v>Grace Cottage Hospital</v>
      </c>
      <c r="B740" s="313" t="str">
        <f>IF(ISBLANK('Report Data'!B740)," ",'Report Data'!B740)</f>
        <v>[Age_of_Plant_Metric] Age of Plant</v>
      </c>
      <c r="C740" s="313">
        <f>IF(ISBLANK('Report Data'!C740)," ",'Report Data'!C740)</f>
        <v>20.486468076487057</v>
      </c>
      <c r="D740" s="313">
        <f>IF(ISBLANK('Report Data'!D740)," ",'Report Data'!D740)</f>
        <v>20.446019221073275</v>
      </c>
      <c r="E740" s="313">
        <f>IF(ISBLANK('Report Data'!E740)," ",'Report Data'!E740)</f>
        <v>0</v>
      </c>
      <c r="F740" s="313">
        <f>IF(ISBLANK('Report Data'!F740)," ",'Report Data'!F740)</f>
        <v>17.809194431870772</v>
      </c>
      <c r="G740" s="313">
        <f>IF(ISBLANK('Report Data'!G740)," ",'Report Data'!G740)</f>
        <v>16.647434844732224</v>
      </c>
    </row>
    <row r="741" spans="1:7">
      <c r="A741" s="313" t="str">
        <f>IF('INTERIM REPORT'!B741=" "," ",IF('Report Data'!A741="",'INTERIM REPORT'!A740,'Report Data'!A741))</f>
        <v>Grace Cottage Hospital</v>
      </c>
      <c r="B741" s="313" t="str">
        <f>IF(ISBLANK('Report Data'!B741)," ",'Report Data'!B741)</f>
        <v>[Age_of_Plant_Bldg_Metric] Age of Plant Building</v>
      </c>
      <c r="C741" s="313">
        <f>IF(ISBLANK('Report Data'!C741)," ",'Report Data'!C741)</f>
        <v>18.31805668505616</v>
      </c>
      <c r="D741" s="313">
        <f>IF(ISBLANK('Report Data'!D741)," ",'Report Data'!D741)</f>
        <v>18.933896365921164</v>
      </c>
      <c r="E741" s="313">
        <f>IF(ISBLANK('Report Data'!E741)," ",'Report Data'!E741)</f>
        <v>0</v>
      </c>
      <c r="F741" s="313">
        <f>IF(ISBLANK('Report Data'!F741)," ",'Report Data'!F741)</f>
        <v>19.305020995288032</v>
      </c>
      <c r="G741" s="313">
        <f>IF(ISBLANK('Report Data'!G741)," ",'Report Data'!G741)</f>
        <v>18.814222710920415</v>
      </c>
    </row>
    <row r="742" spans="1:7">
      <c r="A742" s="313" t="str">
        <f>IF('INTERIM REPORT'!B742=" "," ",IF('Report Data'!A742="",'INTERIM REPORT'!A741,'Report Data'!A742))</f>
        <v>Grace Cottage Hospital</v>
      </c>
      <c r="B742" s="313" t="str">
        <f>IF(ISBLANK('Report Data'!B742)," ",'Report Data'!B742)</f>
        <v>[Age_of_Plant_Equip_Metric] Age of Plant Equipment</v>
      </c>
      <c r="C742" s="313">
        <f>IF(ISBLANK('Report Data'!C742)," ",'Report Data'!C742)</f>
        <v>23.666285263047627</v>
      </c>
      <c r="D742" s="313">
        <f>IF(ISBLANK('Report Data'!D742)," ",'Report Data'!D742)</f>
        <v>22.510475005944439</v>
      </c>
      <c r="E742" s="313">
        <f>IF(ISBLANK('Report Data'!E742)," ",'Report Data'!E742)</f>
        <v>0</v>
      </c>
      <c r="F742" s="313">
        <f>IF(ISBLANK('Report Data'!F742)," ",'Report Data'!F742)</f>
        <v>16.36715138710958</v>
      </c>
      <c r="G742" s="313">
        <f>IF(ISBLANK('Report Data'!G742)," ",'Report Data'!G742)</f>
        <v>14.746236256937072</v>
      </c>
    </row>
    <row r="743" spans="1:7">
      <c r="A743" s="313" t="str">
        <f>IF('INTERIM REPORT'!B743=" "," ",IF('Report Data'!A743="",'INTERIM REPORT'!A742,'Report Data'!A743))</f>
        <v>Grace Cottage Hospital</v>
      </c>
      <c r="B743" s="313" t="str">
        <f>IF(ISBLANK('Report Data'!B743)," ",'Report Data'!B743)</f>
        <v>[Long_Term_Debt_Cap_Metric] Long Term Debt to Capitalization</v>
      </c>
      <c r="C743" s="313">
        <f>IF(ISBLANK('Report Data'!C743)," ",'Report Data'!C743)</f>
        <v>0.1295031140888169</v>
      </c>
      <c r="D743" s="313">
        <f>IF(ISBLANK('Report Data'!D743)," ",'Report Data'!D743)</f>
        <v>0.5528259447396503</v>
      </c>
      <c r="E743" s="313">
        <f>IF(ISBLANK('Report Data'!E743)," ",'Report Data'!E743)</f>
        <v>0.16276111086517606</v>
      </c>
      <c r="F743" s="313">
        <f>IF(ISBLANK('Report Data'!F743)," ",'Report Data'!F743)</f>
        <v>0.31251258854261948</v>
      </c>
      <c r="G743" s="313">
        <f>IF(ISBLANK('Report Data'!G743)," ",'Report Data'!G743)</f>
        <v>0.18610433467119156</v>
      </c>
    </row>
    <row r="744" spans="1:7">
      <c r="A744" s="313" t="str">
        <f>IF('INTERIM REPORT'!B744=" "," ",IF('Report Data'!A744="",'INTERIM REPORT'!A743,'Report Data'!A744))</f>
        <v>Grace Cottage Hospital</v>
      </c>
      <c r="B744" s="313" t="str">
        <f>IF(ISBLANK('Report Data'!B744)," ",'Report Data'!B744)</f>
        <v>[Debt_per_Staff_Bed_Metric] Debt per Staffed Bed</v>
      </c>
      <c r="C744" s="313">
        <f>IF(ISBLANK('Report Data'!C744)," ",'Report Data'!C744)</f>
        <v>328357.05263157893</v>
      </c>
      <c r="D744" s="313">
        <f>IF(ISBLANK('Report Data'!D744)," ",'Report Data'!D744)</f>
        <v>773620.52631578944</v>
      </c>
      <c r="E744" s="313">
        <f>IF(ISBLANK('Report Data'!E744)," ",'Report Data'!E744)</f>
        <v>0</v>
      </c>
      <c r="F744" s="313">
        <f>IF(ISBLANK('Report Data'!F744)," ",'Report Data'!F744)</f>
        <v>492261.57894736843</v>
      </c>
      <c r="G744" s="313">
        <f>IF(ISBLANK('Report Data'!G744)," ",'Report Data'!G744)</f>
        <v>288361.5263157895</v>
      </c>
    </row>
    <row r="745" spans="1:7">
      <c r="A745" s="313" t="str">
        <f>IF('INTERIM REPORT'!B745=" "," ",IF('Report Data'!A745="",'INTERIM REPORT'!A744,'Report Data'!A745))</f>
        <v>Grace Cottage Hospital</v>
      </c>
      <c r="B745" s="313" t="str">
        <f>IF(ISBLANK('Report Data'!B745)," ",'Report Data'!B745)</f>
        <v>[Net_Prop_Plant_and_Equip_per_Staffed_Bed_Metric] Net Prop, Plant &amp; Equip per Staffed Bed</v>
      </c>
      <c r="C745" s="313">
        <f>IF(ISBLANK('Report Data'!C745)," ",'Report Data'!C745)</f>
        <v>167521.47368421053</v>
      </c>
      <c r="D745" s="313">
        <f>IF(ISBLANK('Report Data'!D745)," ",'Report Data'!D745)</f>
        <v>161269.42105263157</v>
      </c>
      <c r="E745" s="313">
        <f>IF(ISBLANK('Report Data'!E745)," ",'Report Data'!E745)</f>
        <v>0</v>
      </c>
      <c r="F745" s="313">
        <f>IF(ISBLANK('Report Data'!F745)," ",'Report Data'!F745)</f>
        <v>215560.63157894736</v>
      </c>
      <c r="G745" s="313">
        <f>IF(ISBLANK('Report Data'!G745)," ",'Report Data'!G745)</f>
        <v>212911.21052631579</v>
      </c>
    </row>
    <row r="746" spans="1:7">
      <c r="A746" s="313" t="str">
        <f>IF('INTERIM REPORT'!B746=" "," ",IF('Report Data'!A746="",'INTERIM REPORT'!A745,'Report Data'!A746))</f>
        <v>Grace Cottage Hospital</v>
      </c>
      <c r="B746" s="313" t="str">
        <f>IF(ISBLANK('Report Data'!B746)," ",'Report Data'!B746)</f>
        <v>[Long_Term_Debt_to_Total_Assets_Metric] Long Term Debt to Total Assets</v>
      </c>
      <c r="C746" s="313">
        <f>IF(ISBLANK('Report Data'!C746)," ",'Report Data'!C746)</f>
        <v>7.5847645057201069E-2</v>
      </c>
      <c r="D746" s="313">
        <f>IF(ISBLANK('Report Data'!D746)," ",'Report Data'!D746)</f>
        <v>0.43067344604626012</v>
      </c>
      <c r="E746" s="313">
        <f>IF(ISBLANK('Report Data'!E746)," ",'Report Data'!E746)</f>
        <v>9.2584401536285318E-2</v>
      </c>
      <c r="F746" s="313">
        <f>IF(ISBLANK('Report Data'!F746)," ",'Report Data'!F746)</f>
        <v>0.25613725293711948</v>
      </c>
      <c r="G746" s="313">
        <f>IF(ISBLANK('Report Data'!G746)," ",'Report Data'!G746)</f>
        <v>0.15747321987705301</v>
      </c>
    </row>
    <row r="747" spans="1:7">
      <c r="A747" s="313" t="str">
        <f>IF('INTERIM REPORT'!B747=" "," ",IF('Report Data'!A747="",'INTERIM REPORT'!A746,'Report Data'!A747))</f>
        <v>Grace Cottage Hospital</v>
      </c>
      <c r="B747" s="313" t="str">
        <f>IF(ISBLANK('Report Data'!B747)," ",'Report Data'!B747)</f>
        <v>[Debt_Service_Coverage_Ratio_Metric] Debt Service Coverage Ratio</v>
      </c>
      <c r="C747" s="313">
        <f>IF(ISBLANK('Report Data'!C747)," ",'Report Data'!C747)</f>
        <v>-1.0649419566175617</v>
      </c>
      <c r="D747" s="313">
        <f>IF(ISBLANK('Report Data'!D747)," ",'Report Data'!D747)</f>
        <v>1.8713799056661173</v>
      </c>
      <c r="E747" s="313">
        <f>IF(ISBLANK('Report Data'!E747)," ",'Report Data'!E747)</f>
        <v>1.41848028568872</v>
      </c>
      <c r="F747" s="313">
        <f>IF(ISBLANK('Report Data'!F747)," ",'Report Data'!F747)</f>
        <v>6.228686989760952</v>
      </c>
      <c r="G747" s="313">
        <f>IF(ISBLANK('Report Data'!G747)," ",'Report Data'!G747)</f>
        <v>0.23296209698473061</v>
      </c>
    </row>
    <row r="748" spans="1:7">
      <c r="A748" s="313" t="str">
        <f>IF('INTERIM REPORT'!B748=" "," ",IF('Report Data'!A748="",'INTERIM REPORT'!A747,'Report Data'!A748))</f>
        <v>Grace Cottage Hospital</v>
      </c>
      <c r="B748" s="313" t="str">
        <f>IF(ISBLANK('Report Data'!B748)," ",'Report Data'!B748)</f>
        <v>[Depreciation_Rate_Metric] Depreciation Rate</v>
      </c>
      <c r="C748" s="313">
        <f>IF(ISBLANK('Report Data'!C748)," ",'Report Data'!C748)</f>
        <v>3.8932089742313756</v>
      </c>
      <c r="D748" s="313">
        <f>IF(ISBLANK('Report Data'!D748)," ",'Report Data'!D748)</f>
        <v>3.9706224710449991</v>
      </c>
      <c r="E748" s="313">
        <f>IF(ISBLANK('Report Data'!E748)," ",'Report Data'!E748)</f>
        <v>4.5320732094126788</v>
      </c>
      <c r="F748" s="313">
        <f>IF(ISBLANK('Report Data'!F748)," ",'Report Data'!F748)</f>
        <v>4.3446537528457965</v>
      </c>
      <c r="G748" s="313">
        <f>IF(ISBLANK('Report Data'!G748)," ",'Report Data'!G748)</f>
        <v>4.7244073293492974</v>
      </c>
    </row>
    <row r="749" spans="1:7">
      <c r="A749" s="313" t="str">
        <f>IF('INTERIM REPORT'!B749=" "," ",IF('Report Data'!A749="",'INTERIM REPORT'!A748,'Report Data'!A749))</f>
        <v>Grace Cottage Hospital</v>
      </c>
      <c r="B749" s="313" t="str">
        <f>IF(ISBLANK('Report Data'!B749)," ",'Report Data'!B749)</f>
        <v>[Cap_Expenditures_to_Depreciation_Metric] Capital Expenditures to Depreciation</v>
      </c>
      <c r="C749" s="313">
        <f>IF(ISBLANK('Report Data'!C749)," ",'Report Data'!C749)</f>
        <v>0.43938403938697967</v>
      </c>
      <c r="D749" s="313">
        <f>IF(ISBLANK('Report Data'!D749)," ",'Report Data'!D749)</f>
        <v>0.86577263208688171</v>
      </c>
      <c r="E749" s="313">
        <f>IF(ISBLANK('Report Data'!E749)," ",'Report Data'!E749)</f>
        <v>1.4403773907963777</v>
      </c>
      <c r="F749" s="313">
        <f>IF(ISBLANK('Report Data'!F749)," ",'Report Data'!F749)</f>
        <v>2.5236892161998572</v>
      </c>
      <c r="G749" s="313">
        <f>IF(ISBLANK('Report Data'!G749)," ",'Report Data'!G749)</f>
        <v>0.94436680217755875</v>
      </c>
    </row>
    <row r="750" spans="1:7">
      <c r="A750" s="313" t="str">
        <f>IF('INTERIM REPORT'!B750=" "," ",IF('Report Data'!A750="",'INTERIM REPORT'!A749,'Report Data'!A750))</f>
        <v>Grace Cottage Hospital</v>
      </c>
      <c r="B750" s="313" t="str">
        <f>IF(ISBLANK('Report Data'!B750)," ",'Report Data'!B750)</f>
        <v>[Cap_Expenditure_Growth_Rate_Metric] Capital Expenditure Growth Rate</v>
      </c>
      <c r="C750" s="313">
        <f>IF(ISBLANK('Report Data'!C750)," ",'Report Data'!C750)</f>
        <v>1.7106138852754214</v>
      </c>
      <c r="D750" s="313">
        <f>IF(ISBLANK('Report Data'!D750)," ",'Report Data'!D750)</f>
        <v>3.4376562677799463</v>
      </c>
      <c r="E750" s="313">
        <f>IF(ISBLANK('Report Data'!E750)," ",'Report Data'!E750)</f>
        <v>6.5278957842719993</v>
      </c>
      <c r="F750" s="313">
        <f>IF(ISBLANK('Report Data'!F750)," ",'Report Data'!F750)</f>
        <v>10.964555824179175</v>
      </c>
      <c r="G750" s="313">
        <f>IF(ISBLANK('Report Data'!G750)," ",'Report Data'!G750)</f>
        <v>4.461573441801816</v>
      </c>
    </row>
    <row r="751" spans="1:7">
      <c r="A751" s="313" t="str">
        <f>IF('INTERIM REPORT'!B751=" "," ",IF('Report Data'!A751="",'INTERIM REPORT'!A750,'Report Data'!A751))</f>
        <v>Grace Cottage Hospital</v>
      </c>
      <c r="B751" s="313" t="str">
        <f>IF(ISBLANK('Report Data'!B751)," ",'Report Data'!B751)</f>
        <v>[Cap_Acquisitions_as_a_pct_of_Net_Patient_Rev_Metric] Capital Acquisitions as a % of Net Patient Rev</v>
      </c>
      <c r="C751" s="313">
        <f>IF(ISBLANK('Report Data'!C751)," ",'Report Data'!C751)</f>
        <v>1.4357474167456722E-2</v>
      </c>
      <c r="D751" s="313">
        <f>IF(ISBLANK('Report Data'!D751)," ",'Report Data'!D751)</f>
        <v>2.8818022619290371E-2</v>
      </c>
      <c r="E751" s="313">
        <f>IF(ISBLANK('Report Data'!E751)," ",'Report Data'!E751)</f>
        <v>5.5358924104700835E-2</v>
      </c>
      <c r="F751" s="313">
        <f>IF(ISBLANK('Report Data'!F751)," ",'Report Data'!F751)</f>
        <v>9.3049137047299182E-2</v>
      </c>
      <c r="G751" s="313">
        <f>IF(ISBLANK('Report Data'!G751)," ",'Report Data'!G751)</f>
        <v>3.7816488044617576E-2</v>
      </c>
    </row>
    <row r="752" spans="1:7">
      <c r="A752" s="313" t="str">
        <f>IF('INTERIM REPORT'!B752=" "," ",IF('Report Data'!A752="",'INTERIM REPORT'!A751,'Report Data'!A752))</f>
        <v>Grace Cottage Hospital</v>
      </c>
      <c r="B752" s="313" t="str">
        <f>IF(ISBLANK('Report Data'!B752)," ",'Report Data'!B752)</f>
        <v>[Deduction_pct_Metric] Deduction %</v>
      </c>
      <c r="C752" s="313">
        <f>IF(ISBLANK('Report Data'!C752)," ",'Report Data'!C752)</f>
        <v>0.36929755630981437</v>
      </c>
      <c r="D752" s="313">
        <f>IF(ISBLANK('Report Data'!D752)," ",'Report Data'!D752)</f>
        <v>0.35238671177121128</v>
      </c>
      <c r="E752" s="313">
        <f>IF(ISBLANK('Report Data'!E752)," ",'Report Data'!E752)</f>
        <v>0.38236371493012461</v>
      </c>
      <c r="F752" s="313">
        <f>IF(ISBLANK('Report Data'!F752)," ",'Report Data'!F752)</f>
        <v>0.35726793091072545</v>
      </c>
      <c r="G752" s="313">
        <f>IF(ISBLANK('Report Data'!G752)," ",'Report Data'!G752)</f>
        <v>0.34999083006613552</v>
      </c>
    </row>
    <row r="753" spans="1:7">
      <c r="A753" s="313" t="str">
        <f>IF('INTERIM REPORT'!B753=" "," ",IF('Report Data'!A753="",'INTERIM REPORT'!A752,'Report Data'!A753))</f>
        <v>Grace Cottage Hospital</v>
      </c>
      <c r="B753" s="313" t="str">
        <f>IF(ISBLANK('Report Data'!B753)," ",'Report Data'!B753)</f>
        <v>[Bad_Debt_pct_Metric] Bad Debt %</v>
      </c>
      <c r="C753" s="313">
        <f>IF(ISBLANK('Report Data'!C753)," ",'Report Data'!C753)</f>
        <v>1.9046102843265977E-2</v>
      </c>
      <c r="D753" s="313">
        <f>IF(ISBLANK('Report Data'!D753)," ",'Report Data'!D753)</f>
        <v>2.1473711471293729E-2</v>
      </c>
      <c r="E753" s="313">
        <f>IF(ISBLANK('Report Data'!E753)," ",'Report Data'!E753)</f>
        <v>2.2318077249875803E-2</v>
      </c>
      <c r="F753" s="313">
        <f>IF(ISBLANK('Report Data'!F753)," ",'Report Data'!F753)</f>
        <v>1.8994756604097465E-2</v>
      </c>
      <c r="G753" s="313">
        <f>IF(ISBLANK('Report Data'!G753)," ",'Report Data'!G753)</f>
        <v>1.8920392731968869E-2</v>
      </c>
    </row>
    <row r="754" spans="1:7">
      <c r="A754" s="313" t="str">
        <f>IF('INTERIM REPORT'!B754=" "," ",IF('Report Data'!A754="",'INTERIM REPORT'!A753,'Report Data'!A754))</f>
        <v>Grace Cottage Hospital</v>
      </c>
      <c r="B754" s="313" t="str">
        <f>IF(ISBLANK('Report Data'!B754)," ",'Report Data'!B754)</f>
        <v>[Free_Care_pct_Metric] Free Care %</v>
      </c>
      <c r="C754" s="313">
        <f>IF(ISBLANK('Report Data'!C754)," ",'Report Data'!C754)</f>
        <v>7.4124790915531908E-3</v>
      </c>
      <c r="D754" s="313">
        <f>IF(ISBLANK('Report Data'!D754)," ",'Report Data'!D754)</f>
        <v>9.7081144572938819E-3</v>
      </c>
      <c r="E754" s="313">
        <f>IF(ISBLANK('Report Data'!E754)," ",'Report Data'!E754)</f>
        <v>8.4807820890424896E-3</v>
      </c>
      <c r="F754" s="313">
        <f>IF(ISBLANK('Report Data'!F754)," ",'Report Data'!F754)</f>
        <v>9.3641216755183544E-3</v>
      </c>
      <c r="G754" s="313">
        <f>IF(ISBLANK('Report Data'!G754)," ",'Report Data'!G754)</f>
        <v>9.2671435962791149E-3</v>
      </c>
    </row>
    <row r="755" spans="1:7">
      <c r="A755" s="313" t="str">
        <f>IF('INTERIM REPORT'!B755=" "," ",IF('Report Data'!A755="",'INTERIM REPORT'!A754,'Report Data'!A755))</f>
        <v>Grace Cottage Hospital</v>
      </c>
      <c r="B755" s="313" t="str">
        <f>IF(ISBLANK('Report Data'!B755)," ",'Report Data'!B755)</f>
        <v>[Operating_Margin_pct_Metric] Operating Margin %</v>
      </c>
      <c r="C755" s="313">
        <f>IF(ISBLANK('Report Data'!C755)," ",'Report Data'!C755)</f>
        <v>-6.6959592616759378E-2</v>
      </c>
      <c r="D755" s="313">
        <f>IF(ISBLANK('Report Data'!D755)," ",'Report Data'!D755)</f>
        <v>1.0700866795211405E-2</v>
      </c>
      <c r="E755" s="313">
        <f>IF(ISBLANK('Report Data'!E755)," ",'Report Data'!E755)</f>
        <v>3.2159035722033563E-6</v>
      </c>
      <c r="F755" s="313">
        <f>IF(ISBLANK('Report Data'!F755)," ",'Report Data'!F755)</f>
        <v>0.12317393162346801</v>
      </c>
      <c r="G755" s="313">
        <f>IF(ISBLANK('Report Data'!G755)," ",'Report Data'!G755)</f>
        <v>-3.7666817710765445E-2</v>
      </c>
    </row>
    <row r="756" spans="1:7">
      <c r="A756" s="313" t="str">
        <f>IF('INTERIM REPORT'!B756=" "," ",IF('Report Data'!A756="",'INTERIM REPORT'!A755,'Report Data'!A756))</f>
        <v>Grace Cottage Hospital</v>
      </c>
      <c r="B756" s="313" t="str">
        <f>IF(ISBLANK('Report Data'!B756)," ",'Report Data'!B756)</f>
        <v>[Total_Margin_pct_Metric] Total Margin %</v>
      </c>
      <c r="C756" s="313">
        <f>IF(ISBLANK('Report Data'!C756)," ",'Report Data'!C756)</f>
        <v>-3.3529028163159307E-3</v>
      </c>
      <c r="D756" s="313">
        <f>IF(ISBLANK('Report Data'!D756)," ",'Report Data'!D756)</f>
        <v>6.2041137470610248E-2</v>
      </c>
      <c r="E756" s="313">
        <f>IF(ISBLANK('Report Data'!E756)," ",'Report Data'!E756)</f>
        <v>3.8637163583902241E-2</v>
      </c>
      <c r="F756" s="313">
        <f>IF(ISBLANK('Report Data'!F756)," ",'Report Data'!F756)</f>
        <v>0.15257270338795939</v>
      </c>
      <c r="G756" s="313">
        <f>IF(ISBLANK('Report Data'!G756)," ",'Report Data'!G756)</f>
        <v>1.9294330392006153E-3</v>
      </c>
    </row>
    <row r="757" spans="1:7">
      <c r="A757" s="313" t="str">
        <f>IF('INTERIM REPORT'!B757=" "," ",IF('Report Data'!A757="",'INTERIM REPORT'!A756,'Report Data'!A757))</f>
        <v>Grace Cottage Hospital</v>
      </c>
      <c r="B757" s="313" t="str">
        <f>IF(ISBLANK('Report Data'!B757)," ",'Report Data'!B757)</f>
        <v>[Outpatient_Gross_Rev_pct_Metric] Outpatient Gross Revenue %</v>
      </c>
      <c r="C757" s="313">
        <f>IF(ISBLANK('Report Data'!C757)," ",'Report Data'!C757)</f>
        <v>0.54169391562262148</v>
      </c>
      <c r="D757" s="313">
        <f>IF(ISBLANK('Report Data'!D757)," ",'Report Data'!D757)</f>
        <v>0.55646535071886194</v>
      </c>
      <c r="E757" s="313">
        <f>IF(ISBLANK('Report Data'!E757)," ",'Report Data'!E757)</f>
        <v>0.55278247205615549</v>
      </c>
      <c r="F757" s="313">
        <f>IF(ISBLANK('Report Data'!F757)," ",'Report Data'!F757)</f>
        <v>0.56409113421441692</v>
      </c>
      <c r="G757" s="313">
        <f>IF(ISBLANK('Report Data'!G757)," ",'Report Data'!G757)</f>
        <v>0.56498275741292536</v>
      </c>
    </row>
    <row r="758" spans="1:7">
      <c r="A758" s="313" t="str">
        <f>IF('INTERIM REPORT'!B758=" "," ",IF('Report Data'!A758="",'INTERIM REPORT'!A757,'Report Data'!A758))</f>
        <v>Grace Cottage Hospital</v>
      </c>
      <c r="B758" s="313" t="str">
        <f>IF(ISBLANK('Report Data'!B758)," ",'Report Data'!B758)</f>
        <v>[Inpatient_Gross_Rev_pct_Metric] Inpatient Gross Revenue %</v>
      </c>
      <c r="C758" s="313">
        <f>IF(ISBLANK('Report Data'!C758)," ",'Report Data'!C758)</f>
        <v>4.4911172050620451E-2</v>
      </c>
      <c r="D758" s="313">
        <f>IF(ISBLANK('Report Data'!D758)," ",'Report Data'!D758)</f>
        <v>5.4798934539155762E-2</v>
      </c>
      <c r="E758" s="313">
        <f>IF(ISBLANK('Report Data'!E758)," ",'Report Data'!E758)</f>
        <v>6.2156698673232411E-2</v>
      </c>
      <c r="F758" s="313">
        <f>IF(ISBLANK('Report Data'!F758)," ",'Report Data'!F758)</f>
        <v>4.5152015453369485E-2</v>
      </c>
      <c r="G758" s="313">
        <f>IF(ISBLANK('Report Data'!G758)," ",'Report Data'!G758)</f>
        <v>4.5689940618898854E-2</v>
      </c>
    </row>
    <row r="759" spans="1:7">
      <c r="A759" s="313" t="str">
        <f>IF('INTERIM REPORT'!B759=" "," ",IF('Report Data'!A759="",'INTERIM REPORT'!A758,'Report Data'!A759))</f>
        <v>Grace Cottage Hospital</v>
      </c>
      <c r="B759" s="313" t="str">
        <f>IF(ISBLANK('Report Data'!B759)," ",'Report Data'!B759)</f>
        <v>[SNF_Rehab_Swing_Gross_Rev_pct_Metric] SNF/Rehab/Swing Gross Revenue %</v>
      </c>
      <c r="C759" s="313">
        <f>IF(ISBLANK('Report Data'!C759)," ",'Report Data'!C759)</f>
        <v>0.25663561031927079</v>
      </c>
      <c r="D759" s="313">
        <f>IF(ISBLANK('Report Data'!D759)," ",'Report Data'!D759)</f>
        <v>0.23801356550251795</v>
      </c>
      <c r="E759" s="313">
        <f>IF(ISBLANK('Report Data'!E759)," ",'Report Data'!E759)</f>
        <v>0.23130806787984812</v>
      </c>
      <c r="F759" s="313">
        <f>IF(ISBLANK('Report Data'!F759)," ",'Report Data'!F759)</f>
        <v>0.22738669699022018</v>
      </c>
      <c r="G759" s="313">
        <f>IF(ISBLANK('Report Data'!G759)," ",'Report Data'!G759)</f>
        <v>0.23049901683827845</v>
      </c>
    </row>
    <row r="760" spans="1:7">
      <c r="A760" s="313" t="str">
        <f>IF('INTERIM REPORT'!B760=" "," ",IF('Report Data'!A760="",'INTERIM REPORT'!A759,'Report Data'!A760))</f>
        <v>Grace Cottage Hospital</v>
      </c>
      <c r="B760" s="313" t="str">
        <f>IF(ISBLANK('Report Data'!B760)," ",'Report Data'!B760)</f>
        <v>[All_Net_Patient_Rev_pct_Metric] All Net Patient Revenue % with DSH &amp; GME</v>
      </c>
      <c r="C760" s="313">
        <f>IF(ISBLANK('Report Data'!C760)," ",'Report Data'!C760)</f>
        <v>0.63070244369018558</v>
      </c>
      <c r="D760" s="313">
        <f>IF(ISBLANK('Report Data'!D760)," ",'Report Data'!D760)</f>
        <v>0.64761328822878883</v>
      </c>
      <c r="E760" s="313">
        <f>IF(ISBLANK('Report Data'!E760)," ",'Report Data'!E760)</f>
        <v>0.61763628506987545</v>
      </c>
      <c r="F760" s="313">
        <f>IF(ISBLANK('Report Data'!F760)," ",'Report Data'!F760)</f>
        <v>0.64273206908927438</v>
      </c>
      <c r="G760" s="313">
        <f>IF(ISBLANK('Report Data'!G760)," ",'Report Data'!G760)</f>
        <v>0.65000916993386448</v>
      </c>
    </row>
    <row r="761" spans="1:7">
      <c r="A761" s="313" t="str">
        <f>IF('INTERIM REPORT'!B761=" "," ",IF('Report Data'!A761="",'INTERIM REPORT'!A760,'Report Data'!A761))</f>
        <v>Grace Cottage Hospital</v>
      </c>
      <c r="B761" s="313" t="str">
        <f>IF(ISBLANK('Report Data'!B761)," ",'Report Data'!B761)</f>
        <v>[Medicare_Net_Patient_Rev_pct_incl_Phys_Metric] Medicare Net Patient Revenue % including Phys</v>
      </c>
      <c r="C761" s="313">
        <f>IF(ISBLANK('Report Data'!C761)," ",'Report Data'!C761)</f>
        <v>0.73445349955286454</v>
      </c>
      <c r="D761" s="313">
        <f>IF(ISBLANK('Report Data'!D761)," ",'Report Data'!D761)</f>
        <v>0.80067146025576608</v>
      </c>
      <c r="E761" s="313">
        <f>IF(ISBLANK('Report Data'!E761)," ",'Report Data'!E761)</f>
        <v>0.6930591502347897</v>
      </c>
      <c r="F761" s="313">
        <f>IF(ISBLANK('Report Data'!F761)," ",'Report Data'!F761)</f>
        <v>0.78651227675480895</v>
      </c>
      <c r="G761" s="313">
        <f>IF(ISBLANK('Report Data'!G761)," ",'Report Data'!G761)</f>
        <v>0.79243620942294302</v>
      </c>
    </row>
    <row r="762" spans="1:7">
      <c r="A762" s="313" t="str">
        <f>IF('INTERIM REPORT'!B762=" "," ",IF('Report Data'!A762="",'INTERIM REPORT'!A761,'Report Data'!A762))</f>
        <v>Grace Cottage Hospital</v>
      </c>
      <c r="B762" s="313" t="str">
        <f>IF(ISBLANK('Report Data'!B762)," ",'Report Data'!B762)</f>
        <v>[Medicaid_Net_Patient_Rev_pct_incl_Phys_Metric] Medicaid Net Patient Revenue % including Phys</v>
      </c>
      <c r="C762" s="313">
        <f>IF(ISBLANK('Report Data'!C762)," ",'Report Data'!C762)</f>
        <v>0.34071440373784889</v>
      </c>
      <c r="D762" s="313">
        <f>IF(ISBLANK('Report Data'!D762)," ",'Report Data'!D762)</f>
        <v>0.32805383983130282</v>
      </c>
      <c r="E762" s="313">
        <f>IF(ISBLANK('Report Data'!E762)," ",'Report Data'!E762)</f>
        <v>0.33881082929114442</v>
      </c>
      <c r="F762" s="313">
        <f>IF(ISBLANK('Report Data'!F762)," ",'Report Data'!F762)</f>
        <v>0.35417836227130089</v>
      </c>
      <c r="G762" s="313">
        <f>IF(ISBLANK('Report Data'!G762)," ",'Report Data'!G762)</f>
        <v>0.36571415900091969</v>
      </c>
    </row>
    <row r="763" spans="1:7">
      <c r="A763" s="313" t="str">
        <f>IF('INTERIM REPORT'!B763=" "," ",IF('Report Data'!A763="",'INTERIM REPORT'!A762,'Report Data'!A763))</f>
        <v>Grace Cottage Hospital</v>
      </c>
      <c r="B763" s="313" t="str">
        <f>IF(ISBLANK('Report Data'!B763)," ",'Report Data'!B763)</f>
        <v>[Commercial_Self_Pay_Net_Patient_Rev_pct_incl_Phys_Metric] Commercial/Self Pay Net Patient Rev % including Phys</v>
      </c>
      <c r="C763" s="313">
        <f>IF(ISBLANK('Report Data'!C763)," ",'Report Data'!C763)</f>
        <v>0.56852656911288768</v>
      </c>
      <c r="D763" s="313">
        <f>IF(ISBLANK('Report Data'!D763)," ",'Report Data'!D763)</f>
        <v>0.54326680650145043</v>
      </c>
      <c r="E763" s="313">
        <f>IF(ISBLANK('Report Data'!E763)," ",'Report Data'!E763)</f>
        <v>0.60544138533623892</v>
      </c>
      <c r="F763" s="313">
        <f>IF(ISBLANK('Report Data'!F763)," ",'Report Data'!F763)</f>
        <v>0.56376580516849584</v>
      </c>
      <c r="G763" s="313">
        <f>IF(ISBLANK('Report Data'!G763)," ",'Report Data'!G763)</f>
        <v>0.5697640061701893</v>
      </c>
    </row>
    <row r="764" spans="1:7">
      <c r="A764" s="313" t="str">
        <f>IF('INTERIM REPORT'!B764=" "," ",IF('Report Data'!A764="",'INTERIM REPORT'!A763,'Report Data'!A764))</f>
        <v>Grace Cottage Hospital</v>
      </c>
      <c r="B764" s="313" t="str">
        <f>IF(ISBLANK('Report Data'!B764)," ",'Report Data'!B764)</f>
        <v>[Adj_Admits_Per_FTE_Metric] Adjusted Admissions Per FTE</v>
      </c>
      <c r="C764" s="313">
        <f>IF(ISBLANK('Report Data'!C764)," ",'Report Data'!C764)</f>
        <v>19.478943671869242</v>
      </c>
      <c r="D764" s="313">
        <f>IF(ISBLANK('Report Data'!D764)," ",'Report Data'!D764)</f>
        <v>16.15721326633555</v>
      </c>
      <c r="E764" s="313">
        <f>IF(ISBLANK('Report Data'!E764)," ",'Report Data'!E764)</f>
        <v>0</v>
      </c>
      <c r="F764" s="313">
        <f>IF(ISBLANK('Report Data'!F764)," ",'Report Data'!F764)</f>
        <v>13.602955654663921</v>
      </c>
      <c r="G764" s="313">
        <f>IF(ISBLANK('Report Data'!G764)," ",'Report Data'!G764)</f>
        <v>13.116138756242607</v>
      </c>
    </row>
    <row r="765" spans="1:7">
      <c r="A765" s="313" t="str">
        <f>IF('INTERIM REPORT'!B765=" "," ",IF('Report Data'!A765="",'INTERIM REPORT'!A764,'Report Data'!A765))</f>
        <v>Grace Cottage Hospital</v>
      </c>
      <c r="B765" s="313" t="str">
        <f>IF(ISBLANK('Report Data'!B765)," ",'Report Data'!B765)</f>
        <v>[FTEs_per_100_Adj_Discharges_Metric] FTEs per 100 Adj Discharges</v>
      </c>
      <c r="C765" s="313">
        <f>IF(ISBLANK('Report Data'!C765)," ",'Report Data'!C765)</f>
        <v>5.1337486100140142</v>
      </c>
      <c r="D765" s="313">
        <f>IF(ISBLANK('Report Data'!D765)," ",'Report Data'!D765)</f>
        <v>6.189186114684488</v>
      </c>
      <c r="E765" s="313">
        <f>IF(ISBLANK('Report Data'!E765)," ",'Report Data'!E765)</f>
        <v>0</v>
      </c>
      <c r="F765" s="313">
        <f>IF(ISBLANK('Report Data'!F765)," ",'Report Data'!F765)</f>
        <v>7.3513435270013474</v>
      </c>
      <c r="G765" s="313">
        <f>IF(ISBLANK('Report Data'!G765)," ",'Report Data'!G765)</f>
        <v>7.6241950362415265</v>
      </c>
    </row>
    <row r="766" spans="1:7">
      <c r="A766" s="313" t="str">
        <f>IF('INTERIM REPORT'!B766=" "," ",IF('Report Data'!A766="",'INTERIM REPORT'!A765,'Report Data'!A766))</f>
        <v>Grace Cottage Hospital</v>
      </c>
      <c r="B766" s="313" t="str">
        <f>IF(ISBLANK('Report Data'!B766)," ",'Report Data'!B766)</f>
        <v>[FTEs_Per_Adj_Occupied_Bed_Metric] FTEs Per Adjusted Occupied Bed</v>
      </c>
      <c r="C766" s="313">
        <f>IF(ISBLANK('Report Data'!C766)," ",'Report Data'!C766)</f>
        <v>6.529168380922922</v>
      </c>
      <c r="D766" s="313">
        <f>IF(ISBLANK('Report Data'!D766)," ",'Report Data'!D766)</f>
        <v>7.612026183440757</v>
      </c>
      <c r="E766" s="313">
        <f>IF(ISBLANK('Report Data'!E766)," ",'Report Data'!E766)</f>
        <v>0</v>
      </c>
      <c r="F766" s="313">
        <f>IF(ISBLANK('Report Data'!F766)," ",'Report Data'!F766)</f>
        <v>8.5675394824333235</v>
      </c>
      <c r="G766" s="313">
        <f>IF(ISBLANK('Report Data'!G766)," ",'Report Data'!G766)</f>
        <v>8.8855311624127111</v>
      </c>
    </row>
    <row r="767" spans="1:7">
      <c r="A767" s="313" t="str">
        <f>IF('INTERIM REPORT'!B767=" "," ",IF('Report Data'!A767="",'INTERIM REPORT'!A766,'Report Data'!A767))</f>
        <v>Grace Cottage Hospital</v>
      </c>
      <c r="B767" s="313" t="str">
        <f>IF(ISBLANK('Report Data'!B767)," ",'Report Data'!B767)</f>
        <v>[Return_On_Assets_Metric] Return On Assets</v>
      </c>
      <c r="C767" s="313">
        <f>IF(ISBLANK('Report Data'!C767)," ",'Report Data'!C767)</f>
        <v>-5.4461415896238131E-3</v>
      </c>
      <c r="D767" s="313">
        <f>IF(ISBLANK('Report Data'!D767)," ",'Report Data'!D767)</f>
        <v>6.4398003035266022E-2</v>
      </c>
      <c r="E767" s="313">
        <f>IF(ISBLANK('Report Data'!E767)," ",'Report Data'!E767)</f>
        <v>5.1849514476951464E-2</v>
      </c>
      <c r="F767" s="313">
        <f>IF(ISBLANK('Report Data'!F767)," ",'Report Data'!F767)</f>
        <v>0.19671059046044326</v>
      </c>
      <c r="G767" s="313">
        <f>IF(ISBLANK('Report Data'!G767)," ",'Report Data'!G767)</f>
        <v>2.6932830773525201E-3</v>
      </c>
    </row>
    <row r="768" spans="1:7">
      <c r="A768" s="313" t="str">
        <f>IF('INTERIM REPORT'!B768=" "," ",IF('Report Data'!A768="",'INTERIM REPORT'!A767,'Report Data'!A768))</f>
        <v>Grace Cottage Hospital</v>
      </c>
      <c r="B768" s="313" t="str">
        <f>IF(ISBLANK('Report Data'!B768)," ",'Report Data'!B768)</f>
        <v>[OH_Exp_w_fringe_pct_of_TTL_OPEX_Metric] Overhead Expense w/ fringe, as a % of Total Operating Exp</v>
      </c>
      <c r="C768" s="313">
        <f>IF(ISBLANK('Report Data'!C768)," ",'Report Data'!C768)</f>
        <v>0.33163325897370471</v>
      </c>
      <c r="D768" s="313">
        <f>IF(ISBLANK('Report Data'!D768)," ",'Report Data'!D768)</f>
        <v>0.33935430551946238</v>
      </c>
      <c r="E768" s="313">
        <f>IF(ISBLANK('Report Data'!E768)," ",'Report Data'!E768)</f>
        <v>0</v>
      </c>
      <c r="F768" s="313">
        <f>IF(ISBLANK('Report Data'!F768)," ",'Report Data'!F768)</f>
        <v>0.33866866551039621</v>
      </c>
      <c r="G768" s="313">
        <f>IF(ISBLANK('Report Data'!G768)," ",'Report Data'!G768)</f>
        <v>0.34261599557744754</v>
      </c>
    </row>
    <row r="769" spans="1:7">
      <c r="A769" s="313" t="str">
        <f>IF('INTERIM REPORT'!B769=" "," ",IF('Report Data'!A769="",'INTERIM REPORT'!A768,'Report Data'!A769))</f>
        <v>Grace Cottage Hospital</v>
      </c>
      <c r="B769" s="313" t="str">
        <f>IF(ISBLANK('Report Data'!B769)," ",'Report Data'!B769)</f>
        <v>[Cost_per_Adj_Admits_Metric] Cost per Adjusted Admission</v>
      </c>
      <c r="C769" s="313">
        <f>IF(ISBLANK('Report Data'!C769)," ",'Report Data'!C769)</f>
        <v>7574.0478966602104</v>
      </c>
      <c r="D769" s="313">
        <f>IF(ISBLANK('Report Data'!D769)," ",'Report Data'!D769)</f>
        <v>9705.2112619538984</v>
      </c>
      <c r="E769" s="313">
        <f>IF(ISBLANK('Report Data'!E769)," ",'Report Data'!E769)</f>
        <v>0</v>
      </c>
      <c r="F769" s="313">
        <f>IF(ISBLANK('Report Data'!F769)," ",'Report Data'!F769)</f>
        <v>11615.114337670229</v>
      </c>
      <c r="G769" s="313">
        <f>IF(ISBLANK('Report Data'!G769)," ",'Report Data'!G769)</f>
        <v>12310.619776830885</v>
      </c>
    </row>
    <row r="770" spans="1:7">
      <c r="A770" s="313" t="str">
        <f>IF('INTERIM REPORT'!B770=" "," ",IF('Report Data'!A770="",'INTERIM REPORT'!A769,'Report Data'!A770))</f>
        <v>Grace Cottage Hospital</v>
      </c>
      <c r="B770" s="313" t="str">
        <f>IF(ISBLANK('Report Data'!B770)," ",'Report Data'!B770)</f>
        <v>[Salary_per_FTE_NonMD_Metric] Salary per FTE - Non-MD</v>
      </c>
      <c r="C770" s="313">
        <f>IF(ISBLANK('Report Data'!C770)," ",'Report Data'!C770)</f>
        <v>70362.987197724069</v>
      </c>
      <c r="D770" s="313">
        <f>IF(ISBLANK('Report Data'!D770)," ",'Report Data'!D770)</f>
        <v>79161.163870046425</v>
      </c>
      <c r="E770" s="313">
        <f>IF(ISBLANK('Report Data'!E770)," ",'Report Data'!E770)</f>
        <v>0</v>
      </c>
      <c r="F770" s="313">
        <f>IF(ISBLANK('Report Data'!F770)," ",'Report Data'!F770)</f>
        <v>76518.392278617714</v>
      </c>
      <c r="G770" s="313">
        <f>IF(ISBLANK('Report Data'!G770)," ",'Report Data'!G770)</f>
        <v>80499.776094830464</v>
      </c>
    </row>
    <row r="771" spans="1:7">
      <c r="A771" s="313" t="str">
        <f>IF('INTERIM REPORT'!B771=" "," ",IF('Report Data'!A771="",'INTERIM REPORT'!A770,'Report Data'!A771))</f>
        <v>Grace Cottage Hospital</v>
      </c>
      <c r="B771" s="313" t="str">
        <f>IF(ISBLANK('Report Data'!B771)," ",'Report Data'!B771)</f>
        <v>[Salary_and_Benefits_per_FTE_NonMD_Metric] Salary &amp; Benefits per FTE - Non-MD</v>
      </c>
      <c r="C771" s="313">
        <f>IF(ISBLANK('Report Data'!C771)," ",'Report Data'!C771)</f>
        <v>91612.560455192026</v>
      </c>
      <c r="D771" s="313">
        <f>IF(ISBLANK('Report Data'!D771)," ",'Report Data'!D771)</f>
        <v>103950.88896822563</v>
      </c>
      <c r="E771" s="313">
        <f>IF(ISBLANK('Report Data'!E771)," ",'Report Data'!E771)</f>
        <v>106998.1066760862</v>
      </c>
      <c r="F771" s="313">
        <f>IF(ISBLANK('Report Data'!F771)," ",'Report Data'!F771)</f>
        <v>104353.5502159827</v>
      </c>
      <c r="G771" s="313">
        <f>IF(ISBLANK('Report Data'!G771)," ",'Report Data'!G771)</f>
        <v>109346.03885413244</v>
      </c>
    </row>
    <row r="772" spans="1:7">
      <c r="A772" s="313" t="str">
        <f>IF('INTERIM REPORT'!B772=" "," ",IF('Report Data'!A772="",'INTERIM REPORT'!A771,'Report Data'!A772))</f>
        <v>Grace Cottage Hospital</v>
      </c>
      <c r="B772" s="313" t="str">
        <f>IF(ISBLANK('Report Data'!B772)," ",'Report Data'!B772)</f>
        <v>[Fringe_Benefit_pct_NonMD_Metric] Fringe Benefit % - Non-MD</v>
      </c>
      <c r="C772" s="313">
        <f>IF(ISBLANK('Report Data'!C772)," ",'Report Data'!C772)</f>
        <v>0.30199930536995934</v>
      </c>
      <c r="D772" s="313">
        <f>IF(ISBLANK('Report Data'!D772)," ",'Report Data'!D772)</f>
        <v>0.31315513676472545</v>
      </c>
      <c r="E772" s="313">
        <f>IF(ISBLANK('Report Data'!E772)," ",'Report Data'!E772)</f>
        <v>0.36514376137500976</v>
      </c>
      <c r="F772" s="313">
        <f>IF(ISBLANK('Report Data'!F772)," ",'Report Data'!F772)</f>
        <v>0.36377081520495119</v>
      </c>
      <c r="G772" s="313">
        <f>IF(ISBLANK('Report Data'!G772)," ",'Report Data'!G772)</f>
        <v>0.35833966451435123</v>
      </c>
    </row>
    <row r="773" spans="1:7">
      <c r="A773" s="313" t="str">
        <f>IF('INTERIM REPORT'!B773=" "," ",IF('Report Data'!A773="",'INTERIM REPORT'!A772,'Report Data'!A773))</f>
        <v>Grace Cottage Hospital</v>
      </c>
      <c r="B773" s="313" t="str">
        <f>IF(ISBLANK('Report Data'!B773)," ",'Report Data'!B773)</f>
        <v>[Comp_Ratio_Metric] Compensation Ratio</v>
      </c>
      <c r="C773" s="313">
        <f>IF(ISBLANK('Report Data'!C773)," ",'Report Data'!C773)</f>
        <v>0.79427268798479223</v>
      </c>
      <c r="D773" s="313">
        <f>IF(ISBLANK('Report Data'!D773)," ",'Report Data'!D773)</f>
        <v>0.7488736374239372</v>
      </c>
      <c r="E773" s="313">
        <f>IF(ISBLANK('Report Data'!E773)," ",'Report Data'!E773)</f>
        <v>0.76052546256418041</v>
      </c>
      <c r="F773" s="313">
        <f>IF(ISBLANK('Report Data'!F773)," ",'Report Data'!F773)</f>
        <v>0.65674853143865042</v>
      </c>
      <c r="G773" s="313">
        <f>IF(ISBLANK('Report Data'!G773)," ",'Report Data'!G773)</f>
        <v>0.77769876423582174</v>
      </c>
    </row>
    <row r="774" spans="1:7">
      <c r="A774" s="313" t="str">
        <f>IF('INTERIM REPORT'!B774=" "," ",IF('Report Data'!A774="",'INTERIM REPORT'!A773,'Report Data'!A774))</f>
        <v>Grace Cottage Hospital</v>
      </c>
      <c r="B774" s="313" t="str">
        <f>IF(ISBLANK('Report Data'!B774)," ",'Report Data'!B774)</f>
        <v>[Cap_Cost_pct_of_Total_Expense_Metric] Capital Cost % of Total Expense</v>
      </c>
      <c r="C774" s="313">
        <f>IF(ISBLANK('Report Data'!C774)," ",'Report Data'!C774)</f>
        <v>3.702305664891832E-2</v>
      </c>
      <c r="D774" s="313">
        <f>IF(ISBLANK('Report Data'!D774)," ",'Report Data'!D774)</f>
        <v>3.5234444284363571E-2</v>
      </c>
      <c r="E774" s="313">
        <f>IF(ISBLANK('Report Data'!E774)," ",'Report Data'!E774)</f>
        <v>3.893953630719911E-2</v>
      </c>
      <c r="F774" s="313">
        <f>IF(ISBLANK('Report Data'!F774)," ",'Report Data'!F774)</f>
        <v>3.7998419685404045E-2</v>
      </c>
      <c r="G774" s="313">
        <f>IF(ISBLANK('Report Data'!G774)," ",'Report Data'!G774)</f>
        <v>4.1139309556694752E-2</v>
      </c>
    </row>
    <row r="775" spans="1:7">
      <c r="A775" s="313" t="str">
        <f>IF('INTERIM REPORT'!B775=" "," ",IF('Report Data'!A775="",'INTERIM REPORT'!A774,'Report Data'!A775))</f>
        <v>Grace Cottage Hospital</v>
      </c>
      <c r="B775" s="313" t="str">
        <f>IF(ISBLANK('Report Data'!B775)," ",'Report Data'!B775)</f>
        <v>[Cap_Cost_per_Adj_Admits_Metric] Capital Cost per Adjusted Admission</v>
      </c>
      <c r="C775" s="313">
        <f>IF(ISBLANK('Report Data'!C775)," ",'Report Data'!C775)</f>
        <v>280.41440433967165</v>
      </c>
      <c r="D775" s="313">
        <f>IF(ISBLANK('Report Data'!D775)," ",'Report Data'!D775)</f>
        <v>341.95772547729251</v>
      </c>
      <c r="E775" s="313">
        <f>IF(ISBLANK('Report Data'!E775)," ",'Report Data'!E775)</f>
        <v>0</v>
      </c>
      <c r="F775" s="313">
        <f>IF(ISBLANK('Report Data'!F775)," ",'Report Data'!F775)</f>
        <v>441.35598929674717</v>
      </c>
      <c r="G775" s="313">
        <f>IF(ISBLANK('Report Data'!G775)," ",'Report Data'!G775)</f>
        <v>506.45039783381424</v>
      </c>
    </row>
    <row r="776" spans="1:7">
      <c r="A776" s="313" t="str">
        <f>IF('INTERIM REPORT'!B776=" "," ",IF('Report Data'!A776="",'INTERIM REPORT'!A775,'Report Data'!A776))</f>
        <v>Grace Cottage Hospital</v>
      </c>
      <c r="B776" s="313" t="str">
        <f>IF(ISBLANK('Report Data'!B776)," ",'Report Data'!B776)</f>
        <v>[Contractual_Allowance_pct_Metric] Contractual Allowance %</v>
      </c>
      <c r="C776" s="313">
        <f>IF(ISBLANK('Report Data'!C776)," ",'Report Data'!C776)</f>
        <v>0.36929755630981448</v>
      </c>
      <c r="D776" s="313">
        <f>IF(ISBLANK('Report Data'!D776)," ",'Report Data'!D776)</f>
        <v>0.35238671177121117</v>
      </c>
      <c r="E776" s="313">
        <f>IF(ISBLANK('Report Data'!E776)," ",'Report Data'!E776)</f>
        <v>0.38236371493012461</v>
      </c>
      <c r="F776" s="313">
        <f>IF(ISBLANK('Report Data'!F776)," ",'Report Data'!F776)</f>
        <v>0.35726793091072551</v>
      </c>
      <c r="G776" s="313">
        <f>IF(ISBLANK('Report Data'!G776)," ",'Report Data'!G776)</f>
        <v>0.34999083006613563</v>
      </c>
    </row>
    <row r="777" spans="1:7">
      <c r="A777" s="313" t="str">
        <f>IF('INTERIM REPORT'!B777=" "," ",IF('Report Data'!A777="",'INTERIM REPORT'!A776,'Report Data'!A777))</f>
        <v>Grace Cottage Hospital</v>
      </c>
      <c r="B777" s="313" t="str">
        <f>IF(ISBLANK('Report Data'!B777)," ",'Report Data'!B777)</f>
        <v>[Current_Ratio_Metric] Current Ratio</v>
      </c>
      <c r="C777" s="313">
        <f>IF(ISBLANK('Report Data'!C777)," ",'Report Data'!C777)</f>
        <v>0.85677551518468253</v>
      </c>
      <c r="D777" s="313">
        <f>IF(ISBLANK('Report Data'!D777)," ",'Report Data'!D777)</f>
        <v>2.8150253227138</v>
      </c>
      <c r="E777" s="313">
        <f>IF(ISBLANK('Report Data'!E777)," ",'Report Data'!E777)</f>
        <v>1.0410096393597976</v>
      </c>
      <c r="F777" s="313">
        <f>IF(ISBLANK('Report Data'!F777)," ",'Report Data'!F777)</f>
        <v>2.495439197361744</v>
      </c>
      <c r="G777" s="313">
        <f>IF(ISBLANK('Report Data'!G777)," ",'Report Data'!G777)</f>
        <v>2.2674340988926769</v>
      </c>
    </row>
    <row r="778" spans="1:7">
      <c r="A778" s="313" t="str">
        <f>IF('INTERIM REPORT'!B778=" "," ",IF('Report Data'!A778="",'INTERIM REPORT'!A777,'Report Data'!A778))</f>
        <v>Grace Cottage Hospital</v>
      </c>
      <c r="B778" s="313" t="str">
        <f>IF(ISBLANK('Report Data'!B778)," ",'Report Data'!B778)</f>
        <v>[Days_Payable_metric] Days Payable</v>
      </c>
      <c r="C778" s="313">
        <f>IF(ISBLANK('Report Data'!C778)," ",'Report Data'!C778)</f>
        <v>98.06637590020884</v>
      </c>
      <c r="D778" s="313">
        <f>IF(ISBLANK('Report Data'!D778)," ",'Report Data'!D778)</f>
        <v>86.870941913741291</v>
      </c>
      <c r="E778" s="313">
        <f>IF(ISBLANK('Report Data'!E778)," ",'Report Data'!E778)</f>
        <v>133.27255543495309</v>
      </c>
      <c r="F778" s="313">
        <f>IF(ISBLANK('Report Data'!F778)," ",'Report Data'!F778)</f>
        <v>71.697772029591221</v>
      </c>
      <c r="G778" s="313">
        <f>IF(ISBLANK('Report Data'!G778)," ",'Report Data'!G778)</f>
        <v>48.122732102611614</v>
      </c>
    </row>
    <row r="779" spans="1:7">
      <c r="A779" s="313" t="str">
        <f>IF('INTERIM REPORT'!B779=" "," ",IF('Report Data'!A779="",'INTERIM REPORT'!A778,'Report Data'!A779))</f>
        <v>Grace Cottage Hospital</v>
      </c>
      <c r="B779" s="313" t="str">
        <f>IF(ISBLANK('Report Data'!B779)," ",'Report Data'!B779)</f>
        <v>[Days_Receivable_Metric] Days Receivable</v>
      </c>
      <c r="C779" s="313">
        <f>IF(ISBLANK('Report Data'!C779)," ",'Report Data'!C779)</f>
        <v>35.027328697301911</v>
      </c>
      <c r="D779" s="313">
        <f>IF(ISBLANK('Report Data'!D779)," ",'Report Data'!D779)</f>
        <v>35.013004308188663</v>
      </c>
      <c r="E779" s="313">
        <f>IF(ISBLANK('Report Data'!E779)," ",'Report Data'!E779)</f>
        <v>38.083941820402359</v>
      </c>
      <c r="F779" s="313">
        <f>IF(ISBLANK('Report Data'!F779)," ",'Report Data'!F779)</f>
        <v>37.258800394226391</v>
      </c>
      <c r="G779" s="313">
        <f>IF(ISBLANK('Report Data'!G779)," ",'Report Data'!G779)</f>
        <v>37.331986938975632</v>
      </c>
    </row>
    <row r="780" spans="1:7">
      <c r="A780" s="313" t="str">
        <f>IF('INTERIM REPORT'!B780=" "," ",IF('Report Data'!A780="",'INTERIM REPORT'!A779,'Report Data'!A780))</f>
        <v>Grace Cottage Hospital</v>
      </c>
      <c r="B780" s="313" t="str">
        <f>IF(ISBLANK('Report Data'!B780)," ",'Report Data'!B780)</f>
        <v>[Days_Cash_on_Hand_Metric] Days Cash on Hand</v>
      </c>
      <c r="C780" s="313">
        <f>IF(ISBLANK('Report Data'!C780)," ",'Report Data'!C780)</f>
        <v>92.455726847759706</v>
      </c>
      <c r="D780" s="313">
        <f>IF(ISBLANK('Report Data'!D780)," ",'Report Data'!D780)</f>
        <v>240.8460113757076</v>
      </c>
      <c r="E780" s="313">
        <f>IF(ISBLANK('Report Data'!E780)," ",'Report Data'!E780)</f>
        <v>162.9510493085626</v>
      </c>
      <c r="F780" s="313">
        <f>IF(ISBLANK('Report Data'!F780)," ",'Report Data'!F780)</f>
        <v>219.31677516125666</v>
      </c>
      <c r="G780" s="313">
        <f>IF(ISBLANK('Report Data'!G780)," ",'Report Data'!G780)</f>
        <v>149.73706168799413</v>
      </c>
    </row>
    <row r="781" spans="1:7">
      <c r="A781" s="313" t="str">
        <f>IF('INTERIM REPORT'!B781=" "," ",IF('Report Data'!A781="",'INTERIM REPORT'!A780,'Report Data'!A781))</f>
        <v>Grace Cottage Hospital</v>
      </c>
      <c r="B781" s="313" t="str">
        <f>IF(ISBLANK('Report Data'!B781)," ",'Report Data'!B781)</f>
        <v>[Cash_Flow_Margin_Metric] Cash Flow Margin</v>
      </c>
      <c r="C781" s="313">
        <f>IF(ISBLANK('Report Data'!C781)," ",'Report Data'!C781)</f>
        <v>-2.7457487177202287E-2</v>
      </c>
      <c r="D781" s="313">
        <f>IF(ISBLANK('Report Data'!D781)," ",'Report Data'!D781)</f>
        <v>4.5558271984684699E-2</v>
      </c>
      <c r="E781" s="313">
        <f>IF(ISBLANK('Report Data'!E781)," ",'Report Data'!E781)</f>
        <v>3.8942626984977413E-2</v>
      </c>
      <c r="F781" s="313">
        <f>IF(ISBLANK('Report Data'!F781)," ",'Report Data'!F781)</f>
        <v>0.15649193656074228</v>
      </c>
      <c r="G781" s="313">
        <f>IF(ISBLANK('Report Data'!G781)," ",'Report Data'!G781)</f>
        <v>5.0220787197480703E-3</v>
      </c>
    </row>
    <row r="782" spans="1:7">
      <c r="A782" s="313" t="str">
        <f>IF('INTERIM REPORT'!B782=" "," ",IF('Report Data'!A782="",'INTERIM REPORT'!A781,'Report Data'!A782))</f>
        <v>Grace Cottage Hospital</v>
      </c>
      <c r="B782" s="313" t="str">
        <f>IF(ISBLANK('Report Data'!B782)," ",'Report Data'!B782)</f>
        <v>[Cash_to_Long_Term_Debt_Metric] Cash to Long Term Debt</v>
      </c>
      <c r="C782" s="313">
        <f>IF(ISBLANK('Report Data'!C782)," ",'Report Data'!C782)</f>
        <v>6.1433984222523144</v>
      </c>
      <c r="D782" s="313">
        <f>IF(ISBLANK('Report Data'!D782)," ",'Report Data'!D782)</f>
        <v>1.4611083627315296</v>
      </c>
      <c r="E782" s="313">
        <f>IF(ISBLANK('Report Data'!E782)," ",'Report Data'!E782)</f>
        <v>8.0044486622877482</v>
      </c>
      <c r="F782" s="313">
        <f>IF(ISBLANK('Report Data'!F782)," ",'Report Data'!F782)</f>
        <v>2.7689875486975786</v>
      </c>
      <c r="G782" s="313">
        <f>IF(ISBLANK('Report Data'!G782)," ",'Report Data'!G782)</f>
        <v>4.0991498325043141</v>
      </c>
    </row>
    <row r="783" spans="1:7">
      <c r="A783" s="313" t="str">
        <f>IF('INTERIM REPORT'!B783=" "," ",IF('Report Data'!A783="",'INTERIM REPORT'!A782,'Report Data'!A783))</f>
        <v>Grace Cottage Hospital</v>
      </c>
      <c r="B783" s="313" t="str">
        <f>IF(ISBLANK('Report Data'!B783)," ",'Report Data'!B783)</f>
        <v>[Cash_Flow_to_Total_Debt_Metric] Cash Flow to Total Debt</v>
      </c>
      <c r="C783" s="313">
        <f>IF(ISBLANK('Report Data'!C783)," ",'Report Data'!C783)</f>
        <v>0.17769792959653855</v>
      </c>
      <c r="D783" s="313">
        <f>IF(ISBLANK('Report Data'!D783)," ",'Report Data'!D783)</f>
        <v>0.18663434201046405</v>
      </c>
      <c r="E783" s="313">
        <f>IF(ISBLANK('Report Data'!E783)," ",'Report Data'!E783)</f>
        <v>0.26854838008736337</v>
      </c>
      <c r="F783" s="313">
        <f>IF(ISBLANK('Report Data'!F783)," ",'Report Data'!F783)</f>
        <v>0.60211109412304487</v>
      </c>
      <c r="G783" s="313">
        <f>IF(ISBLANK('Report Data'!G783)," ",'Report Data'!G783)</f>
        <v>0.29078884711424668</v>
      </c>
    </row>
    <row r="784" spans="1:7">
      <c r="A784" s="313" t="str">
        <f>IF('INTERIM REPORT'!B784=" "," ",IF('Report Data'!A784="",'INTERIM REPORT'!A783,'Report Data'!A784))</f>
        <v>Grace Cottage Hospital</v>
      </c>
      <c r="B784" s="313" t="str">
        <f>IF(ISBLANK('Report Data'!B784)," ",'Report Data'!B784)</f>
        <v>[Gross_Price_per_Discharge_Metric] Gross Price per Discharge</v>
      </c>
      <c r="C784" s="313">
        <f>IF(ISBLANK('Report Data'!C784)," ",'Report Data'!C784)</f>
        <v>3970.4285714285706</v>
      </c>
      <c r="D784" s="313">
        <f>IF(ISBLANK('Report Data'!D784)," ",'Report Data'!D784)</f>
        <v>5136.5281249999989</v>
      </c>
      <c r="E784" s="313">
        <f>IF(ISBLANK('Report Data'!E784)," ",'Report Data'!E784)</f>
        <v>0</v>
      </c>
      <c r="F784" s="313">
        <f>IF(ISBLANK('Report Data'!F784)," ",'Report Data'!F784)</f>
        <v>5489.003663003663</v>
      </c>
      <c r="G784" s="313">
        <f>IF(ISBLANK('Report Data'!G784)," ",'Report Data'!G784)</f>
        <v>5755.5201465201462</v>
      </c>
    </row>
    <row r="785" spans="1:7">
      <c r="A785" s="313" t="str">
        <f>IF('INTERIM REPORT'!B785=" "," ",IF('Report Data'!A785="",'INTERIM REPORT'!A784,'Report Data'!A785))</f>
        <v>Grace Cottage Hospital</v>
      </c>
      <c r="B785" s="313" t="str">
        <f>IF(ISBLANK('Report Data'!B785)," ",'Report Data'!B785)</f>
        <v>[Gross_Price_per_Visit_Metric] Gross Price per Visit</v>
      </c>
      <c r="C785" s="313">
        <f>IF(ISBLANK('Report Data'!C785)," ",'Report Data'!C785)</f>
        <v>835.66595689431301</v>
      </c>
      <c r="D785" s="313">
        <f>IF(ISBLANK('Report Data'!D785)," ",'Report Data'!D785)</f>
        <v>924.92114596032366</v>
      </c>
      <c r="E785" s="313">
        <f>IF(ISBLANK('Report Data'!E785)," ",'Report Data'!E785)</f>
        <v>0</v>
      </c>
      <c r="F785" s="313">
        <f>IF(ISBLANK('Report Data'!F785)," ",'Report Data'!F785)</f>
        <v>842.41407550735698</v>
      </c>
      <c r="G785" s="313">
        <f>IF(ISBLANK('Report Data'!G785)," ",'Report Data'!G785)</f>
        <v>874.29730459433904</v>
      </c>
    </row>
    <row r="786" spans="1:7">
      <c r="A786" s="313" t="str">
        <f>IF('INTERIM REPORT'!B786=" "," ",IF('Report Data'!A786="",'INTERIM REPORT'!A785,'Report Data'!A786))</f>
        <v>Grace Cottage Hospital</v>
      </c>
      <c r="B786" s="313" t="str">
        <f>IF(ISBLANK('Report Data'!B786)," ",'Report Data'!B786)</f>
        <v>[Gross_Rev_per_Adj_Admits_Metric] Gross Revenue per Adj Admission</v>
      </c>
      <c r="C786" s="313">
        <f>IF(ISBLANK('Report Data'!C786)," ",'Report Data'!C786)</f>
        <v>10846.048780487808</v>
      </c>
      <c r="D786" s="313">
        <f>IF(ISBLANK('Report Data'!D786)," ",'Report Data'!D786)</f>
        <v>13255.556451612903</v>
      </c>
      <c r="E786" s="313">
        <f>IF(ISBLANK('Report Data'!E786)," ",'Report Data'!E786)</f>
        <v>0</v>
      </c>
      <c r="F786" s="313">
        <f>IF(ISBLANK('Report Data'!F786)," ",'Report Data'!F786)</f>
        <v>16467.010989010996</v>
      </c>
      <c r="G786" s="313">
        <f>IF(ISBLANK('Report Data'!G786)," ",'Report Data'!G786)</f>
        <v>17266.560439560442</v>
      </c>
    </row>
    <row r="787" spans="1:7">
      <c r="A787" s="313" t="str">
        <f>IF('INTERIM REPORT'!B787=" "," ",IF('Report Data'!A787="",'INTERIM REPORT'!A786,'Report Data'!A787))</f>
        <v>Grace Cottage Hospital</v>
      </c>
      <c r="B787" s="313" t="str">
        <f>IF(ISBLANK('Report Data'!B787)," ",'Report Data'!B787)</f>
        <v>[Net_Rev_per_Adj_Admits_Metric] Net Revenue per Adjusted Admission</v>
      </c>
      <c r="C787" s="313">
        <f>IF(ISBLANK('Report Data'!C787)," ",'Report Data'!C787)</f>
        <v>6840.6294702366195</v>
      </c>
      <c r="D787" s="313">
        <f>IF(ISBLANK('Report Data'!D787)," ",'Report Data'!D787)</f>
        <v>8584.4745009313683</v>
      </c>
      <c r="E787" s="313">
        <f>IF(ISBLANK('Report Data'!E787)," ",'Report Data'!E787)</f>
        <v>0</v>
      </c>
      <c r="F787" s="313">
        <f>IF(ISBLANK('Report Data'!F787)," ",'Report Data'!F787)</f>
        <v>10583.876044682858</v>
      </c>
      <c r="G787" s="313">
        <f>IF(ISBLANK('Report Data'!G787)," ",'Report Data'!G787)</f>
        <v>11223.422618931585</v>
      </c>
    </row>
    <row r="788" spans="1:7">
      <c r="A788" s="313" t="str">
        <f>IF('INTERIM REPORT'!B788=" "," ",IF('Report Data'!A788="",'INTERIM REPORT'!A787,'Report Data'!A788))</f>
        <v>Grace Cottage Hospital</v>
      </c>
      <c r="B788" s="313" t="str">
        <f>IF(ISBLANK('Report Data'!B788)," ",'Report Data'!B788)</f>
        <v>[Medicare_Gross_Pct_Tot_Gross_Metric] Medicare Gross as % of Tot Gross Rev</v>
      </c>
      <c r="C788" s="313">
        <f>IF(ISBLANK('Report Data'!C788)," ",'Report Data'!C788)</f>
        <v>0.56045995990776065</v>
      </c>
      <c r="D788" s="313">
        <f>IF(ISBLANK('Report Data'!D788)," ",'Report Data'!D788)</f>
        <v>0.51685199367839341</v>
      </c>
      <c r="E788" s="313">
        <f>IF(ISBLANK('Report Data'!E788)," ",'Report Data'!E788)</f>
        <v>0.52862161970490562</v>
      </c>
      <c r="F788" s="313">
        <f>IF(ISBLANK('Report Data'!F788)," ",'Report Data'!F788)</f>
        <v>0.48965610690637545</v>
      </c>
      <c r="G788" s="313">
        <f>IF(ISBLANK('Report Data'!G788)," ",'Report Data'!G788)</f>
        <v>0.49135492017475907</v>
      </c>
    </row>
    <row r="789" spans="1:7">
      <c r="A789" s="313" t="str">
        <f>IF('INTERIM REPORT'!B789=" "," ",IF('Report Data'!A789="",'INTERIM REPORT'!A788,'Report Data'!A789))</f>
        <v>Grace Cottage Hospital</v>
      </c>
      <c r="B789" s="313" t="str">
        <f>IF(ISBLANK('Report Data'!B789)," ",'Report Data'!B789)</f>
        <v>[Medicaid_Gross_Pct_Tot_Gross_Metric] Medicaid Gross as % of Tot Gross Rev</v>
      </c>
      <c r="C789" s="313">
        <f>IF(ISBLANK('Report Data'!C789)," ",'Report Data'!C789)</f>
        <v>0.13528481305628345</v>
      </c>
      <c r="D789" s="313">
        <f>IF(ISBLANK('Report Data'!D789)," ",'Report Data'!D789)</f>
        <v>0.13332666331231954</v>
      </c>
      <c r="E789" s="313">
        <f>IF(ISBLANK('Report Data'!E789)," ",'Report Data'!E789)</f>
        <v>0.12797387354279002</v>
      </c>
      <c r="F789" s="313">
        <f>IF(ISBLANK('Report Data'!F789)," ",'Report Data'!F789)</f>
        <v>0.14362934041841771</v>
      </c>
      <c r="G789" s="313">
        <f>IF(ISBLANK('Report Data'!G789)," ",'Report Data'!G789)</f>
        <v>0.14293526457054806</v>
      </c>
    </row>
    <row r="790" spans="1:7">
      <c r="A790" s="313" t="str">
        <f>IF('INTERIM REPORT'!B790=" "," ",IF('Report Data'!A790="",'INTERIM REPORT'!A789,'Report Data'!A790))</f>
        <v>Grace Cottage Hospital</v>
      </c>
      <c r="B790" s="313" t="str">
        <f>IF(ISBLANK('Report Data'!B790)," ",'Report Data'!B790)</f>
        <v>[CommSelf_Gross_Pct_Tot_Gross_Metric] Comm/self Gross as % of Tot Gross Rev</v>
      </c>
      <c r="C790" s="313">
        <f>IF(ISBLANK('Report Data'!C790)," ",'Report Data'!C790)</f>
        <v>0.30425522703595559</v>
      </c>
      <c r="D790" s="313">
        <f>IF(ISBLANK('Report Data'!D790)," ",'Report Data'!D790)</f>
        <v>0.34982134300928674</v>
      </c>
      <c r="E790" s="313">
        <f>IF(ISBLANK('Report Data'!E790)," ",'Report Data'!E790)</f>
        <v>0.34340450675230444</v>
      </c>
      <c r="F790" s="313">
        <f>IF(ISBLANK('Report Data'!F790)," ",'Report Data'!F790)</f>
        <v>0.36671455267520708</v>
      </c>
      <c r="G790" s="313">
        <f>IF(ISBLANK('Report Data'!G790)," ",'Report Data'!G790)</f>
        <v>0.3657098152546932</v>
      </c>
    </row>
    <row r="791" spans="1:7">
      <c r="A791" s="313" t="str">
        <f>IF('INTERIM REPORT'!B791=" "," ",IF('Report Data'!A791="",'INTERIM REPORT'!A790,'Report Data'!A791))</f>
        <v>Grace Cottage Hospital</v>
      </c>
      <c r="B791" s="313" t="str">
        <f>IF(ISBLANK('Report Data'!B791)," ",'Report Data'!B791)</f>
        <v>[Phys_Gross_Pct_Ttl_Gross_Metric] Physician Gross as % of Ttl Gross Rev</v>
      </c>
      <c r="C791" s="313">
        <f>IF(ISBLANK('Report Data'!C791)," ",'Report Data'!C791)</f>
        <v>0</v>
      </c>
      <c r="D791" s="313">
        <f>IF(ISBLANK('Report Data'!D791)," ",'Report Data'!D791)</f>
        <v>0</v>
      </c>
      <c r="E791" s="313">
        <f>IF(ISBLANK('Report Data'!E791)," ",'Report Data'!E791)</f>
        <v>0</v>
      </c>
      <c r="F791" s="313">
        <f>IF(ISBLANK('Report Data'!F791)," ",'Report Data'!F791)</f>
        <v>0</v>
      </c>
      <c r="G791" s="313">
        <f>IF(ISBLANK('Report Data'!G791)," ",'Report Data'!G791)</f>
        <v>0</v>
      </c>
    </row>
    <row r="792" spans="1:7">
      <c r="A792" s="313" t="str">
        <f>IF('INTERIM REPORT'!B792=" "," ",IF('Report Data'!A792="",'INTERIM REPORT'!A791,'Report Data'!A792))</f>
        <v>Grace Cottage Hospital</v>
      </c>
      <c r="B792" s="313" t="str">
        <f>IF(ISBLANK('Report Data'!B792)," ",'Report Data'!B792)</f>
        <v>[Medicare_Pct_Net_Rev_Metric] Medicare % of Net Rev (less dispr)</v>
      </c>
      <c r="C792" s="313">
        <f>IF(ISBLANK('Report Data'!C792)," ",'Report Data'!C792)</f>
        <v>0.6526560710706798</v>
      </c>
      <c r="D792" s="313">
        <f>IF(ISBLANK('Report Data'!D792)," ",'Report Data'!D792)</f>
        <v>0.63900578946796727</v>
      </c>
      <c r="E792" s="313">
        <f>IF(ISBLANK('Report Data'!E792)," ",'Report Data'!E792)</f>
        <v>0.59317442871247705</v>
      </c>
      <c r="F792" s="313">
        <f>IF(ISBLANK('Report Data'!F792)," ",'Report Data'!F792)</f>
        <v>0.59919297323304499</v>
      </c>
      <c r="G792" s="313">
        <f>IF(ISBLANK('Report Data'!G792)," ",'Report Data'!G792)</f>
        <v>0.5990183653320077</v>
      </c>
    </row>
    <row r="793" spans="1:7">
      <c r="A793" s="313" t="str">
        <f>IF('INTERIM REPORT'!B793=" "," ",IF('Report Data'!A793="",'INTERIM REPORT'!A792,'Report Data'!A793))</f>
        <v>Grace Cottage Hospital</v>
      </c>
      <c r="B793" s="313" t="str">
        <f>IF(ISBLANK('Report Data'!B793)," ",'Report Data'!B793)</f>
        <v>[Medicaid_Pct_Net_Rev_Metric] Medicaid % of Net Rev (less dispr)</v>
      </c>
      <c r="C793" s="313">
        <f>IF(ISBLANK('Report Data'!C793)," ",'Report Data'!C793)</f>
        <v>7.3082774415093435E-2</v>
      </c>
      <c r="D793" s="313">
        <f>IF(ISBLANK('Report Data'!D793)," ",'Report Data'!D793)</f>
        <v>6.7537718336702607E-2</v>
      </c>
      <c r="E793" s="313">
        <f>IF(ISBLANK('Report Data'!E793)," ",'Report Data'!E793)</f>
        <v>7.0201403756140007E-2</v>
      </c>
      <c r="F793" s="313">
        <f>IF(ISBLANK('Report Data'!F793)," ",'Report Data'!F793)</f>
        <v>7.9147139235768396E-2</v>
      </c>
      <c r="G793" s="313">
        <f>IF(ISBLANK('Report Data'!G793)," ",'Report Data'!G793)</f>
        <v>8.0419557895330174E-2</v>
      </c>
    </row>
    <row r="794" spans="1:7">
      <c r="A794" s="313" t="str">
        <f>IF('INTERIM REPORT'!B794=" "," ",IF('Report Data'!A794="",'INTERIM REPORT'!A793,'Report Data'!A794))</f>
        <v>Grace Cottage Hospital</v>
      </c>
      <c r="B794" s="313" t="str">
        <f>IF(ISBLANK('Report Data'!B794)," ",'Report Data'!B794)</f>
        <v>[CommSelf_Pct_Net_Rev_Metric] Comm/self % of Net Rev (less dispr)</v>
      </c>
      <c r="C794" s="313">
        <f>IF(ISBLANK('Report Data'!C794)," ",'Report Data'!C794)</f>
        <v>0.27426115451422717</v>
      </c>
      <c r="D794" s="313">
        <f>IF(ISBLANK('Report Data'!D794)," ",'Report Data'!D794)</f>
        <v>0.29345649219533038</v>
      </c>
      <c r="E794" s="313">
        <f>IF(ISBLANK('Report Data'!E794)," ",'Report Data'!E794)</f>
        <v>0.33662416753138324</v>
      </c>
      <c r="F794" s="313">
        <f>IF(ISBLANK('Report Data'!F794)," ",'Report Data'!F794)</f>
        <v>0.32165988753118646</v>
      </c>
      <c r="G794" s="313">
        <f>IF(ISBLANK('Report Data'!G794)," ",'Report Data'!G794)</f>
        <v>0.32056207677266196</v>
      </c>
    </row>
    <row r="795" spans="1:7">
      <c r="A795" s="313" t="str">
        <f>IF('INTERIM REPORT'!B795=" "," ",IF('Report Data'!A795="",'INTERIM REPORT'!A794,'Report Data'!A795))</f>
        <v>Grace Cottage Hospital</v>
      </c>
      <c r="B795" s="313" t="str">
        <f>IF(ISBLANK('Report Data'!B795)," ",'Report Data'!B795)</f>
        <v>[Phys_Pct_Net_Rev_Metric] Physician % of Net Rev</v>
      </c>
      <c r="C795" s="313">
        <f>IF(ISBLANK('Report Data'!C795)," ",'Report Data'!C795)</f>
        <v>0</v>
      </c>
      <c r="D795" s="313">
        <f>IF(ISBLANK('Report Data'!D795)," ",'Report Data'!D795)</f>
        <v>0</v>
      </c>
      <c r="E795" s="313">
        <f>IF(ISBLANK('Report Data'!E795)," ",'Report Data'!E795)</f>
        <v>0</v>
      </c>
      <c r="F795" s="313">
        <f>IF(ISBLANK('Report Data'!F795)," ",'Report Data'!F795)</f>
        <v>0</v>
      </c>
      <c r="G795" s="313">
        <f>IF(ISBLANK('Report Data'!G795)," ",'Report Data'!G795)</f>
        <v>0</v>
      </c>
    </row>
    <row r="796" spans="1:7">
      <c r="A796" s="313" t="str">
        <f>IF('INTERIM REPORT'!B796=" "," ",IF('Report Data'!A796="",'INTERIM REPORT'!A795,'Report Data'!A796))</f>
        <v>Grace Cottage Hospital</v>
      </c>
      <c r="B796" s="313" t="str">
        <f>IF(ISBLANK('Report Data'!B796)," ",'Report Data'!B796)</f>
        <v>[Free_Care_Gross_Metric] Free Care (Gross Revenue)</v>
      </c>
      <c r="C796" s="313">
        <f>IF(ISBLANK('Report Data'!C796)," ",'Report Data'!C796)</f>
        <v>-220183.99999999997</v>
      </c>
      <c r="D796" s="313">
        <f>IF(ISBLANK('Report Data'!D796)," ",'Report Data'!D796)</f>
        <v>-291194</v>
      </c>
      <c r="E796" s="313">
        <f>IF(ISBLANK('Report Data'!E796)," ",'Report Data'!E796)</f>
        <v>-283774.99999999994</v>
      </c>
      <c r="F796" s="313">
        <f>IF(ISBLANK('Report Data'!F796)," ",'Report Data'!F796)</f>
        <v>-310774.99999999994</v>
      </c>
      <c r="G796" s="313">
        <f>IF(ISBLANK('Report Data'!G796)," ",'Report Data'!G796)</f>
        <v>-318693</v>
      </c>
    </row>
    <row r="797" spans="1:7">
      <c r="A797" s="313" t="str">
        <f>IF('INTERIM REPORT'!B797=" "," ",IF('Report Data'!A797="",'INTERIM REPORT'!A796,'Report Data'!A797))</f>
        <v>Mt. Ascutney Hospital &amp; Health Ctr</v>
      </c>
      <c r="B797" s="313" t="str">
        <f>IF(ISBLANK('Report Data'!B797)," ",'Report Data'!B797)</f>
        <v>[Avg_Daily_Census_Metric] Average Daily Census</v>
      </c>
      <c r="C797" s="313">
        <f>IF(ISBLANK('Report Data'!C797)," ",'Report Data'!C797)</f>
        <v>27.989041095890411</v>
      </c>
      <c r="D797" s="313">
        <f>IF(ISBLANK('Report Data'!D797)," ",'Report Data'!D797)</f>
        <v>25.5792349726776</v>
      </c>
      <c r="E797" s="313">
        <f>IF(ISBLANK('Report Data'!E797)," ",'Report Data'!E797)</f>
        <v>0</v>
      </c>
      <c r="F797" s="313">
        <f>IF(ISBLANK('Report Data'!F797)," ",'Report Data'!F797)</f>
        <v>25.098630136986305</v>
      </c>
      <c r="G797" s="313">
        <f>IF(ISBLANK('Report Data'!G797)," ",'Report Data'!G797)</f>
        <v>27.983561643835618</v>
      </c>
    </row>
    <row r="798" spans="1:7">
      <c r="A798" s="313" t="str">
        <f>IF('INTERIM REPORT'!B798=" "," ",IF('Report Data'!A798="",'INTERIM REPORT'!A797,'Report Data'!A798))</f>
        <v>Mt. Ascutney Hospital &amp; Health Ctr</v>
      </c>
      <c r="B798" s="313" t="str">
        <f>IF(ISBLANK('Report Data'!B798)," ",'Report Data'!B798)</f>
        <v>[Avg_Length_of_Stay_Metric] Average Length of Stay</v>
      </c>
      <c r="C798" s="313">
        <f>IF(ISBLANK('Report Data'!C798)," ",'Report Data'!C798)</f>
        <v>9.6650898770104039</v>
      </c>
      <c r="D798" s="313">
        <f>IF(ISBLANK('Report Data'!D798)," ",'Report Data'!D798)</f>
        <v>9.1604696673189849</v>
      </c>
      <c r="E798" s="313">
        <f>IF(ISBLANK('Report Data'!E798)," ",'Report Data'!E798)</f>
        <v>0</v>
      </c>
      <c r="F798" s="313">
        <f>IF(ISBLANK('Report Data'!F798)," ",'Report Data'!F798)</f>
        <v>8.7497612225405934</v>
      </c>
      <c r="G798" s="313">
        <f>IF(ISBLANK('Report Data'!G798)," ",'Report Data'!G798)</f>
        <v>9.6177024482109221</v>
      </c>
    </row>
    <row r="799" spans="1:7">
      <c r="A799" s="313" t="str">
        <f>IF('INTERIM REPORT'!B799=" "," ",IF('Report Data'!A799="",'INTERIM REPORT'!A798,'Report Data'!A799))</f>
        <v>Mt. Ascutney Hospital &amp; Health Ctr</v>
      </c>
      <c r="B799" s="313" t="str">
        <f>IF(ISBLANK('Report Data'!B799)," ",'Report Data'!B799)</f>
        <v>[Acute_ALOS_Metric] Acute ALOS</v>
      </c>
      <c r="C799" s="313">
        <f>IF(ISBLANK('Report Data'!C799)," ",'Report Data'!C799)</f>
        <v>3.6516587677725121</v>
      </c>
      <c r="D799" s="313">
        <f>IF(ISBLANK('Report Data'!D799)," ",'Report Data'!D799)</f>
        <v>3.8392070484581504</v>
      </c>
      <c r="E799" s="313">
        <f>IF(ISBLANK('Report Data'!E799)," ",'Report Data'!E799)</f>
        <v>0</v>
      </c>
      <c r="F799" s="313">
        <f>IF(ISBLANK('Report Data'!F799)," ",'Report Data'!F799)</f>
        <v>3.6979865771812079</v>
      </c>
      <c r="G799" s="313">
        <f>IF(ISBLANK('Report Data'!G799)," ",'Report Data'!G799)</f>
        <v>3.7470725995316161</v>
      </c>
    </row>
    <row r="800" spans="1:7">
      <c r="A800" s="313" t="str">
        <f>IF('INTERIM REPORT'!B800=" "," ",IF('Report Data'!A800="",'INTERIM REPORT'!A799,'Report Data'!A800))</f>
        <v>Mt. Ascutney Hospital &amp; Health Ctr</v>
      </c>
      <c r="B800" s="313" t="str">
        <f>IF(ISBLANK('Report Data'!B800)," ",'Report Data'!B800)</f>
        <v>[Adj_Admits_Metric] Adjusted Admissions</v>
      </c>
      <c r="C800" s="313">
        <f>IF(ISBLANK('Report Data'!C800)," ",'Report Data'!C800)</f>
        <v>7540.593420166957</v>
      </c>
      <c r="D800" s="313">
        <f>IF(ISBLANK('Report Data'!D800)," ",'Report Data'!D800)</f>
        <v>6354.947818371933</v>
      </c>
      <c r="E800" s="313">
        <f>IF(ISBLANK('Report Data'!E800)," ",'Report Data'!E800)</f>
        <v>0</v>
      </c>
      <c r="F800" s="313">
        <f>IF(ISBLANK('Report Data'!F800)," ",'Report Data'!F800)</f>
        <v>6708.1288207839443</v>
      </c>
      <c r="G800" s="313">
        <f>IF(ISBLANK('Report Data'!G800)," ",'Report Data'!G800)</f>
        <v>6575.2836103695827</v>
      </c>
    </row>
    <row r="801" spans="1:7">
      <c r="A801" s="313" t="str">
        <f>IF('INTERIM REPORT'!B801=" "," ",IF('Report Data'!A801="",'INTERIM REPORT'!A800,'Report Data'!A801))</f>
        <v>Mt. Ascutney Hospital &amp; Health Ctr</v>
      </c>
      <c r="B801" s="313" t="str">
        <f>IF(ISBLANK('Report Data'!B801)," ",'Report Data'!B801)</f>
        <v>[Adj_Days_Metric] Adjusted Days</v>
      </c>
      <c r="C801" s="313">
        <f>IF(ISBLANK('Report Data'!C801)," ",'Report Data'!C801)</f>
        <v>27535.674076960382</v>
      </c>
      <c r="D801" s="313">
        <f>IF(ISBLANK('Report Data'!D801)," ",'Report Data'!D801)</f>
        <v>24397.96045687727</v>
      </c>
      <c r="E801" s="313">
        <f>IF(ISBLANK('Report Data'!E801)," ",'Report Data'!E801)</f>
        <v>0</v>
      </c>
      <c r="F801" s="313">
        <f>IF(ISBLANK('Report Data'!F801)," ",'Report Data'!F801)</f>
        <v>24806.570337261433</v>
      </c>
      <c r="G801" s="313">
        <f>IF(ISBLANK('Report Data'!G801)," ",'Report Data'!G801)</f>
        <v>24638.065050565179</v>
      </c>
    </row>
    <row r="802" spans="1:7">
      <c r="A802" s="313" t="str">
        <f>IF('INTERIM REPORT'!B802=" "," ",IF('Report Data'!A802="",'INTERIM REPORT'!A801,'Report Data'!A802))</f>
        <v>Mt. Ascutney Hospital &amp; Health Ctr</v>
      </c>
      <c r="B802" s="313" t="str">
        <f>IF(ISBLANK('Report Data'!B802)," ",'Report Data'!B802)</f>
        <v>[Acute_Care_Ave_Daily_Census_Metric] Acute Care Ave Daily Census</v>
      </c>
      <c r="C802" s="313">
        <f>IF(ISBLANK('Report Data'!C802)," ",'Report Data'!C802)</f>
        <v>4.2219178082191791</v>
      </c>
      <c r="D802" s="313">
        <f>IF(ISBLANK('Report Data'!D802)," ",'Report Data'!D802)</f>
        <v>4.7622950819672134</v>
      </c>
      <c r="E802" s="313">
        <f>IF(ISBLANK('Report Data'!E802)," ",'Report Data'!E802)</f>
        <v>0</v>
      </c>
      <c r="F802" s="313">
        <f>IF(ISBLANK('Report Data'!F802)," ",'Report Data'!F802)</f>
        <v>4.5287671232876709</v>
      </c>
      <c r="G802" s="313">
        <f>IF(ISBLANK('Report Data'!G802)," ",'Report Data'!G802)</f>
        <v>4.3835616438356162</v>
      </c>
    </row>
    <row r="803" spans="1:7">
      <c r="A803" s="313" t="str">
        <f>IF('INTERIM REPORT'!B803=" "," ",IF('Report Data'!A803="",'INTERIM REPORT'!A802,'Report Data'!A803))</f>
        <v>Mt. Ascutney Hospital &amp; Health Ctr</v>
      </c>
      <c r="B803" s="313" t="str">
        <f>IF(ISBLANK('Report Data'!B803)," ",'Report Data'!B803)</f>
        <v>[Acute_Admissions_Metric] Acute Admissions</v>
      </c>
      <c r="C803" s="313">
        <f>IF(ISBLANK('Report Data'!C803)," ",'Report Data'!C803)</f>
        <v>422.00000000000006</v>
      </c>
      <c r="D803" s="313">
        <f>IF(ISBLANK('Report Data'!D803)," ",'Report Data'!D803)</f>
        <v>453.99999999999994</v>
      </c>
      <c r="E803" s="313">
        <f>IF(ISBLANK('Report Data'!E803)," ",'Report Data'!E803)</f>
        <v>0</v>
      </c>
      <c r="F803" s="313">
        <f>IF(ISBLANK('Report Data'!F803)," ",'Report Data'!F803)</f>
        <v>447</v>
      </c>
      <c r="G803" s="313">
        <f>IF(ISBLANK('Report Data'!G803)," ",'Report Data'!G803)</f>
        <v>426.99999999999994</v>
      </c>
    </row>
    <row r="804" spans="1:7">
      <c r="A804" s="313" t="str">
        <f>IF('INTERIM REPORT'!B804=" "," ",IF('Report Data'!A804="",'INTERIM REPORT'!A803,'Report Data'!A804))</f>
        <v>Mt. Ascutney Hospital &amp; Health Ctr</v>
      </c>
      <c r="B804" s="313" t="str">
        <f>IF(ISBLANK('Report Data'!B804)," ",'Report Data'!B804)</f>
        <v>[Util_Acute_Days] Acute Patient Days</v>
      </c>
      <c r="C804" s="313">
        <f>IF(ISBLANK('Report Data'!C804)," ",'Report Data'!C804)</f>
        <v>1541.0000000000002</v>
      </c>
      <c r="D804" s="313">
        <f>IF(ISBLANK('Report Data'!D804)," ",'Report Data'!D804)</f>
        <v>1743</v>
      </c>
      <c r="E804" s="313">
        <f>IF(ISBLANK('Report Data'!E804)," ",'Report Data'!E804)</f>
        <v>0</v>
      </c>
      <c r="F804" s="313">
        <f>IF(ISBLANK('Report Data'!F804)," ",'Report Data'!F804)</f>
        <v>1653</v>
      </c>
      <c r="G804" s="313">
        <f>IF(ISBLANK('Report Data'!G804)," ",'Report Data'!G804)</f>
        <v>1599.9999999999998</v>
      </c>
    </row>
    <row r="805" spans="1:7">
      <c r="A805" s="313" t="str">
        <f>IF('INTERIM REPORT'!B805=" "," ",IF('Report Data'!A805="",'INTERIM REPORT'!A804,'Report Data'!A805))</f>
        <v>Mt. Ascutney Hospital &amp; Health Ctr</v>
      </c>
      <c r="B805" s="313" t="str">
        <f>IF(ISBLANK('Report Data'!B805)," ",'Report Data'!B805)</f>
        <v>[Age_of_Plant_Metric] Age of Plant</v>
      </c>
      <c r="C805" s="313">
        <f>IF(ISBLANK('Report Data'!C805)," ",'Report Data'!C805)</f>
        <v>11.664814210898275</v>
      </c>
      <c r="D805" s="313">
        <f>IF(ISBLANK('Report Data'!D805)," ",'Report Data'!D805)</f>
        <v>11.40152568283975</v>
      </c>
      <c r="E805" s="313">
        <f>IF(ISBLANK('Report Data'!E805)," ",'Report Data'!E805)</f>
        <v>0</v>
      </c>
      <c r="F805" s="313">
        <f>IF(ISBLANK('Report Data'!F805)," ",'Report Data'!F805)</f>
        <v>10.741676720578534</v>
      </c>
      <c r="G805" s="313">
        <f>IF(ISBLANK('Report Data'!G805)," ",'Report Data'!G805)</f>
        <v>11.154383838057669</v>
      </c>
    </row>
    <row r="806" spans="1:7">
      <c r="A806" s="313" t="str">
        <f>IF('INTERIM REPORT'!B806=" "," ",IF('Report Data'!A806="",'INTERIM REPORT'!A805,'Report Data'!A806))</f>
        <v>Mt. Ascutney Hospital &amp; Health Ctr</v>
      </c>
      <c r="B806" s="313" t="str">
        <f>IF(ISBLANK('Report Data'!B806)," ",'Report Data'!B806)</f>
        <v>[Age_of_Plant_Bldg_Metric] Age of Plant Building</v>
      </c>
      <c r="C806" s="313">
        <f>IF(ISBLANK('Report Data'!C806)," ",'Report Data'!C806)</f>
        <v>12.880271998346156</v>
      </c>
      <c r="D806" s="313">
        <f>IF(ISBLANK('Report Data'!D806)," ",'Report Data'!D806)</f>
        <v>13.668091938408438</v>
      </c>
      <c r="E806" s="313">
        <f>IF(ISBLANK('Report Data'!E806)," ",'Report Data'!E806)</f>
        <v>0</v>
      </c>
      <c r="F806" s="313">
        <f>IF(ISBLANK('Report Data'!F806)," ",'Report Data'!F806)</f>
        <v>13.901976242030683</v>
      </c>
      <c r="G806" s="313">
        <f>IF(ISBLANK('Report Data'!G806)," ",'Report Data'!G806)</f>
        <v>16.617014255702401</v>
      </c>
    </row>
    <row r="807" spans="1:7">
      <c r="A807" s="313" t="str">
        <f>IF('INTERIM REPORT'!B807=" "," ",IF('Report Data'!A807="",'INTERIM REPORT'!A806,'Report Data'!A807))</f>
        <v>Mt. Ascutney Hospital &amp; Health Ctr</v>
      </c>
      <c r="B807" s="313" t="str">
        <f>IF(ISBLANK('Report Data'!B807)," ",'Report Data'!B807)</f>
        <v>[Age_of_Plant_Equip_Metric] Age of Plant Equipment</v>
      </c>
      <c r="C807" s="313">
        <f>IF(ISBLANK('Report Data'!C807)," ",'Report Data'!C807)</f>
        <v>10.068447561290171</v>
      </c>
      <c r="D807" s="313">
        <f>IF(ISBLANK('Report Data'!D807)," ",'Report Data'!D807)</f>
        <v>8.7369656592865237</v>
      </c>
      <c r="E807" s="313">
        <f>IF(ISBLANK('Report Data'!E807)," ",'Report Data'!E807)</f>
        <v>0</v>
      </c>
      <c r="F807" s="313">
        <f>IF(ISBLANK('Report Data'!F807)," ",'Report Data'!F807)</f>
        <v>7.5157771140566449</v>
      </c>
      <c r="G807" s="313">
        <f>IF(ISBLANK('Report Data'!G807)," ",'Report Data'!G807)</f>
        <v>6.8931355275653523</v>
      </c>
    </row>
    <row r="808" spans="1:7">
      <c r="A808" s="313" t="str">
        <f>IF('INTERIM REPORT'!B808=" "," ",IF('Report Data'!A808="",'INTERIM REPORT'!A807,'Report Data'!A808))</f>
        <v>Mt. Ascutney Hospital &amp; Health Ctr</v>
      </c>
      <c r="B808" s="313" t="str">
        <f>IF(ISBLANK('Report Data'!B808)," ",'Report Data'!B808)</f>
        <v>[Long_Term_Debt_Cap_Metric] Long Term Debt to Capitalization</v>
      </c>
      <c r="C808" s="313">
        <f>IF(ISBLANK('Report Data'!C808)," ",'Report Data'!C808)</f>
        <v>0.29994150007916848</v>
      </c>
      <c r="D808" s="313">
        <f>IF(ISBLANK('Report Data'!D808)," ",'Report Data'!D808)</f>
        <v>0.39801028954166279</v>
      </c>
      <c r="E808" s="313">
        <f>IF(ISBLANK('Report Data'!E808)," ",'Report Data'!E808)</f>
        <v>0.3796071393872763</v>
      </c>
      <c r="F808" s="313">
        <f>IF(ISBLANK('Report Data'!F808)," ",'Report Data'!F808)</f>
        <v>0.48253439884129257</v>
      </c>
      <c r="G808" s="313">
        <f>IF(ISBLANK('Report Data'!G808)," ",'Report Data'!G808)</f>
        <v>0.4393812014928522</v>
      </c>
    </row>
    <row r="809" spans="1:7">
      <c r="A809" s="313" t="str">
        <f>IF('INTERIM REPORT'!B809=" "," ",IF('Report Data'!A809="",'INTERIM REPORT'!A808,'Report Data'!A809))</f>
        <v>Mt. Ascutney Hospital &amp; Health Ctr</v>
      </c>
      <c r="B809" s="313" t="str">
        <f>IF(ISBLANK('Report Data'!B809)," ",'Report Data'!B809)</f>
        <v>[Debt_per_Staff_Bed_Metric] Debt per Staffed Bed</v>
      </c>
      <c r="C809" s="313">
        <f>IF(ISBLANK('Report Data'!C809)," ",'Report Data'!C809)</f>
        <v>856483</v>
      </c>
      <c r="D809" s="313">
        <f>IF(ISBLANK('Report Data'!D809)," ",'Report Data'!D809)</f>
        <v>1105221.4857142856</v>
      </c>
      <c r="E809" s="313">
        <f>IF(ISBLANK('Report Data'!E809)," ",'Report Data'!E809)</f>
        <v>0</v>
      </c>
      <c r="F809" s="313">
        <f>IF(ISBLANK('Report Data'!F809)," ",'Report Data'!F809)</f>
        <v>1364446.4857142856</v>
      </c>
      <c r="G809" s="313">
        <f>IF(ISBLANK('Report Data'!G809)," ",'Report Data'!G809)</f>
        <v>1164384.3428571429</v>
      </c>
    </row>
    <row r="810" spans="1:7">
      <c r="A810" s="313" t="str">
        <f>IF('INTERIM REPORT'!B810=" "," ",IF('Report Data'!A810="",'INTERIM REPORT'!A809,'Report Data'!A810))</f>
        <v>Mt. Ascutney Hospital &amp; Health Ctr</v>
      </c>
      <c r="B810" s="313" t="str">
        <f>IF(ISBLANK('Report Data'!B810)," ",'Report Data'!B810)</f>
        <v>[Net_Prop_Plant_and_Equip_per_Staffed_Bed_Metric] Net Prop, Plant &amp; Equip per Staffed Bed</v>
      </c>
      <c r="C810" s="313">
        <f>IF(ISBLANK('Report Data'!C810)," ",'Report Data'!C810)</f>
        <v>517621.57142857142</v>
      </c>
      <c r="D810" s="313">
        <f>IF(ISBLANK('Report Data'!D810)," ",'Report Data'!D810)</f>
        <v>478895.85714285716</v>
      </c>
      <c r="E810" s="313">
        <f>IF(ISBLANK('Report Data'!E810)," ",'Report Data'!E810)</f>
        <v>0</v>
      </c>
      <c r="F810" s="313">
        <f>IF(ISBLANK('Report Data'!F810)," ",'Report Data'!F810)</f>
        <v>482515.48571428569</v>
      </c>
      <c r="G810" s="313">
        <f>IF(ISBLANK('Report Data'!G810)," ",'Report Data'!G810)</f>
        <v>524264.05714285717</v>
      </c>
    </row>
    <row r="811" spans="1:7">
      <c r="A811" s="313" t="str">
        <f>IF('INTERIM REPORT'!B811=" "," ",IF('Report Data'!A811="",'INTERIM REPORT'!A810,'Report Data'!A811))</f>
        <v>Mt. Ascutney Hospital &amp; Health Ctr</v>
      </c>
      <c r="B811" s="313" t="str">
        <f>IF(ISBLANK('Report Data'!B811)," ",'Report Data'!B811)</f>
        <v>[Long_Term_Debt_to_Total_Assets_Metric] Long Term Debt to Total Assets</v>
      </c>
      <c r="C811" s="313">
        <f>IF(ISBLANK('Report Data'!C811)," ",'Report Data'!C811)</f>
        <v>0.20139858945651548</v>
      </c>
      <c r="D811" s="313">
        <f>IF(ISBLANK('Report Data'!D811)," ",'Report Data'!D811)</f>
        <v>0.28529899891586818</v>
      </c>
      <c r="E811" s="313">
        <f>IF(ISBLANK('Report Data'!E811)," ",'Report Data'!E811)</f>
        <v>0.30012475540036881</v>
      </c>
      <c r="F811" s="313">
        <f>IF(ISBLANK('Report Data'!F811)," ",'Report Data'!F811)</f>
        <v>0.36053967100601136</v>
      </c>
      <c r="G811" s="313">
        <f>IF(ISBLANK('Report Data'!G811)," ",'Report Data'!G811)</f>
        <v>0.36230981080606223</v>
      </c>
    </row>
    <row r="812" spans="1:7">
      <c r="A812" s="313" t="str">
        <f>IF('INTERIM REPORT'!B812=" "," ",IF('Report Data'!A812="",'INTERIM REPORT'!A811,'Report Data'!A812))</f>
        <v>Mt. Ascutney Hospital &amp; Health Ctr</v>
      </c>
      <c r="B812" s="313" t="str">
        <f>IF(ISBLANK('Report Data'!B812)," ",'Report Data'!B812)</f>
        <v>[Debt_Service_Coverage_Ratio_Metric] Debt Service Coverage Ratio</v>
      </c>
      <c r="C812" s="313">
        <f>IF(ISBLANK('Report Data'!C812)," ",'Report Data'!C812)</f>
        <v>5.579458223086176</v>
      </c>
      <c r="D812" s="313">
        <f>IF(ISBLANK('Report Data'!D812)," ",'Report Data'!D812)</f>
        <v>3.5811441127092691</v>
      </c>
      <c r="E812" s="313">
        <f>IF(ISBLANK('Report Data'!E812)," ",'Report Data'!E812)</f>
        <v>4.5320806567751379</v>
      </c>
      <c r="F812" s="313">
        <f>IF(ISBLANK('Report Data'!F812)," ",'Report Data'!F812)</f>
        <v>5.9230739897881284</v>
      </c>
      <c r="G812" s="313">
        <f>IF(ISBLANK('Report Data'!G812)," ",'Report Data'!G812)</f>
        <v>3.8994130240020608</v>
      </c>
    </row>
    <row r="813" spans="1:7">
      <c r="A813" s="313" t="str">
        <f>IF('INTERIM REPORT'!B813=" "," ",IF('Report Data'!A813="",'INTERIM REPORT'!A812,'Report Data'!A813))</f>
        <v>Mt. Ascutney Hospital &amp; Health Ctr</v>
      </c>
      <c r="B813" s="313" t="str">
        <f>IF(ISBLANK('Report Data'!B813)," ",'Report Data'!B813)</f>
        <v>[Depreciation_Rate_Metric] Depreciation Rate</v>
      </c>
      <c r="C813" s="313">
        <f>IF(ISBLANK('Report Data'!C813)," ",'Report Data'!C813)</f>
        <v>5.2024005453992341</v>
      </c>
      <c r="D813" s="313">
        <f>IF(ISBLANK('Report Data'!D813)," ",'Report Data'!D813)</f>
        <v>5.564918459536023</v>
      </c>
      <c r="E813" s="313">
        <f>IF(ISBLANK('Report Data'!E813)," ",'Report Data'!E813)</f>
        <v>5.3848142280750029</v>
      </c>
      <c r="F813" s="313">
        <f>IF(ISBLANK('Report Data'!F813)," ",'Report Data'!F813)</f>
        <v>5.9678077508695404</v>
      </c>
      <c r="G813" s="313">
        <f>IF(ISBLANK('Report Data'!G813)," ",'Report Data'!G813)</f>
        <v>5.692667978765809</v>
      </c>
    </row>
    <row r="814" spans="1:7">
      <c r="A814" s="313" t="str">
        <f>IF('INTERIM REPORT'!B814=" "," ",IF('Report Data'!A814="",'INTERIM REPORT'!A813,'Report Data'!A814))</f>
        <v>Mt. Ascutney Hospital &amp; Health Ctr</v>
      </c>
      <c r="B814" s="313" t="str">
        <f>IF(ISBLANK('Report Data'!B814)," ",'Report Data'!B814)</f>
        <v>[Cap_Expenditures_to_Depreciation_Metric] Capital Expenditures to Depreciation</v>
      </c>
      <c r="C814" s="313">
        <f>IF(ISBLANK('Report Data'!C814)," ",'Report Data'!C814)</f>
        <v>1.3020339872967053</v>
      </c>
      <c r="D814" s="313">
        <f>IF(ISBLANK('Report Data'!D814)," ",'Report Data'!D814)</f>
        <v>0.29925967768627854</v>
      </c>
      <c r="E814" s="313">
        <f>IF(ISBLANK('Report Data'!E814)," ",'Report Data'!E814)</f>
        <v>0.8930113786795465</v>
      </c>
      <c r="F814" s="313">
        <f>IF(ISBLANK('Report Data'!F814)," ",'Report Data'!F814)</f>
        <v>0.96366000927874573</v>
      </c>
      <c r="G814" s="313">
        <f>IF(ISBLANK('Report Data'!G814)," ",'Report Data'!G814)</f>
        <v>2.1214235428638708</v>
      </c>
    </row>
    <row r="815" spans="1:7">
      <c r="A815" s="313" t="str">
        <f>IF('INTERIM REPORT'!B815=" "," ",IF('Report Data'!A815="",'INTERIM REPORT'!A814,'Report Data'!A815))</f>
        <v>Mt. Ascutney Hospital &amp; Health Ctr</v>
      </c>
      <c r="B815" s="313" t="str">
        <f>IF(ISBLANK('Report Data'!B815)," ",'Report Data'!B815)</f>
        <v>[Cap_Expenditure_Growth_Rate_Metric] Capital Expenditure Growth Rate</v>
      </c>
      <c r="C815" s="313">
        <f>IF(ISBLANK('Report Data'!C815)," ",'Report Data'!C815)</f>
        <v>6.7737023256407198</v>
      </c>
      <c r="D815" s="313">
        <f>IF(ISBLANK('Report Data'!D815)," ",'Report Data'!D815)</f>
        <v>1.665355704551172</v>
      </c>
      <c r="E815" s="313">
        <f>IF(ISBLANK('Report Data'!E815)," ",'Report Data'!E815)</f>
        <v>4.8087003777464963</v>
      </c>
      <c r="F815" s="313">
        <f>IF(ISBLANK('Report Data'!F815)," ",'Report Data'!F815)</f>
        <v>5.7509376725767121</v>
      </c>
      <c r="G815" s="313">
        <f>IF(ISBLANK('Report Data'!G815)," ",'Report Data'!G815)</f>
        <v>12.076559871861074</v>
      </c>
    </row>
    <row r="816" spans="1:7">
      <c r="A816" s="313" t="str">
        <f>IF('INTERIM REPORT'!B816=" "," ",IF('Report Data'!A816="",'INTERIM REPORT'!A815,'Report Data'!A816))</f>
        <v>Mt. Ascutney Hospital &amp; Health Ctr</v>
      </c>
      <c r="B816" s="313" t="str">
        <f>IF(ISBLANK('Report Data'!B816)," ",'Report Data'!B816)</f>
        <v>[Cap_Acquisitions_as_a_pct_of_Net_Patient_Rev_Metric] Capital Acquisitions as a % of Net Patient Rev</v>
      </c>
      <c r="C816" s="313">
        <f>IF(ISBLANK('Report Data'!C816)," ",'Report Data'!C816)</f>
        <v>6.8928025822171321E-2</v>
      </c>
      <c r="D816" s="313">
        <f>IF(ISBLANK('Report Data'!D816)," ",'Report Data'!D816)</f>
        <v>1.7053666579393407E-2</v>
      </c>
      <c r="E816" s="313">
        <f>IF(ISBLANK('Report Data'!E816)," ",'Report Data'!E816)</f>
        <v>4.4819855554569549E-2</v>
      </c>
      <c r="F816" s="313">
        <f>IF(ISBLANK('Report Data'!F816)," ",'Report Data'!F816)</f>
        <v>4.6124604626510947E-2</v>
      </c>
      <c r="G816" s="313">
        <f>IF(ISBLANK('Report Data'!G816)," ",'Report Data'!G816)</f>
        <v>0.10469595396719232</v>
      </c>
    </row>
    <row r="817" spans="1:7">
      <c r="A817" s="313" t="str">
        <f>IF('INTERIM REPORT'!B817=" "," ",IF('Report Data'!A817="",'INTERIM REPORT'!A816,'Report Data'!A817))</f>
        <v>Mt. Ascutney Hospital &amp; Health Ctr</v>
      </c>
      <c r="B817" s="313" t="str">
        <f>IF(ISBLANK('Report Data'!B817)," ",'Report Data'!B817)</f>
        <v>[Deduction_pct_Metric] Deduction %</v>
      </c>
      <c r="C817" s="313">
        <f>IF(ISBLANK('Report Data'!C817)," ",'Report Data'!C817)</f>
        <v>0.56299036760068943</v>
      </c>
      <c r="D817" s="313">
        <f>IF(ISBLANK('Report Data'!D817)," ",'Report Data'!D817)</f>
        <v>0.56029906735069235</v>
      </c>
      <c r="E817" s="313">
        <f>IF(ISBLANK('Report Data'!E817)," ",'Report Data'!E817)</f>
        <v>0.48600792675419585</v>
      </c>
      <c r="F817" s="313">
        <f>IF(ISBLANK('Report Data'!F817)," ",'Report Data'!F817)</f>
        <v>0.50156082135284141</v>
      </c>
      <c r="G817" s="313">
        <f>IF(ISBLANK('Report Data'!G817)," ",'Report Data'!G817)</f>
        <v>0.52711842434298528</v>
      </c>
    </row>
    <row r="818" spans="1:7">
      <c r="A818" s="313" t="str">
        <f>IF('INTERIM REPORT'!B818=" "," ",IF('Report Data'!A818="",'INTERIM REPORT'!A817,'Report Data'!A818))</f>
        <v>Mt. Ascutney Hospital &amp; Health Ctr</v>
      </c>
      <c r="B818" s="313" t="str">
        <f>IF(ISBLANK('Report Data'!B818)," ",'Report Data'!B818)</f>
        <v>[Bad_Debt_pct_Metric] Bad Debt %</v>
      </c>
      <c r="C818" s="313">
        <f>IF(ISBLANK('Report Data'!C818)," ",'Report Data'!C818)</f>
        <v>1.9906474634575351E-2</v>
      </c>
      <c r="D818" s="313">
        <f>IF(ISBLANK('Report Data'!D818)," ",'Report Data'!D818)</f>
        <v>2.1728166312137968E-2</v>
      </c>
      <c r="E818" s="313">
        <f>IF(ISBLANK('Report Data'!E818)," ",'Report Data'!E818)</f>
        <v>1.7500003248224118E-2</v>
      </c>
      <c r="F818" s="313">
        <f>IF(ISBLANK('Report Data'!F818)," ",'Report Data'!F818)</f>
        <v>1.7479637934203318E-2</v>
      </c>
      <c r="G818" s="313">
        <f>IF(ISBLANK('Report Data'!G818)," ",'Report Data'!G818)</f>
        <v>1.7500001758269774E-2</v>
      </c>
    </row>
    <row r="819" spans="1:7">
      <c r="A819" s="313" t="str">
        <f>IF('INTERIM REPORT'!B819=" "," ",IF('Report Data'!A819="",'INTERIM REPORT'!A818,'Report Data'!A819))</f>
        <v>Mt. Ascutney Hospital &amp; Health Ctr</v>
      </c>
      <c r="B819" s="313" t="str">
        <f>IF(ISBLANK('Report Data'!B819)," ",'Report Data'!B819)</f>
        <v>[Free_Care_pct_Metric] Free Care %</v>
      </c>
      <c r="C819" s="313">
        <f>IF(ISBLANK('Report Data'!C819)," ",'Report Data'!C819)</f>
        <v>7.9186887110579765E-3</v>
      </c>
      <c r="D819" s="313">
        <f>IF(ISBLANK('Report Data'!D819)," ",'Report Data'!D819)</f>
        <v>7.8531385019473786E-3</v>
      </c>
      <c r="E819" s="313">
        <f>IF(ISBLANK('Report Data'!E819)," ",'Report Data'!E819)</f>
        <v>9.9999965905165304E-3</v>
      </c>
      <c r="F819" s="313">
        <f>IF(ISBLANK('Report Data'!F819)," ",'Report Data'!F819)</f>
        <v>6.5822877968847683E-3</v>
      </c>
      <c r="G819" s="313">
        <f>IF(ISBLANK('Report Data'!G819)," ",'Report Data'!G819)</f>
        <v>9.9999998364400256E-3</v>
      </c>
    </row>
    <row r="820" spans="1:7">
      <c r="A820" s="313" t="str">
        <f>IF('INTERIM REPORT'!B820=" "," ",IF('Report Data'!A820="",'INTERIM REPORT'!A819,'Report Data'!A820))</f>
        <v>Mt. Ascutney Hospital &amp; Health Ctr</v>
      </c>
      <c r="B820" s="313" t="str">
        <f>IF(ISBLANK('Report Data'!B820)," ",'Report Data'!B820)</f>
        <v>[Operating_Margin_pct_Metric] Operating Margin %</v>
      </c>
      <c r="C820" s="313">
        <f>IF(ISBLANK('Report Data'!C820)," ",'Report Data'!C820)</f>
        <v>-7.8654565149155779E-4</v>
      </c>
      <c r="D820" s="313">
        <f>IF(ISBLANK('Report Data'!D820)," ",'Report Data'!D820)</f>
        <v>9.4842449256294925E-3</v>
      </c>
      <c r="E820" s="313">
        <f>IF(ISBLANK('Report Data'!E820)," ",'Report Data'!E820)</f>
        <v>2.8770624344815901E-3</v>
      </c>
      <c r="F820" s="313">
        <f>IF(ISBLANK('Report Data'!F820)," ",'Report Data'!F820)</f>
        <v>5.3023170252652969E-2</v>
      </c>
      <c r="G820" s="313">
        <f>IF(ISBLANK('Report Data'!G820)," ",'Report Data'!G820)</f>
        <v>1.6527524765086787E-2</v>
      </c>
    </row>
    <row r="821" spans="1:7">
      <c r="A821" s="313" t="str">
        <f>IF('INTERIM REPORT'!B821=" "," ",IF('Report Data'!A821="",'INTERIM REPORT'!A820,'Report Data'!A821))</f>
        <v>Mt. Ascutney Hospital &amp; Health Ctr</v>
      </c>
      <c r="B821" s="313" t="str">
        <f>IF(ISBLANK('Report Data'!B821)," ",'Report Data'!B821)</f>
        <v>[Total_Margin_pct_Metric] Total Margin %</v>
      </c>
      <c r="C821" s="313">
        <f>IF(ISBLANK('Report Data'!C821)," ",'Report Data'!C821)</f>
        <v>-3.9806719728037225E-2</v>
      </c>
      <c r="D821" s="313">
        <f>IF(ISBLANK('Report Data'!D821)," ",'Report Data'!D821)</f>
        <v>9.9869092329262513E-2</v>
      </c>
      <c r="E821" s="313">
        <f>IF(ISBLANK('Report Data'!E821)," ",'Report Data'!E821)</f>
        <v>1.9142629255491189E-2</v>
      </c>
      <c r="F821" s="313">
        <f>IF(ISBLANK('Report Data'!F821)," ",'Report Data'!F821)</f>
        <v>0.10285223806861674</v>
      </c>
      <c r="G821" s="313">
        <f>IF(ISBLANK('Report Data'!G821)," ",'Report Data'!G821)</f>
        <v>3.498902789023639E-2</v>
      </c>
    </row>
    <row r="822" spans="1:7">
      <c r="A822" s="313" t="str">
        <f>IF('INTERIM REPORT'!B822=" "," ",IF('Report Data'!A822="",'INTERIM REPORT'!A821,'Report Data'!A822))</f>
        <v>Mt. Ascutney Hospital &amp; Health Ctr</v>
      </c>
      <c r="B822" s="313" t="str">
        <f>IF(ISBLANK('Report Data'!B822)," ",'Report Data'!B822)</f>
        <v>[Outpatient_Gross_Rev_pct_Metric] Outpatient Gross Revenue %</v>
      </c>
      <c r="C822" s="313">
        <f>IF(ISBLANK('Report Data'!C822)," ",'Report Data'!C822)</f>
        <v>0.53237111129038428</v>
      </c>
      <c r="D822" s="313">
        <f>IF(ISBLANK('Report Data'!D822)," ",'Report Data'!D822)</f>
        <v>0.53185914752989139</v>
      </c>
      <c r="E822" s="313">
        <f>IF(ISBLANK('Report Data'!E822)," ",'Report Data'!E822)</f>
        <v>0.49683140575113699</v>
      </c>
      <c r="F822" s="313">
        <f>IF(ISBLANK('Report Data'!F822)," ",'Report Data'!F822)</f>
        <v>0.5474616250450054</v>
      </c>
      <c r="G822" s="313">
        <f>IF(ISBLANK('Report Data'!G822)," ",'Report Data'!G822)</f>
        <v>0.54942955922335923</v>
      </c>
    </row>
    <row r="823" spans="1:7">
      <c r="A823" s="313" t="str">
        <f>IF('INTERIM REPORT'!B823=" "," ",IF('Report Data'!A823="",'INTERIM REPORT'!A822,'Report Data'!A823))</f>
        <v>Mt. Ascutney Hospital &amp; Health Ctr</v>
      </c>
      <c r="B823" s="313" t="str">
        <f>IF(ISBLANK('Report Data'!B823)," ",'Report Data'!B823)</f>
        <v>[Inpatient_Gross_Rev_pct_Metric] Inpatient Gross Revenue %</v>
      </c>
      <c r="C823" s="313">
        <f>IF(ISBLANK('Report Data'!C823)," ",'Report Data'!C823)</f>
        <v>5.5963765248419471E-2</v>
      </c>
      <c r="D823" s="313">
        <f>IF(ISBLANK('Report Data'!D823)," ",'Report Data'!D823)</f>
        <v>7.1440397777539855E-2</v>
      </c>
      <c r="E823" s="313">
        <f>IF(ISBLANK('Report Data'!E823)," ",'Report Data'!E823)</f>
        <v>6.3488894764053491E-2</v>
      </c>
      <c r="F823" s="313">
        <f>IF(ISBLANK('Report Data'!F823)," ",'Report Data'!F823)</f>
        <v>6.7661995737040737E-2</v>
      </c>
      <c r="G823" s="313">
        <f>IF(ISBLANK('Report Data'!G823)," ",'Report Data'!G823)</f>
        <v>6.4940164607743697E-2</v>
      </c>
    </row>
    <row r="824" spans="1:7">
      <c r="A824" s="313" t="str">
        <f>IF('INTERIM REPORT'!B824=" "," ",IF('Report Data'!A824="",'INTERIM REPORT'!A823,'Report Data'!A824))</f>
        <v>Mt. Ascutney Hospital &amp; Health Ctr</v>
      </c>
      <c r="B824" s="313" t="str">
        <f>IF(ISBLANK('Report Data'!B824)," ",'Report Data'!B824)</f>
        <v>[SNF_Rehab_Swing_Gross_Rev_pct_Metric] SNF/Rehab/Swing Gross Revenue %</v>
      </c>
      <c r="C824" s="313">
        <f>IF(ISBLANK('Report Data'!C824)," ",'Report Data'!C824)</f>
        <v>0.21350304221911096</v>
      </c>
      <c r="D824" s="313">
        <f>IF(ISBLANK('Report Data'!D824)," ",'Report Data'!D824)</f>
        <v>0.20444236723626227</v>
      </c>
      <c r="E824" s="313">
        <f>IF(ISBLANK('Report Data'!E824)," ",'Report Data'!E824)</f>
        <v>0.214960524124966</v>
      </c>
      <c r="F824" s="313">
        <f>IF(ISBLANK('Report Data'!F824)," ",'Report Data'!F824)</f>
        <v>0.18602985145244413</v>
      </c>
      <c r="G824" s="313">
        <f>IF(ISBLANK('Report Data'!G824)," ",'Report Data'!G824)</f>
        <v>0.1975539736070788</v>
      </c>
    </row>
    <row r="825" spans="1:7">
      <c r="A825" s="313" t="str">
        <f>IF('INTERIM REPORT'!B825=" "," ",IF('Report Data'!A825="",'INTERIM REPORT'!A824,'Report Data'!A825))</f>
        <v>Mt. Ascutney Hospital &amp; Health Ctr</v>
      </c>
      <c r="B825" s="313" t="str">
        <f>IF(ISBLANK('Report Data'!B825)," ",'Report Data'!B825)</f>
        <v>[All_Net_Patient_Rev_pct_Metric] All Net Patient Revenue % with DSH &amp; GME</v>
      </c>
      <c r="C825" s="313">
        <f>IF(ISBLANK('Report Data'!C825)," ",'Report Data'!C825)</f>
        <v>0.43700963784838714</v>
      </c>
      <c r="D825" s="313">
        <f>IF(ISBLANK('Report Data'!D825)," ",'Report Data'!D825)</f>
        <v>0.43970092994510201</v>
      </c>
      <c r="E825" s="313">
        <f>IF(ISBLANK('Report Data'!E825)," ",'Report Data'!E825)</f>
        <v>0.51399208693910003</v>
      </c>
      <c r="F825" s="313">
        <f>IF(ISBLANK('Report Data'!F825)," ",'Report Data'!F825)</f>
        <v>0.4984391743728922</v>
      </c>
      <c r="G825" s="313">
        <f>IF(ISBLANK('Report Data'!G825)," ",'Report Data'!G825)</f>
        <v>0.47288157565701511</v>
      </c>
    </row>
    <row r="826" spans="1:7">
      <c r="A826" s="313" t="str">
        <f>IF('INTERIM REPORT'!B826=" "," ",IF('Report Data'!A826="",'INTERIM REPORT'!A825,'Report Data'!A826))</f>
        <v>Mt. Ascutney Hospital &amp; Health Ctr</v>
      </c>
      <c r="B826" s="313" t="str">
        <f>IF(ISBLANK('Report Data'!B826)," ",'Report Data'!B826)</f>
        <v>[Medicare_Net_Patient_Rev_pct_incl_Phys_Metric] Medicare Net Patient Revenue % including Phys</v>
      </c>
      <c r="C826" s="313">
        <f>IF(ISBLANK('Report Data'!C826)," ",'Report Data'!C826)</f>
        <v>0.43222824967500767</v>
      </c>
      <c r="D826" s="313">
        <f>IF(ISBLANK('Report Data'!D826)," ",'Report Data'!D826)</f>
        <v>0.43139663468513945</v>
      </c>
      <c r="E826" s="313">
        <f>IF(ISBLANK('Report Data'!E826)," ",'Report Data'!E826)</f>
        <v>0.53808078113911051</v>
      </c>
      <c r="F826" s="313">
        <f>IF(ISBLANK('Report Data'!F826)," ",'Report Data'!F826)</f>
        <v>0.51162664289220983</v>
      </c>
      <c r="G826" s="313">
        <f>IF(ISBLANK('Report Data'!G826)," ",'Report Data'!G826)</f>
        <v>0.45904573550668476</v>
      </c>
    </row>
    <row r="827" spans="1:7">
      <c r="A827" s="313" t="str">
        <f>IF('INTERIM REPORT'!B827=" "," ",IF('Report Data'!A827="",'INTERIM REPORT'!A826,'Report Data'!A827))</f>
        <v>Mt. Ascutney Hospital &amp; Health Ctr</v>
      </c>
      <c r="B827" s="313" t="str">
        <f>IF(ISBLANK('Report Data'!B827)," ",'Report Data'!B827)</f>
        <v>[Medicaid_Net_Patient_Rev_pct_incl_Phys_Metric] Medicaid Net Patient Revenue % including Phys</v>
      </c>
      <c r="C827" s="313">
        <f>IF(ISBLANK('Report Data'!C827)," ",'Report Data'!C827)</f>
        <v>0.10527458437708095</v>
      </c>
      <c r="D827" s="313">
        <f>IF(ISBLANK('Report Data'!D827)," ",'Report Data'!D827)</f>
        <v>1.9922444507586391E-2</v>
      </c>
      <c r="E827" s="313">
        <f>IF(ISBLANK('Report Data'!E827)," ",'Report Data'!E827)</f>
        <v>0.22251546270218941</v>
      </c>
      <c r="F827" s="313">
        <f>IF(ISBLANK('Report Data'!F827)," ",'Report Data'!F827)</f>
        <v>0.13218884968820135</v>
      </c>
      <c r="G827" s="313">
        <f>IF(ISBLANK('Report Data'!G827)," ",'Report Data'!G827)</f>
        <v>0.25798677524212071</v>
      </c>
    </row>
    <row r="828" spans="1:7">
      <c r="A828" s="313" t="str">
        <f>IF('INTERIM REPORT'!B828=" "," ",IF('Report Data'!A828="",'INTERIM REPORT'!A827,'Report Data'!A828))</f>
        <v>Mt. Ascutney Hospital &amp; Health Ctr</v>
      </c>
      <c r="B828" s="313" t="str">
        <f>IF(ISBLANK('Report Data'!B828)," ",'Report Data'!B828)</f>
        <v>[Commercial_Self_Pay_Net_Patient_Rev_pct_incl_Phys_Metric] Commercial/Self Pay Net Patient Rev % including Phys</v>
      </c>
      <c r="C828" s="313">
        <f>IF(ISBLANK('Report Data'!C828)," ",'Report Data'!C828)</f>
        <v>0.54595241203387068</v>
      </c>
      <c r="D828" s="313">
        <f>IF(ISBLANK('Report Data'!D828)," ",'Report Data'!D828)</f>
        <v>0.5730473093317211</v>
      </c>
      <c r="E828" s="313">
        <f>IF(ISBLANK('Report Data'!E828)," ",'Report Data'!E828)</f>
        <v>0.55435111679295812</v>
      </c>
      <c r="F828" s="313">
        <f>IF(ISBLANK('Report Data'!F828)," ",'Report Data'!F828)</f>
        <v>0.58859001004499945</v>
      </c>
      <c r="G828" s="313">
        <f>IF(ISBLANK('Report Data'!G828)," ",'Report Data'!G828)</f>
        <v>0.55507760366384151</v>
      </c>
    </row>
    <row r="829" spans="1:7">
      <c r="A829" s="313" t="str">
        <f>IF('INTERIM REPORT'!B829=" "," ",IF('Report Data'!A829="",'INTERIM REPORT'!A828,'Report Data'!A829))</f>
        <v>Mt. Ascutney Hospital &amp; Health Ctr</v>
      </c>
      <c r="B829" s="313" t="str">
        <f>IF(ISBLANK('Report Data'!B829)," ",'Report Data'!B829)</f>
        <v>[Adj_Admits_Per_FTE_Metric] Adjusted Admissions Per FTE</v>
      </c>
      <c r="C829" s="313">
        <f>IF(ISBLANK('Report Data'!C829)," ",'Report Data'!C829)</f>
        <v>23.77011449158956</v>
      </c>
      <c r="D829" s="313">
        <f>IF(ISBLANK('Report Data'!D829)," ",'Report Data'!D829)</f>
        <v>20.132624269426465</v>
      </c>
      <c r="E829" s="313">
        <f>IF(ISBLANK('Report Data'!E829)," ",'Report Data'!E829)</f>
        <v>0</v>
      </c>
      <c r="F829" s="313">
        <f>IF(ISBLANK('Report Data'!F829)," ",'Report Data'!F829)</f>
        <v>20.43086994235713</v>
      </c>
      <c r="G829" s="313">
        <f>IF(ISBLANK('Report Data'!G829)," ",'Report Data'!G829)</f>
        <v>19.127541338054403</v>
      </c>
    </row>
    <row r="830" spans="1:7">
      <c r="A830" s="313" t="str">
        <f>IF('INTERIM REPORT'!B830=" "," ",IF('Report Data'!A830="",'INTERIM REPORT'!A829,'Report Data'!A830))</f>
        <v>Mt. Ascutney Hospital &amp; Health Ctr</v>
      </c>
      <c r="B830" s="313" t="str">
        <f>IF(ISBLANK('Report Data'!B830)," ",'Report Data'!B830)</f>
        <v>[FTEs_per_100_Adj_Discharges_Metric] FTEs per 100 Adj Discharges</v>
      </c>
      <c r="C830" s="313">
        <f>IF(ISBLANK('Report Data'!C830)," ",'Report Data'!C830)</f>
        <v>4.2069633293260917</v>
      </c>
      <c r="D830" s="313">
        <f>IF(ISBLANK('Report Data'!D830)," ",'Report Data'!D830)</f>
        <v>4.9670623492368389</v>
      </c>
      <c r="E830" s="313">
        <f>IF(ISBLANK('Report Data'!E830)," ",'Report Data'!E830)</f>
        <v>0</v>
      </c>
      <c r="F830" s="313">
        <f>IF(ISBLANK('Report Data'!F830)," ",'Report Data'!F830)</f>
        <v>4.8945541860007014</v>
      </c>
      <c r="G830" s="313">
        <f>IF(ISBLANK('Report Data'!G830)," ",'Report Data'!G830)</f>
        <v>5.2280634626599483</v>
      </c>
    </row>
    <row r="831" spans="1:7">
      <c r="A831" s="313" t="str">
        <f>IF('INTERIM REPORT'!B831=" "," ",IF('Report Data'!A831="",'INTERIM REPORT'!A830,'Report Data'!A831))</f>
        <v>Mt. Ascutney Hospital &amp; Health Ctr</v>
      </c>
      <c r="B831" s="313" t="str">
        <f>IF(ISBLANK('Report Data'!B831)," ",'Report Data'!B831)</f>
        <v>[FTEs_Per_Adj_Occupied_Bed_Metric] FTEs Per Adjusted Occupied Bed</v>
      </c>
      <c r="C831" s="313">
        <f>IF(ISBLANK('Report Data'!C831)," ",'Report Data'!C831)</f>
        <v>4.2050523141862293</v>
      </c>
      <c r="D831" s="313">
        <f>IF(ISBLANK('Report Data'!D831)," ",'Report Data'!D831)</f>
        <v>4.7222713820541387</v>
      </c>
      <c r="E831" s="313">
        <f>IF(ISBLANK('Report Data'!E831)," ",'Report Data'!E831)</f>
        <v>0</v>
      </c>
      <c r="F831" s="313">
        <f>IF(ISBLANK('Report Data'!F831)," ",'Report Data'!F831)</f>
        <v>4.8310404610825426</v>
      </c>
      <c r="G831" s="313">
        <f>IF(ISBLANK('Report Data'!G831)," ",'Report Data'!G831)</f>
        <v>5.0926239435804144</v>
      </c>
    </row>
    <row r="832" spans="1:7">
      <c r="A832" s="313" t="str">
        <f>IF('INTERIM REPORT'!B832=" "," ",IF('Report Data'!A832="",'INTERIM REPORT'!A831,'Report Data'!A832))</f>
        <v>Mt. Ascutney Hospital &amp; Health Ctr</v>
      </c>
      <c r="B832" s="313" t="str">
        <f>IF(ISBLANK('Report Data'!B832)," ",'Report Data'!B832)</f>
        <v>[Return_On_Assets_Metric] Return On Assets</v>
      </c>
      <c r="C832" s="313">
        <f>IF(ISBLANK('Report Data'!C832)," ",'Report Data'!C832)</f>
        <v>-3.6929257168885295E-2</v>
      </c>
      <c r="D832" s="313">
        <f>IF(ISBLANK('Report Data'!D832)," ",'Report Data'!D832)</f>
        <v>9.1668201724059206E-2</v>
      </c>
      <c r="E832" s="313">
        <f>IF(ISBLANK('Report Data'!E832)," ",'Report Data'!E832)</f>
        <v>1.9097210015740638E-2</v>
      </c>
      <c r="F832" s="313">
        <f>IF(ISBLANK('Report Data'!F832)," ",'Report Data'!F832)</f>
        <v>9.097357041269663E-2</v>
      </c>
      <c r="G832" s="313">
        <f>IF(ISBLANK('Report Data'!G832)," ",'Report Data'!G832)</f>
        <v>3.0115762556760007E-2</v>
      </c>
    </row>
    <row r="833" spans="1:7">
      <c r="A833" s="313" t="str">
        <f>IF('INTERIM REPORT'!B833=" "," ",IF('Report Data'!A833="",'INTERIM REPORT'!A832,'Report Data'!A833))</f>
        <v>Mt. Ascutney Hospital &amp; Health Ctr</v>
      </c>
      <c r="B833" s="313" t="str">
        <f>IF(ISBLANK('Report Data'!B833)," ",'Report Data'!B833)</f>
        <v>[OH_Exp_w_fringe_pct_of_TTL_OPEX_Metric] Overhead Expense w/ fringe, as a % of Total Operating Exp</v>
      </c>
      <c r="C833" s="313">
        <f>IF(ISBLANK('Report Data'!C833)," ",'Report Data'!C833)</f>
        <v>0.37867665868110173</v>
      </c>
      <c r="D833" s="313">
        <f>IF(ISBLANK('Report Data'!D833)," ",'Report Data'!D833)</f>
        <v>0.38037527306543767</v>
      </c>
      <c r="E833" s="313">
        <f>IF(ISBLANK('Report Data'!E833)," ",'Report Data'!E833)</f>
        <v>0</v>
      </c>
      <c r="F833" s="313">
        <f>IF(ISBLANK('Report Data'!F833)," ",'Report Data'!F833)</f>
        <v>0.40100341800232425</v>
      </c>
      <c r="G833" s="313">
        <f>IF(ISBLANK('Report Data'!G833)," ",'Report Data'!G833)</f>
        <v>0.39971969899401028</v>
      </c>
    </row>
    <row r="834" spans="1:7">
      <c r="A834" s="313" t="str">
        <f>IF('INTERIM REPORT'!B834=" "," ",IF('Report Data'!A834="",'INTERIM REPORT'!A833,'Report Data'!A834))</f>
        <v>Mt. Ascutney Hospital &amp; Health Ctr</v>
      </c>
      <c r="B834" s="313" t="str">
        <f>IF(ISBLANK('Report Data'!B834)," ",'Report Data'!B834)</f>
        <v>[Cost_per_Adj_Admits_Metric] Cost per Adjusted Admission</v>
      </c>
      <c r="C834" s="313">
        <f>IF(ISBLANK('Report Data'!C834)," ",'Report Data'!C834)</f>
        <v>7236.3934705807078</v>
      </c>
      <c r="D834" s="313">
        <f>IF(ISBLANK('Report Data'!D834)," ",'Report Data'!D834)</f>
        <v>8846.6527541689447</v>
      </c>
      <c r="E834" s="313">
        <f>IF(ISBLANK('Report Data'!E834)," ",'Report Data'!E834)</f>
        <v>0</v>
      </c>
      <c r="F834" s="313">
        <f>IF(ISBLANK('Report Data'!F834)," ",'Report Data'!F834)</f>
        <v>9210.2803226697197</v>
      </c>
      <c r="G834" s="313">
        <f>IF(ISBLANK('Report Data'!G834)," ",'Report Data'!G834)</f>
        <v>9573.9019303627647</v>
      </c>
    </row>
    <row r="835" spans="1:7">
      <c r="A835" s="313" t="str">
        <f>IF('INTERIM REPORT'!B835=" "," ",IF('Report Data'!A835="",'INTERIM REPORT'!A834,'Report Data'!A835))</f>
        <v>Mt. Ascutney Hospital &amp; Health Ctr</v>
      </c>
      <c r="B835" s="313" t="str">
        <f>IF(ISBLANK('Report Data'!B835)," ",'Report Data'!B835)</f>
        <v>[Salary_per_FTE_NonMD_Metric] Salary per FTE - Non-MD</v>
      </c>
      <c r="C835" s="313">
        <f>IF(ISBLANK('Report Data'!C835)," ",'Report Data'!C835)</f>
        <v>68757.932730195753</v>
      </c>
      <c r="D835" s="313">
        <f>IF(ISBLANK('Report Data'!D835)," ",'Report Data'!D835)</f>
        <v>71491.88270444551</v>
      </c>
      <c r="E835" s="313">
        <f>IF(ISBLANK('Report Data'!E835)," ",'Report Data'!E835)</f>
        <v>0</v>
      </c>
      <c r="F835" s="313">
        <f>IF(ISBLANK('Report Data'!F835)," ",'Report Data'!F835)</f>
        <v>72283.297749540856</v>
      </c>
      <c r="G835" s="313">
        <f>IF(ISBLANK('Report Data'!G835)," ",'Report Data'!G835)</f>
        <v>70145.607400511959</v>
      </c>
    </row>
    <row r="836" spans="1:7">
      <c r="A836" s="313" t="str">
        <f>IF('INTERIM REPORT'!B836=" "," ",IF('Report Data'!A836="",'INTERIM REPORT'!A835,'Report Data'!A836))</f>
        <v>Mt. Ascutney Hospital &amp; Health Ctr</v>
      </c>
      <c r="B836" s="313" t="str">
        <f>IF(ISBLANK('Report Data'!B836)," ",'Report Data'!B836)</f>
        <v>[Salary_and_Benefits_per_FTE_NonMD_Metric] Salary &amp; Benefits per FTE - Non-MD</v>
      </c>
      <c r="C836" s="313">
        <f>IF(ISBLANK('Report Data'!C836)," ",'Report Data'!C836)</f>
        <v>89685.73590139646</v>
      </c>
      <c r="D836" s="313">
        <f>IF(ISBLANK('Report Data'!D836)," ",'Report Data'!D836)</f>
        <v>91848.401276753517</v>
      </c>
      <c r="E836" s="313">
        <f>IF(ISBLANK('Report Data'!E836)," ",'Report Data'!E836)</f>
        <v>0</v>
      </c>
      <c r="F836" s="313">
        <f>IF(ISBLANK('Report Data'!F836)," ",'Report Data'!F836)</f>
        <v>93471.277635814855</v>
      </c>
      <c r="G836" s="313">
        <f>IF(ISBLANK('Report Data'!G836)," ",'Report Data'!G836)</f>
        <v>95035.32697230624</v>
      </c>
    </row>
    <row r="837" spans="1:7">
      <c r="A837" s="313" t="str">
        <f>IF('INTERIM REPORT'!B837=" "," ",IF('Report Data'!A837="",'INTERIM REPORT'!A836,'Report Data'!A837))</f>
        <v>Mt. Ascutney Hospital &amp; Health Ctr</v>
      </c>
      <c r="B837" s="313" t="str">
        <f>IF(ISBLANK('Report Data'!B837)," ",'Report Data'!B837)</f>
        <v>[Fringe_Benefit_pct_NonMD_Metric] Fringe Benefit % - Non-MD</v>
      </c>
      <c r="C837" s="313">
        <f>IF(ISBLANK('Report Data'!C837)," ",'Report Data'!C837)</f>
        <v>0.30436929006171309</v>
      </c>
      <c r="D837" s="313">
        <f>IF(ISBLANK('Report Data'!D837)," ",'Report Data'!D837)</f>
        <v>0.28473887946781079</v>
      </c>
      <c r="E837" s="313">
        <f>IF(ISBLANK('Report Data'!E837)," ",'Report Data'!E837)</f>
        <v>0.32636588578578624</v>
      </c>
      <c r="F837" s="313">
        <f>IF(ISBLANK('Report Data'!F837)," ",'Report Data'!F837)</f>
        <v>0.37450004263723097</v>
      </c>
      <c r="G837" s="313">
        <f>IF(ISBLANK('Report Data'!G837)," ",'Report Data'!G837)</f>
        <v>0.35482933991405724</v>
      </c>
    </row>
    <row r="838" spans="1:7">
      <c r="A838" s="313" t="str">
        <f>IF('INTERIM REPORT'!B838=" "," ",IF('Report Data'!A838="",'INTERIM REPORT'!A837,'Report Data'!A838))</f>
        <v>Mt. Ascutney Hospital &amp; Health Ctr</v>
      </c>
      <c r="B838" s="313" t="str">
        <f>IF(ISBLANK('Report Data'!B838)," ",'Report Data'!B838)</f>
        <v>[Comp_Ratio_Metric] Compensation Ratio</v>
      </c>
      <c r="C838" s="313">
        <f>IF(ISBLANK('Report Data'!C838)," ",'Report Data'!C838)</f>
        <v>0.63890938625199145</v>
      </c>
      <c r="D838" s="313">
        <f>IF(ISBLANK('Report Data'!D838)," ",'Report Data'!D838)</f>
        <v>0.63367000445893507</v>
      </c>
      <c r="E838" s="313">
        <f>IF(ISBLANK('Report Data'!E838)," ",'Report Data'!E838)</f>
        <v>0.60835836046917824</v>
      </c>
      <c r="F838" s="313">
        <f>IF(ISBLANK('Report Data'!F838)," ",'Report Data'!F838)</f>
        <v>0.58228535483628341</v>
      </c>
      <c r="G838" s="313">
        <f>IF(ISBLANK('Report Data'!G838)," ",'Report Data'!G838)</f>
        <v>0.62070266012602571</v>
      </c>
    </row>
    <row r="839" spans="1:7">
      <c r="A839" s="313" t="str">
        <f>IF('INTERIM REPORT'!B839=" "," ",IF('Report Data'!A839="",'INTERIM REPORT'!A838,'Report Data'!A839))</f>
        <v>Mt. Ascutney Hospital &amp; Health Ctr</v>
      </c>
      <c r="B839" s="313" t="str">
        <f>IF(ISBLANK('Report Data'!B839)," ",'Report Data'!B839)</f>
        <v>[Cap_Cost_pct_of_Total_Expense_Metric] Capital Cost % of Total Expense</v>
      </c>
      <c r="C839" s="313">
        <f>IF(ISBLANK('Report Data'!C839)," ",'Report Data'!C839)</f>
        <v>4.7970629569115887E-2</v>
      </c>
      <c r="D839" s="313">
        <f>IF(ISBLANK('Report Data'!D839)," ",'Report Data'!D839)</f>
        <v>5.094224748025343E-2</v>
      </c>
      <c r="E839" s="313">
        <f>IF(ISBLANK('Report Data'!E839)," ",'Report Data'!E839)</f>
        <v>5.5817074736249986E-2</v>
      </c>
      <c r="F839" s="313">
        <f>IF(ISBLANK('Report Data'!F839)," ",'Report Data'!F839)</f>
        <v>5.3620742789110686E-2</v>
      </c>
      <c r="G839" s="313">
        <f>IF(ISBLANK('Report Data'!G839)," ",'Report Data'!G839)</f>
        <v>5.3303499223102395E-2</v>
      </c>
    </row>
    <row r="840" spans="1:7">
      <c r="A840" s="313" t="str">
        <f>IF('INTERIM REPORT'!B840=" "," ",IF('Report Data'!A840="",'INTERIM REPORT'!A839,'Report Data'!A840))</f>
        <v>Mt. Ascutney Hospital &amp; Health Ctr</v>
      </c>
      <c r="B840" s="313" t="str">
        <f>IF(ISBLANK('Report Data'!B840)," ",'Report Data'!B840)</f>
        <v>[Cap_Cost_per_Adj_Admits_Metric] Capital Cost per Adjusted Admission</v>
      </c>
      <c r="C840" s="313">
        <f>IF(ISBLANK('Report Data'!C840)," ",'Report Data'!C840)</f>
        <v>347.13435059359603</v>
      </c>
      <c r="D840" s="313">
        <f>IF(ISBLANK('Report Data'!D840)," ",'Report Data'!D840)</f>
        <v>450.66837397473995</v>
      </c>
      <c r="E840" s="313">
        <f>IF(ISBLANK('Report Data'!E840)," ",'Report Data'!E840)</f>
        <v>0</v>
      </c>
      <c r="F840" s="313">
        <f>IF(ISBLANK('Report Data'!F840)," ",'Report Data'!F840)</f>
        <v>493.86207219748036</v>
      </c>
      <c r="G840" s="313">
        <f>IF(ISBLANK('Report Data'!G840)," ",'Report Data'!G840)</f>
        <v>510.32247410715013</v>
      </c>
    </row>
    <row r="841" spans="1:7">
      <c r="A841" s="313" t="str">
        <f>IF('INTERIM REPORT'!B841=" "," ",IF('Report Data'!A841="",'INTERIM REPORT'!A840,'Report Data'!A841))</f>
        <v>Mt. Ascutney Hospital &amp; Health Ctr</v>
      </c>
      <c r="B841" s="313" t="str">
        <f>IF(ISBLANK('Report Data'!B841)," ",'Report Data'!B841)</f>
        <v>[Contractual_Allowance_pct_Metric] Contractual Allowance %</v>
      </c>
      <c r="C841" s="313">
        <f>IF(ISBLANK('Report Data'!C841)," ",'Report Data'!C841)</f>
        <v>0.56628636948025224</v>
      </c>
      <c r="D841" s="313">
        <f>IF(ISBLANK('Report Data'!D841)," ",'Report Data'!D841)</f>
        <v>0.56469263402246495</v>
      </c>
      <c r="E841" s="313">
        <f>IF(ISBLANK('Report Data'!E841)," ",'Report Data'!E841)</f>
        <v>0.48914095189718326</v>
      </c>
      <c r="F841" s="313">
        <f>IF(ISBLANK('Report Data'!F841)," ",'Report Data'!F841)</f>
        <v>0.50598581238360196</v>
      </c>
      <c r="G841" s="313">
        <f>IF(ISBLANK('Report Data'!G841)," ",'Report Data'!G841)</f>
        <v>0.53038962391198474</v>
      </c>
    </row>
    <row r="842" spans="1:7">
      <c r="A842" s="313" t="str">
        <f>IF('INTERIM REPORT'!B842=" "," ",IF('Report Data'!A842="",'INTERIM REPORT'!A841,'Report Data'!A842))</f>
        <v>Mt. Ascutney Hospital &amp; Health Ctr</v>
      </c>
      <c r="B842" s="313" t="str">
        <f>IF(ISBLANK('Report Data'!B842)," ",'Report Data'!B842)</f>
        <v>[Current_Ratio_Metric] Current Ratio</v>
      </c>
      <c r="C842" s="313">
        <f>IF(ISBLANK('Report Data'!C842)," ",'Report Data'!C842)</f>
        <v>1.4573667277374234</v>
      </c>
      <c r="D842" s="313">
        <f>IF(ISBLANK('Report Data'!D842)," ",'Report Data'!D842)</f>
        <v>1.3277047448090278</v>
      </c>
      <c r="E842" s="313">
        <f>IF(ISBLANK('Report Data'!E842)," ",'Report Data'!E842)</f>
        <v>1.4637856345346816</v>
      </c>
      <c r="F842" s="313">
        <f>IF(ISBLANK('Report Data'!F842)," ",'Report Data'!F842)</f>
        <v>0.92131268319257131</v>
      </c>
      <c r="G842" s="313">
        <f>IF(ISBLANK('Report Data'!G842)," ",'Report Data'!G842)</f>
        <v>1.0280750345715133</v>
      </c>
    </row>
    <row r="843" spans="1:7">
      <c r="A843" s="313" t="str">
        <f>IF('INTERIM REPORT'!B843=" "," ",IF('Report Data'!A843="",'INTERIM REPORT'!A842,'Report Data'!A843))</f>
        <v>Mt. Ascutney Hospital &amp; Health Ctr</v>
      </c>
      <c r="B843" s="313" t="str">
        <f>IF(ISBLANK('Report Data'!B843)," ",'Report Data'!B843)</f>
        <v>[Days_Payable_metric] Days Payable</v>
      </c>
      <c r="C843" s="313">
        <f>IF(ISBLANK('Report Data'!C843)," ",'Report Data'!C843)</f>
        <v>76.208342743141174</v>
      </c>
      <c r="D843" s="313">
        <f>IF(ISBLANK('Report Data'!D843)," ",'Report Data'!D843)</f>
        <v>126.07565723031416</v>
      </c>
      <c r="E843" s="313">
        <f>IF(ISBLANK('Report Data'!E843)," ",'Report Data'!E843)</f>
        <v>77.134472447633541</v>
      </c>
      <c r="F843" s="313">
        <f>IF(ISBLANK('Report Data'!F843)," ",'Report Data'!F843)</f>
        <v>150.14422766781516</v>
      </c>
      <c r="G843" s="313">
        <f>IF(ISBLANK('Report Data'!G843)," ",'Report Data'!G843)</f>
        <v>106.69394654389298</v>
      </c>
    </row>
    <row r="844" spans="1:7">
      <c r="A844" s="313" t="str">
        <f>IF('INTERIM REPORT'!B844=" "," ",IF('Report Data'!A844="",'INTERIM REPORT'!A843,'Report Data'!A844))</f>
        <v>Mt. Ascutney Hospital &amp; Health Ctr</v>
      </c>
      <c r="B844" s="313" t="str">
        <f>IF(ISBLANK('Report Data'!B844)," ",'Report Data'!B844)</f>
        <v>[Days_Receivable_Metric] Days Receivable</v>
      </c>
      <c r="C844" s="313">
        <f>IF(ISBLANK('Report Data'!C844)," ",'Report Data'!C844)</f>
        <v>40.15921144463654</v>
      </c>
      <c r="D844" s="313">
        <f>IF(ISBLANK('Report Data'!D844)," ",'Report Data'!D844)</f>
        <v>40.757774264509059</v>
      </c>
      <c r="E844" s="313">
        <f>IF(ISBLANK('Report Data'!E844)," ",'Report Data'!E844)</f>
        <v>35.990344010319347</v>
      </c>
      <c r="F844" s="313">
        <f>IF(ISBLANK('Report Data'!F844)," ",'Report Data'!F844)</f>
        <v>44.33221392056624</v>
      </c>
      <c r="G844" s="313">
        <f>IF(ISBLANK('Report Data'!G844)," ",'Report Data'!G844)</f>
        <v>34.121981084929871</v>
      </c>
    </row>
    <row r="845" spans="1:7">
      <c r="A845" s="313" t="str">
        <f>IF('INTERIM REPORT'!B845=" "," ",IF('Report Data'!A845="",'INTERIM REPORT'!A844,'Report Data'!A845))</f>
        <v>Mt. Ascutney Hospital &amp; Health Ctr</v>
      </c>
      <c r="B845" s="313" t="str">
        <f>IF(ISBLANK('Report Data'!B845)," ",'Report Data'!B845)</f>
        <v>[Days_Cash_on_Hand_Metric] Days Cash on Hand</v>
      </c>
      <c r="C845" s="313">
        <f>IF(ISBLANK('Report Data'!C845)," ",'Report Data'!C845)</f>
        <v>144.35965497164563</v>
      </c>
      <c r="D845" s="313">
        <f>IF(ISBLANK('Report Data'!D845)," ",'Report Data'!D845)</f>
        <v>206.9818102026174</v>
      </c>
      <c r="E845" s="313">
        <f>IF(ISBLANK('Report Data'!E845)," ",'Report Data'!E845)</f>
        <v>142.26054128316127</v>
      </c>
      <c r="F845" s="313">
        <f>IF(ISBLANK('Report Data'!F845)," ",'Report Data'!F845)</f>
        <v>205.25617815943409</v>
      </c>
      <c r="G845" s="313">
        <f>IF(ISBLANK('Report Data'!G845)," ",'Report Data'!G845)</f>
        <v>186.85081814435094</v>
      </c>
    </row>
    <row r="846" spans="1:7">
      <c r="A846" s="313" t="str">
        <f>IF('INTERIM REPORT'!B846=" "," ",IF('Report Data'!A846="",'INTERIM REPORT'!A845,'Report Data'!A846))</f>
        <v>Mt. Ascutney Hospital &amp; Health Ctr</v>
      </c>
      <c r="B846" s="313" t="str">
        <f>IF(ISBLANK('Report Data'!B846)," ",'Report Data'!B846)</f>
        <v>[Cash_Flow_Margin_Metric] Cash Flow Margin</v>
      </c>
      <c r="C846" s="313">
        <f>IF(ISBLANK('Report Data'!C846)," ",'Report Data'!C846)</f>
        <v>4.7221815007711263E-2</v>
      </c>
      <c r="D846" s="313">
        <f>IF(ISBLANK('Report Data'!D846)," ",'Report Data'!D846)</f>
        <v>5.9943343653718124E-2</v>
      </c>
      <c r="E846" s="313">
        <f>IF(ISBLANK('Report Data'!E846)," ",'Report Data'!E846)</f>
        <v>5.8533547961805307E-2</v>
      </c>
      <c r="F846" s="313">
        <f>IF(ISBLANK('Report Data'!F846)," ",'Report Data'!F846)</f>
        <v>0.10380077126778289</v>
      </c>
      <c r="G846" s="313">
        <f>IF(ISBLANK('Report Data'!G846)," ",'Report Data'!G846)</f>
        <v>6.8950049084713597E-2</v>
      </c>
    </row>
    <row r="847" spans="1:7">
      <c r="A847" s="313" t="str">
        <f>IF('INTERIM REPORT'!B847=" "," ",IF('Report Data'!A847="",'INTERIM REPORT'!A846,'Report Data'!A847))</f>
        <v>Mt. Ascutney Hospital &amp; Health Ctr</v>
      </c>
      <c r="B847" s="313" t="str">
        <f>IF(ISBLANK('Report Data'!B847)," ",'Report Data'!B847)</f>
        <v>[Cash_to_Long_Term_Debt_Metric] Cash to Long Term Debt</v>
      </c>
      <c r="C847" s="313">
        <f>IF(ISBLANK('Report Data'!C847)," ",'Report Data'!C847)</f>
        <v>1.8113827089946812</v>
      </c>
      <c r="D847" s="313">
        <f>IF(ISBLANK('Report Data'!D847)," ",'Report Data'!D847)</f>
        <v>1.567914282811995</v>
      </c>
      <c r="E847" s="313">
        <f>IF(ISBLANK('Report Data'!E847)," ",'Report Data'!E847)</f>
        <v>1.2112994005449591</v>
      </c>
      <c r="F847" s="313">
        <f>IF(ISBLANK('Report Data'!F847)," ",'Report Data'!F847)</f>
        <v>1.4571610093133991</v>
      </c>
      <c r="G847" s="313">
        <f>IF(ISBLANK('Report Data'!G847)," ",'Report Data'!G847)</f>
        <v>1.3699465506198119</v>
      </c>
    </row>
    <row r="848" spans="1:7">
      <c r="A848" s="313" t="str">
        <f>IF('INTERIM REPORT'!B848=" "," ",IF('Report Data'!A848="",'INTERIM REPORT'!A847,'Report Data'!A848))</f>
        <v>Mt. Ascutney Hospital &amp; Health Ctr</v>
      </c>
      <c r="B848" s="313" t="str">
        <f>IF(ISBLANK('Report Data'!B848)," ",'Report Data'!B848)</f>
        <v>[Cash_Flow_to_Total_Debt_Metric] Cash Flow to Total Debt</v>
      </c>
      <c r="C848" s="313">
        <f>IF(ISBLANK('Report Data'!C848)," ",'Report Data'!C848)</f>
        <v>0.10580394632128687</v>
      </c>
      <c r="D848" s="313">
        <f>IF(ISBLANK('Report Data'!D848)," ",'Report Data'!D848)</f>
        <v>0.28949714500412294</v>
      </c>
      <c r="E848" s="313">
        <f>IF(ISBLANK('Report Data'!E848)," ",'Report Data'!E848)</f>
        <v>0.19295765591712524</v>
      </c>
      <c r="F848" s="313">
        <f>IF(ISBLANK('Report Data'!F848)," ",'Report Data'!F848)</f>
        <v>0.25376665762212497</v>
      </c>
      <c r="G848" s="313">
        <f>IF(ISBLANK('Report Data'!G848)," ",'Report Data'!G848)</f>
        <v>0.18179047152426767</v>
      </c>
    </row>
    <row r="849" spans="1:7">
      <c r="A849" s="313" t="str">
        <f>IF('INTERIM REPORT'!B849=" "," ",IF('Report Data'!A849="",'INTERIM REPORT'!A848,'Report Data'!A849))</f>
        <v>Mt. Ascutney Hospital &amp; Health Ctr</v>
      </c>
      <c r="B849" s="313" t="str">
        <f>IF(ISBLANK('Report Data'!B849)," ",'Report Data'!B849)</f>
        <v>[Gross_Price_per_Discharge_Metric] Gross Price per Discharge</v>
      </c>
      <c r="C849" s="313">
        <f>IF(ISBLANK('Report Data'!C849)," ",'Report Data'!C849)</f>
        <v>5470.2857142857129</v>
      </c>
      <c r="D849" s="313">
        <f>IF(ISBLANK('Report Data'!D849)," ",'Report Data'!D849)</f>
        <v>7096.9099804305297</v>
      </c>
      <c r="E849" s="313">
        <f>IF(ISBLANK('Report Data'!E849)," ",'Report Data'!E849)</f>
        <v>0</v>
      </c>
      <c r="F849" s="313">
        <f>IF(ISBLANK('Report Data'!F849)," ",'Report Data'!F849)</f>
        <v>7583.3333333333321</v>
      </c>
      <c r="G849" s="313">
        <f>IF(ISBLANK('Report Data'!G849)," ",'Report Data'!G849)</f>
        <v>7477.2485875706216</v>
      </c>
    </row>
    <row r="850" spans="1:7">
      <c r="A850" s="313" t="str">
        <f>IF('INTERIM REPORT'!B850=" "," ",IF('Report Data'!A850="",'INTERIM REPORT'!A849,'Report Data'!A850))</f>
        <v>Mt. Ascutney Hospital &amp; Health Ctr</v>
      </c>
      <c r="B850" s="313" t="str">
        <f>IF(ISBLANK('Report Data'!B850)," ",'Report Data'!B850)</f>
        <v>[Gross_Price_per_Visit_Metric] Gross Price per Visit</v>
      </c>
      <c r="C850" s="313">
        <f>IF(ISBLANK('Report Data'!C850)," ",'Report Data'!C850)</f>
        <v>0</v>
      </c>
      <c r="D850" s="313">
        <f>IF(ISBLANK('Report Data'!D850)," ",'Report Data'!D850)</f>
        <v>0</v>
      </c>
      <c r="E850" s="313">
        <f>IF(ISBLANK('Report Data'!E850)," ",'Report Data'!E850)</f>
        <v>0</v>
      </c>
      <c r="F850" s="313">
        <f>IF(ISBLANK('Report Data'!F850)," ",'Report Data'!F850)</f>
        <v>0</v>
      </c>
      <c r="G850" s="313">
        <f>IF(ISBLANK('Report Data'!G850)," ",'Report Data'!G850)</f>
        <v>0</v>
      </c>
    </row>
    <row r="851" spans="1:7">
      <c r="A851" s="313" t="str">
        <f>IF('INTERIM REPORT'!B851=" "," ",IF('Report Data'!A851="",'INTERIM REPORT'!A850,'Report Data'!A851))</f>
        <v>Mt. Ascutney Hospital &amp; Health Ctr</v>
      </c>
      <c r="B851" s="313" t="str">
        <f>IF(ISBLANK('Report Data'!B851)," ",'Report Data'!B851)</f>
        <v>[Gross_Rev_per_Adj_Admits_Metric] Gross Revenue per Adj Admission</v>
      </c>
      <c r="C851" s="313">
        <f>IF(ISBLANK('Report Data'!C851)," ",'Report Data'!C851)</f>
        <v>13701.639810426537</v>
      </c>
      <c r="D851" s="313">
        <f>IF(ISBLANK('Report Data'!D851)," ",'Report Data'!D851)</f>
        <v>15975.863436123351</v>
      </c>
      <c r="E851" s="313">
        <f>IF(ISBLANK('Report Data'!E851)," ",'Report Data'!E851)</f>
        <v>0</v>
      </c>
      <c r="F851" s="313">
        <f>IF(ISBLANK('Report Data'!F851)," ",'Report Data'!F851)</f>
        <v>17492.852348993289</v>
      </c>
      <c r="G851" s="313">
        <f>IF(ISBLANK('Report Data'!G851)," ",'Report Data'!G851)</f>
        <v>18596.810304449649</v>
      </c>
    </row>
    <row r="852" spans="1:7">
      <c r="A852" s="313" t="str">
        <f>IF('INTERIM REPORT'!B852=" "," ",IF('Report Data'!A852="",'INTERIM REPORT'!A851,'Report Data'!A852))</f>
        <v>Mt. Ascutney Hospital &amp; Health Ctr</v>
      </c>
      <c r="B852" s="313" t="str">
        <f>IF(ISBLANK('Report Data'!B852)," ",'Report Data'!B852)</f>
        <v>[Net_Rev_per_Adj_Admits_Metric] Net Revenue per Adjusted Admission</v>
      </c>
      <c r="C852" s="313">
        <f>IF(ISBLANK('Report Data'!C852)," ",'Report Data'!C852)</f>
        <v>5987.7485768222605</v>
      </c>
      <c r="D852" s="313">
        <f>IF(ISBLANK('Report Data'!D852)," ",'Report Data'!D852)</f>
        <v>7024.6020527414112</v>
      </c>
      <c r="E852" s="313">
        <f>IF(ISBLANK('Report Data'!E852)," ",'Report Data'!E852)</f>
        <v>0</v>
      </c>
      <c r="F852" s="313">
        <f>IF(ISBLANK('Report Data'!F852)," ",'Report Data'!F852)</f>
        <v>8719.1229570282339</v>
      </c>
      <c r="G852" s="313">
        <f>IF(ISBLANK('Report Data'!G852)," ",'Report Data'!G852)</f>
        <v>8794.0889589627586</v>
      </c>
    </row>
    <row r="853" spans="1:7">
      <c r="A853" s="313" t="str">
        <f>IF('INTERIM REPORT'!B853=" "," ",IF('Report Data'!A853="",'INTERIM REPORT'!A852,'Report Data'!A853))</f>
        <v>Mt. Ascutney Hospital &amp; Health Ctr</v>
      </c>
      <c r="B853" s="313" t="str">
        <f>IF(ISBLANK('Report Data'!B853)," ",'Report Data'!B853)</f>
        <v>[Medicare_Gross_Pct_Tot_Gross_Metric] Medicare Gross as % of Tot Gross Rev</v>
      </c>
      <c r="C853" s="313">
        <f>IF(ISBLANK('Report Data'!C853)," ",'Report Data'!C853)</f>
        <v>0.57613340596827856</v>
      </c>
      <c r="D853" s="313">
        <f>IF(ISBLANK('Report Data'!D853)," ",'Report Data'!D853)</f>
        <v>0.56346221744786817</v>
      </c>
      <c r="E853" s="313">
        <f>IF(ISBLANK('Report Data'!E853)," ",'Report Data'!E853)</f>
        <v>0.56873414486533902</v>
      </c>
      <c r="F853" s="313">
        <f>IF(ISBLANK('Report Data'!F853)," ",'Report Data'!F853)</f>
        <v>0.55923779548365959</v>
      </c>
      <c r="G853" s="313">
        <f>IF(ISBLANK('Report Data'!G853)," ",'Report Data'!G853)</f>
        <v>0.56472627722392466</v>
      </c>
    </row>
    <row r="854" spans="1:7">
      <c r="A854" s="313" t="str">
        <f>IF('INTERIM REPORT'!B854=" "," ",IF('Report Data'!A854="",'INTERIM REPORT'!A853,'Report Data'!A854))</f>
        <v>Mt. Ascutney Hospital &amp; Health Ctr</v>
      </c>
      <c r="B854" s="313" t="str">
        <f>IF(ISBLANK('Report Data'!B854)," ",'Report Data'!B854)</f>
        <v>[Medicaid_Gross_Pct_Tot_Gross_Metric] Medicaid Gross as % of Tot Gross Rev</v>
      </c>
      <c r="C854" s="313">
        <f>IF(ISBLANK('Report Data'!C854)," ",'Report Data'!C854)</f>
        <v>0.10601507400959452</v>
      </c>
      <c r="D854" s="313">
        <f>IF(ISBLANK('Report Data'!D854)," ",'Report Data'!D854)</f>
        <v>0.10472344274968275</v>
      </c>
      <c r="E854" s="313">
        <f>IF(ISBLANK('Report Data'!E854)," ",'Report Data'!E854)</f>
        <v>0.10317930829100307</v>
      </c>
      <c r="F854" s="313">
        <f>IF(ISBLANK('Report Data'!F854)," ",'Report Data'!F854)</f>
        <v>0.11291601145095181</v>
      </c>
      <c r="G854" s="313">
        <f>IF(ISBLANK('Report Data'!G854)," ",'Report Data'!G854)</f>
        <v>0.10513790796744982</v>
      </c>
    </row>
    <row r="855" spans="1:7">
      <c r="A855" s="313" t="str">
        <f>IF('INTERIM REPORT'!B855=" "," ",IF('Report Data'!A855="",'INTERIM REPORT'!A854,'Report Data'!A855))</f>
        <v>Mt. Ascutney Hospital &amp; Health Ctr</v>
      </c>
      <c r="B855" s="313" t="str">
        <f>IF(ISBLANK('Report Data'!B855)," ",'Report Data'!B855)</f>
        <v>[CommSelf_Gross_Pct_Tot_Gross_Metric] Comm/self Gross as % of Tot Gross Rev</v>
      </c>
      <c r="C855" s="313">
        <f>IF(ISBLANK('Report Data'!C855)," ",'Report Data'!C855)</f>
        <v>0.31785152002212641</v>
      </c>
      <c r="D855" s="313">
        <f>IF(ISBLANK('Report Data'!D855)," ",'Report Data'!D855)</f>
        <v>0.3318143398024489</v>
      </c>
      <c r="E855" s="313">
        <f>IF(ISBLANK('Report Data'!E855)," ",'Report Data'!E855)</f>
        <v>0.32808654684365784</v>
      </c>
      <c r="F855" s="313">
        <f>IF(ISBLANK('Report Data'!F855)," ",'Report Data'!F855)</f>
        <v>0.3278461930653882</v>
      </c>
      <c r="G855" s="313">
        <f>IF(ISBLANK('Report Data'!G855)," ",'Report Data'!G855)</f>
        <v>0.33013581480862569</v>
      </c>
    </row>
    <row r="856" spans="1:7">
      <c r="A856" s="313" t="str">
        <f>IF('INTERIM REPORT'!B856=" "," ",IF('Report Data'!A856="",'INTERIM REPORT'!A855,'Report Data'!A856))</f>
        <v>Mt. Ascutney Hospital &amp; Health Ctr</v>
      </c>
      <c r="B856" s="313" t="str">
        <f>IF(ISBLANK('Report Data'!B856)," ",'Report Data'!B856)</f>
        <v>[Phys_Gross_Pct_Ttl_Gross_Metric] Physician Gross as % of Ttl Gross Rev</v>
      </c>
      <c r="C856" s="313">
        <f>IF(ISBLANK('Report Data'!C856)," ",'Report Data'!C856)</f>
        <v>0</v>
      </c>
      <c r="D856" s="313">
        <f>IF(ISBLANK('Report Data'!D856)," ",'Report Data'!D856)</f>
        <v>0</v>
      </c>
      <c r="E856" s="313">
        <f>IF(ISBLANK('Report Data'!E856)," ",'Report Data'!E856)</f>
        <v>0</v>
      </c>
      <c r="F856" s="313">
        <f>IF(ISBLANK('Report Data'!F856)," ",'Report Data'!F856)</f>
        <v>0</v>
      </c>
      <c r="G856" s="313">
        <f>IF(ISBLANK('Report Data'!G856)," ",'Report Data'!G856)</f>
        <v>0</v>
      </c>
    </row>
    <row r="857" spans="1:7">
      <c r="A857" s="313" t="str">
        <f>IF('INTERIM REPORT'!B857=" "," ",IF('Report Data'!A857="",'INTERIM REPORT'!A856,'Report Data'!A857))</f>
        <v>Mt. Ascutney Hospital &amp; Health Ctr</v>
      </c>
      <c r="B857" s="313" t="str">
        <f>IF(ISBLANK('Report Data'!B857)," ",'Report Data'!B857)</f>
        <v>[Medicare_Pct_Net_Rev_Metric] Medicare % of Net Rev (less dispr)</v>
      </c>
      <c r="C857" s="313">
        <f>IF(ISBLANK('Report Data'!C857)," ",'Report Data'!C857)</f>
        <v>0.60986035555592166</v>
      </c>
      <c r="D857" s="313">
        <f>IF(ISBLANK('Report Data'!D857)," ",'Report Data'!D857)</f>
        <v>0.57650519478063134</v>
      </c>
      <c r="E857" s="313">
        <f>IF(ISBLANK('Report Data'!E857)," ",'Report Data'!E857)</f>
        <v>0.58479683869704135</v>
      </c>
      <c r="F857" s="313">
        <f>IF(ISBLANK('Report Data'!F857)," ",'Report Data'!F857)</f>
        <v>0.56489006789942542</v>
      </c>
      <c r="G857" s="313">
        <f>IF(ISBLANK('Report Data'!G857)," ",'Report Data'!G857)</f>
        <v>0.5334843258321208</v>
      </c>
    </row>
    <row r="858" spans="1:7">
      <c r="A858" s="313" t="str">
        <f>IF('INTERIM REPORT'!B858=" "," ",IF('Report Data'!A858="",'INTERIM REPORT'!A857,'Report Data'!A858))</f>
        <v>Mt. Ascutney Hospital &amp; Health Ctr</v>
      </c>
      <c r="B858" s="313" t="str">
        <f>IF(ISBLANK('Report Data'!B858)," ",'Report Data'!B858)</f>
        <v>[Medicaid_Pct_Net_Rev_Metric] Medicaid % of Net Rev (less dispr)</v>
      </c>
      <c r="C858" s="313">
        <f>IF(ISBLANK('Report Data'!C858)," ",'Report Data'!C858)</f>
        <v>3.6112167911649846E-2</v>
      </c>
      <c r="D858" s="313">
        <f>IF(ISBLANK('Report Data'!D858)," ",'Report Data'!D858)</f>
        <v>3.2986819080478159E-2</v>
      </c>
      <c r="E858" s="313">
        <f>IF(ISBLANK('Report Data'!E858)," ",'Report Data'!E858)</f>
        <v>6.1941108216149156E-2</v>
      </c>
      <c r="F858" s="313">
        <f>IF(ISBLANK('Report Data'!F858)," ",'Report Data'!F858)</f>
        <v>5.5755328838318748E-2</v>
      </c>
      <c r="G858" s="313">
        <f>IF(ISBLANK('Report Data'!G858)," ",'Report Data'!G858)</f>
        <v>8.6410047164702672E-2</v>
      </c>
    </row>
    <row r="859" spans="1:7">
      <c r="A859" s="313" t="str">
        <f>IF('INTERIM REPORT'!B859=" "," ",IF('Report Data'!A859="",'INTERIM REPORT'!A858,'Report Data'!A859))</f>
        <v>Mt. Ascutney Hospital &amp; Health Ctr</v>
      </c>
      <c r="B859" s="313" t="str">
        <f>IF(ISBLANK('Report Data'!B859)," ",'Report Data'!B859)</f>
        <v>[CommSelf_Pct_Net_Rev_Metric] Comm/self % of Net Rev (less dispr)</v>
      </c>
      <c r="C859" s="313">
        <f>IF(ISBLANK('Report Data'!C859)," ",'Report Data'!C859)</f>
        <v>0.35402747653242855</v>
      </c>
      <c r="D859" s="313">
        <f>IF(ISBLANK('Report Data'!D859)," ",'Report Data'!D859)</f>
        <v>0.39050798613889037</v>
      </c>
      <c r="E859" s="313">
        <f>IF(ISBLANK('Report Data'!E859)," ",'Report Data'!E859)</f>
        <v>0.35326205308680947</v>
      </c>
      <c r="F859" s="313">
        <f>IF(ISBLANK('Report Data'!F859)," ",'Report Data'!F859)</f>
        <v>0.37935460326225579</v>
      </c>
      <c r="G859" s="313">
        <f>IF(ISBLANK('Report Data'!G859)," ",'Report Data'!G859)</f>
        <v>0.38010562700317657</v>
      </c>
    </row>
    <row r="860" spans="1:7">
      <c r="A860" s="313" t="str">
        <f>IF('INTERIM REPORT'!B860=" "," ",IF('Report Data'!A860="",'INTERIM REPORT'!A859,'Report Data'!A860))</f>
        <v>Mt. Ascutney Hospital &amp; Health Ctr</v>
      </c>
      <c r="B860" s="313" t="str">
        <f>IF(ISBLANK('Report Data'!B860)," ",'Report Data'!B860)</f>
        <v>[Phys_Pct_Net_Rev_Metric] Physician % of Net Rev</v>
      </c>
      <c r="C860" s="313">
        <f>IF(ISBLANK('Report Data'!C860)," ",'Report Data'!C860)</f>
        <v>0</v>
      </c>
      <c r="D860" s="313">
        <f>IF(ISBLANK('Report Data'!D860)," ",'Report Data'!D860)</f>
        <v>0</v>
      </c>
      <c r="E860" s="313">
        <f>IF(ISBLANK('Report Data'!E860)," ",'Report Data'!E860)</f>
        <v>0</v>
      </c>
      <c r="F860" s="313">
        <f>IF(ISBLANK('Report Data'!F860)," ",'Report Data'!F860)</f>
        <v>0</v>
      </c>
      <c r="G860" s="313">
        <f>IF(ISBLANK('Report Data'!G860)," ",'Report Data'!G860)</f>
        <v>0</v>
      </c>
    </row>
    <row r="861" spans="1:7">
      <c r="A861" s="313" t="str">
        <f>IF('INTERIM REPORT'!B861=" "," ",IF('Report Data'!A861="",'INTERIM REPORT'!A860,'Report Data'!A861))</f>
        <v>Mt. Ascutney Hospital &amp; Health Ctr</v>
      </c>
      <c r="B861" s="313" t="str">
        <f>IF(ISBLANK('Report Data'!B861)," ",'Report Data'!B861)</f>
        <v>[Free_Care_Gross_Metric] Free Care (Gross Revenue)</v>
      </c>
      <c r="C861" s="313">
        <f>IF(ISBLANK('Report Data'!C861)," ",'Report Data'!C861)</f>
        <v>-818146.99999999988</v>
      </c>
      <c r="D861" s="313">
        <f>IF(ISBLANK('Report Data'!D861)," ",'Report Data'!D861)</f>
        <v>-797296.00000000012</v>
      </c>
      <c r="E861" s="313">
        <f>IF(ISBLANK('Report Data'!E861)," ",'Report Data'!E861)</f>
        <v>-1085208</v>
      </c>
      <c r="F861" s="313">
        <f>IF(ISBLANK('Report Data'!F861)," ",'Report Data'!F861)</f>
        <v>-772393.99999999988</v>
      </c>
      <c r="G861" s="313">
        <f>IF(ISBLANK('Report Data'!G861)," ",'Report Data'!G861)</f>
        <v>-1222793</v>
      </c>
    </row>
    <row r="862" spans="1:7">
      <c r="A862" s="313" t="str">
        <f>IF('INTERIM REPORT'!B862=" "," ",IF('Report Data'!A862="",'INTERIM REPORT'!A861,'Report Data'!A862))</f>
        <v>North Country Hospital</v>
      </c>
      <c r="B862" s="313" t="str">
        <f>IF(ISBLANK('Report Data'!B862)," ",'Report Data'!B862)</f>
        <v>[Avg_Daily_Census_Metric] Average Daily Census</v>
      </c>
      <c r="C862" s="313">
        <f>IF(ISBLANK('Report Data'!C862)," ",'Report Data'!C862)</f>
        <v>18.965753424657535</v>
      </c>
      <c r="D862" s="313">
        <f>IF(ISBLANK('Report Data'!D862)," ",'Report Data'!D862)</f>
        <v>16.101092896174862</v>
      </c>
      <c r="E862" s="313">
        <f>IF(ISBLANK('Report Data'!E862)," ",'Report Data'!E862)</f>
        <v>0</v>
      </c>
      <c r="F862" s="313">
        <f>IF(ISBLANK('Report Data'!F862)," ",'Report Data'!F862)</f>
        <v>16.31780821917808</v>
      </c>
      <c r="G862" s="313">
        <f>IF(ISBLANK('Report Data'!G862)," ",'Report Data'!G862)</f>
        <v>16.147945205479456</v>
      </c>
    </row>
    <row r="863" spans="1:7">
      <c r="A863" s="313" t="str">
        <f>IF('INTERIM REPORT'!B863=" "," ",IF('Report Data'!A863="",'INTERIM REPORT'!A862,'Report Data'!A863))</f>
        <v>North Country Hospital</v>
      </c>
      <c r="B863" s="313" t="str">
        <f>IF(ISBLANK('Report Data'!B863)," ",'Report Data'!B863)</f>
        <v>[Avg_Length_of_Stay_Metric] Average Length of Stay</v>
      </c>
      <c r="C863" s="313">
        <f>IF(ISBLANK('Report Data'!C863)," ",'Report Data'!C863)</f>
        <v>3.1769160165213401</v>
      </c>
      <c r="D863" s="313">
        <f>IF(ISBLANK('Report Data'!D863)," ",'Report Data'!D863)</f>
        <v>2.8788470933072787</v>
      </c>
      <c r="E863" s="313">
        <f>IF(ISBLANK('Report Data'!E863)," ",'Report Data'!E863)</f>
        <v>0</v>
      </c>
      <c r="F863" s="313">
        <f>IF(ISBLANK('Report Data'!F863)," ",'Report Data'!F863)</f>
        <v>2.9572989076464751</v>
      </c>
      <c r="G863" s="313">
        <f>IF(ISBLANK('Report Data'!G863)," ",'Report Data'!G863)</f>
        <v>2.9262238109423104</v>
      </c>
    </row>
    <row r="864" spans="1:7">
      <c r="A864" s="313" t="str">
        <f>IF('INTERIM REPORT'!B864=" "," ",IF('Report Data'!A864="",'INTERIM REPORT'!A863,'Report Data'!A864))</f>
        <v>North Country Hospital</v>
      </c>
      <c r="B864" s="313" t="str">
        <f>IF(ISBLANK('Report Data'!B864)," ",'Report Data'!B864)</f>
        <v>[Acute_ALOS_Metric] Acute ALOS</v>
      </c>
      <c r="C864" s="313">
        <f>IF(ISBLANK('Report Data'!C864)," ",'Report Data'!C864)</f>
        <v>2.7475975127190502</v>
      </c>
      <c r="D864" s="313">
        <f>IF(ISBLANK('Report Data'!D864)," ",'Report Data'!D864)</f>
        <v>2.1384615384615384</v>
      </c>
      <c r="E864" s="313">
        <f>IF(ISBLANK('Report Data'!E864)," ",'Report Data'!E864)</f>
        <v>0</v>
      </c>
      <c r="F864" s="313">
        <f>IF(ISBLANK('Report Data'!F864)," ",'Report Data'!F864)</f>
        <v>2.4937919046436554</v>
      </c>
      <c r="G864" s="313">
        <f>IF(ISBLANK('Report Data'!G864)," ",'Report Data'!G864)</f>
        <v>2.4897579143389201</v>
      </c>
    </row>
    <row r="865" spans="1:7">
      <c r="A865" s="313" t="str">
        <f>IF('INTERIM REPORT'!B865=" "," ",IF('Report Data'!A865="",'INTERIM REPORT'!A864,'Report Data'!A865))</f>
        <v>North Country Hospital</v>
      </c>
      <c r="B865" s="313" t="str">
        <f>IF(ISBLANK('Report Data'!B865)," ",'Report Data'!B865)</f>
        <v>[Adj_Admits_Metric] Adjusted Admissions</v>
      </c>
      <c r="C865" s="313">
        <f>IF(ISBLANK('Report Data'!C865)," ",'Report Data'!C865)</f>
        <v>11582.494258867713</v>
      </c>
      <c r="D865" s="313">
        <f>IF(ISBLANK('Report Data'!D865)," ",'Report Data'!D865)</f>
        <v>11277.848468295046</v>
      </c>
      <c r="E865" s="313">
        <f>IF(ISBLANK('Report Data'!E865)," ",'Report Data'!E865)</f>
        <v>0</v>
      </c>
      <c r="F865" s="313">
        <f>IF(ISBLANK('Report Data'!F865)," ",'Report Data'!F865)</f>
        <v>10283.796450670838</v>
      </c>
      <c r="G865" s="313">
        <f>IF(ISBLANK('Report Data'!G865)," ",'Report Data'!G865)</f>
        <v>10226.04787903362</v>
      </c>
    </row>
    <row r="866" spans="1:7">
      <c r="A866" s="313" t="str">
        <f>IF('INTERIM REPORT'!B866=" "," ",IF('Report Data'!A866="",'INTERIM REPORT'!A865,'Report Data'!A866))</f>
        <v>North Country Hospital</v>
      </c>
      <c r="B866" s="313" t="str">
        <f>IF(ISBLANK('Report Data'!B866)," ",'Report Data'!B866)</f>
        <v>[Adj_Days_Metric] Adjusted Days</v>
      </c>
      <c r="C866" s="313">
        <f>IF(ISBLANK('Report Data'!C866)," ",'Report Data'!C866)</f>
        <v>31824.032416747606</v>
      </c>
      <c r="D866" s="313">
        <f>IF(ISBLANK('Report Data'!D866)," ",'Report Data'!D866)</f>
        <v>24117.245186046326</v>
      </c>
      <c r="E866" s="313">
        <f>IF(ISBLANK('Report Data'!E866)," ",'Report Data'!E866)</f>
        <v>0</v>
      </c>
      <c r="F866" s="313">
        <f>IF(ISBLANK('Report Data'!F866)," ",'Report Data'!F866)</f>
        <v>25645.648337686092</v>
      </c>
      <c r="G866" s="313">
        <f>IF(ISBLANK('Report Data'!G866)," ",'Report Data'!G866)</f>
        <v>25460.383639232681</v>
      </c>
    </row>
    <row r="867" spans="1:7">
      <c r="A867" s="313" t="str">
        <f>IF('INTERIM REPORT'!B867=" "," ",IF('Report Data'!A867="",'INTERIM REPORT'!A866,'Report Data'!A867))</f>
        <v>North Country Hospital</v>
      </c>
      <c r="B867" s="313" t="str">
        <f>IF(ISBLANK('Report Data'!B867)," ",'Report Data'!B867)</f>
        <v>[Acute_Care_Ave_Daily_Census_Metric] Acute Care Ave Daily Census</v>
      </c>
      <c r="C867" s="313">
        <f>IF(ISBLANK('Report Data'!C867)," ",'Report Data'!C867)</f>
        <v>13.316438356164383</v>
      </c>
      <c r="D867" s="313">
        <f>IF(ISBLANK('Report Data'!D867)," ",'Report Data'!D867)</f>
        <v>9.8743169398907096</v>
      </c>
      <c r="E867" s="313">
        <f>IF(ISBLANK('Report Data'!E867)," ",'Report Data'!E867)</f>
        <v>0</v>
      </c>
      <c r="F867" s="313">
        <f>IF(ISBLANK('Report Data'!F867)," ",'Report Data'!F867)</f>
        <v>11.005479452054795</v>
      </c>
      <c r="G867" s="313">
        <f>IF(ISBLANK('Report Data'!G867)," ",'Report Data'!G867)</f>
        <v>10.989041095890411</v>
      </c>
    </row>
    <row r="868" spans="1:7">
      <c r="A868" s="313" t="str">
        <f>IF('INTERIM REPORT'!B868=" "," ",IF('Report Data'!A868="",'INTERIM REPORT'!A867,'Report Data'!A868))</f>
        <v>North Country Hospital</v>
      </c>
      <c r="B868" s="313" t="str">
        <f>IF(ISBLANK('Report Data'!B868)," ",'Report Data'!B868)</f>
        <v>[Acute_Admissions_Metric] Acute Admissions</v>
      </c>
      <c r="C868" s="313">
        <f>IF(ISBLANK('Report Data'!C868)," ",'Report Data'!C868)</f>
        <v>1769</v>
      </c>
      <c r="D868" s="313">
        <f>IF(ISBLANK('Report Data'!D868)," ",'Report Data'!D868)</f>
        <v>1690</v>
      </c>
      <c r="E868" s="313">
        <f>IF(ISBLANK('Report Data'!E868)," ",'Report Data'!E868)</f>
        <v>0</v>
      </c>
      <c r="F868" s="313">
        <f>IF(ISBLANK('Report Data'!F868)," ",'Report Data'!F868)</f>
        <v>1610.8</v>
      </c>
      <c r="G868" s="313">
        <f>IF(ISBLANK('Report Data'!G868)," ",'Report Data'!G868)</f>
        <v>1611</v>
      </c>
    </row>
    <row r="869" spans="1:7">
      <c r="A869" s="313" t="str">
        <f>IF('INTERIM REPORT'!B869=" "," ",IF('Report Data'!A869="",'INTERIM REPORT'!A868,'Report Data'!A869))</f>
        <v>North Country Hospital</v>
      </c>
      <c r="B869" s="313" t="str">
        <f>IF(ISBLANK('Report Data'!B869)," ",'Report Data'!B869)</f>
        <v>[Util_Acute_Days] Acute Patient Days</v>
      </c>
      <c r="C869" s="313">
        <f>IF(ISBLANK('Report Data'!C869)," ",'Report Data'!C869)</f>
        <v>4860.5</v>
      </c>
      <c r="D869" s="313">
        <f>IF(ISBLANK('Report Data'!D869)," ",'Report Data'!D869)</f>
        <v>3614</v>
      </c>
      <c r="E869" s="313">
        <f>IF(ISBLANK('Report Data'!E869)," ",'Report Data'!E869)</f>
        <v>0</v>
      </c>
      <c r="F869" s="313">
        <f>IF(ISBLANK('Report Data'!F869)," ",'Report Data'!F869)</f>
        <v>4017</v>
      </c>
      <c r="G869" s="313">
        <f>IF(ISBLANK('Report Data'!G869)," ",'Report Data'!G869)</f>
        <v>4011</v>
      </c>
    </row>
    <row r="870" spans="1:7">
      <c r="A870" s="313" t="str">
        <f>IF('INTERIM REPORT'!B870=" "," ",IF('Report Data'!A870="",'INTERIM REPORT'!A869,'Report Data'!A870))</f>
        <v>North Country Hospital</v>
      </c>
      <c r="B870" s="313" t="str">
        <f>IF(ISBLANK('Report Data'!B870)," ",'Report Data'!B870)</f>
        <v>[Age_of_Plant_Metric] Age of Plant</v>
      </c>
      <c r="C870" s="313">
        <f>IF(ISBLANK('Report Data'!C870)," ",'Report Data'!C870)</f>
        <v>14.029622169727924</v>
      </c>
      <c r="D870" s="313">
        <f>IF(ISBLANK('Report Data'!D870)," ",'Report Data'!D870)</f>
        <v>13.988548745975956</v>
      </c>
      <c r="E870" s="313">
        <f>IF(ISBLANK('Report Data'!E870)," ",'Report Data'!E870)</f>
        <v>13.790429239337383</v>
      </c>
      <c r="F870" s="313">
        <f>IF(ISBLANK('Report Data'!F870)," ",'Report Data'!F870)</f>
        <v>15.786474533766304</v>
      </c>
      <c r="G870" s="313">
        <f>IF(ISBLANK('Report Data'!G870)," ",'Report Data'!G870)</f>
        <v>15.394281016690993</v>
      </c>
    </row>
    <row r="871" spans="1:7">
      <c r="A871" s="313" t="str">
        <f>IF('INTERIM REPORT'!B871=" "," ",IF('Report Data'!A871="",'INTERIM REPORT'!A870,'Report Data'!A871))</f>
        <v>North Country Hospital</v>
      </c>
      <c r="B871" s="313" t="str">
        <f>IF(ISBLANK('Report Data'!B871)," ",'Report Data'!B871)</f>
        <v>[Age_of_Plant_Bldg_Metric] Age of Plant Building</v>
      </c>
      <c r="C871" s="313">
        <f>IF(ISBLANK('Report Data'!C871)," ",'Report Data'!C871)</f>
        <v>18.027659813147949</v>
      </c>
      <c r="D871" s="313">
        <f>IF(ISBLANK('Report Data'!D871)," ",'Report Data'!D871)</f>
        <v>21.912531132183652</v>
      </c>
      <c r="E871" s="313">
        <f>IF(ISBLANK('Report Data'!E871)," ",'Report Data'!E871)</f>
        <v>18.941198894817749</v>
      </c>
      <c r="F871" s="313">
        <f>IF(ISBLANK('Report Data'!F871)," ",'Report Data'!F871)</f>
        <v>24.484991069600881</v>
      </c>
      <c r="G871" s="313">
        <f>IF(ISBLANK('Report Data'!G871)," ",'Report Data'!G871)</f>
        <v>22.519161321127513</v>
      </c>
    </row>
    <row r="872" spans="1:7">
      <c r="A872" s="313" t="str">
        <f>IF('INTERIM REPORT'!B872=" "," ",IF('Report Data'!A872="",'INTERIM REPORT'!A871,'Report Data'!A872))</f>
        <v>North Country Hospital</v>
      </c>
      <c r="B872" s="313" t="str">
        <f>IF(ISBLANK('Report Data'!B872)," ",'Report Data'!B872)</f>
        <v>[Age_of_Plant_Equip_Metric] Age of Plant Equipment</v>
      </c>
      <c r="C872" s="313">
        <f>IF(ISBLANK('Report Data'!C872)," ",'Report Data'!C872)</f>
        <v>10.559115121519943</v>
      </c>
      <c r="D872" s="313">
        <f>IF(ISBLANK('Report Data'!D872)," ",'Report Data'!D872)</f>
        <v>7.9732721855203028</v>
      </c>
      <c r="E872" s="313">
        <f>IF(ISBLANK('Report Data'!E872)," ",'Report Data'!E872)</f>
        <v>9.0036848289187006</v>
      </c>
      <c r="F872" s="313">
        <f>IF(ISBLANK('Report Data'!F872)," ",'Report Data'!F872)</f>
        <v>9.2510909905566887</v>
      </c>
      <c r="G872" s="313">
        <f>IF(ISBLANK('Report Data'!G872)," ",'Report Data'!G872)</f>
        <v>9.5484970129817022</v>
      </c>
    </row>
    <row r="873" spans="1:7">
      <c r="A873" s="313" t="str">
        <f>IF('INTERIM REPORT'!B873=" "," ",IF('Report Data'!A873="",'INTERIM REPORT'!A872,'Report Data'!A873))</f>
        <v>North Country Hospital</v>
      </c>
      <c r="B873" s="313" t="str">
        <f>IF(ISBLANK('Report Data'!B873)," ",'Report Data'!B873)</f>
        <v>[Long_Term_Debt_Cap_Metric] Long Term Debt to Capitalization</v>
      </c>
      <c r="C873" s="313">
        <f>IF(ISBLANK('Report Data'!C873)," ",'Report Data'!C873)</f>
        <v>0.244045151454725</v>
      </c>
      <c r="D873" s="313">
        <f>IF(ISBLANK('Report Data'!D873)," ",'Report Data'!D873)</f>
        <v>0.30373346258924883</v>
      </c>
      <c r="E873" s="313">
        <f>IF(ISBLANK('Report Data'!E873)," ",'Report Data'!E873)</f>
        <v>0.23720217507601812</v>
      </c>
      <c r="F873" s="313">
        <f>IF(ISBLANK('Report Data'!F873)," ",'Report Data'!F873)</f>
        <v>0.24674609326881738</v>
      </c>
      <c r="G873" s="313">
        <f>IF(ISBLANK('Report Data'!G873)," ",'Report Data'!G873)</f>
        <v>0.19273778755679533</v>
      </c>
    </row>
    <row r="874" spans="1:7">
      <c r="A874" s="313" t="str">
        <f>IF('INTERIM REPORT'!B874=" "," ",IF('Report Data'!A874="",'INTERIM REPORT'!A873,'Report Data'!A874))</f>
        <v>North Country Hospital</v>
      </c>
      <c r="B874" s="313" t="str">
        <f>IF(ISBLANK('Report Data'!B874)," ",'Report Data'!B874)</f>
        <v>[Debt_per_Staff_Bed_Metric] Debt per Staffed Bed</v>
      </c>
      <c r="C874" s="313">
        <f>IF(ISBLANK('Report Data'!C874)," ",'Report Data'!C874)</f>
        <v>1144925.9111111111</v>
      </c>
      <c r="D874" s="313">
        <f>IF(ISBLANK('Report Data'!D874)," ",'Report Data'!D874)</f>
        <v>1705401.1522222222</v>
      </c>
      <c r="E874" s="313">
        <f>IF(ISBLANK('Report Data'!E874)," ",'Report Data'!E874)</f>
        <v>0</v>
      </c>
      <c r="F874" s="313">
        <f>IF(ISBLANK('Report Data'!F874)," ",'Report Data'!F874)</f>
        <v>1514970.9688888888</v>
      </c>
      <c r="G874" s="313">
        <f>IF(ISBLANK('Report Data'!G874)," ",'Report Data'!G874)</f>
        <v>1271591.9396296297</v>
      </c>
    </row>
    <row r="875" spans="1:7">
      <c r="A875" s="313" t="str">
        <f>IF('INTERIM REPORT'!B875=" "," ",IF('Report Data'!A875="",'INTERIM REPORT'!A874,'Report Data'!A875))</f>
        <v>North Country Hospital</v>
      </c>
      <c r="B875" s="313" t="str">
        <f>IF(ISBLANK('Report Data'!B875)," ",'Report Data'!B875)</f>
        <v>[Net_Prop_Plant_and_Equip_per_Staffed_Bed_Metric] Net Prop, Plant &amp; Equip per Staffed Bed</v>
      </c>
      <c r="C875" s="313">
        <f>IF(ISBLANK('Report Data'!C875)," ",'Report Data'!C875)</f>
        <v>825212.02555555583</v>
      </c>
      <c r="D875" s="313">
        <f>IF(ISBLANK('Report Data'!D875)," ",'Report Data'!D875)</f>
        <v>817634.99962962919</v>
      </c>
      <c r="E875" s="313">
        <f>IF(ISBLANK('Report Data'!E875)," ",'Report Data'!E875)</f>
        <v>0</v>
      </c>
      <c r="F875" s="313">
        <f>IF(ISBLANK('Report Data'!F875)," ",'Report Data'!F875)</f>
        <v>812099.59518518532</v>
      </c>
      <c r="G875" s="313">
        <f>IF(ISBLANK('Report Data'!G875)," ",'Report Data'!G875)</f>
        <v>948740.5362962964</v>
      </c>
    </row>
    <row r="876" spans="1:7">
      <c r="A876" s="313" t="str">
        <f>IF('INTERIM REPORT'!B876=" "," ",IF('Report Data'!A876="",'INTERIM REPORT'!A875,'Report Data'!A876))</f>
        <v>North Country Hospital</v>
      </c>
      <c r="B876" s="313" t="str">
        <f>IF(ISBLANK('Report Data'!B876)," ",'Report Data'!B876)</f>
        <v>[Long_Term_Debt_to_Total_Assets_Metric] Long Term Debt to Total Assets</v>
      </c>
      <c r="C876" s="313">
        <f>IF(ISBLANK('Report Data'!C876)," ",'Report Data'!C876)</f>
        <v>0.20748398614935118</v>
      </c>
      <c r="D876" s="313">
        <f>IF(ISBLANK('Report Data'!D876)," ",'Report Data'!D876)</f>
        <v>0.25335270937867943</v>
      </c>
      <c r="E876" s="313">
        <f>IF(ISBLANK('Report Data'!E876)," ",'Report Data'!E876)</f>
        <v>0.20359119570737036</v>
      </c>
      <c r="F876" s="313">
        <f>IF(ISBLANK('Report Data'!F876)," ",'Report Data'!F876)</f>
        <v>0.21352572057236807</v>
      </c>
      <c r="G876" s="313">
        <f>IF(ISBLANK('Report Data'!G876)," ",'Report Data'!G876)</f>
        <v>0.16484927144450104</v>
      </c>
    </row>
    <row r="877" spans="1:7">
      <c r="A877" s="313" t="str">
        <f>IF('INTERIM REPORT'!B877=" "," ",IF('Report Data'!A877="",'INTERIM REPORT'!A876,'Report Data'!A877))</f>
        <v>North Country Hospital</v>
      </c>
      <c r="B877" s="313" t="str">
        <f>IF(ISBLANK('Report Data'!B877)," ",'Report Data'!B877)</f>
        <v>[Debt_Service_Coverage_Ratio_Metric] Debt Service Coverage Ratio</v>
      </c>
      <c r="C877" s="313">
        <f>IF(ISBLANK('Report Data'!C877)," ",'Report Data'!C877)</f>
        <v>3.5736003097451956</v>
      </c>
      <c r="D877" s="313">
        <f>IF(ISBLANK('Report Data'!D877)," ",'Report Data'!D877)</f>
        <v>4.5805426236213398</v>
      </c>
      <c r="E877" s="313">
        <f>IF(ISBLANK('Report Data'!E877)," ",'Report Data'!E877)</f>
        <v>3.3749306146771145</v>
      </c>
      <c r="F877" s="313">
        <f>IF(ISBLANK('Report Data'!F877)," ",'Report Data'!F877)</f>
        <v>3.6108081492689998</v>
      </c>
      <c r="G877" s="313">
        <f>IF(ISBLANK('Report Data'!G877)," ",'Report Data'!G877)</f>
        <v>3.7677473378127835</v>
      </c>
    </row>
    <row r="878" spans="1:7">
      <c r="A878" s="313" t="str">
        <f>IF('INTERIM REPORT'!B878=" "," ",IF('Report Data'!A878="",'INTERIM REPORT'!A877,'Report Data'!A878))</f>
        <v>North Country Hospital</v>
      </c>
      <c r="B878" s="313" t="str">
        <f>IF(ISBLANK('Report Data'!B878)," ",'Report Data'!B878)</f>
        <v>[Depreciation_Rate_Metric] Depreciation Rate</v>
      </c>
      <c r="C878" s="313">
        <f>IF(ISBLANK('Report Data'!C878)," ",'Report Data'!C878)</f>
        <v>5.1715771802374046</v>
      </c>
      <c r="D878" s="313">
        <f>IF(ISBLANK('Report Data'!D878)," ",'Report Data'!D878)</f>
        <v>5.0800849740393046</v>
      </c>
      <c r="E878" s="313">
        <f>IF(ISBLANK('Report Data'!E878)," ",'Report Data'!E878)</f>
        <v>5.199844028183839</v>
      </c>
      <c r="F878" s="313">
        <f>IF(ISBLANK('Report Data'!F878)," ",'Report Data'!F878)</f>
        <v>4.5612318097235534</v>
      </c>
      <c r="G878" s="313">
        <f>IF(ISBLANK('Report Data'!G878)," ",'Report Data'!G878)</f>
        <v>4.4759210023035498</v>
      </c>
    </row>
    <row r="879" spans="1:7">
      <c r="A879" s="313" t="str">
        <f>IF('INTERIM REPORT'!B879=" "," ",IF('Report Data'!A879="",'INTERIM REPORT'!A878,'Report Data'!A879))</f>
        <v>North Country Hospital</v>
      </c>
      <c r="B879" s="313" t="str">
        <f>IF(ISBLANK('Report Data'!B879)," ",'Report Data'!B879)</f>
        <v>[Cap_Expenditures_to_Depreciation_Metric] Capital Expenditures to Depreciation</v>
      </c>
      <c r="C879" s="313">
        <f>IF(ISBLANK('Report Data'!C879)," ",'Report Data'!C879)</f>
        <v>1.1707830062649025</v>
      </c>
      <c r="D879" s="313">
        <f>IF(ISBLANK('Report Data'!D879)," ",'Report Data'!D879)</f>
        <v>0.70433020530129964</v>
      </c>
      <c r="E879" s="313">
        <f>IF(ISBLANK('Report Data'!E879)," ",'Report Data'!E879)</f>
        <v>0.92407516119336131</v>
      </c>
      <c r="F879" s="313">
        <f>IF(ISBLANK('Report Data'!F879)," ",'Report Data'!F879)</f>
        <v>1.0236852443586155</v>
      </c>
      <c r="G879" s="313">
        <f>IF(ISBLANK('Report Data'!G879)," ",'Report Data'!G879)</f>
        <v>1.1541885800360863</v>
      </c>
    </row>
    <row r="880" spans="1:7">
      <c r="A880" s="313" t="str">
        <f>IF('INTERIM REPORT'!B880=" "," ",IF('Report Data'!A880="",'INTERIM REPORT'!A879,'Report Data'!A880))</f>
        <v>North Country Hospital</v>
      </c>
      <c r="B880" s="313" t="str">
        <f>IF(ISBLANK('Report Data'!B880)," ",'Report Data'!B880)</f>
        <v>[Cap_Expenditure_Growth_Rate_Metric] Capital Expenditure Growth Rate</v>
      </c>
      <c r="C880" s="313">
        <f>IF(ISBLANK('Report Data'!C880)," ",'Report Data'!C880)</f>
        <v>6.0547946782093165</v>
      </c>
      <c r="D880" s="313">
        <f>IF(ISBLANK('Report Data'!D880)," ",'Report Data'!D880)</f>
        <v>3.5780572927131509</v>
      </c>
      <c r="E880" s="313">
        <f>IF(ISBLANK('Report Data'!E880)," ",'Report Data'!E880)</f>
        <v>4.8050467085243191</v>
      </c>
      <c r="F880" s="313">
        <f>IF(ISBLANK('Report Data'!F880)," ",'Report Data'!F880)</f>
        <v>4.6692656997131454</v>
      </c>
      <c r="G880" s="313">
        <f>IF(ISBLANK('Report Data'!G880)," ",'Report Data'!G880)</f>
        <v>5.1660569060024297</v>
      </c>
    </row>
    <row r="881" spans="1:7">
      <c r="A881" s="313" t="str">
        <f>IF('INTERIM REPORT'!B881=" "," ",IF('Report Data'!A881="",'INTERIM REPORT'!A880,'Report Data'!A881))</f>
        <v>North Country Hospital</v>
      </c>
      <c r="B881" s="313" t="str">
        <f>IF(ISBLANK('Report Data'!B881)," ",'Report Data'!B881)</f>
        <v>[Cap_Acquisitions_as_a_pct_of_Net_Patient_Rev_Metric] Capital Acquisitions as a % of Net Patient Rev</v>
      </c>
      <c r="C881" s="313">
        <f>IF(ISBLANK('Report Data'!C881)," ",'Report Data'!C881)</f>
        <v>6.5084191540813602E-2</v>
      </c>
      <c r="D881" s="313">
        <f>IF(ISBLANK('Report Data'!D881)," ",'Report Data'!D881)</f>
        <v>3.9761665898735275E-2</v>
      </c>
      <c r="E881" s="313">
        <f>IF(ISBLANK('Report Data'!E881)," ",'Report Data'!E881)</f>
        <v>4.755494594224547E-2</v>
      </c>
      <c r="F881" s="313">
        <f>IF(ISBLANK('Report Data'!F881)," ",'Report Data'!F881)</f>
        <v>4.8286781634364014E-2</v>
      </c>
      <c r="G881" s="313">
        <f>IF(ISBLANK('Report Data'!G881)," ",'Report Data'!G881)</f>
        <v>5.417975946353993E-2</v>
      </c>
    </row>
    <row r="882" spans="1:7">
      <c r="A882" s="313" t="str">
        <f>IF('INTERIM REPORT'!B882=" "," ",IF('Report Data'!A882="",'INTERIM REPORT'!A881,'Report Data'!A882))</f>
        <v>North Country Hospital</v>
      </c>
      <c r="B882" s="313" t="str">
        <f>IF(ISBLANK('Report Data'!B882)," ",'Report Data'!B882)</f>
        <v>[Deduction_pct_Metric] Deduction %</v>
      </c>
      <c r="C882" s="313">
        <f>IF(ISBLANK('Report Data'!C882)," ",'Report Data'!C882)</f>
        <v>0.60999488145972158</v>
      </c>
      <c r="D882" s="313">
        <f>IF(ISBLANK('Report Data'!D882)," ",'Report Data'!D882)</f>
        <v>0.63191042406547004</v>
      </c>
      <c r="E882" s="313">
        <f>IF(ISBLANK('Report Data'!E882)," ",'Report Data'!E882)</f>
        <v>0.62656049879448683</v>
      </c>
      <c r="F882" s="313">
        <f>IF(ISBLANK('Report Data'!F882)," ",'Report Data'!F882)</f>
        <v>0.63735013968290788</v>
      </c>
      <c r="G882" s="313">
        <f>IF(ISBLANK('Report Data'!G882)," ",'Report Data'!G882)</f>
        <v>0.64119922698153309</v>
      </c>
    </row>
    <row r="883" spans="1:7">
      <c r="A883" s="313" t="str">
        <f>IF('INTERIM REPORT'!B883=" "," ",IF('Report Data'!A883="",'INTERIM REPORT'!A882,'Report Data'!A883))</f>
        <v>North Country Hospital</v>
      </c>
      <c r="B883" s="313" t="str">
        <f>IF(ISBLANK('Report Data'!B883)," ",'Report Data'!B883)</f>
        <v>[Bad_Debt_pct_Metric] Bad Debt %</v>
      </c>
      <c r="C883" s="313">
        <f>IF(ISBLANK('Report Data'!C883)," ",'Report Data'!C883)</f>
        <v>1.8755657256385297E-2</v>
      </c>
      <c r="D883" s="313">
        <f>IF(ISBLANK('Report Data'!D883)," ",'Report Data'!D883)</f>
        <v>1.7293743202167575E-2</v>
      </c>
      <c r="E883" s="313">
        <f>IF(ISBLANK('Report Data'!E883)," ",'Report Data'!E883)</f>
        <v>1.511090587967031E-2</v>
      </c>
      <c r="F883" s="313">
        <f>IF(ISBLANK('Report Data'!F883)," ",'Report Data'!F883)</f>
        <v>8.9697446249096275E-3</v>
      </c>
      <c r="G883" s="313">
        <f>IF(ISBLANK('Report Data'!G883)," ",'Report Data'!G883)</f>
        <v>9.5184092875818197E-3</v>
      </c>
    </row>
    <row r="884" spans="1:7">
      <c r="A884" s="313" t="str">
        <f>IF('INTERIM REPORT'!B884=" "," ",IF('Report Data'!A884="",'INTERIM REPORT'!A883,'Report Data'!A884))</f>
        <v>North Country Hospital</v>
      </c>
      <c r="B884" s="313" t="str">
        <f>IF(ISBLANK('Report Data'!B884)," ",'Report Data'!B884)</f>
        <v>[Free_Care_pct_Metric] Free Care %</v>
      </c>
      <c r="C884" s="313">
        <f>IF(ISBLANK('Report Data'!C884)," ",'Report Data'!C884)</f>
        <v>8.1796112128870169E-3</v>
      </c>
      <c r="D884" s="313">
        <f>IF(ISBLANK('Report Data'!D884)," ",'Report Data'!D884)</f>
        <v>9.1688758602089786E-3</v>
      </c>
      <c r="E884" s="313">
        <f>IF(ISBLANK('Report Data'!E884)," ",'Report Data'!E884)</f>
        <v>8.6572197368100165E-3</v>
      </c>
      <c r="F884" s="313">
        <f>IF(ISBLANK('Report Data'!F884)," ",'Report Data'!F884)</f>
        <v>1.0693016422737674E-2</v>
      </c>
      <c r="G884" s="313">
        <f>IF(ISBLANK('Report Data'!G884)," ",'Report Data'!G884)</f>
        <v>1.0184692476071427E-2</v>
      </c>
    </row>
    <row r="885" spans="1:7">
      <c r="A885" s="313" t="str">
        <f>IF('INTERIM REPORT'!B885=" "," ",IF('Report Data'!A885="",'INTERIM REPORT'!A884,'Report Data'!A885))</f>
        <v>North Country Hospital</v>
      </c>
      <c r="B885" s="313" t="str">
        <f>IF(ISBLANK('Report Data'!B885)," ",'Report Data'!B885)</f>
        <v>[Operating_Margin_pct_Metric] Operating Margin %</v>
      </c>
      <c r="C885" s="313">
        <f>IF(ISBLANK('Report Data'!C885)," ",'Report Data'!C885)</f>
        <v>1.9126910932738227E-2</v>
      </c>
      <c r="D885" s="313">
        <f>IF(ISBLANK('Report Data'!D885)," ",'Report Data'!D885)</f>
        <v>3.7410014475589788E-2</v>
      </c>
      <c r="E885" s="313">
        <f>IF(ISBLANK('Report Data'!E885)," ",'Report Data'!E885)</f>
        <v>1.7179273868524754E-2</v>
      </c>
      <c r="F885" s="313">
        <f>IF(ISBLANK('Report Data'!F885)," ",'Report Data'!F885)</f>
        <v>1.9735924526586183E-2</v>
      </c>
      <c r="G885" s="313">
        <f>IF(ISBLANK('Report Data'!G885)," ",'Report Data'!G885)</f>
        <v>1.9684611165467422E-2</v>
      </c>
    </row>
    <row r="886" spans="1:7">
      <c r="A886" s="313" t="str">
        <f>IF('INTERIM REPORT'!B886=" "," ",IF('Report Data'!A886="",'INTERIM REPORT'!A885,'Report Data'!A886))</f>
        <v>North Country Hospital</v>
      </c>
      <c r="B886" s="313" t="str">
        <f>IF(ISBLANK('Report Data'!B886)," ",'Report Data'!B886)</f>
        <v>[Total_Margin_pct_Metric] Total Margin %</v>
      </c>
      <c r="C886" s="313">
        <f>IF(ISBLANK('Report Data'!C886)," ",'Report Data'!C886)</f>
        <v>2.9533972651597969E-2</v>
      </c>
      <c r="D886" s="313">
        <f>IF(ISBLANK('Report Data'!D886)," ",'Report Data'!D886)</f>
        <v>7.8189853316988744E-2</v>
      </c>
      <c r="E886" s="313">
        <f>IF(ISBLANK('Report Data'!E886)," ",'Report Data'!E886)</f>
        <v>2.351652345808369E-2</v>
      </c>
      <c r="F886" s="313">
        <f>IF(ISBLANK('Report Data'!F886)," ",'Report Data'!F886)</f>
        <v>0.16713288847997979</v>
      </c>
      <c r="G886" s="313">
        <f>IF(ISBLANK('Report Data'!G886)," ",'Report Data'!G886)</f>
        <v>2.8256760690808597E-2</v>
      </c>
    </row>
    <row r="887" spans="1:7">
      <c r="A887" s="313" t="str">
        <f>IF('INTERIM REPORT'!B887=" "," ",IF('Report Data'!A887="",'INTERIM REPORT'!A886,'Report Data'!A887))</f>
        <v>North Country Hospital</v>
      </c>
      <c r="B887" s="313" t="str">
        <f>IF(ISBLANK('Report Data'!B887)," ",'Report Data'!B887)</f>
        <v>[Outpatient_Gross_Rev_pct_Metric] Outpatient Gross Revenue %</v>
      </c>
      <c r="C887" s="313">
        <f>IF(ISBLANK('Report Data'!C887)," ",'Report Data'!C887)</f>
        <v>0.84263180698802975</v>
      </c>
      <c r="D887" s="313">
        <f>IF(ISBLANK('Report Data'!D887)," ",'Report Data'!D887)</f>
        <v>0.84216656877144336</v>
      </c>
      <c r="E887" s="313">
        <f>IF(ISBLANK('Report Data'!E887)," ",'Report Data'!E887)</f>
        <v>0.70802176995884802</v>
      </c>
      <c r="F887" s="313">
        <f>IF(ISBLANK('Report Data'!F887)," ",'Report Data'!F887)</f>
        <v>0.71595399606823096</v>
      </c>
      <c r="G887" s="313">
        <f>IF(ISBLANK('Report Data'!G887)," ",'Report Data'!G887)</f>
        <v>0.71888575374746</v>
      </c>
    </row>
    <row r="888" spans="1:7">
      <c r="A888" s="313" t="str">
        <f>IF('INTERIM REPORT'!B888=" "," ",IF('Report Data'!A888="",'INTERIM REPORT'!A887,'Report Data'!A888))</f>
        <v>North Country Hospital</v>
      </c>
      <c r="B888" s="313" t="str">
        <f>IF(ISBLANK('Report Data'!B888)," ",'Report Data'!B888)</f>
        <v>[Inpatient_Gross_Rev_pct_Metric] Inpatient Gross Revenue %</v>
      </c>
      <c r="C888" s="313">
        <f>IF(ISBLANK('Report Data'!C888)," ",'Report Data'!C888)</f>
        <v>0.15273048796425084</v>
      </c>
      <c r="D888" s="313">
        <f>IF(ISBLANK('Report Data'!D888)," ",'Report Data'!D888)</f>
        <v>0.1498512774622773</v>
      </c>
      <c r="E888" s="313">
        <f>IF(ISBLANK('Report Data'!E888)," ",'Report Data'!E888)</f>
        <v>0.15906503402170238</v>
      </c>
      <c r="F888" s="313">
        <f>IF(ISBLANK('Report Data'!F888)," ",'Report Data'!F888)</f>
        <v>0.15725599016135475</v>
      </c>
      <c r="G888" s="313">
        <f>IF(ISBLANK('Report Data'!G888)," ",'Report Data'!G888)</f>
        <v>0.15753886731774649</v>
      </c>
    </row>
    <row r="889" spans="1:7">
      <c r="A889" s="313" t="str">
        <f>IF('INTERIM REPORT'!B889=" "," ",IF('Report Data'!A889="",'INTERIM REPORT'!A888,'Report Data'!A889))</f>
        <v>North Country Hospital</v>
      </c>
      <c r="B889" s="313" t="str">
        <f>IF(ISBLANK('Report Data'!B889)," ",'Report Data'!B889)</f>
        <v>[SNF_Rehab_Swing_Gross_Rev_pct_Metric] SNF/Rehab/Swing Gross Revenue %</v>
      </c>
      <c r="C889" s="313">
        <f>IF(ISBLANK('Report Data'!C889)," ",'Report Data'!C889)</f>
        <v>4.637705047719441E-3</v>
      </c>
      <c r="D889" s="313">
        <f>IF(ISBLANK('Report Data'!D889)," ",'Report Data'!D889)</f>
        <v>7.982153766279601E-3</v>
      </c>
      <c r="E889" s="313">
        <f>IF(ISBLANK('Report Data'!E889)," ",'Report Data'!E889)</f>
        <v>4.4397238231318236E-3</v>
      </c>
      <c r="F889" s="313">
        <f>IF(ISBLANK('Report Data'!F889)," ",'Report Data'!F889)</f>
        <v>4.3777986537160097E-3</v>
      </c>
      <c r="G889" s="313">
        <f>IF(ISBLANK('Report Data'!G889)," ",'Report Data'!G889)</f>
        <v>4.7567931903814194E-3</v>
      </c>
    </row>
    <row r="890" spans="1:7">
      <c r="A890" s="313" t="str">
        <f>IF('INTERIM REPORT'!B890=" "," ",IF('Report Data'!A890="",'INTERIM REPORT'!A889,'Report Data'!A890))</f>
        <v>North Country Hospital</v>
      </c>
      <c r="B890" s="313" t="str">
        <f>IF(ISBLANK('Report Data'!B890)," ",'Report Data'!B890)</f>
        <v>[All_Net_Patient_Rev_pct_Metric] All Net Patient Revenue % with DSH &amp; GME</v>
      </c>
      <c r="C890" s="313">
        <f>IF(ISBLANK('Report Data'!C890)," ",'Report Data'!C890)</f>
        <v>0.39000511397335469</v>
      </c>
      <c r="D890" s="313">
        <f>IF(ISBLANK('Report Data'!D890)," ",'Report Data'!D890)</f>
        <v>0.36808958624079169</v>
      </c>
      <c r="E890" s="313">
        <f>IF(ISBLANK('Report Data'!E890)," ",'Report Data'!E890)</f>
        <v>0.37343952402845837</v>
      </c>
      <c r="F890" s="313">
        <f>IF(ISBLANK('Report Data'!F890)," ",'Report Data'!F890)</f>
        <v>0.36264985545287115</v>
      </c>
      <c r="G890" s="313">
        <f>IF(ISBLANK('Report Data'!G890)," ",'Report Data'!G890)</f>
        <v>0.3588007759862637</v>
      </c>
    </row>
    <row r="891" spans="1:7">
      <c r="A891" s="313" t="str">
        <f>IF('INTERIM REPORT'!B891=" "," ",IF('Report Data'!A891="",'INTERIM REPORT'!A890,'Report Data'!A891))</f>
        <v>North Country Hospital</v>
      </c>
      <c r="B891" s="313" t="str">
        <f>IF(ISBLANK('Report Data'!B891)," ",'Report Data'!B891)</f>
        <v>[Medicare_Net_Patient_Rev_pct_incl_Phys_Metric] Medicare Net Patient Revenue % including Phys</v>
      </c>
      <c r="C891" s="313">
        <f>IF(ISBLANK('Report Data'!C891)," ",'Report Data'!C891)</f>
        <v>0.34765168783713168</v>
      </c>
      <c r="D891" s="313">
        <f>IF(ISBLANK('Report Data'!D891)," ",'Report Data'!D891)</f>
        <v>0.36179356527557521</v>
      </c>
      <c r="E891" s="313">
        <f>IF(ISBLANK('Report Data'!E891)," ",'Report Data'!E891)</f>
        <v>0.2963294587646243</v>
      </c>
      <c r="F891" s="313">
        <f>IF(ISBLANK('Report Data'!F891)," ",'Report Data'!F891)</f>
        <v>0.34123715947409594</v>
      </c>
      <c r="G891" s="313">
        <f>IF(ISBLANK('Report Data'!G891)," ",'Report Data'!G891)</f>
        <v>0.33492653299667835</v>
      </c>
    </row>
    <row r="892" spans="1:7">
      <c r="A892" s="313" t="str">
        <f>IF('INTERIM REPORT'!B892=" "," ",IF('Report Data'!A892="",'INTERIM REPORT'!A891,'Report Data'!A892))</f>
        <v>North Country Hospital</v>
      </c>
      <c r="B892" s="313" t="str">
        <f>IF(ISBLANK('Report Data'!B892)," ",'Report Data'!B892)</f>
        <v>[Medicaid_Net_Patient_Rev_pct_incl_Phys_Metric] Medicaid Net Patient Revenue % including Phys</v>
      </c>
      <c r="C892" s="313">
        <f>IF(ISBLANK('Report Data'!C892)," ",'Report Data'!C892)</f>
        <v>0.13586293615072151</v>
      </c>
      <c r="D892" s="313">
        <f>IF(ISBLANK('Report Data'!D892)," ",'Report Data'!D892)</f>
        <v>6.2944581348642795E-2</v>
      </c>
      <c r="E892" s="313">
        <f>IF(ISBLANK('Report Data'!E892)," ",'Report Data'!E892)</f>
        <v>0.1240887000799737</v>
      </c>
      <c r="F892" s="313">
        <f>IF(ISBLANK('Report Data'!F892)," ",'Report Data'!F892)</f>
        <v>3.5442802425961484E-2</v>
      </c>
      <c r="G892" s="313">
        <f>IF(ISBLANK('Report Data'!G892)," ",'Report Data'!G892)</f>
        <v>3.4038265484654016E-2</v>
      </c>
    </row>
    <row r="893" spans="1:7">
      <c r="A893" s="313" t="str">
        <f>IF('INTERIM REPORT'!B893=" "," ",IF('Report Data'!A893="",'INTERIM REPORT'!A892,'Report Data'!A893))</f>
        <v>North Country Hospital</v>
      </c>
      <c r="B893" s="313" t="str">
        <f>IF(ISBLANK('Report Data'!B893)," ",'Report Data'!B893)</f>
        <v>[Commercial_Self_Pay_Net_Patient_Rev_pct_incl_Phys_Metric] Commercial/Self Pay Net Patient Rev % including Phys</v>
      </c>
      <c r="C893" s="313">
        <f>IF(ISBLANK('Report Data'!C893)," ",'Report Data'!C893)</f>
        <v>0.62607286468969914</v>
      </c>
      <c r="D893" s="313">
        <f>IF(ISBLANK('Report Data'!D893)," ",'Report Data'!D893)</f>
        <v>0.59695342285652053</v>
      </c>
      <c r="E893" s="313">
        <f>IF(ISBLANK('Report Data'!E893)," ",'Report Data'!E893)</f>
        <v>0.6601651922529429</v>
      </c>
      <c r="F893" s="313">
        <f>IF(ISBLANK('Report Data'!F893)," ",'Report Data'!F893)</f>
        <v>0.62314278084390329</v>
      </c>
      <c r="G893" s="313">
        <f>IF(ISBLANK('Report Data'!G893)," ",'Report Data'!G893)</f>
        <v>0.62370513426502017</v>
      </c>
    </row>
    <row r="894" spans="1:7">
      <c r="A894" s="313" t="str">
        <f>IF('INTERIM REPORT'!B894=" "," ",IF('Report Data'!A894="",'INTERIM REPORT'!A893,'Report Data'!A894))</f>
        <v>North Country Hospital</v>
      </c>
      <c r="B894" s="313" t="str">
        <f>IF(ISBLANK('Report Data'!B894)," ",'Report Data'!B894)</f>
        <v>[Adj_Admits_Per_FTE_Metric] Adjusted Admissions Per FTE</v>
      </c>
      <c r="C894" s="313">
        <f>IF(ISBLANK('Report Data'!C894)," ",'Report Data'!C894)</f>
        <v>26.217787719832749</v>
      </c>
      <c r="D894" s="313">
        <f>IF(ISBLANK('Report Data'!D894)," ",'Report Data'!D894)</f>
        <v>27.818034528310612</v>
      </c>
      <c r="E894" s="313">
        <f>IF(ISBLANK('Report Data'!E894)," ",'Report Data'!E894)</f>
        <v>0</v>
      </c>
      <c r="F894" s="313">
        <f>IF(ISBLANK('Report Data'!F894)," ",'Report Data'!F894)</f>
        <v>22.436558199347303</v>
      </c>
      <c r="G894" s="313">
        <f>IF(ISBLANK('Report Data'!G894)," ",'Report Data'!G894)</f>
        <v>23.171503396704477</v>
      </c>
    </row>
    <row r="895" spans="1:7">
      <c r="A895" s="313" t="str">
        <f>IF('INTERIM REPORT'!B895=" "," ",IF('Report Data'!A895="",'INTERIM REPORT'!A894,'Report Data'!A895))</f>
        <v>North Country Hospital</v>
      </c>
      <c r="B895" s="313" t="str">
        <f>IF(ISBLANK('Report Data'!B895)," ",'Report Data'!B895)</f>
        <v>[FTEs_per_100_Adj_Discharges_Metric] FTEs per 100 Adj Discharges</v>
      </c>
      <c r="C895" s="313">
        <f>IF(ISBLANK('Report Data'!C895)," ",'Report Data'!C895)</f>
        <v>3.8142043512067132</v>
      </c>
      <c r="D895" s="313">
        <f>IF(ISBLANK('Report Data'!D895)," ",'Report Data'!D895)</f>
        <v>3.5947902752881151</v>
      </c>
      <c r="E895" s="313">
        <f>IF(ISBLANK('Report Data'!E895)," ",'Report Data'!E895)</f>
        <v>0</v>
      </c>
      <c r="F895" s="313">
        <f>IF(ISBLANK('Report Data'!F895)," ",'Report Data'!F895)</f>
        <v>4.4570115929326937</v>
      </c>
      <c r="G895" s="313">
        <f>IF(ISBLANK('Report Data'!G895)," ",'Report Data'!G895)</f>
        <v>4.3156457433065096</v>
      </c>
    </row>
    <row r="896" spans="1:7">
      <c r="A896" s="313" t="str">
        <f>IF('INTERIM REPORT'!B896=" "," ",IF('Report Data'!A896="",'INTERIM REPORT'!A895,'Report Data'!A896))</f>
        <v>North Country Hospital</v>
      </c>
      <c r="B896" s="313" t="str">
        <f>IF(ISBLANK('Report Data'!B896)," ",'Report Data'!B896)</f>
        <v>[FTEs_Per_Adj_Occupied_Bed_Metric] FTEs Per Adjusted Occupied Bed</v>
      </c>
      <c r="C896" s="313">
        <f>IF(ISBLANK('Report Data'!C896)," ",'Report Data'!C896)</f>
        <v>5.066916030262127</v>
      </c>
      <c r="D896" s="313">
        <f>IF(ISBLANK('Report Data'!D896)," ",'Report Data'!D896)</f>
        <v>6.135712178504356</v>
      </c>
      <c r="E896" s="313">
        <f>IF(ISBLANK('Report Data'!E896)," ",'Report Data'!E896)</f>
        <v>0</v>
      </c>
      <c r="F896" s="313">
        <f>IF(ISBLANK('Report Data'!F896)," ",'Report Data'!F896)</f>
        <v>6.5234361712024738</v>
      </c>
      <c r="G896" s="313">
        <f>IF(ISBLANK('Report Data'!G896)," ",'Report Data'!G896)</f>
        <v>6.3267624825489328</v>
      </c>
    </row>
    <row r="897" spans="1:7">
      <c r="A897" s="313" t="str">
        <f>IF('INTERIM REPORT'!B897=" "," ",IF('Report Data'!A897="",'INTERIM REPORT'!A896,'Report Data'!A897))</f>
        <v>North Country Hospital</v>
      </c>
      <c r="B897" s="313" t="str">
        <f>IF(ISBLANK('Report Data'!B897)," ",'Report Data'!B897)</f>
        <v>[Return_On_Assets_Metric] Return On Assets</v>
      </c>
      <c r="C897" s="313">
        <f>IF(ISBLANK('Report Data'!C897)," ",'Report Data'!C897)</f>
        <v>3.0249414634051366E-2</v>
      </c>
      <c r="D897" s="313">
        <f>IF(ISBLANK('Report Data'!D897)," ",'Report Data'!D897)</f>
        <v>6.6294287709716015E-2</v>
      </c>
      <c r="E897" s="313">
        <f>IF(ISBLANK('Report Data'!E897)," ",'Report Data'!E897)</f>
        <v>2.4946101504721655E-2</v>
      </c>
      <c r="F897" s="313">
        <f>IF(ISBLANK('Report Data'!F897)," ",'Report Data'!F897)</f>
        <v>0.15516890292145957</v>
      </c>
      <c r="G897" s="313">
        <f>IF(ISBLANK('Report Data'!G897)," ",'Report Data'!G897)</f>
        <v>2.4488607819478713E-2</v>
      </c>
    </row>
    <row r="898" spans="1:7">
      <c r="A898" s="313" t="str">
        <f>IF('INTERIM REPORT'!B898=" "," ",IF('Report Data'!A898="",'INTERIM REPORT'!A897,'Report Data'!A898))</f>
        <v>North Country Hospital</v>
      </c>
      <c r="B898" s="313" t="str">
        <f>IF(ISBLANK('Report Data'!B898)," ",'Report Data'!B898)</f>
        <v>[OH_Exp_w_fringe_pct_of_TTL_OPEX_Metric] Overhead Expense w/ fringe, as a % of Total Operating Exp</v>
      </c>
      <c r="C898" s="313">
        <f>IF(ISBLANK('Report Data'!C898)," ",'Report Data'!C898)</f>
        <v>0.25321967330555689</v>
      </c>
      <c r="D898" s="313">
        <f>IF(ISBLANK('Report Data'!D898)," ",'Report Data'!D898)</f>
        <v>0.24918272782377132</v>
      </c>
      <c r="E898" s="313">
        <f>IF(ISBLANK('Report Data'!E898)," ",'Report Data'!E898)</f>
        <v>0.25485452718810936</v>
      </c>
      <c r="F898" s="313">
        <f>IF(ISBLANK('Report Data'!F898)," ",'Report Data'!F898)</f>
        <v>0.27726015482027799</v>
      </c>
      <c r="G898" s="313">
        <f>IF(ISBLANK('Report Data'!G898)," ",'Report Data'!G898)</f>
        <v>0.26662202264430895</v>
      </c>
    </row>
    <row r="899" spans="1:7">
      <c r="A899" s="313" t="str">
        <f>IF('INTERIM REPORT'!B899=" "," ",IF('Report Data'!A899="",'INTERIM REPORT'!A898,'Report Data'!A899))</f>
        <v>North Country Hospital</v>
      </c>
      <c r="B899" s="313" t="str">
        <f>IF(ISBLANK('Report Data'!B899)," ",'Report Data'!B899)</f>
        <v>[Cost_per_Adj_Admits_Metric] Cost per Adjusted Admission</v>
      </c>
      <c r="C899" s="313">
        <f>IF(ISBLANK('Report Data'!C899)," ",'Report Data'!C899)</f>
        <v>7424.8040990099316</v>
      </c>
      <c r="D899" s="313">
        <f>IF(ISBLANK('Report Data'!D899)," ",'Report Data'!D899)</f>
        <v>7611.7551181265062</v>
      </c>
      <c r="E899" s="313">
        <f>IF(ISBLANK('Report Data'!E899)," ",'Report Data'!E899)</f>
        <v>0</v>
      </c>
      <c r="F899" s="313">
        <f>IF(ISBLANK('Report Data'!F899)," ",'Report Data'!F899)</f>
        <v>8833.9466155102546</v>
      </c>
      <c r="G899" s="313">
        <f>IF(ISBLANK('Report Data'!G899)," ",'Report Data'!G899)</f>
        <v>9134.2280385281301</v>
      </c>
    </row>
    <row r="900" spans="1:7">
      <c r="A900" s="313" t="str">
        <f>IF('INTERIM REPORT'!B900=" "," ",IF('Report Data'!A900="",'INTERIM REPORT'!A899,'Report Data'!A900))</f>
        <v>North Country Hospital</v>
      </c>
      <c r="B900" s="313" t="str">
        <f>IF(ISBLANK('Report Data'!B900)," ",'Report Data'!B900)</f>
        <v>[Salary_per_FTE_NonMD_Metric] Salary per FTE - Non-MD</v>
      </c>
      <c r="C900" s="313">
        <f>IF(ISBLANK('Report Data'!C900)," ",'Report Data'!C900)</f>
        <v>61036.129340395666</v>
      </c>
      <c r="D900" s="313">
        <f>IF(ISBLANK('Report Data'!D900)," ",'Report Data'!D900)</f>
        <v>63801.640047852212</v>
      </c>
      <c r="E900" s="313">
        <f>IF(ISBLANK('Report Data'!E900)," ",'Report Data'!E900)</f>
        <v>64008.027111672061</v>
      </c>
      <c r="F900" s="313">
        <f>IF(ISBLANK('Report Data'!F900)," ",'Report Data'!F900)</f>
        <v>61286.574364568572</v>
      </c>
      <c r="G900" s="313">
        <f>IF(ISBLANK('Report Data'!G900)," ",'Report Data'!G900)</f>
        <v>64669.587419559495</v>
      </c>
    </row>
    <row r="901" spans="1:7">
      <c r="A901" s="313" t="str">
        <f>IF('INTERIM REPORT'!B901=" "," ",IF('Report Data'!A901="",'INTERIM REPORT'!A900,'Report Data'!A901))</f>
        <v>North Country Hospital</v>
      </c>
      <c r="B901" s="313" t="str">
        <f>IF(ISBLANK('Report Data'!B901)," ",'Report Data'!B901)</f>
        <v>[Salary_and_Benefits_per_FTE_NonMD_Metric] Salary &amp; Benefits per FTE - Non-MD</v>
      </c>
      <c r="C901" s="313">
        <f>IF(ISBLANK('Report Data'!C901)," ",'Report Data'!C901)</f>
        <v>83019.357666711949</v>
      </c>
      <c r="D901" s="313">
        <f>IF(ISBLANK('Report Data'!D901)," ",'Report Data'!D901)</f>
        <v>89488.478053352737</v>
      </c>
      <c r="E901" s="313">
        <f>IF(ISBLANK('Report Data'!E901)," ",'Report Data'!E901)</f>
        <v>90413.63997569299</v>
      </c>
      <c r="F901" s="313">
        <f>IF(ISBLANK('Report Data'!F901)," ",'Report Data'!F901)</f>
        <v>87604.454150758145</v>
      </c>
      <c r="G901" s="313">
        <f>IF(ISBLANK('Report Data'!G901)," ",'Report Data'!G901)</f>
        <v>92784.770325387479</v>
      </c>
    </row>
    <row r="902" spans="1:7">
      <c r="A902" s="313" t="str">
        <f>IF('INTERIM REPORT'!B902=" "," ",IF('Report Data'!A902="",'INTERIM REPORT'!A901,'Report Data'!A902))</f>
        <v>North Country Hospital</v>
      </c>
      <c r="B902" s="313" t="str">
        <f>IF(ISBLANK('Report Data'!B902)," ",'Report Data'!B902)</f>
        <v>[Fringe_Benefit_pct_NonMD_Metric] Fringe Benefit % - Non-MD</v>
      </c>
      <c r="C902" s="313">
        <f>IF(ISBLANK('Report Data'!C902)," ",'Report Data'!C902)</f>
        <v>0.36016747070766592</v>
      </c>
      <c r="D902" s="313">
        <f>IF(ISBLANK('Report Data'!D902)," ",'Report Data'!D902)</f>
        <v>0.40260466637276116</v>
      </c>
      <c r="E902" s="313">
        <f>IF(ISBLANK('Report Data'!E902)," ",'Report Data'!E902)</f>
        <v>0.41253603558223806</v>
      </c>
      <c r="F902" s="313">
        <f>IF(ISBLANK('Report Data'!F902)," ",'Report Data'!F902)</f>
        <v>0.42942324740872884</v>
      </c>
      <c r="G902" s="313">
        <f>IF(ISBLANK('Report Data'!G902)," ",'Report Data'!G902)</f>
        <v>0.43475123358100259</v>
      </c>
    </row>
    <row r="903" spans="1:7">
      <c r="A903" s="313" t="str">
        <f>IF('INTERIM REPORT'!B903=" "," ",IF('Report Data'!A903="",'INTERIM REPORT'!A902,'Report Data'!A903))</f>
        <v>North Country Hospital</v>
      </c>
      <c r="B903" s="313" t="str">
        <f>IF(ISBLANK('Report Data'!B903)," ",'Report Data'!B903)</f>
        <v>[Comp_Ratio_Metric] Compensation Ratio</v>
      </c>
      <c r="C903" s="313">
        <f>IF(ISBLANK('Report Data'!C903)," ",'Report Data'!C903)</f>
        <v>0.58249843791846734</v>
      </c>
      <c r="D903" s="313">
        <f>IF(ISBLANK('Report Data'!D903)," ",'Report Data'!D903)</f>
        <v>0.58885964799768853</v>
      </c>
      <c r="E903" s="313">
        <f>IF(ISBLANK('Report Data'!E903)," ",'Report Data'!E903)</f>
        <v>0.61303459942339888</v>
      </c>
      <c r="F903" s="313">
        <f>IF(ISBLANK('Report Data'!F903)," ",'Report Data'!F903)</f>
        <v>0.60856237105128619</v>
      </c>
      <c r="G903" s="313">
        <f>IF(ISBLANK('Report Data'!G903)," ",'Report Data'!G903)</f>
        <v>0.61397046910676767</v>
      </c>
    </row>
    <row r="904" spans="1:7">
      <c r="A904" s="313" t="str">
        <f>IF('INTERIM REPORT'!B904=" "," ",IF('Report Data'!A904="",'INTERIM REPORT'!A903,'Report Data'!A904))</f>
        <v>North Country Hospital</v>
      </c>
      <c r="B904" s="313" t="str">
        <f>IF(ISBLANK('Report Data'!B904)," ",'Report Data'!B904)</f>
        <v>[Cap_Cost_pct_of_Total_Expense_Metric] Capital Cost % of Total Expense</v>
      </c>
      <c r="C904" s="313">
        <f>IF(ISBLANK('Report Data'!C904)," ",'Report Data'!C904)</f>
        <v>5.5452190003408681E-2</v>
      </c>
      <c r="D904" s="313">
        <f>IF(ISBLANK('Report Data'!D904)," ",'Report Data'!D904)</f>
        <v>5.1016498014505827E-2</v>
      </c>
      <c r="E904" s="313">
        <f>IF(ISBLANK('Report Data'!E904)," ",'Report Data'!E904)</f>
        <v>5.0484104071701008E-2</v>
      </c>
      <c r="F904" s="313">
        <f>IF(ISBLANK('Report Data'!F904)," ",'Report Data'!F904)</f>
        <v>4.3599055705485154E-2</v>
      </c>
      <c r="G904" s="313">
        <f>IF(ISBLANK('Report Data'!G904)," ",'Report Data'!G904)</f>
        <v>4.3391741185948192E-2</v>
      </c>
    </row>
    <row r="905" spans="1:7">
      <c r="A905" s="313" t="str">
        <f>IF('INTERIM REPORT'!B905=" "," ",IF('Report Data'!A905="",'INTERIM REPORT'!A904,'Report Data'!A905))</f>
        <v>North Country Hospital</v>
      </c>
      <c r="B905" s="313" t="str">
        <f>IF(ISBLANK('Report Data'!B905)," ",'Report Data'!B905)</f>
        <v>[Cap_Cost_per_Adj_Admits_Metric] Capital Cost per Adjusted Admission</v>
      </c>
      <c r="C905" s="313">
        <f>IF(ISBLANK('Report Data'!C905)," ",'Report Data'!C905)</f>
        <v>411.72164763638631</v>
      </c>
      <c r="D905" s="313">
        <f>IF(ISBLANK('Report Data'!D905)," ",'Report Data'!D905)</f>
        <v>388.32508987080547</v>
      </c>
      <c r="E905" s="313">
        <f>IF(ISBLANK('Report Data'!E905)," ",'Report Data'!E905)</f>
        <v>0</v>
      </c>
      <c r="F905" s="313">
        <f>IF(ISBLANK('Report Data'!F905)," ",'Report Data'!F905)</f>
        <v>385.15173058891361</v>
      </c>
      <c r="G905" s="313">
        <f>IF(ISBLANK('Report Data'!G905)," ",'Report Data'!G905)</f>
        <v>396.35005898124382</v>
      </c>
    </row>
    <row r="906" spans="1:7">
      <c r="A906" s="313" t="str">
        <f>IF('INTERIM REPORT'!B906=" "," ",IF('Report Data'!A906="",'INTERIM REPORT'!A905,'Report Data'!A906))</f>
        <v>North Country Hospital</v>
      </c>
      <c r="B906" s="313" t="str">
        <f>IF(ISBLANK('Report Data'!B906)," ",'Report Data'!B906)</f>
        <v>[Contractual_Allowance_pct_Metric] Contractual Allowance %</v>
      </c>
      <c r="C906" s="313">
        <f>IF(ISBLANK('Report Data'!C906)," ",'Report Data'!C906)</f>
        <v>0.61463402768904729</v>
      </c>
      <c r="D906" s="313">
        <f>IF(ISBLANK('Report Data'!D906)," ",'Report Data'!D906)</f>
        <v>0.63654070660064443</v>
      </c>
      <c r="E906" s="313">
        <f>IF(ISBLANK('Report Data'!E906)," ",'Report Data'!E906)</f>
        <v>0.63103331517930294</v>
      </c>
      <c r="F906" s="313">
        <f>IF(ISBLANK('Report Data'!F906)," ",'Report Data'!F906)</f>
        <v>0.64131456226663663</v>
      </c>
      <c r="G906" s="313">
        <f>IF(ISBLANK('Report Data'!G906)," ",'Report Data'!G906)</f>
        <v>0.64437734370937771</v>
      </c>
    </row>
    <row r="907" spans="1:7">
      <c r="A907" s="313" t="str">
        <f>IF('INTERIM REPORT'!B907=" "," ",IF('Report Data'!A907="",'INTERIM REPORT'!A906,'Report Data'!A907))</f>
        <v>North Country Hospital</v>
      </c>
      <c r="B907" s="313" t="str">
        <f>IF(ISBLANK('Report Data'!B907)," ",'Report Data'!B907)</f>
        <v>[Current_Ratio_Metric] Current Ratio</v>
      </c>
      <c r="C907" s="313">
        <f>IF(ISBLANK('Report Data'!C907)," ",'Report Data'!C907)</f>
        <v>3.753876987192597</v>
      </c>
      <c r="D907" s="313">
        <f>IF(ISBLANK('Report Data'!D907)," ",'Report Data'!D907)</f>
        <v>4.1385001383388049</v>
      </c>
      <c r="E907" s="313">
        <f>IF(ISBLANK('Report Data'!E907)," ",'Report Data'!E907)</f>
        <v>4.9194403802771509</v>
      </c>
      <c r="F907" s="313">
        <f>IF(ISBLANK('Report Data'!F907)," ",'Report Data'!F907)</f>
        <v>5.0878787685447096</v>
      </c>
      <c r="G907" s="313">
        <f>IF(ISBLANK('Report Data'!G907)," ",'Report Data'!G907)</f>
        <v>4.7479968083585495</v>
      </c>
    </row>
    <row r="908" spans="1:7">
      <c r="A908" s="313" t="str">
        <f>IF('INTERIM REPORT'!B908=" "," ",IF('Report Data'!A908="",'INTERIM REPORT'!A907,'Report Data'!A908))</f>
        <v>North Country Hospital</v>
      </c>
      <c r="B908" s="313" t="str">
        <f>IF(ISBLANK('Report Data'!B908)," ",'Report Data'!B908)</f>
        <v>[Days_Payable_metric] Days Payable</v>
      </c>
      <c r="C908" s="313">
        <f>IF(ISBLANK('Report Data'!C908)," ",'Report Data'!C908)</f>
        <v>59.43973816781125</v>
      </c>
      <c r="D908" s="313">
        <f>IF(ISBLANK('Report Data'!D908)," ",'Report Data'!D908)</f>
        <v>84.782033633268583</v>
      </c>
      <c r="E908" s="313">
        <f>IF(ISBLANK('Report Data'!E908)," ",'Report Data'!E908)</f>
        <v>53.337296052285652</v>
      </c>
      <c r="F908" s="313">
        <f>IF(ISBLANK('Report Data'!F908)," ",'Report Data'!F908)</f>
        <v>68.488399112542638</v>
      </c>
      <c r="G908" s="313">
        <f>IF(ISBLANK('Report Data'!G908)," ",'Report Data'!G908)</f>
        <v>67.568004463652585</v>
      </c>
    </row>
    <row r="909" spans="1:7">
      <c r="A909" s="313" t="str">
        <f>IF('INTERIM REPORT'!B909=" "," ",IF('Report Data'!A909="",'INTERIM REPORT'!A908,'Report Data'!A909))</f>
        <v>North Country Hospital</v>
      </c>
      <c r="B909" s="313" t="str">
        <f>IF(ISBLANK('Report Data'!B909)," ",'Report Data'!B909)</f>
        <v>[Days_Receivable_Metric] Days Receivable</v>
      </c>
      <c r="C909" s="313">
        <f>IF(ISBLANK('Report Data'!C909)," ",'Report Data'!C909)</f>
        <v>32.53473694970868</v>
      </c>
      <c r="D909" s="313">
        <f>IF(ISBLANK('Report Data'!D909)," ",'Report Data'!D909)</f>
        <v>39.448869121910839</v>
      </c>
      <c r="E909" s="313">
        <f>IF(ISBLANK('Report Data'!E909)," ",'Report Data'!E909)</f>
        <v>35.197264850864741</v>
      </c>
      <c r="F909" s="313">
        <f>IF(ISBLANK('Report Data'!F909)," ",'Report Data'!F909)</f>
        <v>26.903214931909254</v>
      </c>
      <c r="G909" s="313">
        <f>IF(ISBLANK('Report Data'!G909)," ",'Report Data'!G909)</f>
        <v>33.707460421943736</v>
      </c>
    </row>
    <row r="910" spans="1:7">
      <c r="A910" s="313" t="str">
        <f>IF('INTERIM REPORT'!B910=" "," ",IF('Report Data'!A910="",'INTERIM REPORT'!A909,'Report Data'!A910))</f>
        <v>North Country Hospital</v>
      </c>
      <c r="B910" s="313" t="str">
        <f>IF(ISBLANK('Report Data'!B910)," ",'Report Data'!B910)</f>
        <v>[Days_Cash_on_Hand_Metric] Days Cash on Hand</v>
      </c>
      <c r="C910" s="313">
        <f>IF(ISBLANK('Report Data'!C910)," ",'Report Data'!C910)</f>
        <v>220.4650071301063</v>
      </c>
      <c r="D910" s="313">
        <f>IF(ISBLANK('Report Data'!D910)," ",'Report Data'!D910)</f>
        <v>318.07911379494124</v>
      </c>
      <c r="E910" s="313">
        <f>IF(ISBLANK('Report Data'!E910)," ",'Report Data'!E910)</f>
        <v>211.68226049318565</v>
      </c>
      <c r="F910" s="313">
        <f>IF(ISBLANK('Report Data'!F910)," ",'Report Data'!F910)</f>
        <v>327.88472295955273</v>
      </c>
      <c r="G910" s="313">
        <f>IF(ISBLANK('Report Data'!G910)," ",'Report Data'!G910)</f>
        <v>270.39273310640544</v>
      </c>
    </row>
    <row r="911" spans="1:7">
      <c r="A911" s="313" t="str">
        <f>IF('INTERIM REPORT'!B911=" "," ",IF('Report Data'!A911="",'INTERIM REPORT'!A910,'Report Data'!A911))</f>
        <v>North Country Hospital</v>
      </c>
      <c r="B911" s="313" t="str">
        <f>IF(ISBLANK('Report Data'!B911)," ",'Report Data'!B911)</f>
        <v>[Cash_Flow_Margin_Metric] Cash Flow Margin</v>
      </c>
      <c r="C911" s="313">
        <f>IF(ISBLANK('Report Data'!C911)," ",'Report Data'!C911)</f>
        <v>7.3518471836926419E-2</v>
      </c>
      <c r="D911" s="313">
        <f>IF(ISBLANK('Report Data'!D911)," ",'Report Data'!D911)</f>
        <v>8.6517984560879072E-2</v>
      </c>
      <c r="E911" s="313">
        <f>IF(ISBLANK('Report Data'!E911)," ",'Report Data'!E911)</f>
        <v>6.679609769037094E-2</v>
      </c>
      <c r="F911" s="313">
        <f>IF(ISBLANK('Report Data'!F911)," ",'Report Data'!F911)</f>
        <v>6.2474512559237423E-2</v>
      </c>
      <c r="G911" s="313">
        <f>IF(ISBLANK('Report Data'!G911)," ",'Report Data'!G911)</f>
        <v>6.2222202798377681E-2</v>
      </c>
    </row>
    <row r="912" spans="1:7">
      <c r="A912" s="313" t="str">
        <f>IF('INTERIM REPORT'!B912=" "," ",IF('Report Data'!A912="",'INTERIM REPORT'!A911,'Report Data'!A912))</f>
        <v>North Country Hospital</v>
      </c>
      <c r="B912" s="313" t="str">
        <f>IF(ISBLANK('Report Data'!B912)," ",'Report Data'!B912)</f>
        <v>[Cash_to_Long_Term_Debt_Metric] Cash to Long Term Debt</v>
      </c>
      <c r="C912" s="313">
        <f>IF(ISBLANK('Report Data'!C912)," ",'Report Data'!C912)</f>
        <v>2.8119944018029712</v>
      </c>
      <c r="D912" s="313">
        <f>IF(ISBLANK('Report Data'!D912)," ",'Report Data'!D912)</f>
        <v>2.6479422934278789</v>
      </c>
      <c r="E912" s="313">
        <f>IF(ISBLANK('Report Data'!E912)," ",'Report Data'!E912)</f>
        <v>2.863958953488372</v>
      </c>
      <c r="F912" s="313">
        <f>IF(ISBLANK('Report Data'!F912)," ",'Report Data'!F912)</f>
        <v>3.1997133315116373</v>
      </c>
      <c r="G912" s="313">
        <f>IF(ISBLANK('Report Data'!G912)," ",'Report Data'!G912)</f>
        <v>3.7538403988559672</v>
      </c>
    </row>
    <row r="913" spans="1:7">
      <c r="A913" s="313" t="str">
        <f>IF('INTERIM REPORT'!B913=" "," ",IF('Report Data'!A913="",'INTERIM REPORT'!A912,'Report Data'!A913))</f>
        <v>North Country Hospital</v>
      </c>
      <c r="B913" s="313" t="str">
        <f>IF(ISBLANK('Report Data'!B913)," ",'Report Data'!B913)</f>
        <v>[Cash_Flow_to_Total_Debt_Metric] Cash Flow to Total Debt</v>
      </c>
      <c r="C913" s="313">
        <f>IF(ISBLANK('Report Data'!C913)," ",'Report Data'!C913)</f>
        <v>0.33450484436327571</v>
      </c>
      <c r="D913" s="313">
        <f>IF(ISBLANK('Report Data'!D913)," ",'Report Data'!D913)</f>
        <v>0.31022845642366337</v>
      </c>
      <c r="E913" s="313">
        <f>IF(ISBLANK('Report Data'!E913)," ",'Report Data'!E913)</f>
        <v>0.30725310684857582</v>
      </c>
      <c r="F913" s="313">
        <f>IF(ISBLANK('Report Data'!F913)," ",'Report Data'!F913)</f>
        <v>0.57673901970695973</v>
      </c>
      <c r="G913" s="313">
        <f>IF(ISBLANK('Report Data'!G913)," ",'Report Data'!G913)</f>
        <v>0.24499834501269593</v>
      </c>
    </row>
    <row r="914" spans="1:7">
      <c r="A914" s="313" t="str">
        <f>IF('INTERIM REPORT'!B914=" "," ",IF('Report Data'!A914="",'INTERIM REPORT'!A913,'Report Data'!A914))</f>
        <v>North Country Hospital</v>
      </c>
      <c r="B914" s="313" t="str">
        <f>IF(ISBLANK('Report Data'!B914)," ",'Report Data'!B914)</f>
        <v>[Gross_Price_per_Discharge_Metric] Gross Price per Discharge</v>
      </c>
      <c r="C914" s="313">
        <f>IF(ISBLANK('Report Data'!C914)," ",'Report Data'!C914)</f>
        <v>13387.731321707202</v>
      </c>
      <c r="D914" s="313">
        <f>IF(ISBLANK('Report Data'!D914)," ",'Report Data'!D914)</f>
        <v>13465.367420615534</v>
      </c>
      <c r="E914" s="313">
        <f>IF(ISBLANK('Report Data'!E914)," ",'Report Data'!E914)</f>
        <v>0</v>
      </c>
      <c r="F914" s="313">
        <f>IF(ISBLANK('Report Data'!F914)," ",'Report Data'!F914)</f>
        <v>16052.196127110232</v>
      </c>
      <c r="G914" s="313">
        <f>IF(ISBLANK('Report Data'!G914)," ",'Report Data'!G914)</f>
        <v>16898.337305133558</v>
      </c>
    </row>
    <row r="915" spans="1:7">
      <c r="A915" s="313" t="str">
        <f>IF('INTERIM REPORT'!B915=" "," ",IF('Report Data'!A915="",'INTERIM REPORT'!A914,'Report Data'!A915))</f>
        <v>North Country Hospital</v>
      </c>
      <c r="B915" s="313" t="str">
        <f>IF(ISBLANK('Report Data'!B915)," ",'Report Data'!B915)</f>
        <v>[Gross_Price_per_Visit_Metric] Gross Price per Visit</v>
      </c>
      <c r="C915" s="313">
        <f>IF(ISBLANK('Report Data'!C915)," ",'Report Data'!C915)</f>
        <v>2917.9884224744369</v>
      </c>
      <c r="D915" s="313">
        <f>IF(ISBLANK('Report Data'!D915)," ",'Report Data'!D915)</f>
        <v>0</v>
      </c>
      <c r="E915" s="313">
        <f>IF(ISBLANK('Report Data'!E915)," ",'Report Data'!E915)</f>
        <v>0</v>
      </c>
      <c r="F915" s="313">
        <f>IF(ISBLANK('Report Data'!F915)," ",'Report Data'!F915)</f>
        <v>0</v>
      </c>
      <c r="G915" s="313">
        <f>IF(ISBLANK('Report Data'!G915)," ",'Report Data'!G915)</f>
        <v>0</v>
      </c>
    </row>
    <row r="916" spans="1:7">
      <c r="A916" s="313" t="str">
        <f>IF('INTERIM REPORT'!B916=" "," ",IF('Report Data'!A916="",'INTERIM REPORT'!A915,'Report Data'!A916))</f>
        <v>North Country Hospital</v>
      </c>
      <c r="B916" s="313" t="str">
        <f>IF(ISBLANK('Report Data'!B916)," ",'Report Data'!B916)</f>
        <v>[Gross_Rev_per_Adj_Admits_Metric] Gross Revenue per Adj Admission</v>
      </c>
      <c r="C916" s="313">
        <f>IF(ISBLANK('Report Data'!C916)," ",'Report Data'!C916)</f>
        <v>16490.597258338043</v>
      </c>
      <c r="D916" s="313">
        <f>IF(ISBLANK('Report Data'!D916)," ",'Report Data'!D916)</f>
        <v>16309.826692307692</v>
      </c>
      <c r="E916" s="313">
        <f>IF(ISBLANK('Report Data'!E916)," ",'Report Data'!E916)</f>
        <v>0</v>
      </c>
      <c r="F916" s="313">
        <f>IF(ISBLANK('Report Data'!F916)," ",'Report Data'!F916)</f>
        <v>19990.941768065561</v>
      </c>
      <c r="G916" s="313">
        <f>IF(ISBLANK('Report Data'!G916)," ",'Report Data'!G916)</f>
        <v>21127.641837368094</v>
      </c>
    </row>
    <row r="917" spans="1:7">
      <c r="A917" s="313" t="str">
        <f>IF('INTERIM REPORT'!B917=" "," ",IF('Report Data'!A917="",'INTERIM REPORT'!A916,'Report Data'!A917))</f>
        <v>North Country Hospital</v>
      </c>
      <c r="B917" s="313" t="str">
        <f>IF(ISBLANK('Report Data'!B917)," ",'Report Data'!B917)</f>
        <v>[Net_Rev_per_Adj_Admits_Metric] Net Revenue per Adjusted Admission</v>
      </c>
      <c r="C917" s="313">
        <f>IF(ISBLANK('Report Data'!C917)," ",'Report Data'!C917)</f>
        <v>6431.4173385381182</v>
      </c>
      <c r="D917" s="313">
        <f>IF(ISBLANK('Report Data'!D917)," ",'Report Data'!D917)</f>
        <v>6003.4771907372169</v>
      </c>
      <c r="E917" s="313">
        <f>IF(ISBLANK('Report Data'!E917)," ",'Report Data'!E917)</f>
        <v>0</v>
      </c>
      <c r="F917" s="313">
        <f>IF(ISBLANK('Report Data'!F917)," ",'Report Data'!F917)</f>
        <v>7249.7122397960984</v>
      </c>
      <c r="G917" s="313">
        <f>IF(ISBLANK('Report Data'!G917)," ",'Report Data'!G917)</f>
        <v>7580.6142233049759</v>
      </c>
    </row>
    <row r="918" spans="1:7">
      <c r="A918" s="313" t="str">
        <f>IF('INTERIM REPORT'!B918=" "," ",IF('Report Data'!A918="",'INTERIM REPORT'!A917,'Report Data'!A918))</f>
        <v>North Country Hospital</v>
      </c>
      <c r="B918" s="313" t="str">
        <f>IF(ISBLANK('Report Data'!B918)," ",'Report Data'!B918)</f>
        <v>[Medicare_Gross_Pct_Tot_Gross_Metric] Medicare Gross as % of Tot Gross Rev</v>
      </c>
      <c r="C918" s="313">
        <f>IF(ISBLANK('Report Data'!C918)," ",'Report Data'!C918)</f>
        <v>0.44757509869047263</v>
      </c>
      <c r="D918" s="313">
        <f>IF(ISBLANK('Report Data'!D918)," ",'Report Data'!D918)</f>
        <v>0.45797889805388609</v>
      </c>
      <c r="E918" s="313">
        <f>IF(ISBLANK('Report Data'!E918)," ",'Report Data'!E918)</f>
        <v>0.46065039003738223</v>
      </c>
      <c r="F918" s="313">
        <f>IF(ISBLANK('Report Data'!F918)," ",'Report Data'!F918)</f>
        <v>0.46617848471897277</v>
      </c>
      <c r="G918" s="313">
        <f>IF(ISBLANK('Report Data'!G918)," ",'Report Data'!G918)</f>
        <v>0.46647474830142749</v>
      </c>
    </row>
    <row r="919" spans="1:7">
      <c r="A919" s="313" t="str">
        <f>IF('INTERIM REPORT'!B919=" "," ",IF('Report Data'!A919="",'INTERIM REPORT'!A918,'Report Data'!A919))</f>
        <v>North Country Hospital</v>
      </c>
      <c r="B919" s="313" t="str">
        <f>IF(ISBLANK('Report Data'!B919)," ",'Report Data'!B919)</f>
        <v>[Medicaid_Gross_Pct_Tot_Gross_Metric] Medicaid Gross as % of Tot Gross Rev</v>
      </c>
      <c r="C919" s="313">
        <f>IF(ISBLANK('Report Data'!C919)," ",'Report Data'!C919)</f>
        <v>0.23682202238833308</v>
      </c>
      <c r="D919" s="313">
        <f>IF(ISBLANK('Report Data'!D919)," ",'Report Data'!D919)</f>
        <v>0.23556890305509853</v>
      </c>
      <c r="E919" s="313">
        <f>IF(ISBLANK('Report Data'!E919)," ",'Report Data'!E919)</f>
        <v>0.23055932631986217</v>
      </c>
      <c r="F919" s="313">
        <f>IF(ISBLANK('Report Data'!F919)," ",'Report Data'!F919)</f>
        <v>0.2263723202181101</v>
      </c>
      <c r="G919" s="313">
        <f>IF(ISBLANK('Report Data'!G919)," ",'Report Data'!G919)</f>
        <v>0.22618627515697848</v>
      </c>
    </row>
    <row r="920" spans="1:7">
      <c r="A920" s="313" t="str">
        <f>IF('INTERIM REPORT'!B920=" "," ",IF('Report Data'!A920="",'INTERIM REPORT'!A919,'Report Data'!A920))</f>
        <v>North Country Hospital</v>
      </c>
      <c r="B920" s="313" t="str">
        <f>IF(ISBLANK('Report Data'!B920)," ",'Report Data'!B920)</f>
        <v>[CommSelf_Gross_Pct_Tot_Gross_Metric] Comm/self Gross as % of Tot Gross Rev</v>
      </c>
      <c r="C920" s="313">
        <f>IF(ISBLANK('Report Data'!C920)," ",'Report Data'!C920)</f>
        <v>0.31560287892119421</v>
      </c>
      <c r="D920" s="313">
        <f>IF(ISBLANK('Report Data'!D920)," ",'Report Data'!D920)</f>
        <v>0.30645219889101555</v>
      </c>
      <c r="E920" s="313">
        <f>IF(ISBLANK('Report Data'!E920)," ",'Report Data'!E920)</f>
        <v>0.30879028364275579</v>
      </c>
      <c r="F920" s="313">
        <f>IF(ISBLANK('Report Data'!F920)," ",'Report Data'!F920)</f>
        <v>0.30744919506291712</v>
      </c>
      <c r="G920" s="313">
        <f>IF(ISBLANK('Report Data'!G920)," ",'Report Data'!G920)</f>
        <v>0.30733897654159431</v>
      </c>
    </row>
    <row r="921" spans="1:7">
      <c r="A921" s="313" t="str">
        <f>IF('INTERIM REPORT'!B921=" "," ",IF('Report Data'!A921="",'INTERIM REPORT'!A920,'Report Data'!A921))</f>
        <v>North Country Hospital</v>
      </c>
      <c r="B921" s="313" t="str">
        <f>IF(ISBLANK('Report Data'!B921)," ",'Report Data'!B921)</f>
        <v>[Phys_Gross_Pct_Ttl_Gross_Metric] Physician Gross as % of Ttl Gross Rev</v>
      </c>
      <c r="C921" s="313">
        <f>IF(ISBLANK('Report Data'!C921)," ",'Report Data'!C921)</f>
        <v>0</v>
      </c>
      <c r="D921" s="313">
        <f>IF(ISBLANK('Report Data'!D921)," ",'Report Data'!D921)</f>
        <v>0</v>
      </c>
      <c r="E921" s="313">
        <f>IF(ISBLANK('Report Data'!E921)," ",'Report Data'!E921)</f>
        <v>0</v>
      </c>
      <c r="F921" s="313">
        <f>IF(ISBLANK('Report Data'!F921)," ",'Report Data'!F921)</f>
        <v>0</v>
      </c>
      <c r="G921" s="313">
        <f>IF(ISBLANK('Report Data'!G921)," ",'Report Data'!G921)</f>
        <v>0</v>
      </c>
    </row>
    <row r="922" spans="1:7">
      <c r="A922" s="313" t="str">
        <f>IF('INTERIM REPORT'!B922=" "," ",IF('Report Data'!A922="",'INTERIM REPORT'!A921,'Report Data'!A922))</f>
        <v>North Country Hospital</v>
      </c>
      <c r="B922" s="313" t="str">
        <f>IF(ISBLANK('Report Data'!B922)," ",'Report Data'!B922)</f>
        <v>[Medicare_Pct_Net_Rev_Metric] Medicare % of Net Rev (less dispr)</v>
      </c>
      <c r="C922" s="313">
        <f>IF(ISBLANK('Report Data'!C922)," ",'Report Data'!C922)</f>
        <v>0.37266998517689598</v>
      </c>
      <c r="D922" s="313">
        <f>IF(ISBLANK('Report Data'!D922)," ",'Report Data'!D922)</f>
        <v>0.401235395213971</v>
      </c>
      <c r="E922" s="313">
        <f>IF(ISBLANK('Report Data'!E922)," ",'Report Data'!E922)</f>
        <v>0.33815743351248634</v>
      </c>
      <c r="F922" s="313">
        <f>IF(ISBLANK('Report Data'!F922)," ",'Report Data'!F922)</f>
        <v>0.38418790733926889</v>
      </c>
      <c r="G922" s="313">
        <f>IF(ISBLANK('Report Data'!G922)," ",'Report Data'!G922)</f>
        <v>0.38315122413143815</v>
      </c>
    </row>
    <row r="923" spans="1:7">
      <c r="A923" s="313" t="str">
        <f>IF('INTERIM REPORT'!B923=" "," ",IF('Report Data'!A923="",'INTERIM REPORT'!A922,'Report Data'!A923))</f>
        <v>North Country Hospital</v>
      </c>
      <c r="B923" s="313" t="str">
        <f>IF(ISBLANK('Report Data'!B923)," ",'Report Data'!B923)</f>
        <v>[Medicaid_Pct_Net_Rev_Metric] Medicaid % of Net Rev (less dispr)</v>
      </c>
      <c r="C923" s="313">
        <f>IF(ISBLANK('Report Data'!C923)," ",'Report Data'!C923)</f>
        <v>0.15409159567357042</v>
      </c>
      <c r="D923" s="313">
        <f>IF(ISBLANK('Report Data'!D923)," ",'Report Data'!D923)</f>
        <v>0.15577236340152056</v>
      </c>
      <c r="E923" s="313">
        <f>IF(ISBLANK('Report Data'!E923)," ",'Report Data'!E923)</f>
        <v>0.15684542924296516</v>
      </c>
      <c r="F923" s="313">
        <f>IF(ISBLANK('Report Data'!F923)," ",'Report Data'!F923)</f>
        <v>0.15311574081421758</v>
      </c>
      <c r="G923" s="313">
        <f>IF(ISBLANK('Report Data'!G923)," ",'Report Data'!G923)</f>
        <v>0.14674960591638925</v>
      </c>
    </row>
    <row r="924" spans="1:7">
      <c r="A924" s="313" t="str">
        <f>IF('INTERIM REPORT'!B924=" "," ",IF('Report Data'!A924="",'INTERIM REPORT'!A923,'Report Data'!A924))</f>
        <v>North Country Hospital</v>
      </c>
      <c r="B924" s="313" t="str">
        <f>IF(ISBLANK('Report Data'!B924)," ",'Report Data'!B924)</f>
        <v>[CommSelf_Pct_Net_Rev_Metric] Comm/self % of Net Rev (less dispr)</v>
      </c>
      <c r="C924" s="313">
        <f>IF(ISBLANK('Report Data'!C924)," ",'Report Data'!C924)</f>
        <v>0.47323841914953357</v>
      </c>
      <c r="D924" s="313">
        <f>IF(ISBLANK('Report Data'!D924)," ",'Report Data'!D924)</f>
        <v>0.44299224138450849</v>
      </c>
      <c r="E924" s="313">
        <f>IF(ISBLANK('Report Data'!E924)," ",'Report Data'!E924)</f>
        <v>0.50499713724454875</v>
      </c>
      <c r="F924" s="313">
        <f>IF(ISBLANK('Report Data'!F924)," ",'Report Data'!F924)</f>
        <v>0.46269635184651337</v>
      </c>
      <c r="G924" s="313">
        <f>IF(ISBLANK('Report Data'!G924)," ",'Report Data'!G924)</f>
        <v>0.47009916995217221</v>
      </c>
    </row>
    <row r="925" spans="1:7">
      <c r="A925" s="313" t="str">
        <f>IF('INTERIM REPORT'!B925=" "," ",IF('Report Data'!A925="",'INTERIM REPORT'!A924,'Report Data'!A925))</f>
        <v>North Country Hospital</v>
      </c>
      <c r="B925" s="313" t="str">
        <f>IF(ISBLANK('Report Data'!B925)," ",'Report Data'!B925)</f>
        <v>[Phys_Pct_Net_Rev_Metric] Physician % of Net Rev</v>
      </c>
      <c r="C925" s="313">
        <f>IF(ISBLANK('Report Data'!C925)," ",'Report Data'!C925)</f>
        <v>0</v>
      </c>
      <c r="D925" s="313">
        <f>IF(ISBLANK('Report Data'!D925)," ",'Report Data'!D925)</f>
        <v>0</v>
      </c>
      <c r="E925" s="313">
        <f>IF(ISBLANK('Report Data'!E925)," ",'Report Data'!E925)</f>
        <v>0</v>
      </c>
      <c r="F925" s="313">
        <f>IF(ISBLANK('Report Data'!F925)," ",'Report Data'!F925)</f>
        <v>0</v>
      </c>
      <c r="G925" s="313">
        <f>IF(ISBLANK('Report Data'!G925)," ",'Report Data'!G925)</f>
        <v>0</v>
      </c>
    </row>
    <row r="926" spans="1:7">
      <c r="A926" s="313" t="str">
        <f>IF('INTERIM REPORT'!B926=" "," ",IF('Report Data'!A926="",'INTERIM REPORT'!A925,'Report Data'!A926))</f>
        <v>North Country Hospital</v>
      </c>
      <c r="B926" s="313" t="str">
        <f>IF(ISBLANK('Report Data'!B926)," ",'Report Data'!B926)</f>
        <v>[Free_Care_Gross_Metric] Free Care (Gross Revenue)</v>
      </c>
      <c r="C926" s="313">
        <f>IF(ISBLANK('Report Data'!C926)," ",'Report Data'!C926)</f>
        <v>-1562324.13</v>
      </c>
      <c r="D926" s="313">
        <f>IF(ISBLANK('Report Data'!D926)," ",'Report Data'!D926)</f>
        <v>-1686520.77</v>
      </c>
      <c r="E926" s="313">
        <f>IF(ISBLANK('Report Data'!E926)," ",'Report Data'!E926)</f>
        <v>-1754951.0000000002</v>
      </c>
      <c r="F926" s="313">
        <f>IF(ISBLANK('Report Data'!F926)," ",'Report Data'!F926)</f>
        <v>-2198300.0000000005</v>
      </c>
      <c r="G926" s="313">
        <f>IF(ISBLANK('Report Data'!G926)," ",'Report Data'!G926)</f>
        <v>-2200425.9999999995</v>
      </c>
    </row>
    <row r="927" spans="1:7">
      <c r="A927" s="313" t="str">
        <f>IF('INTERIM REPORT'!B927=" "," ",IF('Report Data'!A927="",'INTERIM REPORT'!A926,'Report Data'!A927))</f>
        <v>Northeastern VT Regional Hospital</v>
      </c>
      <c r="B927" s="313" t="str">
        <f>IF(ISBLANK('Report Data'!B927)," ",'Report Data'!B927)</f>
        <v>[Avg_Daily_Census_Metric] Average Daily Census</v>
      </c>
      <c r="C927" s="313">
        <f>IF(ISBLANK('Report Data'!C927)," ",'Report Data'!C927)</f>
        <v>19.082191780821919</v>
      </c>
      <c r="D927" s="313">
        <f>IF(ISBLANK('Report Data'!D927)," ",'Report Data'!D927)</f>
        <v>16.046448087431695</v>
      </c>
      <c r="E927" s="313">
        <f>IF(ISBLANK('Report Data'!E927)," ",'Report Data'!E927)</f>
        <v>0</v>
      </c>
      <c r="F927" s="313">
        <f>IF(ISBLANK('Report Data'!F927)," ",'Report Data'!F927)</f>
        <v>16.104109589041094</v>
      </c>
      <c r="G927" s="313">
        <f>IF(ISBLANK('Report Data'!G927)," ",'Report Data'!G927)</f>
        <v>16.799999999999997</v>
      </c>
    </row>
    <row r="928" spans="1:7">
      <c r="A928" s="313" t="str">
        <f>IF('INTERIM REPORT'!B928=" "," ",IF('Report Data'!A928="",'INTERIM REPORT'!A927,'Report Data'!A928))</f>
        <v>Northeastern VT Regional Hospital</v>
      </c>
      <c r="B928" s="313" t="str">
        <f>IF(ISBLANK('Report Data'!B928)," ",'Report Data'!B928)</f>
        <v>[Avg_Length_of_Stay_Metric] Average Length of Stay</v>
      </c>
      <c r="C928" s="313">
        <f>IF(ISBLANK('Report Data'!C928)," ",'Report Data'!C928)</f>
        <v>3.8823857302118179</v>
      </c>
      <c r="D928" s="313">
        <f>IF(ISBLANK('Report Data'!D928)," ",'Report Data'!D928)</f>
        <v>3.3445330296127582</v>
      </c>
      <c r="E928" s="313">
        <f>IF(ISBLANK('Report Data'!E928)," ",'Report Data'!E928)</f>
        <v>0</v>
      </c>
      <c r="F928" s="313">
        <f>IF(ISBLANK('Report Data'!F928)," ",'Report Data'!F928)</f>
        <v>3.3976878612716752</v>
      </c>
      <c r="G928" s="313">
        <f>IF(ISBLANK('Report Data'!G928)," ",'Report Data'!G928)</f>
        <v>3.4546478873239428</v>
      </c>
    </row>
    <row r="929" spans="1:7">
      <c r="A929" s="313" t="str">
        <f>IF('INTERIM REPORT'!B929=" "," ",IF('Report Data'!A929="",'INTERIM REPORT'!A928,'Report Data'!A929))</f>
        <v>Northeastern VT Regional Hospital</v>
      </c>
      <c r="B929" s="313" t="str">
        <f>IF(ISBLANK('Report Data'!B929)," ",'Report Data'!B929)</f>
        <v>[Acute_ALOS_Metric] Acute ALOS</v>
      </c>
      <c r="C929" s="313">
        <f>IF(ISBLANK('Report Data'!C929)," ",'Report Data'!C929)</f>
        <v>3.7357237715803451</v>
      </c>
      <c r="D929" s="313">
        <f>IF(ISBLANK('Report Data'!D929)," ",'Report Data'!D929)</f>
        <v>3.1017759562841536</v>
      </c>
      <c r="E929" s="313">
        <f>IF(ISBLANK('Report Data'!E929)," ",'Report Data'!E929)</f>
        <v>0</v>
      </c>
      <c r="F929" s="313">
        <f>IF(ISBLANK('Report Data'!F929)," ",'Report Data'!F929)</f>
        <v>3.0895104895104883</v>
      </c>
      <c r="G929" s="313">
        <f>IF(ISBLANK('Report Data'!G929)," ",'Report Data'!G929)</f>
        <v>3.2300341296928328</v>
      </c>
    </row>
    <row r="930" spans="1:7">
      <c r="A930" s="313" t="str">
        <f>IF('INTERIM REPORT'!B930=" "," ",IF('Report Data'!A930="",'INTERIM REPORT'!A929,'Report Data'!A930))</f>
        <v>Northeastern VT Regional Hospital</v>
      </c>
      <c r="B930" s="313" t="str">
        <f>IF(ISBLANK('Report Data'!B930)," ",'Report Data'!B930)</f>
        <v>[Adj_Admits_Metric] Adjusted Admissions</v>
      </c>
      <c r="C930" s="313">
        <f>IF(ISBLANK('Report Data'!C930)," ",'Report Data'!C930)</f>
        <v>5785.1767531033183</v>
      </c>
      <c r="D930" s="313">
        <f>IF(ISBLANK('Report Data'!D930)," ",'Report Data'!D930)</f>
        <v>6142.141168938314</v>
      </c>
      <c r="E930" s="313">
        <f>IF(ISBLANK('Report Data'!E930)," ",'Report Data'!E930)</f>
        <v>0</v>
      </c>
      <c r="F930" s="313">
        <f>IF(ISBLANK('Report Data'!F930)," ",'Report Data'!F930)</f>
        <v>7686.3470939706713</v>
      </c>
      <c r="G930" s="313">
        <f>IF(ISBLANK('Report Data'!G930)," ",'Report Data'!G930)</f>
        <v>8094.9233176753778</v>
      </c>
    </row>
    <row r="931" spans="1:7">
      <c r="A931" s="313" t="str">
        <f>IF('INTERIM REPORT'!B931=" "," ",IF('Report Data'!A931="",'INTERIM REPORT'!A930,'Report Data'!A931))</f>
        <v>Northeastern VT Regional Hospital</v>
      </c>
      <c r="B931" s="313" t="str">
        <f>IF(ISBLANK('Report Data'!B931)," ",'Report Data'!B931)</f>
        <v>[Adj_Days_Metric] Adjusted Days</v>
      </c>
      <c r="C931" s="313">
        <f>IF(ISBLANK('Report Data'!C931)," ",'Report Data'!C931)</f>
        <v>22199.264665261428</v>
      </c>
      <c r="D931" s="313">
        <f>IF(ISBLANK('Report Data'!D931)," ",'Report Data'!D931)</f>
        <v>19640.880028547934</v>
      </c>
      <c r="E931" s="313">
        <f>IF(ISBLANK('Report Data'!E931)," ",'Report Data'!E931)</f>
        <v>0</v>
      </c>
      <c r="F931" s="313">
        <f>IF(ISBLANK('Report Data'!F931)," ",'Report Data'!F931)</f>
        <v>24623.174274051664</v>
      </c>
      <c r="G931" s="313">
        <f>IF(ISBLANK('Report Data'!G931)," ",'Report Data'!G931)</f>
        <v>27126.852223913411</v>
      </c>
    </row>
    <row r="932" spans="1:7">
      <c r="A932" s="313" t="str">
        <f>IF('INTERIM REPORT'!B932=" "," ",IF('Report Data'!A932="",'INTERIM REPORT'!A931,'Report Data'!A932))</f>
        <v>Northeastern VT Regional Hospital</v>
      </c>
      <c r="B932" s="313" t="str">
        <f>IF(ISBLANK('Report Data'!B932)," ",'Report Data'!B932)</f>
        <v>[Acute_Care_Ave_Daily_Census_Metric] Acute Care Ave Daily Census</v>
      </c>
      <c r="C932" s="313">
        <f>IF(ISBLANK('Report Data'!C932)," ",'Report Data'!C932)</f>
        <v>15.413698630136986</v>
      </c>
      <c r="D932" s="313">
        <f>IF(ISBLANK('Report Data'!D932)," ",'Report Data'!D932)</f>
        <v>12.407103825136613</v>
      </c>
      <c r="E932" s="313">
        <f>IF(ISBLANK('Report Data'!E932)," ",'Report Data'!E932)</f>
        <v>0</v>
      </c>
      <c r="F932" s="313">
        <f>IF(ISBLANK('Report Data'!F932)," ",'Report Data'!F932)</f>
        <v>12.104109589041093</v>
      </c>
      <c r="G932" s="313">
        <f>IF(ISBLANK('Report Data'!G932)," ",'Report Data'!G932)</f>
        <v>12.964383561643835</v>
      </c>
    </row>
    <row r="933" spans="1:7">
      <c r="A933" s="313" t="str">
        <f>IF('INTERIM REPORT'!B933=" "," ",IF('Report Data'!A933="",'INTERIM REPORT'!A932,'Report Data'!A933))</f>
        <v>Northeastern VT Regional Hospital</v>
      </c>
      <c r="B933" s="313" t="str">
        <f>IF(ISBLANK('Report Data'!B933)," ",'Report Data'!B933)</f>
        <v>[Acute_Admissions_Metric] Acute Admissions</v>
      </c>
      <c r="C933" s="313">
        <f>IF(ISBLANK('Report Data'!C933)," ",'Report Data'!C933)</f>
        <v>1506</v>
      </c>
      <c r="D933" s="313">
        <f>IF(ISBLANK('Report Data'!D933)," ",'Report Data'!D933)</f>
        <v>1463.9999999999998</v>
      </c>
      <c r="E933" s="313">
        <f>IF(ISBLANK('Report Data'!E933)," ",'Report Data'!E933)</f>
        <v>0</v>
      </c>
      <c r="F933" s="313">
        <f>IF(ISBLANK('Report Data'!F933)," ",'Report Data'!F933)</f>
        <v>1430.0000000000002</v>
      </c>
      <c r="G933" s="313">
        <f>IF(ISBLANK('Report Data'!G933)," ",'Report Data'!G933)</f>
        <v>1465</v>
      </c>
    </row>
    <row r="934" spans="1:7">
      <c r="A934" s="313" t="str">
        <f>IF('INTERIM REPORT'!B934=" "," ",IF('Report Data'!A934="",'INTERIM REPORT'!A933,'Report Data'!A934))</f>
        <v>Northeastern VT Regional Hospital</v>
      </c>
      <c r="B934" s="313" t="str">
        <f>IF(ISBLANK('Report Data'!B934)," ",'Report Data'!B934)</f>
        <v>[Util_Acute_Days] Acute Patient Days</v>
      </c>
      <c r="C934" s="313">
        <f>IF(ISBLANK('Report Data'!C934)," ",'Report Data'!C934)</f>
        <v>5626</v>
      </c>
      <c r="D934" s="313">
        <f>IF(ISBLANK('Report Data'!D934)," ",'Report Data'!D934)</f>
        <v>4541</v>
      </c>
      <c r="E934" s="313">
        <f>IF(ISBLANK('Report Data'!E934)," ",'Report Data'!E934)</f>
        <v>0</v>
      </c>
      <c r="F934" s="313">
        <f>IF(ISBLANK('Report Data'!F934)," ",'Report Data'!F934)</f>
        <v>4417.9999999999991</v>
      </c>
      <c r="G934" s="313">
        <f>IF(ISBLANK('Report Data'!G934)," ",'Report Data'!G934)</f>
        <v>4732</v>
      </c>
    </row>
    <row r="935" spans="1:7">
      <c r="A935" s="313" t="str">
        <f>IF('INTERIM REPORT'!B935=" "," ",IF('Report Data'!A935="",'INTERIM REPORT'!A934,'Report Data'!A935))</f>
        <v>Northeastern VT Regional Hospital</v>
      </c>
      <c r="B935" s="313" t="str">
        <f>IF(ISBLANK('Report Data'!B935)," ",'Report Data'!B935)</f>
        <v>[Age_of_Plant_Metric] Age of Plant</v>
      </c>
      <c r="C935" s="313">
        <f>IF(ISBLANK('Report Data'!C935)," ",'Report Data'!C935)</f>
        <v>13.827997245917167</v>
      </c>
      <c r="D935" s="313">
        <f>IF(ISBLANK('Report Data'!D935)," ",'Report Data'!D935)</f>
        <v>15.407834694140675</v>
      </c>
      <c r="E935" s="313">
        <f>IF(ISBLANK('Report Data'!E935)," ",'Report Data'!E935)</f>
        <v>0</v>
      </c>
      <c r="F935" s="313">
        <f>IF(ISBLANK('Report Data'!F935)," ",'Report Data'!F935)</f>
        <v>16.601404904345539</v>
      </c>
      <c r="G935" s="313">
        <f>IF(ISBLANK('Report Data'!G935)," ",'Report Data'!G935)</f>
        <v>15.893480979062224</v>
      </c>
    </row>
    <row r="936" spans="1:7">
      <c r="A936" s="313" t="str">
        <f>IF('INTERIM REPORT'!B936=" "," ",IF('Report Data'!A936="",'INTERIM REPORT'!A935,'Report Data'!A936))</f>
        <v>Northeastern VT Regional Hospital</v>
      </c>
      <c r="B936" s="313" t="str">
        <f>IF(ISBLANK('Report Data'!B936)," ",'Report Data'!B936)</f>
        <v>[Age_of_Plant_Bldg_Metric] Age of Plant Building</v>
      </c>
      <c r="C936" s="313">
        <f>IF(ISBLANK('Report Data'!C936)," ",'Report Data'!C936)</f>
        <v>21.002342165646329</v>
      </c>
      <c r="D936" s="313">
        <f>IF(ISBLANK('Report Data'!D936)," ",'Report Data'!D936)</f>
        <v>24.67869470291188</v>
      </c>
      <c r="E936" s="313">
        <f>IF(ISBLANK('Report Data'!E936)," ",'Report Data'!E936)</f>
        <v>0</v>
      </c>
      <c r="F936" s="313">
        <f>IF(ISBLANK('Report Data'!F936)," ",'Report Data'!F936)</f>
        <v>23.511871219512198</v>
      </c>
      <c r="G936" s="313">
        <f>IF(ISBLANK('Report Data'!G936)," ",'Report Data'!G936)</f>
        <v>24.493689426655255</v>
      </c>
    </row>
    <row r="937" spans="1:7">
      <c r="A937" s="313" t="str">
        <f>IF('INTERIM REPORT'!B937=" "," ",IF('Report Data'!A937="",'INTERIM REPORT'!A936,'Report Data'!A937))</f>
        <v>Northeastern VT Regional Hospital</v>
      </c>
      <c r="B937" s="313" t="str">
        <f>IF(ISBLANK('Report Data'!B937)," ",'Report Data'!B937)</f>
        <v>[Age_of_Plant_Equip_Metric] Age of Plant Equipment</v>
      </c>
      <c r="C937" s="313">
        <f>IF(ISBLANK('Report Data'!C937)," ",'Report Data'!C937)</f>
        <v>10.338582615178726</v>
      </c>
      <c r="D937" s="313">
        <f>IF(ISBLANK('Report Data'!D937)," ",'Report Data'!D937)</f>
        <v>11.271742499671241</v>
      </c>
      <c r="E937" s="313">
        <f>IF(ISBLANK('Report Data'!E937)," ",'Report Data'!E937)</f>
        <v>0</v>
      </c>
      <c r="F937" s="313">
        <f>IF(ISBLANK('Report Data'!F937)," ",'Report Data'!F937)</f>
        <v>13.089989093793378</v>
      </c>
      <c r="G937" s="313">
        <f>IF(ISBLANK('Report Data'!G937)," ",'Report Data'!G937)</f>
        <v>12.271115078666567</v>
      </c>
    </row>
    <row r="938" spans="1:7">
      <c r="A938" s="313" t="str">
        <f>IF('INTERIM REPORT'!B938=" "," ",IF('Report Data'!A938="",'INTERIM REPORT'!A937,'Report Data'!A938))</f>
        <v>Northeastern VT Regional Hospital</v>
      </c>
      <c r="B938" s="313" t="str">
        <f>IF(ISBLANK('Report Data'!B938)," ",'Report Data'!B938)</f>
        <v>[Long_Term_Debt_Cap_Metric] Long Term Debt to Capitalization</v>
      </c>
      <c r="C938" s="313">
        <f>IF(ISBLANK('Report Data'!C938)," ",'Report Data'!C938)</f>
        <v>0.19691333830953023</v>
      </c>
      <c r="D938" s="313">
        <f>IF(ISBLANK('Report Data'!D938)," ",'Report Data'!D938)</f>
        <v>0.3119018131388569</v>
      </c>
      <c r="E938" s="313">
        <f>IF(ISBLANK('Report Data'!E938)," ",'Report Data'!E938)</f>
        <v>0.15274709651213991</v>
      </c>
      <c r="F938" s="313">
        <f>IF(ISBLANK('Report Data'!F938)," ",'Report Data'!F938)</f>
        <v>0.13087195802203611</v>
      </c>
      <c r="G938" s="313">
        <f>IF(ISBLANK('Report Data'!G938)," ",'Report Data'!G938)</f>
        <v>0.11466727236964366</v>
      </c>
    </row>
    <row r="939" spans="1:7">
      <c r="A939" s="313" t="str">
        <f>IF('INTERIM REPORT'!B939=" "," ",IF('Report Data'!A939="",'INTERIM REPORT'!A938,'Report Data'!A939))</f>
        <v>Northeastern VT Regional Hospital</v>
      </c>
      <c r="B939" s="313" t="str">
        <f>IF(ISBLANK('Report Data'!B939)," ",'Report Data'!B939)</f>
        <v>[Debt_per_Staff_Bed_Metric] Debt per Staffed Bed</v>
      </c>
      <c r="C939" s="313">
        <f>IF(ISBLANK('Report Data'!C939)," ",'Report Data'!C939)</f>
        <v>907411.86206896557</v>
      </c>
      <c r="D939" s="313">
        <f>IF(ISBLANK('Report Data'!D939)," ",'Report Data'!D939)</f>
        <v>1576495.6896551724</v>
      </c>
      <c r="E939" s="313">
        <f>IF(ISBLANK('Report Data'!E939)," ",'Report Data'!E939)</f>
        <v>0</v>
      </c>
      <c r="F939" s="313">
        <f>IF(ISBLANK('Report Data'!F939)," ",'Report Data'!F939)</f>
        <v>1499331.2413793104</v>
      </c>
      <c r="G939" s="313">
        <f>IF(ISBLANK('Report Data'!G939)," ",'Report Data'!G939)</f>
        <v>1056369.6206896552</v>
      </c>
    </row>
    <row r="940" spans="1:7">
      <c r="A940" s="313" t="str">
        <f>IF('INTERIM REPORT'!B940=" "," ",IF('Report Data'!A940="",'INTERIM REPORT'!A939,'Report Data'!A940))</f>
        <v>Northeastern VT Regional Hospital</v>
      </c>
      <c r="B940" s="313" t="str">
        <f>IF(ISBLANK('Report Data'!B940)," ",'Report Data'!B940)</f>
        <v>[Net_Prop_Plant_and_Equip_per_Staffed_Bed_Metric] Net Prop, Plant &amp; Equip per Staffed Bed</v>
      </c>
      <c r="C940" s="313">
        <f>IF(ISBLANK('Report Data'!C940)," ",'Report Data'!C940)</f>
        <v>793661.44827586203</v>
      </c>
      <c r="D940" s="313">
        <f>IF(ISBLANK('Report Data'!D940)," ",'Report Data'!D940)</f>
        <v>774333.51</v>
      </c>
      <c r="E940" s="313">
        <f>IF(ISBLANK('Report Data'!E940)," ",'Report Data'!E940)</f>
        <v>0</v>
      </c>
      <c r="F940" s="313">
        <f>IF(ISBLANK('Report Data'!F940)," ",'Report Data'!F940)</f>
        <v>819104.03448275861</v>
      </c>
      <c r="G940" s="313">
        <f>IF(ISBLANK('Report Data'!G940)," ",'Report Data'!G940)</f>
        <v>897379.89655172417</v>
      </c>
    </row>
    <row r="941" spans="1:7">
      <c r="A941" s="313" t="str">
        <f>IF('INTERIM REPORT'!B941=" "," ",IF('Report Data'!A941="",'INTERIM REPORT'!A940,'Report Data'!A941))</f>
        <v>Northeastern VT Regional Hospital</v>
      </c>
      <c r="B941" s="313" t="str">
        <f>IF(ISBLANK('Report Data'!B941)," ",'Report Data'!B941)</f>
        <v>[Long_Term_Debt_to_Total_Assets_Metric] Long Term Debt to Total Assets</v>
      </c>
      <c r="C941" s="313">
        <f>IF(ISBLANK('Report Data'!C941)," ",'Report Data'!C941)</f>
        <v>0.15123460713877604</v>
      </c>
      <c r="D941" s="313">
        <f>IF(ISBLANK('Report Data'!D941)," ",'Report Data'!D941)</f>
        <v>0.22719718684114359</v>
      </c>
      <c r="E941" s="313">
        <f>IF(ISBLANK('Report Data'!E941)," ",'Report Data'!E941)</f>
        <v>0.11109383186516197</v>
      </c>
      <c r="F941" s="313">
        <f>IF(ISBLANK('Report Data'!F941)," ",'Report Data'!F941)</f>
        <v>8.1395525768466342E-2</v>
      </c>
      <c r="G941" s="313">
        <f>IF(ISBLANK('Report Data'!G941)," ",'Report Data'!G941)</f>
        <v>8.220164980678682E-2</v>
      </c>
    </row>
    <row r="942" spans="1:7">
      <c r="A942" s="313" t="str">
        <f>IF('INTERIM REPORT'!B942=" "," ",IF('Report Data'!A942="",'INTERIM REPORT'!A941,'Report Data'!A942))</f>
        <v>Northeastern VT Regional Hospital</v>
      </c>
      <c r="B942" s="313" t="str">
        <f>IF(ISBLANK('Report Data'!B942)," ",'Report Data'!B942)</f>
        <v>[Debt_Service_Coverage_Ratio_Metric] Debt Service Coverage Ratio</v>
      </c>
      <c r="C942" s="313">
        <f>IF(ISBLANK('Report Data'!C942)," ",'Report Data'!C942)</f>
        <v>5.0834083690857206</v>
      </c>
      <c r="D942" s="313">
        <f>IF(ISBLANK('Report Data'!D942)," ",'Report Data'!D942)</f>
        <v>4.4804395809460926</v>
      </c>
      <c r="E942" s="313">
        <f>IF(ISBLANK('Report Data'!E942)," ",'Report Data'!E942)</f>
        <v>5.1997625408132535</v>
      </c>
      <c r="F942" s="313">
        <f>IF(ISBLANK('Report Data'!F942)," ",'Report Data'!F942)</f>
        <v>4.8321412551702849</v>
      </c>
      <c r="G942" s="313">
        <f>IF(ISBLANK('Report Data'!G942)," ",'Report Data'!G942)</f>
        <v>5.3816035391703547</v>
      </c>
    </row>
    <row r="943" spans="1:7">
      <c r="A943" s="313" t="str">
        <f>IF('INTERIM REPORT'!B943=" "," ",IF('Report Data'!A943="",'INTERIM REPORT'!A942,'Report Data'!A943))</f>
        <v>Northeastern VT Regional Hospital</v>
      </c>
      <c r="B943" s="313" t="str">
        <f>IF(ISBLANK('Report Data'!B943)," ",'Report Data'!B943)</f>
        <v>[Depreciation_Rate_Metric] Depreciation Rate</v>
      </c>
      <c r="C943" s="313">
        <f>IF(ISBLANK('Report Data'!C943)," ",'Report Data'!C943)</f>
        <v>4.907488702209525</v>
      </c>
      <c r="D943" s="313">
        <f>IF(ISBLANK('Report Data'!D943)," ",'Report Data'!D943)</f>
        <v>4.5732720362353048</v>
      </c>
      <c r="E943" s="313">
        <f>IF(ISBLANK('Report Data'!E943)," ",'Report Data'!E943)</f>
        <v>4.244812272972494</v>
      </c>
      <c r="F943" s="313">
        <f>IF(ISBLANK('Report Data'!F943)," ",'Report Data'!F943)</f>
        <v>4.2549832908043754</v>
      </c>
      <c r="G943" s="313">
        <f>IF(ISBLANK('Report Data'!G943)," ",'Report Data'!G943)</f>
        <v>4.3900803278967695</v>
      </c>
    </row>
    <row r="944" spans="1:7">
      <c r="A944" s="313" t="str">
        <f>IF('INTERIM REPORT'!B944=" "," ",IF('Report Data'!A944="",'INTERIM REPORT'!A943,'Report Data'!A944))</f>
        <v>Northeastern VT Regional Hospital</v>
      </c>
      <c r="B944" s="313" t="str">
        <f>IF(ISBLANK('Report Data'!B944)," ",'Report Data'!B944)</f>
        <v>[Cap_Expenditures_to_Depreciation_Metric] Capital Expenditures to Depreciation</v>
      </c>
      <c r="C944" s="313">
        <f>IF(ISBLANK('Report Data'!C944)," ",'Report Data'!C944)</f>
        <v>0.76459361301836304</v>
      </c>
      <c r="D944" s="313">
        <f>IF(ISBLANK('Report Data'!D944)," ",'Report Data'!D944)</f>
        <v>1.6250043404447807</v>
      </c>
      <c r="E944" s="313">
        <f>IF(ISBLANK('Report Data'!E944)," ",'Report Data'!E944)</f>
        <v>0.65241157556270102</v>
      </c>
      <c r="F944" s="313">
        <f>IF(ISBLANK('Report Data'!F944)," ",'Report Data'!F944)</f>
        <v>1.3797794094376041</v>
      </c>
      <c r="G944" s="313">
        <f>IF(ISBLANK('Report Data'!G944)," ",'Report Data'!G944)</f>
        <v>1.5420188114578877</v>
      </c>
    </row>
    <row r="945" spans="1:7">
      <c r="A945" s="313" t="str">
        <f>IF('INTERIM REPORT'!B945=" "," ",IF('Report Data'!A945="",'INTERIM REPORT'!A944,'Report Data'!A945))</f>
        <v>Northeastern VT Regional Hospital</v>
      </c>
      <c r="B945" s="313" t="str">
        <f>IF(ISBLANK('Report Data'!B945)," ",'Report Data'!B945)</f>
        <v>[Cap_Expenditure_Growth_Rate_Metric] Capital Expenditure Growth Rate</v>
      </c>
      <c r="C945" s="313">
        <f>IF(ISBLANK('Report Data'!C945)," ",'Report Data'!C945)</f>
        <v>3.7522345176691783</v>
      </c>
      <c r="D945" s="313">
        <f>IF(ISBLANK('Report Data'!D945)," ",'Report Data'!D945)</f>
        <v>7.4315869089171107</v>
      </c>
      <c r="E945" s="313">
        <f>IF(ISBLANK('Report Data'!E945)," ",'Report Data'!E945)</f>
        <v>2.7693646629778748</v>
      </c>
      <c r="F945" s="313">
        <f>IF(ISBLANK('Report Data'!F945)," ",'Report Data'!F945)</f>
        <v>5.8709383321529351</v>
      </c>
      <c r="G945" s="313">
        <f>IF(ISBLANK('Report Data'!G945)," ",'Report Data'!G945)</f>
        <v>6.769586449428032</v>
      </c>
    </row>
    <row r="946" spans="1:7">
      <c r="A946" s="313" t="str">
        <f>IF('INTERIM REPORT'!B946=" "," ",IF('Report Data'!A946="",'INTERIM REPORT'!A945,'Report Data'!A946))</f>
        <v>Northeastern VT Regional Hospital</v>
      </c>
      <c r="B946" s="313" t="str">
        <f>IF(ISBLANK('Report Data'!B946)," ",'Report Data'!B946)</f>
        <v>[Cap_Acquisitions_as_a_pct_of_Net_Patient_Rev_Metric] Capital Acquisitions as a % of Net Patient Rev</v>
      </c>
      <c r="C946" s="313">
        <f>IF(ISBLANK('Report Data'!C946)," ",'Report Data'!C946)</f>
        <v>2.9864222766363271E-2</v>
      </c>
      <c r="D946" s="313">
        <f>IF(ISBLANK('Report Data'!D946)," ",'Report Data'!D946)</f>
        <v>6.5695701004097065E-2</v>
      </c>
      <c r="E946" s="313">
        <f>IF(ISBLANK('Report Data'!E946)," ",'Report Data'!E946)</f>
        <v>2.4526662016795146E-2</v>
      </c>
      <c r="F946" s="313">
        <f>IF(ISBLANK('Report Data'!F946)," ",'Report Data'!F946)</f>
        <v>5.0921130856785776E-2</v>
      </c>
      <c r="G946" s="313">
        <f>IF(ISBLANK('Report Data'!G946)," ",'Report Data'!G946)</f>
        <v>6.0905389441261469E-2</v>
      </c>
    </row>
    <row r="947" spans="1:7">
      <c r="A947" s="313" t="str">
        <f>IF('INTERIM REPORT'!B947=" "," ",IF('Report Data'!A947="",'INTERIM REPORT'!A946,'Report Data'!A947))</f>
        <v>Northeastern VT Regional Hospital</v>
      </c>
      <c r="B947" s="313" t="str">
        <f>IF(ISBLANK('Report Data'!B947)," ",'Report Data'!B947)</f>
        <v>[Deduction_pct_Metric] Deduction %</v>
      </c>
      <c r="C947" s="313">
        <f>IF(ISBLANK('Report Data'!C947)," ",'Report Data'!C947)</f>
        <v>0.52365323827826349</v>
      </c>
      <c r="D947" s="313">
        <f>IF(ISBLANK('Report Data'!D947)," ",'Report Data'!D947)</f>
        <v>0.53273925286381485</v>
      </c>
      <c r="E947" s="313">
        <f>IF(ISBLANK('Report Data'!E947)," ",'Report Data'!E947)</f>
        <v>0.57276005321500445</v>
      </c>
      <c r="F947" s="313">
        <f>IF(ISBLANK('Report Data'!F947)," ",'Report Data'!F947)</f>
        <v>0.5540173160037859</v>
      </c>
      <c r="G947" s="313">
        <f>IF(ISBLANK('Report Data'!G947)," ",'Report Data'!G947)</f>
        <v>0.56324123105909751</v>
      </c>
    </row>
    <row r="948" spans="1:7">
      <c r="A948" s="313" t="str">
        <f>IF('INTERIM REPORT'!B948=" "," ",IF('Report Data'!A948="",'INTERIM REPORT'!A947,'Report Data'!A948))</f>
        <v>Northeastern VT Regional Hospital</v>
      </c>
      <c r="B948" s="313" t="str">
        <f>IF(ISBLANK('Report Data'!B948)," ",'Report Data'!B948)</f>
        <v>[Bad_Debt_pct_Metric] Bad Debt %</v>
      </c>
      <c r="C948" s="313">
        <f>IF(ISBLANK('Report Data'!C948)," ",'Report Data'!C948)</f>
        <v>1.8394415319088527E-2</v>
      </c>
      <c r="D948" s="313">
        <f>IF(ISBLANK('Report Data'!D948)," ",'Report Data'!D948)</f>
        <v>1.5189956209083604E-2</v>
      </c>
      <c r="E948" s="313">
        <f>IF(ISBLANK('Report Data'!E948)," ",'Report Data'!E948)</f>
        <v>1.9487722951449571E-2</v>
      </c>
      <c r="F948" s="313">
        <f>IF(ISBLANK('Report Data'!F948)," ",'Report Data'!F948)</f>
        <v>1.422493927521986E-2</v>
      </c>
      <c r="G948" s="313">
        <f>IF(ISBLANK('Report Data'!G948)," ",'Report Data'!G948)</f>
        <v>1.4156078248581738E-2</v>
      </c>
    </row>
    <row r="949" spans="1:7">
      <c r="A949" s="313" t="str">
        <f>IF('INTERIM REPORT'!B949=" "," ",IF('Report Data'!A949="",'INTERIM REPORT'!A948,'Report Data'!A949))</f>
        <v>Northeastern VT Regional Hospital</v>
      </c>
      <c r="B949" s="313" t="str">
        <f>IF(ISBLANK('Report Data'!B949)," ",'Report Data'!B949)</f>
        <v>[Free_Care_pct_Metric] Free Care %</v>
      </c>
      <c r="C949" s="313">
        <f>IF(ISBLANK('Report Data'!C949)," ",'Report Data'!C949)</f>
        <v>1.7671289650870035E-2</v>
      </c>
      <c r="D949" s="313">
        <f>IF(ISBLANK('Report Data'!D949)," ",'Report Data'!D949)</f>
        <v>1.5502681355159547E-2</v>
      </c>
      <c r="E949" s="313">
        <f>IF(ISBLANK('Report Data'!E949)," ",'Report Data'!E949)</f>
        <v>1.5565801922846505E-2</v>
      </c>
      <c r="F949" s="313">
        <f>IF(ISBLANK('Report Data'!F949)," ",'Report Data'!F949)</f>
        <v>1.4072313407062564E-2</v>
      </c>
      <c r="G949" s="313">
        <f>IF(ISBLANK('Report Data'!G949)," ",'Report Data'!G949)</f>
        <v>1.3979071956008036E-2</v>
      </c>
    </row>
    <row r="950" spans="1:7">
      <c r="A950" s="313" t="str">
        <f>IF('INTERIM REPORT'!B950=" "," ",IF('Report Data'!A950="",'INTERIM REPORT'!A949,'Report Data'!A950))</f>
        <v>Northeastern VT Regional Hospital</v>
      </c>
      <c r="B950" s="313" t="str">
        <f>IF(ISBLANK('Report Data'!B950)," ",'Report Data'!B950)</f>
        <v>[Operating_Margin_pct_Metric] Operating Margin %</v>
      </c>
      <c r="C950" s="313">
        <f>IF(ISBLANK('Report Data'!C950)," ",'Report Data'!C950)</f>
        <v>1.8320763518853062E-2</v>
      </c>
      <c r="D950" s="313">
        <f>IF(ISBLANK('Report Data'!D950)," ",'Report Data'!D950)</f>
        <v>1.2855165607205926E-2</v>
      </c>
      <c r="E950" s="313">
        <f>IF(ISBLANK('Report Data'!E950)," ",'Report Data'!E950)</f>
        <v>2.0377711203811225E-2</v>
      </c>
      <c r="F950" s="313">
        <f>IF(ISBLANK('Report Data'!F950)," ",'Report Data'!F950)</f>
        <v>1.9978285208401114E-2</v>
      </c>
      <c r="G950" s="313">
        <f>IF(ISBLANK('Report Data'!G950)," ",'Report Data'!G950)</f>
        <v>2.0278495111568217E-2</v>
      </c>
    </row>
    <row r="951" spans="1:7">
      <c r="A951" s="313" t="str">
        <f>IF('INTERIM REPORT'!B951=" "," ",IF('Report Data'!A951="",'INTERIM REPORT'!A950,'Report Data'!A951))</f>
        <v>Northeastern VT Regional Hospital</v>
      </c>
      <c r="B951" s="313" t="str">
        <f>IF(ISBLANK('Report Data'!B951)," ",'Report Data'!B951)</f>
        <v>[Total_Margin_pct_Metric] Total Margin %</v>
      </c>
      <c r="C951" s="313">
        <f>IF(ISBLANK('Report Data'!C951)," ",'Report Data'!C951)</f>
        <v>1.7905365563215793E-2</v>
      </c>
      <c r="D951" s="313">
        <f>IF(ISBLANK('Report Data'!D951)," ",'Report Data'!D951)</f>
        <v>3.8171227265085213E-2</v>
      </c>
      <c r="E951" s="313">
        <f>IF(ISBLANK('Report Data'!E951)," ",'Report Data'!E951)</f>
        <v>2.0377711203811225E-2</v>
      </c>
      <c r="F951" s="313">
        <f>IF(ISBLANK('Report Data'!F951)," ",'Report Data'!F951)</f>
        <v>5.3387364809413682E-2</v>
      </c>
      <c r="G951" s="313">
        <f>IF(ISBLANK('Report Data'!G951)," ",'Report Data'!G951)</f>
        <v>2.0278495111568217E-2</v>
      </c>
    </row>
    <row r="952" spans="1:7">
      <c r="A952" s="313" t="str">
        <f>IF('INTERIM REPORT'!B952=" "," ",IF('Report Data'!A952="",'INTERIM REPORT'!A951,'Report Data'!A952))</f>
        <v>Northeastern VT Regional Hospital</v>
      </c>
      <c r="B952" s="313" t="str">
        <f>IF(ISBLANK('Report Data'!B952)," ",'Report Data'!B952)</f>
        <v>[Outpatient_Gross_Rev_pct_Metric] Outpatient Gross Revenue %</v>
      </c>
      <c r="C952" s="313">
        <f>IF(ISBLANK('Report Data'!C952)," ",'Report Data'!C952)</f>
        <v>0.73024243483129236</v>
      </c>
      <c r="D952" s="313">
        <f>IF(ISBLANK('Report Data'!D952)," ",'Report Data'!D952)</f>
        <v>0.75173666609146561</v>
      </c>
      <c r="E952" s="313">
        <f>IF(ISBLANK('Report Data'!E952)," ",'Report Data'!E952)</f>
        <v>0.76359296305936697</v>
      </c>
      <c r="F952" s="313">
        <f>IF(ISBLANK('Report Data'!F952)," ",'Report Data'!F952)</f>
        <v>0.81063297020878478</v>
      </c>
      <c r="G952" s="313">
        <f>IF(ISBLANK('Report Data'!G952)," ",'Report Data'!G952)</f>
        <v>0.81589378835750948</v>
      </c>
    </row>
    <row r="953" spans="1:7">
      <c r="A953" s="313" t="str">
        <f>IF('INTERIM REPORT'!B953=" "," ",IF('Report Data'!A953="",'INTERIM REPORT'!A952,'Report Data'!A953))</f>
        <v>Northeastern VT Regional Hospital</v>
      </c>
      <c r="B953" s="313" t="str">
        <f>IF(ISBLANK('Report Data'!B953)," ",'Report Data'!B953)</f>
        <v>[Inpatient_Gross_Rev_pct_Metric] Inpatient Gross Revenue %</v>
      </c>
      <c r="C953" s="313">
        <f>IF(ISBLANK('Report Data'!C953)," ",'Report Data'!C953)</f>
        <v>0.2603204818577311</v>
      </c>
      <c r="D953" s="313">
        <f>IF(ISBLANK('Report Data'!D953)," ",'Report Data'!D953)</f>
        <v>0.23835336240782892</v>
      </c>
      <c r="E953" s="313">
        <f>IF(ISBLANK('Report Data'!E953)," ",'Report Data'!E953)</f>
        <v>0.22706290773724677</v>
      </c>
      <c r="F953" s="313">
        <f>IF(ISBLANK('Report Data'!F953)," ",'Report Data'!F953)</f>
        <v>0.18008081357401332</v>
      </c>
      <c r="G953" s="313">
        <f>IF(ISBLANK('Report Data'!G953)," ",'Report Data'!G953)</f>
        <v>0.17507790735293977</v>
      </c>
    </row>
    <row r="954" spans="1:7">
      <c r="A954" s="313" t="str">
        <f>IF('INTERIM REPORT'!B954=" "," ",IF('Report Data'!A954="",'INTERIM REPORT'!A953,'Report Data'!A954))</f>
        <v>Northeastern VT Regional Hospital</v>
      </c>
      <c r="B954" s="313" t="str">
        <f>IF(ISBLANK('Report Data'!B954)," ",'Report Data'!B954)</f>
        <v>[SNF_Rehab_Swing_Gross_Rev_pct_Metric] SNF/Rehab/Swing Gross Revenue %</v>
      </c>
      <c r="C954" s="313">
        <f>IF(ISBLANK('Report Data'!C954)," ",'Report Data'!C954)</f>
        <v>9.4370833109765316E-3</v>
      </c>
      <c r="D954" s="313">
        <f>IF(ISBLANK('Report Data'!D954)," ",'Report Data'!D954)</f>
        <v>9.9099715007050348E-3</v>
      </c>
      <c r="E954" s="313">
        <f>IF(ISBLANK('Report Data'!E954)," ",'Report Data'!E954)</f>
        <v>9.3441292033862589E-3</v>
      </c>
      <c r="F954" s="313">
        <f>IF(ISBLANK('Report Data'!F954)," ",'Report Data'!F954)</f>
        <v>9.2862162172017149E-3</v>
      </c>
      <c r="G954" s="313">
        <f>IF(ISBLANK('Report Data'!G954)," ",'Report Data'!G954)</f>
        <v>9.0283042895508286E-3</v>
      </c>
    </row>
    <row r="955" spans="1:7">
      <c r="A955" s="313" t="str">
        <f>IF('INTERIM REPORT'!B955=" "," ",IF('Report Data'!A955="",'INTERIM REPORT'!A954,'Report Data'!A955))</f>
        <v>Northeastern VT Regional Hospital</v>
      </c>
      <c r="B955" s="313" t="str">
        <f>IF(ISBLANK('Report Data'!B955)," ",'Report Data'!B955)</f>
        <v>[All_Net_Patient_Rev_pct_Metric] All Net Patient Revenue % with DSH &amp; GME</v>
      </c>
      <c r="C955" s="313">
        <f>IF(ISBLANK('Report Data'!C955)," ",'Report Data'!C955)</f>
        <v>0.47634676466725562</v>
      </c>
      <c r="D955" s="313">
        <f>IF(ISBLANK('Report Data'!D955)," ",'Report Data'!D955)</f>
        <v>0.46726074713618515</v>
      </c>
      <c r="E955" s="313">
        <f>IF(ISBLANK('Report Data'!E955)," ",'Report Data'!E955)</f>
        <v>0.42723994678499577</v>
      </c>
      <c r="F955" s="313">
        <f>IF(ISBLANK('Report Data'!F955)," ",'Report Data'!F955)</f>
        <v>0.44598268399621405</v>
      </c>
      <c r="G955" s="313">
        <f>IF(ISBLANK('Report Data'!G955)," ",'Report Data'!G955)</f>
        <v>0.43675876894090243</v>
      </c>
    </row>
    <row r="956" spans="1:7">
      <c r="A956" s="313" t="str">
        <f>IF('INTERIM REPORT'!B956=" "," ",IF('Report Data'!A956="",'INTERIM REPORT'!A955,'Report Data'!A956))</f>
        <v>Northeastern VT Regional Hospital</v>
      </c>
      <c r="B956" s="313" t="str">
        <f>IF(ISBLANK('Report Data'!B956)," ",'Report Data'!B956)</f>
        <v>[Medicare_Net_Patient_Rev_pct_incl_Phys_Metric] Medicare Net Patient Revenue % including Phys</v>
      </c>
      <c r="C956" s="313">
        <f>IF(ISBLANK('Report Data'!C956)," ",'Report Data'!C956)</f>
        <v>0.4368175951900034</v>
      </c>
      <c r="D956" s="313">
        <f>IF(ISBLANK('Report Data'!D956)," ",'Report Data'!D956)</f>
        <v>0.45951049011587852</v>
      </c>
      <c r="E956" s="313">
        <f>IF(ISBLANK('Report Data'!E956)," ",'Report Data'!E956)</f>
        <v>0.42552119387800408</v>
      </c>
      <c r="F956" s="313">
        <f>IF(ISBLANK('Report Data'!F956)," ",'Report Data'!F956)</f>
        <v>0.43085371260109961</v>
      </c>
      <c r="G956" s="313">
        <f>IF(ISBLANK('Report Data'!G956)," ",'Report Data'!G956)</f>
        <v>0.41460370053149692</v>
      </c>
    </row>
    <row r="957" spans="1:7">
      <c r="A957" s="313" t="str">
        <f>IF('INTERIM REPORT'!B957=" "," ",IF('Report Data'!A957="",'INTERIM REPORT'!A956,'Report Data'!A957))</f>
        <v>Northeastern VT Regional Hospital</v>
      </c>
      <c r="B957" s="313" t="str">
        <f>IF(ISBLANK('Report Data'!B957)," ",'Report Data'!B957)</f>
        <v>[Medicaid_Net_Patient_Rev_pct_incl_Phys_Metric] Medicaid Net Patient Revenue % including Phys</v>
      </c>
      <c r="C957" s="313">
        <f>IF(ISBLANK('Report Data'!C957)," ",'Report Data'!C957)</f>
        <v>0.33227847424453133</v>
      </c>
      <c r="D957" s="313">
        <f>IF(ISBLANK('Report Data'!D957)," ",'Report Data'!D957)</f>
        <v>0.12841825888357522</v>
      </c>
      <c r="E957" s="313">
        <f>IF(ISBLANK('Report Data'!E957)," ",'Report Data'!E957)</f>
        <v>0.16627746549597555</v>
      </c>
      <c r="F957" s="313">
        <f>IF(ISBLANK('Report Data'!F957)," ",'Report Data'!F957)</f>
        <v>0.16278067672452312</v>
      </c>
      <c r="G957" s="313">
        <f>IF(ISBLANK('Report Data'!G957)," ",'Report Data'!G957)</f>
        <v>0.18121545789544019</v>
      </c>
    </row>
    <row r="958" spans="1:7">
      <c r="A958" s="313" t="str">
        <f>IF('INTERIM REPORT'!B958=" "," ",IF('Report Data'!A958="",'INTERIM REPORT'!A957,'Report Data'!A958))</f>
        <v>Northeastern VT Regional Hospital</v>
      </c>
      <c r="B958" s="313" t="str">
        <f>IF(ISBLANK('Report Data'!B958)," ",'Report Data'!B958)</f>
        <v>[Commercial_Self_Pay_Net_Patient_Rev_pct_incl_Phys_Metric] Commercial/Self Pay Net Patient Rev % including Phys</v>
      </c>
      <c r="C958" s="313">
        <f>IF(ISBLANK('Report Data'!C958)," ",'Report Data'!C958)</f>
        <v>0.59228646184651568</v>
      </c>
      <c r="D958" s="313">
        <f>IF(ISBLANK('Report Data'!D958)," ",'Report Data'!D958)</f>
        <v>0.63488433050502613</v>
      </c>
      <c r="E958" s="313">
        <f>IF(ISBLANK('Report Data'!E958)," ",'Report Data'!E958)</f>
        <v>0.5706166475340595</v>
      </c>
      <c r="F958" s="313">
        <f>IF(ISBLANK('Report Data'!F958)," ",'Report Data'!F958)</f>
        <v>0.59543399404244413</v>
      </c>
      <c r="G958" s="313">
        <f>IF(ISBLANK('Report Data'!G958)," ",'Report Data'!G958)</f>
        <v>0.58267732566905051</v>
      </c>
    </row>
    <row r="959" spans="1:7">
      <c r="A959" s="313" t="str">
        <f>IF('INTERIM REPORT'!B959=" "," ",IF('Report Data'!A959="",'INTERIM REPORT'!A958,'Report Data'!A959))</f>
        <v>Northeastern VT Regional Hospital</v>
      </c>
      <c r="B959" s="313" t="str">
        <f>IF(ISBLANK('Report Data'!B959)," ",'Report Data'!B959)</f>
        <v>[Adj_Admits_Per_FTE_Metric] Adjusted Admissions Per FTE</v>
      </c>
      <c r="C959" s="313">
        <f>IF(ISBLANK('Report Data'!C959)," ",'Report Data'!C959)</f>
        <v>13.181081688547094</v>
      </c>
      <c r="D959" s="313">
        <f>IF(ISBLANK('Report Data'!D959)," ",'Report Data'!D959)</f>
        <v>14.090711559849312</v>
      </c>
      <c r="E959" s="313">
        <f>IF(ISBLANK('Report Data'!E959)," ",'Report Data'!E959)</f>
        <v>0</v>
      </c>
      <c r="F959" s="313">
        <f>IF(ISBLANK('Report Data'!F959)," ",'Report Data'!F959)</f>
        <v>16.483695247631722</v>
      </c>
      <c r="G959" s="313">
        <f>IF(ISBLANK('Report Data'!G959)," ",'Report Data'!G959)</f>
        <v>16.598161405936803</v>
      </c>
    </row>
    <row r="960" spans="1:7">
      <c r="A960" s="313" t="str">
        <f>IF('INTERIM REPORT'!B960=" "," ",IF('Report Data'!A960="",'INTERIM REPORT'!A959,'Report Data'!A960))</f>
        <v>Northeastern VT Regional Hospital</v>
      </c>
      <c r="B960" s="313" t="str">
        <f>IF(ISBLANK('Report Data'!B960)," ",'Report Data'!B960)</f>
        <v>[FTEs_per_100_Adj_Discharges_Metric] FTEs per 100 Adj Discharges</v>
      </c>
      <c r="C960" s="313">
        <f>IF(ISBLANK('Report Data'!C960)," ",'Report Data'!C960)</f>
        <v>7.5866307760529983</v>
      </c>
      <c r="D960" s="313">
        <f>IF(ISBLANK('Report Data'!D960)," ",'Report Data'!D960)</f>
        <v>7.0968736798888408</v>
      </c>
      <c r="E960" s="313">
        <f>IF(ISBLANK('Report Data'!E960)," ",'Report Data'!E960)</f>
        <v>0</v>
      </c>
      <c r="F960" s="313">
        <f>IF(ISBLANK('Report Data'!F960)," ",'Report Data'!F960)</f>
        <v>6.0666008742407076</v>
      </c>
      <c r="G960" s="313">
        <f>IF(ISBLANK('Report Data'!G960)," ",'Report Data'!G960)</f>
        <v>6.0247636804057194</v>
      </c>
    </row>
    <row r="961" spans="1:7">
      <c r="A961" s="313" t="str">
        <f>IF('INTERIM REPORT'!B961=" "," ",IF('Report Data'!A961="",'INTERIM REPORT'!A960,'Report Data'!A961))</f>
        <v>Northeastern VT Regional Hospital</v>
      </c>
      <c r="B961" s="313" t="str">
        <f>IF(ISBLANK('Report Data'!B961)," ",'Report Data'!B961)</f>
        <v>[FTEs_Per_Adj_Occupied_Bed_Metric] FTEs Per Adjusted Occupied Bed</v>
      </c>
      <c r="C961" s="313">
        <f>IF(ISBLANK('Report Data'!C961)," ",'Report Data'!C961)</f>
        <v>7.216387678403013</v>
      </c>
      <c r="D961" s="313">
        <f>IF(ISBLANK('Report Data'!D961)," ",'Report Data'!D961)</f>
        <v>8.1006298989018681</v>
      </c>
      <c r="E961" s="313">
        <f>IF(ISBLANK('Report Data'!E961)," ",'Report Data'!E961)</f>
        <v>0</v>
      </c>
      <c r="F961" s="313">
        <f>IF(ISBLANK('Report Data'!F961)," ",'Report Data'!F961)</f>
        <v>6.9121672984038947</v>
      </c>
      <c r="G961" s="313">
        <f>IF(ISBLANK('Report Data'!G961)," ",'Report Data'!G961)</f>
        <v>6.5621509834847895</v>
      </c>
    </row>
    <row r="962" spans="1:7">
      <c r="A962" s="313" t="str">
        <f>IF('INTERIM REPORT'!B962=" "," ",IF('Report Data'!A962="",'INTERIM REPORT'!A961,'Report Data'!A962))</f>
        <v>Northeastern VT Regional Hospital</v>
      </c>
      <c r="B962" s="313" t="str">
        <f>IF(ISBLANK('Report Data'!B962)," ",'Report Data'!B962)</f>
        <v>[Return_On_Assets_Metric] Return On Assets</v>
      </c>
      <c r="C962" s="313">
        <f>IF(ISBLANK('Report Data'!C962)," ",'Report Data'!C962)</f>
        <v>2.3148748239827006E-2</v>
      </c>
      <c r="D962" s="313">
        <f>IF(ISBLANK('Report Data'!D962)," ",'Report Data'!D962)</f>
        <v>3.9271976349772184E-2</v>
      </c>
      <c r="E962" s="313">
        <f>IF(ISBLANK('Report Data'!E962)," ",'Report Data'!E962)</f>
        <v>2.7794002975431203E-2</v>
      </c>
      <c r="F962" s="313">
        <f>IF(ISBLANK('Report Data'!F962)," ",'Report Data'!F962)</f>
        <v>5.7977966174551296E-2</v>
      </c>
      <c r="G962" s="313">
        <f>IF(ISBLANK('Report Data'!G962)," ",'Report Data'!G962)</f>
        <v>2.4626357356882563E-2</v>
      </c>
    </row>
    <row r="963" spans="1:7">
      <c r="A963" s="313" t="str">
        <f>IF('INTERIM REPORT'!B963=" "," ",IF('Report Data'!A963="",'INTERIM REPORT'!A962,'Report Data'!A963))</f>
        <v>Northeastern VT Regional Hospital</v>
      </c>
      <c r="B963" s="313" t="str">
        <f>IF(ISBLANK('Report Data'!B963)," ",'Report Data'!B963)</f>
        <v>[OH_Exp_w_fringe_pct_of_TTL_OPEX_Metric] Overhead Expense w/ fringe, as a % of Total Operating Exp</v>
      </c>
      <c r="C963" s="313">
        <f>IF(ISBLANK('Report Data'!C963)," ",'Report Data'!C963)</f>
        <v>0.20871612231025655</v>
      </c>
      <c r="D963" s="313">
        <f>IF(ISBLANK('Report Data'!D963)," ",'Report Data'!D963)</f>
        <v>0.22185510622483837</v>
      </c>
      <c r="E963" s="313">
        <f>IF(ISBLANK('Report Data'!E963)," ",'Report Data'!E963)</f>
        <v>0</v>
      </c>
      <c r="F963" s="313">
        <f>IF(ISBLANK('Report Data'!F963)," ",'Report Data'!F963)</f>
        <v>0</v>
      </c>
      <c r="G963" s="313">
        <f>IF(ISBLANK('Report Data'!G963)," ",'Report Data'!G963)</f>
        <v>0</v>
      </c>
    </row>
    <row r="964" spans="1:7">
      <c r="A964" s="313" t="str">
        <f>IF('INTERIM REPORT'!B964=" "," ",IF('Report Data'!A964="",'INTERIM REPORT'!A963,'Report Data'!A964))</f>
        <v>Northeastern VT Regional Hospital</v>
      </c>
      <c r="B964" s="313" t="str">
        <f>IF(ISBLANK('Report Data'!B964)," ",'Report Data'!B964)</f>
        <v>[Cost_per_Adj_Admits_Metric] Cost per Adjusted Admission</v>
      </c>
      <c r="C964" s="313">
        <f>IF(ISBLANK('Report Data'!C964)," ",'Report Data'!C964)</f>
        <v>15071.22214601813</v>
      </c>
      <c r="D964" s="313">
        <f>IF(ISBLANK('Report Data'!D964)," ",'Report Data'!D964)</f>
        <v>14767.720491139196</v>
      </c>
      <c r="E964" s="313">
        <f>IF(ISBLANK('Report Data'!E964)," ",'Report Data'!E964)</f>
        <v>0</v>
      </c>
      <c r="F964" s="313">
        <f>IF(ISBLANK('Report Data'!F964)," ",'Report Data'!F964)</f>
        <v>12657.160132192603</v>
      </c>
      <c r="G964" s="313">
        <f>IF(ISBLANK('Report Data'!G964)," ",'Report Data'!G964)</f>
        <v>12324.866596593118</v>
      </c>
    </row>
    <row r="965" spans="1:7">
      <c r="A965" s="313" t="str">
        <f>IF('INTERIM REPORT'!B965=" "," ",IF('Report Data'!A965="",'INTERIM REPORT'!A964,'Report Data'!A965))</f>
        <v>Northeastern VT Regional Hospital</v>
      </c>
      <c r="B965" s="313" t="str">
        <f>IF(ISBLANK('Report Data'!B965)," ",'Report Data'!B965)</f>
        <v>[Salary_per_FTE_NonMD_Metric] Salary per FTE - Non-MD</v>
      </c>
      <c r="C965" s="313">
        <f>IF(ISBLANK('Report Data'!C965)," ",'Report Data'!C965)</f>
        <v>65354.7186147186</v>
      </c>
      <c r="D965" s="313">
        <f>IF(ISBLANK('Report Data'!D965)," ",'Report Data'!D965)</f>
        <v>70700.952053223227</v>
      </c>
      <c r="E965" s="313">
        <f>IF(ISBLANK('Report Data'!E965)," ",'Report Data'!E965)</f>
        <v>0</v>
      </c>
      <c r="F965" s="313">
        <f>IF(ISBLANK('Report Data'!F965)," ",'Report Data'!F965)</f>
        <v>0</v>
      </c>
      <c r="G965" s="313">
        <f>IF(ISBLANK('Report Data'!G965)," ",'Report Data'!G965)</f>
        <v>0</v>
      </c>
    </row>
    <row r="966" spans="1:7">
      <c r="A966" s="313" t="str">
        <f>IF('INTERIM REPORT'!B966=" "," ",IF('Report Data'!A966="",'INTERIM REPORT'!A965,'Report Data'!A966))</f>
        <v>Northeastern VT Regional Hospital</v>
      </c>
      <c r="B966" s="313" t="str">
        <f>IF(ISBLANK('Report Data'!B966)," ",'Report Data'!B966)</f>
        <v>[Salary_and_Benefits_per_FTE_NonMD_Metric] Salary &amp; Benefits per FTE - Non-MD</v>
      </c>
      <c r="C966" s="313">
        <f>IF(ISBLANK('Report Data'!C966)," ",'Report Data'!C966)</f>
        <v>85723.814080656186</v>
      </c>
      <c r="D966" s="313">
        <f>IF(ISBLANK('Report Data'!D966)," ",'Report Data'!D966)</f>
        <v>95611.984400091751</v>
      </c>
      <c r="E966" s="313">
        <f>IF(ISBLANK('Report Data'!E966)," ",'Report Data'!E966)</f>
        <v>0</v>
      </c>
      <c r="F966" s="313">
        <f>IF(ISBLANK('Report Data'!F966)," ",'Report Data'!F966)</f>
        <v>101072.83722925159</v>
      </c>
      <c r="G966" s="313">
        <f>IF(ISBLANK('Report Data'!G966)," ",'Report Data'!G966)</f>
        <v>102760.43879434081</v>
      </c>
    </row>
    <row r="967" spans="1:7">
      <c r="A967" s="313" t="str">
        <f>IF('INTERIM REPORT'!B967=" "," ",IF('Report Data'!A967="",'INTERIM REPORT'!A966,'Report Data'!A967))</f>
        <v>Northeastern VT Regional Hospital</v>
      </c>
      <c r="B967" s="313" t="str">
        <f>IF(ISBLANK('Report Data'!B967)," ",'Report Data'!B967)</f>
        <v>[Fringe_Benefit_pct_NonMD_Metric] Fringe Benefit % - Non-MD</v>
      </c>
      <c r="C967" s="313">
        <f>IF(ISBLANK('Report Data'!C967)," ",'Report Data'!C967)</f>
        <v>0.31166985181312118</v>
      </c>
      <c r="D967" s="313">
        <f>IF(ISBLANK('Report Data'!D967)," ",'Report Data'!D967)</f>
        <v>0.35234366190876321</v>
      </c>
      <c r="E967" s="313">
        <f>IF(ISBLANK('Report Data'!E967)," ",'Report Data'!E967)</f>
        <v>0.31508158820964643</v>
      </c>
      <c r="F967" s="313">
        <f>IF(ISBLANK('Report Data'!F967)," ",'Report Data'!F967)</f>
        <v>0.3397709445136104</v>
      </c>
      <c r="G967" s="313">
        <f>IF(ISBLANK('Report Data'!G967)," ",'Report Data'!G967)</f>
        <v>0.32660376758658533</v>
      </c>
    </row>
    <row r="968" spans="1:7">
      <c r="A968" s="313" t="str">
        <f>IF('INTERIM REPORT'!B968=" "," ",IF('Report Data'!A968="",'INTERIM REPORT'!A967,'Report Data'!A968))</f>
        <v>Northeastern VT Regional Hospital</v>
      </c>
      <c r="B968" s="313" t="str">
        <f>IF(ISBLANK('Report Data'!B968)," ",'Report Data'!B968)</f>
        <v>[Comp_Ratio_Metric] Compensation Ratio</v>
      </c>
      <c r="C968" s="313">
        <f>IF(ISBLANK('Report Data'!C968)," ",'Report Data'!C968)</f>
        <v>0.56321642563496122</v>
      </c>
      <c r="D968" s="313">
        <f>IF(ISBLANK('Report Data'!D968)," ",'Report Data'!D968)</f>
        <v>0.59101058454176536</v>
      </c>
      <c r="E968" s="313">
        <f>IF(ISBLANK('Report Data'!E968)," ",'Report Data'!E968)</f>
        <v>0.65775588451337974</v>
      </c>
      <c r="F968" s="313">
        <f>IF(ISBLANK('Report Data'!F968)," ",'Report Data'!F968)</f>
        <v>0.60498889791942589</v>
      </c>
      <c r="G968" s="313">
        <f>IF(ISBLANK('Report Data'!G968)," ",'Report Data'!G968)</f>
        <v>0.6265065711720641</v>
      </c>
    </row>
    <row r="969" spans="1:7">
      <c r="A969" s="313" t="str">
        <f>IF('INTERIM REPORT'!B969=" "," ",IF('Report Data'!A969="",'INTERIM REPORT'!A968,'Report Data'!A969))</f>
        <v>Northeastern VT Regional Hospital</v>
      </c>
      <c r="B969" s="313" t="str">
        <f>IF(ISBLANK('Report Data'!B969)," ",'Report Data'!B969)</f>
        <v>[Cap_Cost_pct_of_Total_Expense_Metric] Capital Cost % of Total Expense</v>
      </c>
      <c r="C969" s="313">
        <f>IF(ISBLANK('Report Data'!C969)," ",'Report Data'!C969)</f>
        <v>4.077790900125295E-2</v>
      </c>
      <c r="D969" s="313">
        <f>IF(ISBLANK('Report Data'!D969)," ",'Report Data'!D969)</f>
        <v>3.7799911502535942E-2</v>
      </c>
      <c r="E969" s="313">
        <f>IF(ISBLANK('Report Data'!E969)," ",'Report Data'!E969)</f>
        <v>3.5413101146671212E-2</v>
      </c>
      <c r="F969" s="313">
        <f>IF(ISBLANK('Report Data'!F969)," ",'Report Data'!F969)</f>
        <v>3.4647884144744609E-2</v>
      </c>
      <c r="G969" s="313">
        <f>IF(ISBLANK('Report Data'!G969)," ",'Report Data'!G969)</f>
        <v>3.693738075561661E-2</v>
      </c>
    </row>
    <row r="970" spans="1:7">
      <c r="A970" s="313" t="str">
        <f>IF('INTERIM REPORT'!B970=" "," ",IF('Report Data'!A970="",'INTERIM REPORT'!A969,'Report Data'!A970))</f>
        <v>Northeastern VT Regional Hospital</v>
      </c>
      <c r="B970" s="313" t="str">
        <f>IF(ISBLANK('Report Data'!B970)," ",'Report Data'!B970)</f>
        <v>[Cap_Cost_per_Adj_Admits_Metric] Capital Cost per Adjusted Admission</v>
      </c>
      <c r="C970" s="313">
        <f>IF(ISBLANK('Report Data'!C970)," ",'Report Data'!C970)</f>
        <v>614.57292520799547</v>
      </c>
      <c r="D970" s="313">
        <f>IF(ISBLANK('Report Data'!D970)," ",'Report Data'!D970)</f>
        <v>558.21852765924837</v>
      </c>
      <c r="E970" s="313">
        <f>IF(ISBLANK('Report Data'!E970)," ",'Report Data'!E970)</f>
        <v>0</v>
      </c>
      <c r="F970" s="313">
        <f>IF(ISBLANK('Report Data'!F970)," ",'Report Data'!F970)</f>
        <v>438.5438178616896</v>
      </c>
      <c r="G970" s="313">
        <f>IF(ISBLANK('Report Data'!G970)," ",'Report Data'!G970)</f>
        <v>455.2482902405406</v>
      </c>
    </row>
    <row r="971" spans="1:7">
      <c r="A971" s="313" t="str">
        <f>IF('INTERIM REPORT'!B971=" "," ",IF('Report Data'!A971="",'INTERIM REPORT'!A970,'Report Data'!A971))</f>
        <v>Northeastern VT Regional Hospital</v>
      </c>
      <c r="B971" s="313" t="str">
        <f>IF(ISBLANK('Report Data'!B971)," ",'Report Data'!B971)</f>
        <v>[Contractual_Allowance_pct_Metric] Contractual Allowance %</v>
      </c>
      <c r="C971" s="313">
        <f>IF(ISBLANK('Report Data'!C971)," ",'Report Data'!C971)</f>
        <v>0.52904859529111803</v>
      </c>
      <c r="D971" s="313">
        <f>IF(ISBLANK('Report Data'!D971)," ",'Report Data'!D971)</f>
        <v>0.53848671793605918</v>
      </c>
      <c r="E971" s="313">
        <f>IF(ISBLANK('Report Data'!E971)," ",'Report Data'!E971)</f>
        <v>0.57750984353631873</v>
      </c>
      <c r="F971" s="313">
        <f>IF(ISBLANK('Report Data'!F971)," ",'Report Data'!F971)</f>
        <v>0.55937901587048577</v>
      </c>
      <c r="G971" s="313">
        <f>IF(ISBLANK('Report Data'!G971)," ",'Report Data'!G971)</f>
        <v>0.56779619298799411</v>
      </c>
    </row>
    <row r="972" spans="1:7">
      <c r="A972" s="313" t="str">
        <f>IF('INTERIM REPORT'!B972=" "," ",IF('Report Data'!A972="",'INTERIM REPORT'!A971,'Report Data'!A972))</f>
        <v>Northeastern VT Regional Hospital</v>
      </c>
      <c r="B972" s="313" t="str">
        <f>IF(ISBLANK('Report Data'!B972)," ",'Report Data'!B972)</f>
        <v>[Current_Ratio_Metric] Current Ratio</v>
      </c>
      <c r="C972" s="313">
        <f>IF(ISBLANK('Report Data'!C972)," ",'Report Data'!C972)</f>
        <v>3.3980342386570364</v>
      </c>
      <c r="D972" s="313">
        <f>IF(ISBLANK('Report Data'!D972)," ",'Report Data'!D972)</f>
        <v>3.0232844071850939</v>
      </c>
      <c r="E972" s="313">
        <f>IF(ISBLANK('Report Data'!E972)," ",'Report Data'!E972)</f>
        <v>3.1077584857139873</v>
      </c>
      <c r="F972" s="313">
        <f>IF(ISBLANK('Report Data'!F972)," ",'Report Data'!F972)</f>
        <v>2.3290315909737362</v>
      </c>
      <c r="G972" s="313">
        <f>IF(ISBLANK('Report Data'!G972)," ",'Report Data'!G972)</f>
        <v>3.519567524995173</v>
      </c>
    </row>
    <row r="973" spans="1:7">
      <c r="A973" s="313" t="str">
        <f>IF('INTERIM REPORT'!B973=" "," ",IF('Report Data'!A973="",'INTERIM REPORT'!A972,'Report Data'!A973))</f>
        <v>Northeastern VT Regional Hospital</v>
      </c>
      <c r="B973" s="313" t="str">
        <f>IF(ISBLANK('Report Data'!B973)," ",'Report Data'!B973)</f>
        <v>[Days_Payable_metric] Days Payable</v>
      </c>
      <c r="C973" s="313">
        <f>IF(ISBLANK('Report Data'!C973)," ",'Report Data'!C973)</f>
        <v>48.701207984021657</v>
      </c>
      <c r="D973" s="313">
        <f>IF(ISBLANK('Report Data'!D973)," ",'Report Data'!D973)</f>
        <v>85.210822524975697</v>
      </c>
      <c r="E973" s="313">
        <f>IF(ISBLANK('Report Data'!E973)," ",'Report Data'!E973)</f>
        <v>53.006422082807738</v>
      </c>
      <c r="F973" s="313">
        <f>IF(ISBLANK('Report Data'!F973)," ",'Report Data'!F973)</f>
        <v>106.13180688313541</v>
      </c>
      <c r="G973" s="313">
        <f>IF(ISBLANK('Report Data'!G973)," ",'Report Data'!G973)</f>
        <v>55.539359871432005</v>
      </c>
    </row>
    <row r="974" spans="1:7">
      <c r="A974" s="313" t="str">
        <f>IF('INTERIM REPORT'!B974=" "," ",IF('Report Data'!A974="",'INTERIM REPORT'!A973,'Report Data'!A974))</f>
        <v>Northeastern VT Regional Hospital</v>
      </c>
      <c r="B974" s="313" t="str">
        <f>IF(ISBLANK('Report Data'!B974)," ",'Report Data'!B974)</f>
        <v>[Days_Receivable_Metric] Days Receivable</v>
      </c>
      <c r="C974" s="313">
        <f>IF(ISBLANK('Report Data'!C974)," ",'Report Data'!C974)</f>
        <v>39.875952329169287</v>
      </c>
      <c r="D974" s="313">
        <f>IF(ISBLANK('Report Data'!D974)," ",'Report Data'!D974)</f>
        <v>40.230643697759774</v>
      </c>
      <c r="E974" s="313">
        <f>IF(ISBLANK('Report Data'!E974)," ",'Report Data'!E974)</f>
        <v>41.915328015395353</v>
      </c>
      <c r="F974" s="313">
        <f>IF(ISBLANK('Report Data'!F974)," ",'Report Data'!F974)</f>
        <v>41.429747770581599</v>
      </c>
      <c r="G974" s="313">
        <f>IF(ISBLANK('Report Data'!G974)," ",'Report Data'!G974)</f>
        <v>43.563747902799555</v>
      </c>
    </row>
    <row r="975" spans="1:7">
      <c r="A975" s="313" t="str">
        <f>IF('INTERIM REPORT'!B975=" "," ",IF('Report Data'!A975="",'INTERIM REPORT'!A974,'Report Data'!A975))</f>
        <v>Northeastern VT Regional Hospital</v>
      </c>
      <c r="B975" s="313" t="str">
        <f>IF(ISBLANK('Report Data'!B975)," ",'Report Data'!B975)</f>
        <v>[Days_Cash_on_Hand_Metric] Days Cash on Hand</v>
      </c>
      <c r="C975" s="313">
        <f>IF(ISBLANK('Report Data'!C975)," ",'Report Data'!C975)</f>
        <v>107.40661663153021</v>
      </c>
      <c r="D975" s="313">
        <f>IF(ISBLANK('Report Data'!D975)," ",'Report Data'!D975)</f>
        <v>206.57582772839839</v>
      </c>
      <c r="E975" s="313">
        <f>IF(ISBLANK('Report Data'!E975)," ",'Report Data'!E975)</f>
        <v>110.81593529398742</v>
      </c>
      <c r="F975" s="313">
        <f>IF(ISBLANK('Report Data'!F975)," ",'Report Data'!F975)</f>
        <v>195.95719491533751</v>
      </c>
      <c r="G975" s="313">
        <f>IF(ISBLANK('Report Data'!G975)," ",'Report Data'!G975)</f>
        <v>142.95051306171231</v>
      </c>
    </row>
    <row r="976" spans="1:7">
      <c r="A976" s="313" t="str">
        <f>IF('INTERIM REPORT'!B976=" "," ",IF('Report Data'!A976="",'INTERIM REPORT'!A975,'Report Data'!A976))</f>
        <v>Northeastern VT Regional Hospital</v>
      </c>
      <c r="B976" s="313" t="str">
        <f>IF(ISBLANK('Report Data'!B976)," ",'Report Data'!B976)</f>
        <v>[Cash_Flow_Margin_Metric] Cash Flow Margin</v>
      </c>
      <c r="C976" s="313">
        <f>IF(ISBLANK('Report Data'!C976)," ",'Report Data'!C976)</f>
        <v>5.8351590092500773E-2</v>
      </c>
      <c r="D976" s="313">
        <f>IF(ISBLANK('Report Data'!D976)," ",'Report Data'!D976)</f>
        <v>5.0169152987439028E-2</v>
      </c>
      <c r="E976" s="313">
        <f>IF(ISBLANK('Report Data'!E976)," ",'Report Data'!E976)</f>
        <v>5.5069174402484225E-2</v>
      </c>
      <c r="F976" s="313">
        <f>IF(ISBLANK('Report Data'!F976)," ",'Report Data'!F976)</f>
        <v>5.3933964041834377E-2</v>
      </c>
      <c r="G976" s="313">
        <f>IF(ISBLANK('Report Data'!G976)," ",'Report Data'!G976)</f>
        <v>5.6466841372097919E-2</v>
      </c>
    </row>
    <row r="977" spans="1:7">
      <c r="A977" s="313" t="str">
        <f>IF('INTERIM REPORT'!B977=" "," ",IF('Report Data'!A977="",'INTERIM REPORT'!A976,'Report Data'!A977))</f>
        <v>Northeastern VT Regional Hospital</v>
      </c>
      <c r="B977" s="313" t="str">
        <f>IF(ISBLANK('Report Data'!B977)," ",'Report Data'!B977)</f>
        <v>[Cash_to_Long_Term_Debt_Metric] Cash to Long Term Debt</v>
      </c>
      <c r="C977" s="313">
        <f>IF(ISBLANK('Report Data'!C977)," ",'Report Data'!C977)</f>
        <v>2.3767759975888976</v>
      </c>
      <c r="D977" s="313">
        <f>IF(ISBLANK('Report Data'!D977)," ",'Report Data'!D977)</f>
        <v>2.378188605546919</v>
      </c>
      <c r="E977" s="313">
        <f>IF(ISBLANK('Report Data'!E977)," ",'Report Data'!E977)</f>
        <v>3.530048050636494</v>
      </c>
      <c r="F977" s="313">
        <f>IF(ISBLANK('Report Data'!F977)," ",'Report Data'!F977)</f>
        <v>6.560326350687693</v>
      </c>
      <c r="G977" s="313">
        <f>IF(ISBLANK('Report Data'!G977)," ",'Report Data'!G977)</f>
        <v>5.4693017643111084</v>
      </c>
    </row>
    <row r="978" spans="1:7">
      <c r="A978" s="313" t="str">
        <f>IF('INTERIM REPORT'!B978=" "," ",IF('Report Data'!A978="",'INTERIM REPORT'!A977,'Report Data'!A978))</f>
        <v>Northeastern VT Regional Hospital</v>
      </c>
      <c r="B978" s="313" t="str">
        <f>IF(ISBLANK('Report Data'!B978)," ",'Report Data'!B978)</f>
        <v>[Cash_Flow_to_Total_Debt_Metric] Cash Flow to Total Debt</v>
      </c>
      <c r="C978" s="313">
        <f>IF(ISBLANK('Report Data'!C978)," ",'Report Data'!C978)</f>
        <v>0.37851825510962089</v>
      </c>
      <c r="D978" s="313">
        <f>IF(ISBLANK('Report Data'!D978)," ",'Report Data'!D978)</f>
        <v>0.22705083697292677</v>
      </c>
      <c r="E978" s="313">
        <f>IF(ISBLANK('Report Data'!E978)," ",'Report Data'!E978)</f>
        <v>0.42243712933391903</v>
      </c>
      <c r="F978" s="313">
        <f>IF(ISBLANK('Report Data'!F978)," ",'Report Data'!F978)</f>
        <v>0.32439322370709639</v>
      </c>
      <c r="G978" s="313">
        <f>IF(ISBLANK('Report Data'!G978)," ",'Report Data'!G978)</f>
        <v>0.39241168734038517</v>
      </c>
    </row>
    <row r="979" spans="1:7">
      <c r="A979" s="313" t="str">
        <f>IF('INTERIM REPORT'!B979=" "," ",IF('Report Data'!A979="",'INTERIM REPORT'!A978,'Report Data'!A979))</f>
        <v>Northeastern VT Regional Hospital</v>
      </c>
      <c r="B979" s="313" t="str">
        <f>IF(ISBLANK('Report Data'!B979)," ",'Report Data'!B979)</f>
        <v>[Gross_Price_per_Discharge_Metric] Gross Price per Discharge</v>
      </c>
      <c r="C979" s="313">
        <f>IF(ISBLANK('Report Data'!C979)," ",'Report Data'!C979)</f>
        <v>25796.919732441467</v>
      </c>
      <c r="D979" s="313">
        <f>IF(ISBLANK('Report Data'!D979)," ",'Report Data'!D979)</f>
        <v>22969.619589977228</v>
      </c>
      <c r="E979" s="313">
        <f>IF(ISBLANK('Report Data'!E979)," ",'Report Data'!E979)</f>
        <v>0</v>
      </c>
      <c r="F979" s="313">
        <f>IF(ISBLANK('Report Data'!F979)," ",'Report Data'!F979)</f>
        <v>19983.005780346808</v>
      </c>
      <c r="G979" s="313">
        <f>IF(ISBLANK('Report Data'!G979)," ",'Report Data'!G979)</f>
        <v>20060.732394366194</v>
      </c>
    </row>
    <row r="980" spans="1:7">
      <c r="A980" s="313" t="str">
        <f>IF('INTERIM REPORT'!B980=" "," ",IF('Report Data'!A980="",'INTERIM REPORT'!A979,'Report Data'!A980))</f>
        <v>Northeastern VT Regional Hospital</v>
      </c>
      <c r="B980" s="313" t="str">
        <f>IF(ISBLANK('Report Data'!B980)," ",'Report Data'!B980)</f>
        <v>[Gross_Price_per_Visit_Metric] Gross Price per Visit</v>
      </c>
      <c r="C980" s="313">
        <f>IF(ISBLANK('Report Data'!C980)," ",'Report Data'!C980)</f>
        <v>938.15058425650921</v>
      </c>
      <c r="D980" s="313">
        <f>IF(ISBLANK('Report Data'!D980)," ",'Report Data'!D980)</f>
        <v>0</v>
      </c>
      <c r="E980" s="313">
        <f>IF(ISBLANK('Report Data'!E980)," ",'Report Data'!E980)</f>
        <v>0</v>
      </c>
      <c r="F980" s="313">
        <f>IF(ISBLANK('Report Data'!F980)," ",'Report Data'!F980)</f>
        <v>3777.1699029126212</v>
      </c>
      <c r="G980" s="313">
        <f>IF(ISBLANK('Report Data'!G980)," ",'Report Data'!G980)</f>
        <v>3913.6462264150941</v>
      </c>
    </row>
    <row r="981" spans="1:7">
      <c r="A981" s="313" t="str">
        <f>IF('INTERIM REPORT'!B981=" "," ",IF('Report Data'!A981="",'INTERIM REPORT'!A980,'Report Data'!A981))</f>
        <v>Northeastern VT Regional Hospital</v>
      </c>
      <c r="B981" s="313" t="str">
        <f>IF(ISBLANK('Report Data'!B981)," ",'Report Data'!B981)</f>
        <v>[Gross_Rev_per_Adj_Admits_Metric] Gross Revenue per Adj Admission</v>
      </c>
      <c r="C981" s="313">
        <f>IF(ISBLANK('Report Data'!C981)," ",'Report Data'!C981)</f>
        <v>30730.1952191235</v>
      </c>
      <c r="D981" s="313">
        <f>IF(ISBLANK('Report Data'!D981)," ",'Report Data'!D981)</f>
        <v>27550.991803278692</v>
      </c>
      <c r="E981" s="313">
        <f>IF(ISBLANK('Report Data'!E981)," ",'Report Data'!E981)</f>
        <v>0</v>
      </c>
      <c r="F981" s="313">
        <f>IF(ISBLANK('Report Data'!F981)," ",'Report Data'!F981)</f>
        <v>24975.80419580419</v>
      </c>
      <c r="G981" s="313">
        <f>IF(ISBLANK('Report Data'!G981)," ",'Report Data'!G981)</f>
        <v>25124.709897610923</v>
      </c>
    </row>
    <row r="982" spans="1:7">
      <c r="A982" s="313" t="str">
        <f>IF('INTERIM REPORT'!B982=" "," ",IF('Report Data'!A982="",'INTERIM REPORT'!A981,'Report Data'!A982))</f>
        <v>Northeastern VT Regional Hospital</v>
      </c>
      <c r="B982" s="313" t="str">
        <f>IF(ISBLANK('Report Data'!B982)," ",'Report Data'!B982)</f>
        <v>[Net_Rev_per_Adj_Admits_Metric] Net Revenue per Adjusted Admission</v>
      </c>
      <c r="C982" s="313">
        <f>IF(ISBLANK('Report Data'!C982)," ",'Report Data'!C982)</f>
        <v>14638.228979706266</v>
      </c>
      <c r="D982" s="313">
        <f>IF(ISBLANK('Report Data'!D982)," ",'Report Data'!D982)</f>
        <v>12873.497014342915</v>
      </c>
      <c r="E982" s="313">
        <f>IF(ISBLANK('Report Data'!E982)," ",'Report Data'!E982)</f>
        <v>0</v>
      </c>
      <c r="F982" s="313">
        <f>IF(ISBLANK('Report Data'!F982)," ",'Report Data'!F982)</f>
        <v>11138.776190208657</v>
      </c>
      <c r="G982" s="313">
        <f>IF(ISBLANK('Report Data'!G982)," ",'Report Data'!G982)</f>
        <v>10973.437364877853</v>
      </c>
    </row>
    <row r="983" spans="1:7">
      <c r="A983" s="313" t="str">
        <f>IF('INTERIM REPORT'!B983=" "," ",IF('Report Data'!A983="",'INTERIM REPORT'!A982,'Report Data'!A983))</f>
        <v>Northeastern VT Regional Hospital</v>
      </c>
      <c r="B983" s="313" t="str">
        <f>IF(ISBLANK('Report Data'!B983)," ",'Report Data'!B983)</f>
        <v>[Medicare_Gross_Pct_Tot_Gross_Metric] Medicare Gross as % of Tot Gross Rev</v>
      </c>
      <c r="C983" s="313">
        <f>IF(ISBLANK('Report Data'!C983)," ",'Report Data'!C983)</f>
        <v>0.43736212001632663</v>
      </c>
      <c r="D983" s="313">
        <f>IF(ISBLANK('Report Data'!D983)," ",'Report Data'!D983)</f>
        <v>0.41570946642595646</v>
      </c>
      <c r="E983" s="313">
        <f>IF(ISBLANK('Report Data'!E983)," ",'Report Data'!E983)</f>
        <v>0.43047085776141664</v>
      </c>
      <c r="F983" s="313">
        <f>IF(ISBLANK('Report Data'!F983)," ",'Report Data'!F983)</f>
        <v>0.41947162278803191</v>
      </c>
      <c r="G983" s="313">
        <f>IF(ISBLANK('Report Data'!G983)," ",'Report Data'!G983)</f>
        <v>0.41906731450969747</v>
      </c>
    </row>
    <row r="984" spans="1:7">
      <c r="A984" s="313" t="str">
        <f>IF('INTERIM REPORT'!B984=" "," ",IF('Report Data'!A984="",'INTERIM REPORT'!A983,'Report Data'!A984))</f>
        <v>Northeastern VT Regional Hospital</v>
      </c>
      <c r="B984" s="313" t="str">
        <f>IF(ISBLANK('Report Data'!B984)," ",'Report Data'!B984)</f>
        <v>[Medicaid_Gross_Pct_Tot_Gross_Metric] Medicaid Gross as % of Tot Gross Rev</v>
      </c>
      <c r="C984" s="313">
        <f>IF(ISBLANK('Report Data'!C984)," ",'Report Data'!C984)</f>
        <v>0.20514317468529514</v>
      </c>
      <c r="D984" s="313">
        <f>IF(ISBLANK('Report Data'!D984)," ",'Report Data'!D984)</f>
        <v>0.19836764683209393</v>
      </c>
      <c r="E984" s="313">
        <f>IF(ISBLANK('Report Data'!E984)," ",'Report Data'!E984)</f>
        <v>0.21186946623863306</v>
      </c>
      <c r="F984" s="313">
        <f>IF(ISBLANK('Report Data'!F984)," ",'Report Data'!F984)</f>
        <v>0.19825631456972789</v>
      </c>
      <c r="G984" s="313">
        <f>IF(ISBLANK('Report Data'!G984)," ",'Report Data'!G984)</f>
        <v>0.19936975926160841</v>
      </c>
    </row>
    <row r="985" spans="1:7">
      <c r="A985" s="313" t="str">
        <f>IF('INTERIM REPORT'!B985=" "," ",IF('Report Data'!A985="",'INTERIM REPORT'!A984,'Report Data'!A985))</f>
        <v>Northeastern VT Regional Hospital</v>
      </c>
      <c r="B985" s="313" t="str">
        <f>IF(ISBLANK('Report Data'!B985)," ",'Report Data'!B985)</f>
        <v>[CommSelf_Gross_Pct_Tot_Gross_Metric] Comm/self Gross as % of Tot Gross Rev</v>
      </c>
      <c r="C985" s="313">
        <f>IF(ISBLANK('Report Data'!C985)," ",'Report Data'!C985)</f>
        <v>0.35749470529837812</v>
      </c>
      <c r="D985" s="313">
        <f>IF(ISBLANK('Report Data'!D985)," ",'Report Data'!D985)</f>
        <v>0.38592288674194963</v>
      </c>
      <c r="E985" s="313">
        <f>IF(ISBLANK('Report Data'!E985)," ",'Report Data'!E985)</f>
        <v>0.35765967599995041</v>
      </c>
      <c r="F985" s="313">
        <f>IF(ISBLANK('Report Data'!F985)," ",'Report Data'!F985)</f>
        <v>0.38227206264224023</v>
      </c>
      <c r="G985" s="313">
        <f>IF(ISBLANK('Report Data'!G985)," ",'Report Data'!G985)</f>
        <v>0.38156292622869409</v>
      </c>
    </row>
    <row r="986" spans="1:7">
      <c r="A986" s="313" t="str">
        <f>IF('INTERIM REPORT'!B986=" "," ",IF('Report Data'!A986="",'INTERIM REPORT'!A985,'Report Data'!A986))</f>
        <v>Northeastern VT Regional Hospital</v>
      </c>
      <c r="B986" s="313" t="str">
        <f>IF(ISBLANK('Report Data'!B986)," ",'Report Data'!B986)</f>
        <v>[Phys_Gross_Pct_Ttl_Gross_Metric] Physician Gross as % of Ttl Gross Rev</v>
      </c>
      <c r="C986" s="313">
        <f>IF(ISBLANK('Report Data'!C986)," ",'Report Data'!C986)</f>
        <v>0</v>
      </c>
      <c r="D986" s="313">
        <f>IF(ISBLANK('Report Data'!D986)," ",'Report Data'!D986)</f>
        <v>0</v>
      </c>
      <c r="E986" s="313">
        <f>IF(ISBLANK('Report Data'!E986)," ",'Report Data'!E986)</f>
        <v>0</v>
      </c>
      <c r="F986" s="313">
        <f>IF(ISBLANK('Report Data'!F986)," ",'Report Data'!F986)</f>
        <v>0</v>
      </c>
      <c r="G986" s="313">
        <f>IF(ISBLANK('Report Data'!G986)," ",'Report Data'!G986)</f>
        <v>0</v>
      </c>
    </row>
    <row r="987" spans="1:7">
      <c r="A987" s="313" t="str">
        <f>IF('INTERIM REPORT'!B987=" "," ",IF('Report Data'!A987="",'INTERIM REPORT'!A986,'Report Data'!A987))</f>
        <v>Northeastern VT Regional Hospital</v>
      </c>
      <c r="B987" s="313" t="str">
        <f>IF(ISBLANK('Report Data'!B987)," ",'Report Data'!B987)</f>
        <v>[Medicare_Pct_Net_Rev_Metric] Medicare % of Net Rev (less dispr)</v>
      </c>
      <c r="C987" s="313">
        <f>IF(ISBLANK('Report Data'!C987)," ",'Report Data'!C987)</f>
        <v>0.40566280848196906</v>
      </c>
      <c r="D987" s="313">
        <f>IF(ISBLANK('Report Data'!D987)," ",'Report Data'!D987)</f>
        <v>0.38118021950527164</v>
      </c>
      <c r="E987" s="313">
        <f>IF(ISBLANK('Report Data'!E987)," ",'Report Data'!E987)</f>
        <v>0.39582347531850698</v>
      </c>
      <c r="F987" s="313">
        <f>IF(ISBLANK('Report Data'!F987)," ",'Report Data'!F987)</f>
        <v>0.37429367514522977</v>
      </c>
      <c r="G987" s="313">
        <f>IF(ISBLANK('Report Data'!G987)," ",'Report Data'!G987)</f>
        <v>0.36640619060573254</v>
      </c>
    </row>
    <row r="988" spans="1:7">
      <c r="A988" s="313" t="str">
        <f>IF('INTERIM REPORT'!B988=" "," ",IF('Report Data'!A988="",'INTERIM REPORT'!A987,'Report Data'!A988))</f>
        <v>Northeastern VT Regional Hospital</v>
      </c>
      <c r="B988" s="313" t="str">
        <f>IF(ISBLANK('Report Data'!B988)," ",'Report Data'!B988)</f>
        <v>[Medicaid_Pct_Net_Rev_Metric] Medicaid % of Net Rev (less dispr)</v>
      </c>
      <c r="C988" s="313">
        <f>IF(ISBLANK('Report Data'!C988)," ",'Report Data'!C988)</f>
        <v>0.14473820526821687</v>
      </c>
      <c r="D988" s="313">
        <f>IF(ISBLANK('Report Data'!D988)," ",'Report Data'!D988)</f>
        <v>0.12989713342865297</v>
      </c>
      <c r="E988" s="313">
        <f>IF(ISBLANK('Report Data'!E988)," ",'Report Data'!E988)</f>
        <v>0.16316390939851982</v>
      </c>
      <c r="F988" s="313">
        <f>IF(ISBLANK('Report Data'!F988)," ",'Report Data'!F988)</f>
        <v>0.1543099395525111</v>
      </c>
      <c r="G988" s="313">
        <f>IF(ISBLANK('Report Data'!G988)," ",'Report Data'!G988)</f>
        <v>0.16473710709029724</v>
      </c>
    </row>
    <row r="989" spans="1:7">
      <c r="A989" s="313" t="str">
        <f>IF('INTERIM REPORT'!B989=" "," ",IF('Report Data'!A989="",'INTERIM REPORT'!A988,'Report Data'!A989))</f>
        <v>Northeastern VT Regional Hospital</v>
      </c>
      <c r="B989" s="313" t="str">
        <f>IF(ISBLANK('Report Data'!B989)," ",'Report Data'!B989)</f>
        <v>[CommSelf_Pct_Net_Rev_Metric] Comm/self % of Net Rev (less dispr)</v>
      </c>
      <c r="C989" s="313">
        <f>IF(ISBLANK('Report Data'!C989)," ",'Report Data'!C989)</f>
        <v>0.44959898624981404</v>
      </c>
      <c r="D989" s="313">
        <f>IF(ISBLANK('Report Data'!D989)," ",'Report Data'!D989)</f>
        <v>0.48892264706607569</v>
      </c>
      <c r="E989" s="313">
        <f>IF(ISBLANK('Report Data'!E989)," ",'Report Data'!E989)</f>
        <v>0.44101261528297331</v>
      </c>
      <c r="F989" s="313">
        <f>IF(ISBLANK('Report Data'!F989)," ",'Report Data'!F989)</f>
        <v>0.47139638530225925</v>
      </c>
      <c r="G989" s="313">
        <f>IF(ISBLANK('Report Data'!G989)," ",'Report Data'!G989)</f>
        <v>0.46885670230397031</v>
      </c>
    </row>
    <row r="990" spans="1:7">
      <c r="A990" s="313" t="str">
        <f>IF('INTERIM REPORT'!B990=" "," ",IF('Report Data'!A990="",'INTERIM REPORT'!A989,'Report Data'!A990))</f>
        <v>Northeastern VT Regional Hospital</v>
      </c>
      <c r="B990" s="313" t="str">
        <f>IF(ISBLANK('Report Data'!B990)," ",'Report Data'!B990)</f>
        <v>[Phys_Pct_Net_Rev_Metric] Physician % of Net Rev</v>
      </c>
      <c r="C990" s="313">
        <f>IF(ISBLANK('Report Data'!C990)," ",'Report Data'!C990)</f>
        <v>0</v>
      </c>
      <c r="D990" s="313">
        <f>IF(ISBLANK('Report Data'!D990)," ",'Report Data'!D990)</f>
        <v>0</v>
      </c>
      <c r="E990" s="313">
        <f>IF(ISBLANK('Report Data'!E990)," ",'Report Data'!E990)</f>
        <v>0</v>
      </c>
      <c r="F990" s="313">
        <f>IF(ISBLANK('Report Data'!F990)," ",'Report Data'!F990)</f>
        <v>0</v>
      </c>
      <c r="G990" s="313">
        <f>IF(ISBLANK('Report Data'!G990)," ",'Report Data'!G990)</f>
        <v>0</v>
      </c>
    </row>
    <row r="991" spans="1:7">
      <c r="A991" s="313" t="str">
        <f>IF('INTERIM REPORT'!B991=" "," ",IF('Report Data'!A991="",'INTERIM REPORT'!A990,'Report Data'!A991))</f>
        <v>Northeastern VT Regional Hospital</v>
      </c>
      <c r="B991" s="313" t="str">
        <f>IF(ISBLANK('Report Data'!B991)," ",'Report Data'!B991)</f>
        <v>[Free_Care_Gross_Metric] Free Care (Gross Revenue)</v>
      </c>
      <c r="C991" s="313">
        <f>IF(ISBLANK('Report Data'!C991)," ",'Report Data'!C991)</f>
        <v>-3141595.0000000005</v>
      </c>
      <c r="D991" s="313">
        <f>IF(ISBLANK('Report Data'!D991)," ",'Report Data'!D991)</f>
        <v>-2623396</v>
      </c>
      <c r="E991" s="313">
        <f>IF(ISBLANK('Report Data'!E991)," ",'Report Data'!E991)</f>
        <v>-3013999.9999999995</v>
      </c>
      <c r="F991" s="313">
        <f>IF(ISBLANK('Report Data'!F991)," ",'Report Data'!F991)</f>
        <v>-2701500</v>
      </c>
      <c r="G991" s="313">
        <f>IF(ISBLANK('Report Data'!G991)," ",'Report Data'!G991)</f>
        <v>-2843100</v>
      </c>
    </row>
    <row r="992" spans="1:7">
      <c r="A992" s="313" t="str">
        <f>IF('INTERIM REPORT'!B992=" "," ",IF('Report Data'!A992="",'INTERIM REPORT'!A991,'Report Data'!A992))</f>
        <v>Northwestern Medical Center</v>
      </c>
      <c r="B992" s="313" t="str">
        <f>IF(ISBLANK('Report Data'!B992)," ",'Report Data'!B992)</f>
        <v>[Avg_Daily_Census_Metric] Average Daily Census</v>
      </c>
      <c r="C992" s="313">
        <f>IF(ISBLANK('Report Data'!C992)," ",'Report Data'!C992)</f>
        <v>23.342465753424658</v>
      </c>
      <c r="D992" s="313">
        <f>IF(ISBLANK('Report Data'!D992)," ",'Report Data'!D992)</f>
        <v>23.554644808743173</v>
      </c>
      <c r="E992" s="313">
        <f>IF(ISBLANK('Report Data'!E992)," ",'Report Data'!E992)</f>
        <v>0</v>
      </c>
      <c r="F992" s="313">
        <f>IF(ISBLANK('Report Data'!F992)," ",'Report Data'!F992)</f>
        <v>24.18082191780822</v>
      </c>
      <c r="G992" s="313">
        <f>IF(ISBLANK('Report Data'!G992)," ",'Report Data'!G992)</f>
        <v>23.230136986301364</v>
      </c>
    </row>
    <row r="993" spans="1:7">
      <c r="A993" s="313" t="str">
        <f>IF('INTERIM REPORT'!B993=" "," ",IF('Report Data'!A993="",'INTERIM REPORT'!A992,'Report Data'!A993))</f>
        <v>Northwestern Medical Center</v>
      </c>
      <c r="B993" s="313" t="str">
        <f>IF(ISBLANK('Report Data'!B993)," ",'Report Data'!B993)</f>
        <v>[Avg_Length_of_Stay_Metric] Average Length of Stay</v>
      </c>
      <c r="C993" s="313">
        <f>IF(ISBLANK('Report Data'!C993)," ",'Report Data'!C993)</f>
        <v>3.1661092530657742</v>
      </c>
      <c r="D993" s="313">
        <f>IF(ISBLANK('Report Data'!D993)," ",'Report Data'!D993)</f>
        <v>3.2228037383177579</v>
      </c>
      <c r="E993" s="313">
        <f>IF(ISBLANK('Report Data'!E993)," ",'Report Data'!E993)</f>
        <v>0</v>
      </c>
      <c r="F993" s="313">
        <f>IF(ISBLANK('Report Data'!F993)," ",'Report Data'!F993)</f>
        <v>3.547427652733119</v>
      </c>
      <c r="G993" s="313">
        <f>IF(ISBLANK('Report Data'!G993)," ",'Report Data'!G993)</f>
        <v>3.3211907559733636</v>
      </c>
    </row>
    <row r="994" spans="1:7">
      <c r="A994" s="313" t="str">
        <f>IF('INTERIM REPORT'!B994=" "," ",IF('Report Data'!A994="",'INTERIM REPORT'!A993,'Report Data'!A994))</f>
        <v>Northwestern Medical Center</v>
      </c>
      <c r="B994" s="313" t="str">
        <f>IF(ISBLANK('Report Data'!B994)," ",'Report Data'!B994)</f>
        <v>[Acute_ALOS_Metric] Acute ALOS</v>
      </c>
      <c r="C994" s="313">
        <f>IF(ISBLANK('Report Data'!C994)," ",'Report Data'!C994)</f>
        <v>3.3143100511073249</v>
      </c>
      <c r="D994" s="313">
        <f>IF(ISBLANK('Report Data'!D994)," ",'Report Data'!D994)</f>
        <v>3.0385980479148187</v>
      </c>
      <c r="E994" s="313">
        <f>IF(ISBLANK('Report Data'!E994)," ",'Report Data'!E994)</f>
        <v>0</v>
      </c>
      <c r="F994" s="313">
        <f>IF(ISBLANK('Report Data'!F994)," ",'Report Data'!F994)</f>
        <v>3.3808844507845937</v>
      </c>
      <c r="G994" s="313">
        <f>IF(ISBLANK('Report Data'!G994)," ",'Report Data'!G994)</f>
        <v>3.3640128854118743</v>
      </c>
    </row>
    <row r="995" spans="1:7">
      <c r="A995" s="313" t="str">
        <f>IF('INTERIM REPORT'!B995=" "," ",IF('Report Data'!A995="",'INTERIM REPORT'!A994,'Report Data'!A995))</f>
        <v>Northwestern Medical Center</v>
      </c>
      <c r="B995" s="313" t="str">
        <f>IF(ISBLANK('Report Data'!B995)," ",'Report Data'!B995)</f>
        <v>[Adj_Admits_Metric] Adjusted Admissions</v>
      </c>
      <c r="C995" s="313">
        <f>IF(ISBLANK('Report Data'!C995)," ",'Report Data'!C995)</f>
        <v>11846.116055988297</v>
      </c>
      <c r="D995" s="313">
        <f>IF(ISBLANK('Report Data'!D995)," ",'Report Data'!D995)</f>
        <v>10165.23117070003</v>
      </c>
      <c r="E995" s="313">
        <f>IF(ISBLANK('Report Data'!E995)," ",'Report Data'!E995)</f>
        <v>0</v>
      </c>
      <c r="F995" s="313">
        <f>IF(ISBLANK('Report Data'!F995)," ",'Report Data'!F995)</f>
        <v>11083.632464396358</v>
      </c>
      <c r="G995" s="313">
        <f>IF(ISBLANK('Report Data'!G995)," ",'Report Data'!G995)</f>
        <v>12464.2345465569</v>
      </c>
    </row>
    <row r="996" spans="1:7">
      <c r="A996" s="313" t="str">
        <f>IF('INTERIM REPORT'!B996=" "," ",IF('Report Data'!A996="",'INTERIM REPORT'!A995,'Report Data'!A996))</f>
        <v>Northwestern Medical Center</v>
      </c>
      <c r="B996" s="313" t="str">
        <f>IF(ISBLANK('Report Data'!B996)," ",'Report Data'!B996)</f>
        <v>[Adj_Days_Metric] Adjusted Days</v>
      </c>
      <c r="C996" s="313">
        <f>IF(ISBLANK('Report Data'!C996)," ",'Report Data'!C996)</f>
        <v>41209.21363605449</v>
      </c>
      <c r="D996" s="313">
        <f>IF(ISBLANK('Report Data'!D996)," ",'Report Data'!D996)</f>
        <v>32407.220415645639</v>
      </c>
      <c r="E996" s="313">
        <f>IF(ISBLANK('Report Data'!E996)," ",'Report Data'!E996)</f>
        <v>0</v>
      </c>
      <c r="F996" s="313">
        <f>IF(ISBLANK('Report Data'!F996)," ",'Report Data'!F996)</f>
        <v>39410.475107020895</v>
      </c>
      <c r="G996" s="313">
        <f>IF(ISBLANK('Report Data'!G996)," ",'Report Data'!G996)</f>
        <v>41929.845621413238</v>
      </c>
    </row>
    <row r="997" spans="1:7">
      <c r="A997" s="313" t="str">
        <f>IF('INTERIM REPORT'!B997=" "," ",IF('Report Data'!A997="",'INTERIM REPORT'!A996,'Report Data'!A997))</f>
        <v>Northwestern Medical Center</v>
      </c>
      <c r="B997" s="313" t="str">
        <f>IF(ISBLANK('Report Data'!B997)," ",'Report Data'!B997)</f>
        <v>[Acute_Care_Ave_Daily_Census_Metric] Acute Care Ave Daily Census</v>
      </c>
      <c r="C997" s="313">
        <f>IF(ISBLANK('Report Data'!C997)," ",'Report Data'!C997)</f>
        <v>21.32054794520548</v>
      </c>
      <c r="D997" s="313">
        <f>IF(ISBLANK('Report Data'!D997)," ",'Report Data'!D997)</f>
        <v>18.71311475409836</v>
      </c>
      <c r="E997" s="313">
        <f>IF(ISBLANK('Report Data'!E997)," ",'Report Data'!E997)</f>
        <v>0</v>
      </c>
      <c r="F997" s="313">
        <f>IF(ISBLANK('Report Data'!F997)," ",'Report Data'!F997)</f>
        <v>19.479452054794521</v>
      </c>
      <c r="G997" s="313">
        <f>IF(ISBLANK('Report Data'!G997)," ",'Report Data'!G997)</f>
        <v>20.027397260273975</v>
      </c>
    </row>
    <row r="998" spans="1:7">
      <c r="A998" s="313" t="str">
        <f>IF('INTERIM REPORT'!B998=" "," ",IF('Report Data'!A998="",'INTERIM REPORT'!A997,'Report Data'!A998))</f>
        <v>Northwestern Medical Center</v>
      </c>
      <c r="B998" s="313" t="str">
        <f>IF(ISBLANK('Report Data'!B998)," ",'Report Data'!B998)</f>
        <v>[Acute_Admissions_Metric] Acute Admissions</v>
      </c>
      <c r="C998" s="313">
        <f>IF(ISBLANK('Report Data'!C998)," ",'Report Data'!C998)</f>
        <v>2348.0000000000005</v>
      </c>
      <c r="D998" s="313">
        <f>IF(ISBLANK('Report Data'!D998)," ",'Report Data'!D998)</f>
        <v>2253.9999999999995</v>
      </c>
      <c r="E998" s="313">
        <f>IF(ISBLANK('Report Data'!E998)," ",'Report Data'!E998)</f>
        <v>0</v>
      </c>
      <c r="F998" s="313">
        <f>IF(ISBLANK('Report Data'!F998)," ",'Report Data'!F998)</f>
        <v>2103</v>
      </c>
      <c r="G998" s="313">
        <f>IF(ISBLANK('Report Data'!G998)," ",'Report Data'!G998)</f>
        <v>2172.9999999999995</v>
      </c>
    </row>
    <row r="999" spans="1:7">
      <c r="A999" s="313" t="str">
        <f>IF('INTERIM REPORT'!B999=" "," ",IF('Report Data'!A999="",'INTERIM REPORT'!A998,'Report Data'!A999))</f>
        <v>Northwestern Medical Center</v>
      </c>
      <c r="B999" s="313" t="str">
        <f>IF(ISBLANK('Report Data'!B999)," ",'Report Data'!B999)</f>
        <v>[Util_Acute_Days] Acute Patient Days</v>
      </c>
      <c r="C999" s="313">
        <f>IF(ISBLANK('Report Data'!C999)," ",'Report Data'!C999)</f>
        <v>7782</v>
      </c>
      <c r="D999" s="313">
        <f>IF(ISBLANK('Report Data'!D999)," ",'Report Data'!D999)</f>
        <v>6849</v>
      </c>
      <c r="E999" s="313">
        <f>IF(ISBLANK('Report Data'!E999)," ",'Report Data'!E999)</f>
        <v>0</v>
      </c>
      <c r="F999" s="313">
        <f>IF(ISBLANK('Report Data'!F999)," ",'Report Data'!F999)</f>
        <v>7110</v>
      </c>
      <c r="G999" s="313">
        <f>IF(ISBLANK('Report Data'!G999)," ",'Report Data'!G999)</f>
        <v>7310.0000000000009</v>
      </c>
    </row>
    <row r="1000" spans="1:7">
      <c r="A1000" s="313" t="str">
        <f>IF('INTERIM REPORT'!B1000=" "," ",IF('Report Data'!A1000="",'INTERIM REPORT'!A999,'Report Data'!A1000))</f>
        <v>Northwestern Medical Center</v>
      </c>
      <c r="B1000" s="313" t="str">
        <f>IF(ISBLANK('Report Data'!B1000)," ",'Report Data'!B1000)</f>
        <v>[Age_of_Plant_Metric] Age of Plant</v>
      </c>
      <c r="C1000" s="313">
        <f>IF(ISBLANK('Report Data'!C1000)," ",'Report Data'!C1000)</f>
        <v>10.960270951768381</v>
      </c>
      <c r="D1000" s="313">
        <f>IF(ISBLANK('Report Data'!D1000)," ",'Report Data'!D1000)</f>
        <v>11.838410620022781</v>
      </c>
      <c r="E1000" s="313">
        <f>IF(ISBLANK('Report Data'!E1000)," ",'Report Data'!E1000)</f>
        <v>0</v>
      </c>
      <c r="F1000" s="313">
        <f>IF(ISBLANK('Report Data'!F1000)," ",'Report Data'!F1000)</f>
        <v>13.05554862736571</v>
      </c>
      <c r="G1000" s="313">
        <f>IF(ISBLANK('Report Data'!G1000)," ",'Report Data'!G1000)</f>
        <v>15.02284435155501</v>
      </c>
    </row>
    <row r="1001" spans="1:7">
      <c r="A1001" s="313" t="str">
        <f>IF('INTERIM REPORT'!B1001=" "," ",IF('Report Data'!A1001="",'INTERIM REPORT'!A1000,'Report Data'!A1001))</f>
        <v>Northwestern Medical Center</v>
      </c>
      <c r="B1001" s="313" t="str">
        <f>IF(ISBLANK('Report Data'!B1001)," ",'Report Data'!B1001)</f>
        <v>[Age_of_Plant_Bldg_Metric] Age of Plant Building</v>
      </c>
      <c r="C1001" s="313">
        <f>IF(ISBLANK('Report Data'!C1001)," ",'Report Data'!C1001)</f>
        <v>11.37127257042463</v>
      </c>
      <c r="D1001" s="313">
        <f>IF(ISBLANK('Report Data'!D1001)," ",'Report Data'!D1001)</f>
        <v>12.319605284562211</v>
      </c>
      <c r="E1001" s="313">
        <f>IF(ISBLANK('Report Data'!E1001)," ",'Report Data'!E1001)</f>
        <v>0</v>
      </c>
      <c r="F1001" s="313">
        <f>IF(ISBLANK('Report Data'!F1001)," ",'Report Data'!F1001)</f>
        <v>13.153417845795818</v>
      </c>
      <c r="G1001" s="313">
        <f>IF(ISBLANK('Report Data'!G1001)," ",'Report Data'!G1001)</f>
        <v>14.932022640849818</v>
      </c>
    </row>
    <row r="1002" spans="1:7">
      <c r="A1002" s="313" t="str">
        <f>IF('INTERIM REPORT'!B1002=" "," ",IF('Report Data'!A1002="",'INTERIM REPORT'!A1001,'Report Data'!A1002))</f>
        <v>Northwestern Medical Center</v>
      </c>
      <c r="B1002" s="313" t="str">
        <f>IF(ISBLANK('Report Data'!B1002)," ",'Report Data'!B1002)</f>
        <v>[Age_of_Plant_Equip_Metric] Age of Plant Equipment</v>
      </c>
      <c r="C1002" s="313">
        <f>IF(ISBLANK('Report Data'!C1002)," ",'Report Data'!C1002)</f>
        <v>10.54829444595593</v>
      </c>
      <c r="D1002" s="313">
        <f>IF(ISBLANK('Report Data'!D1002)," ",'Report Data'!D1002)</f>
        <v>11.35907497019914</v>
      </c>
      <c r="E1002" s="313">
        <f>IF(ISBLANK('Report Data'!E1002)," ",'Report Data'!E1002)</f>
        <v>0</v>
      </c>
      <c r="F1002" s="313">
        <f>IF(ISBLANK('Report Data'!F1002)," ",'Report Data'!F1002)</f>
        <v>12.954462936312897</v>
      </c>
      <c r="G1002" s="313">
        <f>IF(ISBLANK('Report Data'!G1002)," ",'Report Data'!G1002)</f>
        <v>15.120169631635363</v>
      </c>
    </row>
    <row r="1003" spans="1:7">
      <c r="A1003" s="313" t="str">
        <f>IF('INTERIM REPORT'!B1003=" "," ",IF('Report Data'!A1003="",'INTERIM REPORT'!A1002,'Report Data'!A1003))</f>
        <v>Northwestern Medical Center</v>
      </c>
      <c r="B1003" s="313" t="str">
        <f>IF(ISBLANK('Report Data'!B1003)," ",'Report Data'!B1003)</f>
        <v>[Long_Term_Debt_Cap_Metric] Long Term Debt to Capitalization</v>
      </c>
      <c r="C1003" s="313">
        <f>IF(ISBLANK('Report Data'!C1003)," ",'Report Data'!C1003)</f>
        <v>0.19994275925153315</v>
      </c>
      <c r="D1003" s="313">
        <f>IF(ISBLANK('Report Data'!D1003)," ",'Report Data'!D1003)</f>
        <v>0.19465065077457366</v>
      </c>
      <c r="E1003" s="313">
        <f>IF(ISBLANK('Report Data'!E1003)," ",'Report Data'!E1003)</f>
        <v>0.21576466464332072</v>
      </c>
      <c r="F1003" s="313">
        <f>IF(ISBLANK('Report Data'!F1003)," ",'Report Data'!F1003)</f>
        <v>0.1737334367135201</v>
      </c>
      <c r="G1003" s="313">
        <f>IF(ISBLANK('Report Data'!G1003)," ",'Report Data'!G1003)</f>
        <v>0.1702492645488192</v>
      </c>
    </row>
    <row r="1004" spans="1:7">
      <c r="A1004" s="313" t="str">
        <f>IF('INTERIM REPORT'!B1004=" "," ",IF('Report Data'!A1004="",'INTERIM REPORT'!A1003,'Report Data'!A1004))</f>
        <v>Northwestern Medical Center</v>
      </c>
      <c r="B1004" s="313" t="str">
        <f>IF(ISBLANK('Report Data'!B1004)," ",'Report Data'!B1004)</f>
        <v>[Debt_per_Staff_Bed_Metric] Debt per Staffed Bed</v>
      </c>
      <c r="C1004" s="313">
        <f>IF(ISBLANK('Report Data'!C1004)," ",'Report Data'!C1004)</f>
        <v>582307.32499999995</v>
      </c>
      <c r="D1004" s="313">
        <f>IF(ISBLANK('Report Data'!D1004)," ",'Report Data'!D1004)</f>
        <v>886272.23750000005</v>
      </c>
      <c r="E1004" s="313">
        <f>IF(ISBLANK('Report Data'!E1004)," ",'Report Data'!E1004)</f>
        <v>0</v>
      </c>
      <c r="F1004" s="313">
        <f>IF(ISBLANK('Report Data'!F1004)," ",'Report Data'!F1004)</f>
        <v>749185.98750000005</v>
      </c>
      <c r="G1004" s="313">
        <f>IF(ISBLANK('Report Data'!G1004)," ",'Report Data'!G1004)</f>
        <v>745641.17500000005</v>
      </c>
    </row>
    <row r="1005" spans="1:7">
      <c r="A1005" s="313" t="str">
        <f>IF('INTERIM REPORT'!B1005=" "," ",IF('Report Data'!A1005="",'INTERIM REPORT'!A1004,'Report Data'!A1005))</f>
        <v>Northwestern Medical Center</v>
      </c>
      <c r="B1005" s="313" t="str">
        <f>IF(ISBLANK('Report Data'!B1005)," ",'Report Data'!B1005)</f>
        <v>[Net_Prop_Plant_and_Equip_per_Staffed_Bed_Metric] Net Prop, Plant &amp; Equip per Staffed Bed</v>
      </c>
      <c r="C1005" s="313">
        <f>IF(ISBLANK('Report Data'!C1005)," ",'Report Data'!C1005)</f>
        <v>852641.2</v>
      </c>
      <c r="D1005" s="313">
        <f>IF(ISBLANK('Report Data'!D1005)," ",'Report Data'!D1005)</f>
        <v>886899.15</v>
      </c>
      <c r="E1005" s="313">
        <f>IF(ISBLANK('Report Data'!E1005)," ",'Report Data'!E1005)</f>
        <v>0</v>
      </c>
      <c r="F1005" s="313">
        <f>IF(ISBLANK('Report Data'!F1005)," ",'Report Data'!F1005)</f>
        <v>875000</v>
      </c>
      <c r="G1005" s="313">
        <f>IF(ISBLANK('Report Data'!G1005)," ",'Report Data'!G1005)</f>
        <v>869622.2</v>
      </c>
    </row>
    <row r="1006" spans="1:7">
      <c r="A1006" s="313" t="str">
        <f>IF('INTERIM REPORT'!B1006=" "," ",IF('Report Data'!A1006="",'INTERIM REPORT'!A1005,'Report Data'!A1006))</f>
        <v>Northwestern Medical Center</v>
      </c>
      <c r="B1006" s="313" t="str">
        <f>IF(ISBLANK('Report Data'!B1006)," ",'Report Data'!B1006)</f>
        <v>[Long_Term_Debt_to_Total_Assets_Metric] Long Term Debt to Total Assets</v>
      </c>
      <c r="C1006" s="313">
        <f>IF(ISBLANK('Report Data'!C1006)," ",'Report Data'!C1006)</f>
        <v>0.17956567933926351</v>
      </c>
      <c r="D1006" s="313">
        <f>IF(ISBLANK('Report Data'!D1006)," ",'Report Data'!D1006)</f>
        <v>0.15026437237013654</v>
      </c>
      <c r="E1006" s="313">
        <f>IF(ISBLANK('Report Data'!E1006)," ",'Report Data'!E1006)</f>
        <v>0.18497498102255813</v>
      </c>
      <c r="F1006" s="313">
        <f>IF(ISBLANK('Report Data'!F1006)," ",'Report Data'!F1006)</f>
        <v>0.14489675665865334</v>
      </c>
      <c r="G1006" s="313">
        <f>IF(ISBLANK('Report Data'!G1006)," ",'Report Data'!G1006)</f>
        <v>0.14235871177548615</v>
      </c>
    </row>
    <row r="1007" spans="1:7">
      <c r="A1007" s="313" t="str">
        <f>IF('INTERIM REPORT'!B1007=" "," ",IF('Report Data'!A1007="",'INTERIM REPORT'!A1006,'Report Data'!A1007))</f>
        <v>Northwestern Medical Center</v>
      </c>
      <c r="B1007" s="313" t="str">
        <f>IF(ISBLANK('Report Data'!B1007)," ",'Report Data'!B1007)</f>
        <v>[Debt_Service_Coverage_Ratio_Metric] Debt Service Coverage Ratio</v>
      </c>
      <c r="C1007" s="313">
        <f>IF(ISBLANK('Report Data'!C1007)," ",'Report Data'!C1007)</f>
        <v>-1.061495137294048</v>
      </c>
      <c r="D1007" s="313">
        <f>IF(ISBLANK('Report Data'!D1007)," ",'Report Data'!D1007)</f>
        <v>2.3245729752547959</v>
      </c>
      <c r="E1007" s="313">
        <f>IF(ISBLANK('Report Data'!E1007)," ",'Report Data'!E1007)</f>
        <v>2.0848440742535477</v>
      </c>
      <c r="F1007" s="313">
        <f>IF(ISBLANK('Report Data'!F1007)," ",'Report Data'!F1007)</f>
        <v>3.7155248233798579</v>
      </c>
      <c r="G1007" s="313">
        <f>IF(ISBLANK('Report Data'!G1007)," ",'Report Data'!G1007)</f>
        <v>3.622703356547667</v>
      </c>
    </row>
    <row r="1008" spans="1:7">
      <c r="A1008" s="313" t="str">
        <f>IF('INTERIM REPORT'!B1008=" "," ",IF('Report Data'!A1008="",'INTERIM REPORT'!A1007,'Report Data'!A1008))</f>
        <v>Northwestern Medical Center</v>
      </c>
      <c r="B1008" s="313" t="str">
        <f>IF(ISBLANK('Report Data'!B1008)," ",'Report Data'!B1008)</f>
        <v>[Depreciation_Rate_Metric] Depreciation Rate</v>
      </c>
      <c r="C1008" s="313">
        <f>IF(ISBLANK('Report Data'!C1008)," ",'Report Data'!C1008)</f>
        <v>4.3602447521581711</v>
      </c>
      <c r="D1008" s="313">
        <f>IF(ISBLANK('Report Data'!D1008)," ",'Report Data'!D1008)</f>
        <v>4.1324860573637583</v>
      </c>
      <c r="E1008" s="313">
        <f>IF(ISBLANK('Report Data'!E1008)," ",'Report Data'!E1008)</f>
        <v>4.0759068484971408</v>
      </c>
      <c r="F1008" s="313">
        <f>IF(ISBLANK('Report Data'!F1008)," ",'Report Data'!F1008)</f>
        <v>3.9229899544003093</v>
      </c>
      <c r="G1008" s="313">
        <f>IF(ISBLANK('Report Data'!G1008)," ",'Report Data'!G1008)</f>
        <v>3.5273092776538957</v>
      </c>
    </row>
    <row r="1009" spans="1:7">
      <c r="A1009" s="313" t="str">
        <f>IF('INTERIM REPORT'!B1009=" "," ",IF('Report Data'!A1009="",'INTERIM REPORT'!A1008,'Report Data'!A1009))</f>
        <v>Northwestern Medical Center</v>
      </c>
      <c r="B1009" s="313" t="str">
        <f>IF(ISBLANK('Report Data'!B1009)," ",'Report Data'!B1009)</f>
        <v>[Cap_Expenditures_to_Depreciation_Metric] Capital Expenditures to Depreciation</v>
      </c>
      <c r="C1009" s="313">
        <f>IF(ISBLANK('Report Data'!C1009)," ",'Report Data'!C1009)</f>
        <v>1.0308966258650907</v>
      </c>
      <c r="D1009" s="313">
        <f>IF(ISBLANK('Report Data'!D1009)," ",'Report Data'!D1009)</f>
        <v>1.1767278667939982</v>
      </c>
      <c r="E1009" s="313">
        <f>IF(ISBLANK('Report Data'!E1009)," ",'Report Data'!E1009)</f>
        <v>1.2520537720745155</v>
      </c>
      <c r="F1009" s="313">
        <f>IF(ISBLANK('Report Data'!F1009)," ",'Report Data'!F1009)</f>
        <v>0.84969540835106272</v>
      </c>
      <c r="G1009" s="313">
        <f>IF(ISBLANK('Report Data'!G1009)," ",'Report Data'!G1009)</f>
        <v>0.875140826790471</v>
      </c>
    </row>
    <row r="1010" spans="1:7">
      <c r="A1010" s="313" t="str">
        <f>IF('INTERIM REPORT'!B1010=" "," ",IF('Report Data'!A1010="",'INTERIM REPORT'!A1009,'Report Data'!A1010))</f>
        <v>Northwestern Medical Center</v>
      </c>
      <c r="B1010" s="313" t="str">
        <f>IF(ISBLANK('Report Data'!B1010)," ",'Report Data'!B1010)</f>
        <v>[Cap_Expenditure_Growth_Rate_Metric] Capital Expenditure Growth Rate</v>
      </c>
      <c r="C1010" s="313">
        <f>IF(ISBLANK('Report Data'!C1010)," ",'Report Data'!C1010)</f>
        <v>4.4949616029458275</v>
      </c>
      <c r="D1010" s="313">
        <f>IF(ISBLANK('Report Data'!D1010)," ",'Report Data'!D1010)</f>
        <v>4.8628115028375953</v>
      </c>
      <c r="E1010" s="313">
        <f>IF(ISBLANK('Report Data'!E1010)," ",'Report Data'!E1010)</f>
        <v>5.1032545442851953</v>
      </c>
      <c r="F1010" s="313">
        <f>IF(ISBLANK('Report Data'!F1010)," ",'Report Data'!F1010)</f>
        <v>3.3333465512612874</v>
      </c>
      <c r="G1010" s="313">
        <f>IF(ISBLANK('Report Data'!G1010)," ",'Report Data'!G1010)</f>
        <v>3.0868923575917293</v>
      </c>
    </row>
    <row r="1011" spans="1:7">
      <c r="A1011" s="313" t="str">
        <f>IF('INTERIM REPORT'!B1011=" "," ",IF('Report Data'!A1011="",'INTERIM REPORT'!A1010,'Report Data'!A1011))</f>
        <v>Northwestern Medical Center</v>
      </c>
      <c r="B1011" s="313" t="str">
        <f>IF(ISBLANK('Report Data'!B1011)," ",'Report Data'!B1011)</f>
        <v>[Cap_Acquisitions_as_a_pct_of_Net_Patient_Rev_Metric] Capital Acquisitions as a % of Net Patient Rev</v>
      </c>
      <c r="C1011" s="313">
        <f>IF(ISBLANK('Report Data'!C1011)," ",'Report Data'!C1011)</f>
        <v>6.5471344873756721E-2</v>
      </c>
      <c r="D1011" s="313">
        <f>IF(ISBLANK('Report Data'!D1011)," ",'Report Data'!D1011)</f>
        <v>8.6948426419829986E-2</v>
      </c>
      <c r="E1011" s="313">
        <f>IF(ISBLANK('Report Data'!E1011)," ",'Report Data'!E1011)</f>
        <v>8.3119203072385975E-2</v>
      </c>
      <c r="F1011" s="313">
        <f>IF(ISBLANK('Report Data'!F1011)," ",'Report Data'!F1011)</f>
        <v>5.0943230758658767E-2</v>
      </c>
      <c r="G1011" s="313">
        <f>IF(ISBLANK('Report Data'!G1011)," ",'Report Data'!G1011)</f>
        <v>4.8885946264787983E-2</v>
      </c>
    </row>
    <row r="1012" spans="1:7">
      <c r="A1012" s="313" t="str">
        <f>IF('INTERIM REPORT'!B1012=" "," ",IF('Report Data'!A1012="",'INTERIM REPORT'!A1011,'Report Data'!A1012))</f>
        <v>Northwestern Medical Center</v>
      </c>
      <c r="B1012" s="313" t="str">
        <f>IF(ISBLANK('Report Data'!B1012)," ",'Report Data'!B1012)</f>
        <v>[Deduction_pct_Metric] Deduction %</v>
      </c>
      <c r="C1012" s="313">
        <f>IF(ISBLANK('Report Data'!C1012)," ",'Report Data'!C1012)</f>
        <v>0.57473481956541239</v>
      </c>
      <c r="D1012" s="313">
        <f>IF(ISBLANK('Report Data'!D1012)," ",'Report Data'!D1012)</f>
        <v>0.59757733289049586</v>
      </c>
      <c r="E1012" s="313">
        <f>IF(ISBLANK('Report Data'!E1012)," ",'Report Data'!E1012)</f>
        <v>0.61902473346240439</v>
      </c>
      <c r="F1012" s="313">
        <f>IF(ISBLANK('Report Data'!F1012)," ",'Report Data'!F1012)</f>
        <v>0.61558960431832821</v>
      </c>
      <c r="G1012" s="313">
        <f>IF(ISBLANK('Report Data'!G1012)," ",'Report Data'!G1012)</f>
        <v>0.61991734101661822</v>
      </c>
    </row>
    <row r="1013" spans="1:7">
      <c r="A1013" s="313" t="str">
        <f>IF('INTERIM REPORT'!B1013=" "," ",IF('Report Data'!A1013="",'INTERIM REPORT'!A1012,'Report Data'!A1013))</f>
        <v>Northwestern Medical Center</v>
      </c>
      <c r="B1013" s="313" t="str">
        <f>IF(ISBLANK('Report Data'!B1013)," ",'Report Data'!B1013)</f>
        <v>[Bad_Debt_pct_Metric] Bad Debt %</v>
      </c>
      <c r="C1013" s="313">
        <f>IF(ISBLANK('Report Data'!C1013)," ",'Report Data'!C1013)</f>
        <v>3.2713815259989322E-2</v>
      </c>
      <c r="D1013" s="313">
        <f>IF(ISBLANK('Report Data'!D1013)," ",'Report Data'!D1013)</f>
        <v>4.2236896177156404E-2</v>
      </c>
      <c r="E1013" s="313">
        <f>IF(ISBLANK('Report Data'!E1013)," ",'Report Data'!E1013)</f>
        <v>3.1859884910635156E-2</v>
      </c>
      <c r="F1013" s="313">
        <f>IF(ISBLANK('Report Data'!F1013)," ",'Report Data'!F1013)</f>
        <v>2.7378200343584704E-2</v>
      </c>
      <c r="G1013" s="313">
        <f>IF(ISBLANK('Report Data'!G1013)," ",'Report Data'!G1013)</f>
        <v>3.151612899788267E-2</v>
      </c>
    </row>
    <row r="1014" spans="1:7">
      <c r="A1014" s="313" t="str">
        <f>IF('INTERIM REPORT'!B1014=" "," ",IF('Report Data'!A1014="",'INTERIM REPORT'!A1013,'Report Data'!A1014))</f>
        <v>Northwestern Medical Center</v>
      </c>
      <c r="B1014" s="313" t="str">
        <f>IF(ISBLANK('Report Data'!B1014)," ",'Report Data'!B1014)</f>
        <v>[Free_Care_pct_Metric] Free Care %</v>
      </c>
      <c r="C1014" s="313">
        <f>IF(ISBLANK('Report Data'!C1014)," ",'Report Data'!C1014)</f>
        <v>5.1652988267319967E-3</v>
      </c>
      <c r="D1014" s="313">
        <f>IF(ISBLANK('Report Data'!D1014)," ",'Report Data'!D1014)</f>
        <v>6.8257587001997926E-3</v>
      </c>
      <c r="E1014" s="313">
        <f>IF(ISBLANK('Report Data'!E1014)," ",'Report Data'!E1014)</f>
        <v>5.799095337433632E-3</v>
      </c>
      <c r="F1014" s="313">
        <f>IF(ISBLANK('Report Data'!F1014)," ",'Report Data'!F1014)</f>
        <v>8.0328864256655266E-3</v>
      </c>
      <c r="G1014" s="313">
        <f>IF(ISBLANK('Report Data'!G1014)," ",'Report Data'!G1014)</f>
        <v>6.3685266046949922E-3</v>
      </c>
    </row>
    <row r="1015" spans="1:7">
      <c r="A1015" s="313" t="str">
        <f>IF('INTERIM REPORT'!B1015=" "," ",IF('Report Data'!A1015="",'INTERIM REPORT'!A1014,'Report Data'!A1015))</f>
        <v>Northwestern Medical Center</v>
      </c>
      <c r="B1015" s="313" t="str">
        <f>IF(ISBLANK('Report Data'!B1015)," ",'Report Data'!B1015)</f>
        <v>[Operating_Margin_pct_Metric] Operating Margin %</v>
      </c>
      <c r="C1015" s="313">
        <f>IF(ISBLANK('Report Data'!C1015)," ",'Report Data'!C1015)</f>
        <v>-8.0353881817980213E-2</v>
      </c>
      <c r="D1015" s="313">
        <f>IF(ISBLANK('Report Data'!D1015)," ",'Report Data'!D1015)</f>
        <v>-9.2868702072000896E-3</v>
      </c>
      <c r="E1015" s="313">
        <f>IF(ISBLANK('Report Data'!E1015)," ",'Report Data'!E1015)</f>
        <v>-1.5938229216206763E-2</v>
      </c>
      <c r="F1015" s="313">
        <f>IF(ISBLANK('Report Data'!F1015)," ",'Report Data'!F1015)</f>
        <v>1.7465830159982838E-2</v>
      </c>
      <c r="G1015" s="313">
        <f>IF(ISBLANK('Report Data'!G1015)," ",'Report Data'!G1015)</f>
        <v>2.0162244344745322E-2</v>
      </c>
    </row>
    <row r="1016" spans="1:7">
      <c r="A1016" s="313" t="str">
        <f>IF('INTERIM REPORT'!B1016=" "," ",IF('Report Data'!A1016="",'INTERIM REPORT'!A1015,'Report Data'!A1016))</f>
        <v>Northwestern Medical Center</v>
      </c>
      <c r="B1016" s="313" t="str">
        <f>IF(ISBLANK('Report Data'!B1016)," ",'Report Data'!B1016)</f>
        <v>[Total_Margin_pct_Metric] Total Margin %</v>
      </c>
      <c r="C1016" s="313">
        <f>IF(ISBLANK('Report Data'!C1016)," ",'Report Data'!C1016)</f>
        <v>-7.635453122598021E-2</v>
      </c>
      <c r="D1016" s="313">
        <f>IF(ISBLANK('Report Data'!D1016)," ",'Report Data'!D1016)</f>
        <v>-1.1489108352478563E-2</v>
      </c>
      <c r="E1016" s="313">
        <f>IF(ISBLANK('Report Data'!E1016)," ",'Report Data'!E1016)</f>
        <v>-1.6691469612642128E-3</v>
      </c>
      <c r="F1016" s="313">
        <f>IF(ISBLANK('Report Data'!F1016)," ",'Report Data'!F1016)</f>
        <v>5.5305481494261427E-2</v>
      </c>
      <c r="G1016" s="313">
        <f>IF(ISBLANK('Report Data'!G1016)," ",'Report Data'!G1016)</f>
        <v>3.2464378405962134E-2</v>
      </c>
    </row>
    <row r="1017" spans="1:7">
      <c r="A1017" s="313" t="str">
        <f>IF('INTERIM REPORT'!B1017=" "," ",IF('Report Data'!A1017="",'INTERIM REPORT'!A1016,'Report Data'!A1017))</f>
        <v>Northwestern Medical Center</v>
      </c>
      <c r="B1017" s="313" t="str">
        <f>IF(ISBLANK('Report Data'!B1017)," ",'Report Data'!B1017)</f>
        <v>[Outpatient_Gross_Rev_pct_Metric] Outpatient Gross Revenue %</v>
      </c>
      <c r="C1017" s="313">
        <f>IF(ISBLANK('Report Data'!C1017)," ",'Report Data'!C1017)</f>
        <v>0.80179157549169267</v>
      </c>
      <c r="D1017" s="313">
        <f>IF(ISBLANK('Report Data'!D1017)," ",'Report Data'!D1017)</f>
        <v>0.77574460710175897</v>
      </c>
      <c r="E1017" s="313">
        <f>IF(ISBLANK('Report Data'!E1017)," ",'Report Data'!E1017)</f>
        <v>0.7987497777634387</v>
      </c>
      <c r="F1017" s="313">
        <f>IF(ISBLANK('Report Data'!F1017)," ",'Report Data'!F1017)</f>
        <v>0.80768605909166269</v>
      </c>
      <c r="G1017" s="313">
        <f>IF(ISBLANK('Report Data'!G1017)," ",'Report Data'!G1017)</f>
        <v>0.82429366146661887</v>
      </c>
    </row>
    <row r="1018" spans="1:7">
      <c r="A1018" s="313" t="str">
        <f>IF('INTERIM REPORT'!B1018=" "," ",IF('Report Data'!A1018="",'INTERIM REPORT'!A1017,'Report Data'!A1018))</f>
        <v>Northwestern Medical Center</v>
      </c>
      <c r="B1018" s="313" t="str">
        <f>IF(ISBLANK('Report Data'!B1018)," ",'Report Data'!B1018)</f>
        <v>[Inpatient_Gross_Rev_pct_Metric] Inpatient Gross Revenue %</v>
      </c>
      <c r="C1018" s="313">
        <f>IF(ISBLANK('Report Data'!C1018)," ",'Report Data'!C1018)</f>
        <v>0.19820842450830703</v>
      </c>
      <c r="D1018" s="313">
        <f>IF(ISBLANK('Report Data'!D1018)," ",'Report Data'!D1018)</f>
        <v>0.22173622637297852</v>
      </c>
      <c r="E1018" s="313">
        <f>IF(ISBLANK('Report Data'!E1018)," ",'Report Data'!E1018)</f>
        <v>0.19944257562523462</v>
      </c>
      <c r="F1018" s="313">
        <f>IF(ISBLANK('Report Data'!F1018)," ",'Report Data'!F1018)</f>
        <v>0.18973923997889749</v>
      </c>
      <c r="G1018" s="313">
        <f>IF(ISBLANK('Report Data'!G1018)," ",'Report Data'!G1018)</f>
        <v>0.17433882456907596</v>
      </c>
    </row>
    <row r="1019" spans="1:7">
      <c r="A1019" s="313" t="str">
        <f>IF('INTERIM REPORT'!B1019=" "," ",IF('Report Data'!A1019="",'INTERIM REPORT'!A1018,'Report Data'!A1019))</f>
        <v>Northwestern Medical Center</v>
      </c>
      <c r="B1019" s="313" t="str">
        <f>IF(ISBLANK('Report Data'!B1019)," ",'Report Data'!B1019)</f>
        <v>[SNF_Rehab_Swing_Gross_Rev_pct_Metric] SNF/Rehab/Swing Gross Revenue %</v>
      </c>
      <c r="C1019" s="313">
        <f>IF(ISBLANK('Report Data'!C1019)," ",'Report Data'!C1019)</f>
        <v>0</v>
      </c>
      <c r="D1019" s="313">
        <f>IF(ISBLANK('Report Data'!D1019)," ",'Report Data'!D1019)</f>
        <v>2.5191665252625854E-3</v>
      </c>
      <c r="E1019" s="313">
        <f>IF(ISBLANK('Report Data'!E1019)," ",'Report Data'!E1019)</f>
        <v>1.8076466113267798E-3</v>
      </c>
      <c r="F1019" s="313">
        <f>IF(ISBLANK('Report Data'!F1019)," ",'Report Data'!F1019)</f>
        <v>2.5747009294400177E-3</v>
      </c>
      <c r="G1019" s="313">
        <f>IF(ISBLANK('Report Data'!G1019)," ",'Report Data'!G1019)</f>
        <v>1.3675139643056816E-3</v>
      </c>
    </row>
    <row r="1020" spans="1:7">
      <c r="A1020" s="313" t="str">
        <f>IF('INTERIM REPORT'!B1020=" "," ",IF('Report Data'!A1020="",'INTERIM REPORT'!A1019,'Report Data'!A1020))</f>
        <v>Northwestern Medical Center</v>
      </c>
      <c r="B1020" s="313" t="str">
        <f>IF(ISBLANK('Report Data'!B1020)," ",'Report Data'!B1020)</f>
        <v>[All_Net_Patient_Rev_pct_Metric] All Net Patient Revenue % with DSH &amp; GME</v>
      </c>
      <c r="C1020" s="313">
        <f>IF(ISBLANK('Report Data'!C1020)," ",'Report Data'!C1020)</f>
        <v>0.4252651804345875</v>
      </c>
      <c r="D1020" s="313">
        <f>IF(ISBLANK('Report Data'!D1020)," ",'Report Data'!D1020)</f>
        <v>0.40242266710950431</v>
      </c>
      <c r="E1020" s="313">
        <f>IF(ISBLANK('Report Data'!E1020)," ",'Report Data'!E1020)</f>
        <v>0.38097526653759539</v>
      </c>
      <c r="F1020" s="313">
        <f>IF(ISBLANK('Report Data'!F1020)," ",'Report Data'!F1020)</f>
        <v>0.38441039568167185</v>
      </c>
      <c r="G1020" s="313">
        <f>IF(ISBLANK('Report Data'!G1020)," ",'Report Data'!G1020)</f>
        <v>0.38008265898338184</v>
      </c>
    </row>
    <row r="1021" spans="1:7">
      <c r="A1021" s="313" t="str">
        <f>IF('INTERIM REPORT'!B1021=" "," ",IF('Report Data'!A1021="",'INTERIM REPORT'!A1020,'Report Data'!A1021))</f>
        <v>Northwestern Medical Center</v>
      </c>
      <c r="B1021" s="313" t="str">
        <f>IF(ISBLANK('Report Data'!B1021)," ",'Report Data'!B1021)</f>
        <v>[Medicare_Net_Patient_Rev_pct_incl_Phys_Metric] Medicare Net Patient Revenue % including Phys</v>
      </c>
      <c r="C1021" s="313">
        <f>IF(ISBLANK('Report Data'!C1021)," ",'Report Data'!C1021)</f>
        <v>0.38573884411240594</v>
      </c>
      <c r="D1021" s="313">
        <f>IF(ISBLANK('Report Data'!D1021)," ",'Report Data'!D1021)</f>
        <v>0.35985647821123407</v>
      </c>
      <c r="E1021" s="313">
        <f>IF(ISBLANK('Report Data'!E1021)," ",'Report Data'!E1021)</f>
        <v>0.28593840574532869</v>
      </c>
      <c r="F1021" s="313">
        <f>IF(ISBLANK('Report Data'!F1021)," ",'Report Data'!F1021)</f>
        <v>0.26487767947648377</v>
      </c>
      <c r="G1021" s="313">
        <f>IF(ISBLANK('Report Data'!G1021)," ",'Report Data'!G1021)</f>
        <v>0.28698299748083839</v>
      </c>
    </row>
    <row r="1022" spans="1:7">
      <c r="A1022" s="313" t="str">
        <f>IF('INTERIM REPORT'!B1022=" "," ",IF('Report Data'!A1022="",'INTERIM REPORT'!A1021,'Report Data'!A1022))</f>
        <v>Northwestern Medical Center</v>
      </c>
      <c r="B1022" s="313" t="str">
        <f>IF(ISBLANK('Report Data'!B1022)," ",'Report Data'!B1022)</f>
        <v>[Medicaid_Net_Patient_Rev_pct_incl_Phys_Metric] Medicaid Net Patient Revenue % including Phys</v>
      </c>
      <c r="C1022" s="313">
        <f>IF(ISBLANK('Report Data'!C1022)," ",'Report Data'!C1022)</f>
        <v>0.17554229540163216</v>
      </c>
      <c r="D1022" s="313">
        <f>IF(ISBLANK('Report Data'!D1022)," ",'Report Data'!D1022)</f>
        <v>0.12332464958976277</v>
      </c>
      <c r="E1022" s="313">
        <f>IF(ISBLANK('Report Data'!E1022)," ",'Report Data'!E1022)</f>
        <v>0.15898800090872592</v>
      </c>
      <c r="F1022" s="313">
        <f>IF(ISBLANK('Report Data'!F1022)," ",'Report Data'!F1022)</f>
        <v>7.8584822888869033E-2</v>
      </c>
      <c r="G1022" s="313">
        <f>IF(ISBLANK('Report Data'!G1022)," ",'Report Data'!G1022)</f>
        <v>7.283953054785447E-2</v>
      </c>
    </row>
    <row r="1023" spans="1:7">
      <c r="A1023" s="313" t="str">
        <f>IF('INTERIM REPORT'!B1023=" "," ",IF('Report Data'!A1023="",'INTERIM REPORT'!A1022,'Report Data'!A1023))</f>
        <v>Northwestern Medical Center</v>
      </c>
      <c r="B1023" s="313" t="str">
        <f>IF(ISBLANK('Report Data'!B1023)," ",'Report Data'!B1023)</f>
        <v>[Commercial_Self_Pay_Net_Patient_Rev_pct_incl_Phys_Metric] Commercial/Self Pay Net Patient Rev % including Phys</v>
      </c>
      <c r="C1023" s="313">
        <f>IF(ISBLANK('Report Data'!C1023)," ",'Report Data'!C1023)</f>
        <v>0.5650590718408055</v>
      </c>
      <c r="D1023" s="313">
        <f>IF(ISBLANK('Report Data'!D1023)," ",'Report Data'!D1023)</f>
        <v>0.55445863257155004</v>
      </c>
      <c r="E1023" s="313">
        <f>IF(ISBLANK('Report Data'!E1023)," ",'Report Data'!E1023)</f>
        <v>0.5588089589734786</v>
      </c>
      <c r="F1023" s="313">
        <f>IF(ISBLANK('Report Data'!F1023)," ",'Report Data'!F1023)</f>
        <v>0.58970362758415806</v>
      </c>
      <c r="G1023" s="313">
        <f>IF(ISBLANK('Report Data'!G1023)," ",'Report Data'!G1023)</f>
        <v>0.56493038787525296</v>
      </c>
    </row>
    <row r="1024" spans="1:7">
      <c r="A1024" s="313" t="str">
        <f>IF('INTERIM REPORT'!B1024=" "," ",IF('Report Data'!A1024="",'INTERIM REPORT'!A1023,'Report Data'!A1024))</f>
        <v>Northwestern Medical Center</v>
      </c>
      <c r="B1024" s="313" t="str">
        <f>IF(ISBLANK('Report Data'!B1024)," ",'Report Data'!B1024)</f>
        <v>[Adj_Admits_Per_FTE_Metric] Adjusted Admissions Per FTE</v>
      </c>
      <c r="C1024" s="313">
        <f>IF(ISBLANK('Report Data'!C1024)," ",'Report Data'!C1024)</f>
        <v>17.61975853163419</v>
      </c>
      <c r="D1024" s="313">
        <f>IF(ISBLANK('Report Data'!D1024)," ",'Report Data'!D1024)</f>
        <v>16.740606651131429</v>
      </c>
      <c r="E1024" s="313">
        <f>IF(ISBLANK('Report Data'!E1024)," ",'Report Data'!E1024)</f>
        <v>0</v>
      </c>
      <c r="F1024" s="313">
        <f>IF(ISBLANK('Report Data'!F1024)," ",'Report Data'!F1024)</f>
        <v>18.209592167178204</v>
      </c>
      <c r="G1024" s="313">
        <f>IF(ISBLANK('Report Data'!G1024)," ",'Report Data'!G1024)</f>
        <v>20.921921185995632</v>
      </c>
    </row>
    <row r="1025" spans="1:7">
      <c r="A1025" s="313" t="str">
        <f>IF('INTERIM REPORT'!B1025=" "," ",IF('Report Data'!A1025="",'INTERIM REPORT'!A1024,'Report Data'!A1025))</f>
        <v>Northwestern Medical Center</v>
      </c>
      <c r="B1025" s="313" t="str">
        <f>IF(ISBLANK('Report Data'!B1025)," ",'Report Data'!B1025)</f>
        <v>[FTEs_per_100_Adj_Discharges_Metric] FTEs per 100 Adj Discharges</v>
      </c>
      <c r="C1025" s="313">
        <f>IF(ISBLANK('Report Data'!C1025)," ",'Report Data'!C1025)</f>
        <v>5.6754466765513181</v>
      </c>
      <c r="D1025" s="313">
        <f>IF(ISBLANK('Report Data'!D1025)," ",'Report Data'!D1025)</f>
        <v>5.97349917383319</v>
      </c>
      <c r="E1025" s="313">
        <f>IF(ISBLANK('Report Data'!E1025)," ",'Report Data'!E1025)</f>
        <v>0</v>
      </c>
      <c r="F1025" s="313">
        <f>IF(ISBLANK('Report Data'!F1025)," ",'Report Data'!F1025)</f>
        <v>5.4916111839256097</v>
      </c>
      <c r="G1025" s="313">
        <f>IF(ISBLANK('Report Data'!G1025)," ",'Report Data'!G1025)</f>
        <v>4.779675781731572</v>
      </c>
    </row>
    <row r="1026" spans="1:7">
      <c r="A1026" s="313" t="str">
        <f>IF('INTERIM REPORT'!B1026=" "," ",IF('Report Data'!A1026="",'INTERIM REPORT'!A1025,'Report Data'!A1026))</f>
        <v>Northwestern Medical Center</v>
      </c>
      <c r="B1026" s="313" t="str">
        <f>IF(ISBLANK('Report Data'!B1026)," ",'Report Data'!B1026)</f>
        <v>[FTEs_Per_Adj_Occupied_Bed_Metric] FTEs Per Adjusted Occupied Bed</v>
      </c>
      <c r="C1026" s="313">
        <f>IF(ISBLANK('Report Data'!C1026)," ",'Report Data'!C1026)</f>
        <v>5.9549013035594323</v>
      </c>
      <c r="D1026" s="313">
        <f>IF(ISBLANK('Report Data'!D1026)," ",'Report Data'!D1026)</f>
        <v>6.8390715759441809</v>
      </c>
      <c r="E1026" s="313">
        <f>IF(ISBLANK('Report Data'!E1026)," ",'Report Data'!E1026)</f>
        <v>0</v>
      </c>
      <c r="F1026" s="313">
        <f>IF(ISBLANK('Report Data'!F1026)," ",'Report Data'!F1026)</f>
        <v>5.637195425751715</v>
      </c>
      <c r="G1026" s="313">
        <f>IF(ISBLANK('Report Data'!G1026)," ",'Report Data'!G1026)</f>
        <v>5.1860136086203639</v>
      </c>
    </row>
    <row r="1027" spans="1:7">
      <c r="A1027" s="313" t="str">
        <f>IF('INTERIM REPORT'!B1027=" "," ",IF('Report Data'!A1027="",'INTERIM REPORT'!A1026,'Report Data'!A1027))</f>
        <v>Northwestern Medical Center</v>
      </c>
      <c r="B1027" s="313" t="str">
        <f>IF(ISBLANK('Report Data'!B1027)," ",'Report Data'!B1027)</f>
        <v>[Return_On_Assets_Metric] Return On Assets</v>
      </c>
      <c r="C1027" s="313">
        <f>IF(ISBLANK('Report Data'!C1027)," ",'Report Data'!C1027)</f>
        <v>-5.131986103785529E-2</v>
      </c>
      <c r="D1027" s="313">
        <f>IF(ISBLANK('Report Data'!D1027)," ",'Report Data'!D1027)</f>
        <v>-7.3208138348757482E-3</v>
      </c>
      <c r="E1027" s="313">
        <f>IF(ISBLANK('Report Data'!E1027)," ",'Report Data'!E1027)</f>
        <v>-1.2287114077751816E-3</v>
      </c>
      <c r="F1027" s="313">
        <f>IF(ISBLANK('Report Data'!F1027)," ",'Report Data'!F1027)</f>
        <v>3.7243508677581666E-2</v>
      </c>
      <c r="G1027" s="313">
        <f>IF(ISBLANK('Report Data'!G1027)," ",'Report Data'!G1027)</f>
        <v>2.0523062424934607E-2</v>
      </c>
    </row>
    <row r="1028" spans="1:7">
      <c r="A1028" s="313" t="str">
        <f>IF('INTERIM REPORT'!B1028=" "," ",IF('Report Data'!A1028="",'INTERIM REPORT'!A1027,'Report Data'!A1028))</f>
        <v>Northwestern Medical Center</v>
      </c>
      <c r="B1028" s="313" t="str">
        <f>IF(ISBLANK('Report Data'!B1028)," ",'Report Data'!B1028)</f>
        <v>[OH_Exp_w_fringe_pct_of_TTL_OPEX_Metric] Overhead Expense w/ fringe, as a % of Total Operating Exp</v>
      </c>
      <c r="C1028" s="313">
        <f>IF(ISBLANK('Report Data'!C1028)," ",'Report Data'!C1028)</f>
        <v>0.25417747603071128</v>
      </c>
      <c r="D1028" s="313">
        <f>IF(ISBLANK('Report Data'!D1028)," ",'Report Data'!D1028)</f>
        <v>0.26024383134629653</v>
      </c>
      <c r="E1028" s="313">
        <f>IF(ISBLANK('Report Data'!E1028)," ",'Report Data'!E1028)</f>
        <v>0</v>
      </c>
      <c r="F1028" s="313">
        <f>IF(ISBLANK('Report Data'!F1028)," ",'Report Data'!F1028)</f>
        <v>0.27564368840783782</v>
      </c>
      <c r="G1028" s="313">
        <f>IF(ISBLANK('Report Data'!G1028)," ",'Report Data'!G1028)</f>
        <v>0.26372825989718968</v>
      </c>
    </row>
    <row r="1029" spans="1:7">
      <c r="A1029" s="313" t="str">
        <f>IF('INTERIM REPORT'!B1029=" "," ",IF('Report Data'!A1029="",'INTERIM REPORT'!A1028,'Report Data'!A1029))</f>
        <v>Northwestern Medical Center</v>
      </c>
      <c r="B1029" s="313" t="str">
        <f>IF(ISBLANK('Report Data'!B1029)," ",'Report Data'!B1029)</f>
        <v>[Cost_per_Adj_Admits_Metric] Cost per Adjusted Admission</v>
      </c>
      <c r="C1029" s="313">
        <f>IF(ISBLANK('Report Data'!C1029)," ",'Report Data'!C1029)</f>
        <v>10107.048118904422</v>
      </c>
      <c r="D1029" s="313">
        <f>IF(ISBLANK('Report Data'!D1029)," ",'Report Data'!D1029)</f>
        <v>11883.481838385107</v>
      </c>
      <c r="E1029" s="313">
        <f>IF(ISBLANK('Report Data'!E1029)," ",'Report Data'!E1029)</f>
        <v>0</v>
      </c>
      <c r="F1029" s="313">
        <f>IF(ISBLANK('Report Data'!F1029)," ",'Report Data'!F1029)</f>
        <v>11065.723659998661</v>
      </c>
      <c r="G1029" s="313">
        <f>IF(ISBLANK('Report Data'!G1029)," ",'Report Data'!G1029)</f>
        <v>9560.4569662817848</v>
      </c>
    </row>
    <row r="1030" spans="1:7">
      <c r="A1030" s="313" t="str">
        <f>IF('INTERIM REPORT'!B1030=" "," ",IF('Report Data'!A1030="",'INTERIM REPORT'!A1029,'Report Data'!A1030))</f>
        <v>Northwestern Medical Center</v>
      </c>
      <c r="B1030" s="313" t="str">
        <f>IF(ISBLANK('Report Data'!B1030)," ",'Report Data'!B1030)</f>
        <v>[Salary_per_FTE_NonMD_Metric] Salary per FTE - Non-MD</v>
      </c>
      <c r="C1030" s="313">
        <f>IF(ISBLANK('Report Data'!C1030)," ",'Report Data'!C1030)</f>
        <v>64095.524452641606</v>
      </c>
      <c r="D1030" s="313">
        <f>IF(ISBLANK('Report Data'!D1030)," ",'Report Data'!D1030)</f>
        <v>67377.527090675518</v>
      </c>
      <c r="E1030" s="313">
        <f>IF(ISBLANK('Report Data'!E1030)," ",'Report Data'!E1030)</f>
        <v>0</v>
      </c>
      <c r="F1030" s="313">
        <f>IF(ISBLANK('Report Data'!F1030)," ",'Report Data'!F1030)</f>
        <v>68498.266712668599</v>
      </c>
      <c r="G1030" s="313">
        <f>IF(ISBLANK('Report Data'!G1030)," ",'Report Data'!G1030)</f>
        <v>68629.124632815772</v>
      </c>
    </row>
    <row r="1031" spans="1:7">
      <c r="A1031" s="313" t="str">
        <f>IF('INTERIM REPORT'!B1031=" "," ",IF('Report Data'!A1031="",'INTERIM REPORT'!A1030,'Report Data'!A1031))</f>
        <v>Northwestern Medical Center</v>
      </c>
      <c r="B1031" s="313" t="str">
        <f>IF(ISBLANK('Report Data'!B1031)," ",'Report Data'!B1031)</f>
        <v>[Salary_and_Benefits_per_FTE_NonMD_Metric] Salary &amp; Benefits per FTE - Non-MD</v>
      </c>
      <c r="C1031" s="313">
        <f>IF(ISBLANK('Report Data'!C1031)," ",'Report Data'!C1031)</f>
        <v>82380.666944312237</v>
      </c>
      <c r="D1031" s="313">
        <f>IF(ISBLANK('Report Data'!D1031)," ",'Report Data'!D1031)</f>
        <v>87253.89315239944</v>
      </c>
      <c r="E1031" s="313">
        <f>IF(ISBLANK('Report Data'!E1031)," ",'Report Data'!E1031)</f>
        <v>85248.172778925626</v>
      </c>
      <c r="F1031" s="313">
        <f>IF(ISBLANK('Report Data'!F1031)," ",'Report Data'!F1031)</f>
        <v>85888.244861747735</v>
      </c>
      <c r="G1031" s="313">
        <f>IF(ISBLANK('Report Data'!G1031)," ",'Report Data'!G1031)</f>
        <v>86541.816198069646</v>
      </c>
    </row>
    <row r="1032" spans="1:7">
      <c r="A1032" s="313" t="str">
        <f>IF('INTERIM REPORT'!B1032=" "," ",IF('Report Data'!A1032="",'INTERIM REPORT'!A1031,'Report Data'!A1032))</f>
        <v>Northwestern Medical Center</v>
      </c>
      <c r="B1032" s="313" t="str">
        <f>IF(ISBLANK('Report Data'!B1032)," ",'Report Data'!B1032)</f>
        <v>[Fringe_Benefit_pct_NonMD_Metric] Fringe Benefit % - Non-MD</v>
      </c>
      <c r="C1032" s="313">
        <f>IF(ISBLANK('Report Data'!C1032)," ",'Report Data'!C1032)</f>
        <v>0.28527955185359344</v>
      </c>
      <c r="D1032" s="313">
        <f>IF(ISBLANK('Report Data'!D1032)," ",'Report Data'!D1032)</f>
        <v>0.2949999342506982</v>
      </c>
      <c r="E1032" s="313">
        <f>IF(ISBLANK('Report Data'!E1032)," ",'Report Data'!E1032)</f>
        <v>0.28467446533974672</v>
      </c>
      <c r="F1032" s="313">
        <f>IF(ISBLANK('Report Data'!F1032)," ",'Report Data'!F1032)</f>
        <v>0.25387471805710526</v>
      </c>
      <c r="G1032" s="313">
        <f>IF(ISBLANK('Report Data'!G1032)," ",'Report Data'!G1032)</f>
        <v>0.26100714035173239</v>
      </c>
    </row>
    <row r="1033" spans="1:7">
      <c r="A1033" s="313" t="str">
        <f>IF('INTERIM REPORT'!B1033=" "," ",IF('Report Data'!A1033="",'INTERIM REPORT'!A1032,'Report Data'!A1033))</f>
        <v>Northwestern Medical Center</v>
      </c>
      <c r="B1033" s="313" t="str">
        <f>IF(ISBLANK('Report Data'!B1033)," ",'Report Data'!B1033)</f>
        <v>[Comp_Ratio_Metric] Compensation Ratio</v>
      </c>
      <c r="C1033" s="313">
        <f>IF(ISBLANK('Report Data'!C1033)," ",'Report Data'!C1033)</f>
        <v>0.6692825443400553</v>
      </c>
      <c r="D1033" s="313">
        <f>IF(ISBLANK('Report Data'!D1033)," ",'Report Data'!D1033)</f>
        <v>0.61665905680645383</v>
      </c>
      <c r="E1033" s="313">
        <f>IF(ISBLANK('Report Data'!E1033)," ",'Report Data'!E1033)</f>
        <v>0.60955807752463909</v>
      </c>
      <c r="F1033" s="313">
        <f>IF(ISBLANK('Report Data'!F1033)," ",'Report Data'!F1033)</f>
        <v>0.57259429626131531</v>
      </c>
      <c r="G1033" s="313">
        <f>IF(ISBLANK('Report Data'!G1033)," ",'Report Data'!G1033)</f>
        <v>0.56791148217831477</v>
      </c>
    </row>
    <row r="1034" spans="1:7">
      <c r="A1034" s="313" t="str">
        <f>IF('INTERIM REPORT'!B1034=" "," ",IF('Report Data'!A1034="",'INTERIM REPORT'!A1033,'Report Data'!A1034))</f>
        <v>Northwestern Medical Center</v>
      </c>
      <c r="B1034" s="313" t="str">
        <f>IF(ISBLANK('Report Data'!B1034)," ",'Report Data'!B1034)</f>
        <v>[Cap_Cost_pct_of_Total_Expense_Metric] Capital Cost % of Total Expense</v>
      </c>
      <c r="C1034" s="313">
        <f>IF(ISBLANK('Report Data'!C1034)," ",'Report Data'!C1034)</f>
        <v>5.4017445108345066E-2</v>
      </c>
      <c r="D1034" s="313">
        <f>IF(ISBLANK('Report Data'!D1034)," ",'Report Data'!D1034)</f>
        <v>5.3693047437572403E-2</v>
      </c>
      <c r="E1034" s="313">
        <f>IF(ISBLANK('Report Data'!E1034)," ",'Report Data'!E1034)</f>
        <v>5.934564776032674E-2</v>
      </c>
      <c r="F1034" s="313">
        <f>IF(ISBLANK('Report Data'!F1034)," ",'Report Data'!F1034)</f>
        <v>5.1869916556768501E-2</v>
      </c>
      <c r="G1034" s="313">
        <f>IF(ISBLANK('Report Data'!G1034)," ",'Report Data'!G1034)</f>
        <v>5.0197023796946086E-2</v>
      </c>
    </row>
    <row r="1035" spans="1:7">
      <c r="A1035" s="313" t="str">
        <f>IF('INTERIM REPORT'!B1035=" "," ",IF('Report Data'!A1035="",'INTERIM REPORT'!A1034,'Report Data'!A1035))</f>
        <v>Northwestern Medical Center</v>
      </c>
      <c r="B1035" s="313" t="str">
        <f>IF(ISBLANK('Report Data'!B1035)," ",'Report Data'!B1035)</f>
        <v>[Cap_Cost_per_Adj_Admits_Metric] Capital Cost per Adjusted Admission</v>
      </c>
      <c r="C1035" s="313">
        <f>IF(ISBLANK('Report Data'!C1035)," ",'Report Data'!C1035)</f>
        <v>545.95691697032191</v>
      </c>
      <c r="D1035" s="313">
        <f>IF(ISBLANK('Report Data'!D1035)," ",'Report Data'!D1035)</f>
        <v>638.06035407194167</v>
      </c>
      <c r="E1035" s="313">
        <f>IF(ISBLANK('Report Data'!E1035)," ",'Report Data'!E1035)</f>
        <v>0</v>
      </c>
      <c r="F1035" s="313">
        <f>IF(ISBLANK('Report Data'!F1035)," ",'Report Data'!F1035)</f>
        <v>573.97816288438946</v>
      </c>
      <c r="G1035" s="313">
        <f>IF(ISBLANK('Report Data'!G1035)," ",'Report Data'!G1035)</f>
        <v>479.90648584612575</v>
      </c>
    </row>
    <row r="1036" spans="1:7">
      <c r="A1036" s="313" t="str">
        <f>IF('INTERIM REPORT'!B1036=" "," ",IF('Report Data'!A1036="",'INTERIM REPORT'!A1035,'Report Data'!A1036))</f>
        <v>Northwestern Medical Center</v>
      </c>
      <c r="B1036" s="313" t="str">
        <f>IF(ISBLANK('Report Data'!B1036)," ",'Report Data'!B1036)</f>
        <v>[Contractual_Allowance_pct_Metric] Contractual Allowance %</v>
      </c>
      <c r="C1036" s="313">
        <f>IF(ISBLANK('Report Data'!C1036)," ",'Report Data'!C1036)</f>
        <v>0.57920339169242829</v>
      </c>
      <c r="D1036" s="313">
        <f>IF(ISBLANK('Report Data'!D1036)," ",'Report Data'!D1036)</f>
        <v>0.60253613294320274</v>
      </c>
      <c r="E1036" s="313">
        <f>IF(ISBLANK('Report Data'!E1036)," ",'Report Data'!E1036)</f>
        <v>0.62208921996674926</v>
      </c>
      <c r="F1036" s="313">
        <f>IF(ISBLANK('Report Data'!F1036)," ",'Report Data'!F1036)</f>
        <v>0.61978508054530645</v>
      </c>
      <c r="G1036" s="313">
        <f>IF(ISBLANK('Report Data'!G1036)," ",'Report Data'!G1036)</f>
        <v>0.62417811788445443</v>
      </c>
    </row>
    <row r="1037" spans="1:7">
      <c r="A1037" s="313" t="str">
        <f>IF('INTERIM REPORT'!B1037=" "," ",IF('Report Data'!A1037="",'INTERIM REPORT'!A1036,'Report Data'!A1037))</f>
        <v>Northwestern Medical Center</v>
      </c>
      <c r="B1037" s="313" t="str">
        <f>IF(ISBLANK('Report Data'!B1037)," ",'Report Data'!B1037)</f>
        <v>[Current_Ratio_Metric] Current Ratio</v>
      </c>
      <c r="C1037" s="313">
        <f>IF(ISBLANK('Report Data'!C1037)," ",'Report Data'!C1037)</f>
        <v>7.0568293807891438</v>
      </c>
      <c r="D1037" s="313">
        <f>IF(ISBLANK('Report Data'!D1037)," ",'Report Data'!D1037)</f>
        <v>2.9373780257838873</v>
      </c>
      <c r="E1037" s="313">
        <f>IF(ISBLANK('Report Data'!E1037)," ",'Report Data'!E1037)</f>
        <v>3.2824568398268399</v>
      </c>
      <c r="F1037" s="313">
        <f>IF(ISBLANK('Report Data'!F1037)," ",'Report Data'!F1037)</f>
        <v>4.0279773928571432</v>
      </c>
      <c r="G1037" s="313">
        <f>IF(ISBLANK('Report Data'!G1037)," ",'Report Data'!G1037)</f>
        <v>4.1285430453731253</v>
      </c>
    </row>
    <row r="1038" spans="1:7">
      <c r="A1038" s="313" t="str">
        <f>IF('INTERIM REPORT'!B1038=" "," ",IF('Report Data'!A1038="",'INTERIM REPORT'!A1037,'Report Data'!A1038))</f>
        <v>Northwestern Medical Center</v>
      </c>
      <c r="B1038" s="313" t="str">
        <f>IF(ISBLANK('Report Data'!B1038)," ",'Report Data'!B1038)</f>
        <v>[Days_Payable_metric] Days Payable</v>
      </c>
      <c r="C1038" s="313">
        <f>IF(ISBLANK('Report Data'!C1038)," ",'Report Data'!C1038)</f>
        <v>39.757526988759096</v>
      </c>
      <c r="D1038" s="313">
        <f>IF(ISBLANK('Report Data'!D1038)," ",'Report Data'!D1038)</f>
        <v>115.97651732642733</v>
      </c>
      <c r="E1038" s="313">
        <f>IF(ISBLANK('Report Data'!E1038)," ",'Report Data'!E1038)</f>
        <v>74.501422984689682</v>
      </c>
      <c r="F1038" s="313">
        <f>IF(ISBLANK('Report Data'!F1038)," ",'Report Data'!F1038)</f>
        <v>87.336066912348173</v>
      </c>
      <c r="G1038" s="313">
        <f>IF(ISBLANK('Report Data'!G1038)," ",'Report Data'!G1038)</f>
        <v>89.425657692934763</v>
      </c>
    </row>
    <row r="1039" spans="1:7">
      <c r="A1039" s="313" t="str">
        <f>IF('INTERIM REPORT'!B1039=" "," ",IF('Report Data'!A1039="",'INTERIM REPORT'!A1038,'Report Data'!A1039))</f>
        <v>Northwestern Medical Center</v>
      </c>
      <c r="B1039" s="313" t="str">
        <f>IF(ISBLANK('Report Data'!B1039)," ",'Report Data'!B1039)</f>
        <v>[Days_Receivable_Metric] Days Receivable</v>
      </c>
      <c r="C1039" s="313">
        <f>IF(ISBLANK('Report Data'!C1039)," ",'Report Data'!C1039)</f>
        <v>41.522151031599428</v>
      </c>
      <c r="D1039" s="313">
        <f>IF(ISBLANK('Report Data'!D1039)," ",'Report Data'!D1039)</f>
        <v>46.55306026779084</v>
      </c>
      <c r="E1039" s="313">
        <f>IF(ISBLANK('Report Data'!E1039)," ",'Report Data'!E1039)</f>
        <v>39.146463382478565</v>
      </c>
      <c r="F1039" s="313">
        <f>IF(ISBLANK('Report Data'!F1039)," ",'Report Data'!F1039)</f>
        <v>38.875075870302204</v>
      </c>
      <c r="G1039" s="313">
        <f>IF(ISBLANK('Report Data'!G1039)," ",'Report Data'!G1039)</f>
        <v>39.059172195314162</v>
      </c>
    </row>
    <row r="1040" spans="1:7">
      <c r="A1040" s="313" t="str">
        <f>IF('INTERIM REPORT'!B1040=" "," ",IF('Report Data'!A1040="",'INTERIM REPORT'!A1039,'Report Data'!A1040))</f>
        <v>Northwestern Medical Center</v>
      </c>
      <c r="B1040" s="313" t="str">
        <f>IF(ISBLANK('Report Data'!B1040)," ",'Report Data'!B1040)</f>
        <v>[Days_Cash_on_Hand_Metric] Days Cash on Hand</v>
      </c>
      <c r="C1040" s="313">
        <f>IF(ISBLANK('Report Data'!C1040)," ",'Report Data'!C1040)</f>
        <v>255.23077106627426</v>
      </c>
      <c r="D1040" s="313">
        <f>IF(ISBLANK('Report Data'!D1040)," ",'Report Data'!D1040)</f>
        <v>289.79743201203559</v>
      </c>
      <c r="E1040" s="313">
        <f>IF(ISBLANK('Report Data'!E1040)," ",'Report Data'!E1040)</f>
        <v>209.47429643472501</v>
      </c>
      <c r="F1040" s="313">
        <f>IF(ISBLANK('Report Data'!F1040)," ",'Report Data'!F1040)</f>
        <v>305.65006456459736</v>
      </c>
      <c r="G1040" s="313">
        <f>IF(ISBLANK('Report Data'!G1040)," ",'Report Data'!G1040)</f>
        <v>321.94847086473305</v>
      </c>
    </row>
    <row r="1041" spans="1:7">
      <c r="A1041" s="313" t="str">
        <f>IF('INTERIM REPORT'!B1041=" "," ",IF('Report Data'!A1041="",'INTERIM REPORT'!A1040,'Report Data'!A1041))</f>
        <v>Northwestern Medical Center</v>
      </c>
      <c r="B1041" s="313" t="str">
        <f>IF(ISBLANK('Report Data'!B1041)," ",'Report Data'!B1041)</f>
        <v>[Cash_Flow_Margin_Metric] Cash Flow Margin</v>
      </c>
      <c r="C1041" s="313">
        <f>IF(ISBLANK('Report Data'!C1041)," ",'Report Data'!C1041)</f>
        <v>-2.1995925309289982E-2</v>
      </c>
      <c r="D1041" s="313">
        <f>IF(ISBLANK('Report Data'!D1041)," ",'Report Data'!D1041)</f>
        <v>4.4904817592954109E-2</v>
      </c>
      <c r="E1041" s="313">
        <f>IF(ISBLANK('Report Data'!E1041)," ",'Report Data'!E1041)</f>
        <v>4.4353283081108336E-2</v>
      </c>
      <c r="F1041" s="313">
        <f>IF(ISBLANK('Report Data'!F1041)," ",'Report Data'!F1041)</f>
        <v>6.8429795563758361E-2</v>
      </c>
      <c r="G1041" s="313">
        <f>IF(ISBLANK('Report Data'!G1041)," ",'Report Data'!G1041)</f>
        <v>6.9347183482518421E-2</v>
      </c>
    </row>
    <row r="1042" spans="1:7">
      <c r="A1042" s="313" t="str">
        <f>IF('INTERIM REPORT'!B1042=" "," ",IF('Report Data'!A1042="",'INTERIM REPORT'!A1041,'Report Data'!A1042))</f>
        <v>Northwestern Medical Center</v>
      </c>
      <c r="B1042" s="313" t="str">
        <f>IF(ISBLANK('Report Data'!B1042)," ",'Report Data'!B1042)</f>
        <v>[Cash_to_Long_Term_Debt_Metric] Cash to Long Term Debt</v>
      </c>
      <c r="C1042" s="313">
        <f>IF(ISBLANK('Report Data'!C1042)," ",'Report Data'!C1042)</f>
        <v>2.6831943327832266</v>
      </c>
      <c r="D1042" s="313">
        <f>IF(ISBLANK('Report Data'!D1042)," ",'Report Data'!D1042)</f>
        <v>3.2436614200180318</v>
      </c>
      <c r="E1042" s="313">
        <f>IF(ISBLANK('Report Data'!E1042)," ",'Report Data'!E1042)</f>
        <v>2.1690925604528664</v>
      </c>
      <c r="F1042" s="313">
        <f>IF(ISBLANK('Report Data'!F1042)," ",'Report Data'!F1042)</f>
        <v>3.5078587596531206</v>
      </c>
      <c r="G1042" s="313">
        <f>IF(ISBLANK('Report Data'!G1042)," ",'Report Data'!G1042)</f>
        <v>3.6237447078820861</v>
      </c>
    </row>
    <row r="1043" spans="1:7">
      <c r="A1043" s="313" t="str">
        <f>IF('INTERIM REPORT'!B1043=" "," ",IF('Report Data'!A1043="",'INTERIM REPORT'!A1042,'Report Data'!A1043))</f>
        <v>Northwestern Medical Center</v>
      </c>
      <c r="B1043" s="313" t="str">
        <f>IF(ISBLANK('Report Data'!B1043)," ",'Report Data'!B1043)</f>
        <v>[Cash_Flow_to_Total_Debt_Metric] Cash Flow to Total Debt</v>
      </c>
      <c r="C1043" s="313">
        <f>IF(ISBLANK('Report Data'!C1043)," ",'Report Data'!C1043)</f>
        <v>9.7370229922004017E-2</v>
      </c>
      <c r="D1043" s="313">
        <f>IF(ISBLANK('Report Data'!D1043)," ",'Report Data'!D1043)</f>
        <v>0.19347635318475867</v>
      </c>
      <c r="E1043" s="313">
        <f>IF(ISBLANK('Report Data'!E1043)," ",'Report Data'!E1043)</f>
        <v>0.25994394620186867</v>
      </c>
      <c r="F1043" s="313">
        <f>IF(ISBLANK('Report Data'!F1043)," ",'Report Data'!F1043)</f>
        <v>0.34855555868816557</v>
      </c>
      <c r="G1043" s="313">
        <f>IF(ISBLANK('Report Data'!G1043)," ",'Report Data'!G1043)</f>
        <v>0.30488191343762877</v>
      </c>
    </row>
    <row r="1044" spans="1:7">
      <c r="A1044" s="313" t="str">
        <f>IF('INTERIM REPORT'!B1044=" "," ",IF('Report Data'!A1044="",'INTERIM REPORT'!A1043,'Report Data'!A1044))</f>
        <v>Northwestern Medical Center</v>
      </c>
      <c r="B1044" s="313" t="str">
        <f>IF(ISBLANK('Report Data'!B1044)," ",'Report Data'!B1044)</f>
        <v>[Gross_Price_per_Discharge_Metric] Gross Price per Discharge</v>
      </c>
      <c r="C1044" s="313">
        <f>IF(ISBLANK('Report Data'!C1044)," ",'Report Data'!C1044)</f>
        <v>15535.364920104048</v>
      </c>
      <c r="D1044" s="313">
        <f>IF(ISBLANK('Report Data'!D1044)," ",'Report Data'!D1044)</f>
        <v>16002.471028037386</v>
      </c>
      <c r="E1044" s="313">
        <f>IF(ISBLANK('Report Data'!E1044)," ",'Report Data'!E1044)</f>
        <v>0</v>
      </c>
      <c r="F1044" s="313">
        <f>IF(ISBLANK('Report Data'!F1044)," ",'Report Data'!F1044)</f>
        <v>18626.586414790992</v>
      </c>
      <c r="G1044" s="313">
        <f>IF(ISBLANK('Report Data'!G1044)," ",'Report Data'!G1044)</f>
        <v>16789.396004700353</v>
      </c>
    </row>
    <row r="1045" spans="1:7">
      <c r="A1045" s="313" t="str">
        <f>IF('INTERIM REPORT'!B1045=" "," ",IF('Report Data'!A1045="",'INTERIM REPORT'!A1044,'Report Data'!A1045))</f>
        <v>Northwestern Medical Center</v>
      </c>
      <c r="B1045" s="313" t="str">
        <f>IF(ISBLANK('Report Data'!B1045)," ",'Report Data'!B1045)</f>
        <v>[Gross_Price_per_Visit_Metric] Gross Price per Visit</v>
      </c>
      <c r="C1045" s="313">
        <f>IF(ISBLANK('Report Data'!C1045)," ",'Report Data'!C1045)</f>
        <v>746.51288536921265</v>
      </c>
      <c r="D1045" s="313">
        <f>IF(ISBLANK('Report Data'!D1045)," ",'Report Data'!D1045)</f>
        <v>577.99247400637546</v>
      </c>
      <c r="E1045" s="313">
        <f>IF(ISBLANK('Report Data'!E1045)," ",'Report Data'!E1045)</f>
        <v>0</v>
      </c>
      <c r="F1045" s="313">
        <f>IF(ISBLANK('Report Data'!F1045)," ",'Report Data'!F1045)</f>
        <v>0</v>
      </c>
      <c r="G1045" s="313">
        <f>IF(ISBLANK('Report Data'!G1045)," ",'Report Data'!G1045)</f>
        <v>0</v>
      </c>
    </row>
    <row r="1046" spans="1:7">
      <c r="A1046" s="313" t="str">
        <f>IF('INTERIM REPORT'!B1046=" "," ",IF('Report Data'!A1046="",'INTERIM REPORT'!A1045,'Report Data'!A1046))</f>
        <v>Northwestern Medical Center</v>
      </c>
      <c r="B1046" s="313" t="str">
        <f>IF(ISBLANK('Report Data'!B1046)," ",'Report Data'!B1046)</f>
        <v>[Gross_Rev_per_Adj_Admits_Metric] Gross Revenue per Adj Admission</v>
      </c>
      <c r="C1046" s="313">
        <f>IF(ISBLANK('Report Data'!C1046)," ",'Report Data'!C1046)</f>
        <v>17804.798551959113</v>
      </c>
      <c r="D1046" s="313">
        <f>IF(ISBLANK('Report Data'!D1046)," ",'Report Data'!D1046)</f>
        <v>18991.397515527959</v>
      </c>
      <c r="E1046" s="313">
        <f>IF(ISBLANK('Report Data'!E1046)," ",'Report Data'!E1046)</f>
        <v>0</v>
      </c>
      <c r="F1046" s="313">
        <f>IF(ISBLANK('Report Data'!F1046)," ",'Report Data'!F1046)</f>
        <v>22036.589158345221</v>
      </c>
      <c r="G1046" s="313">
        <f>IF(ISBLANK('Report Data'!G1046)," ",'Report Data'!G1046)</f>
        <v>19725.415554532909</v>
      </c>
    </row>
    <row r="1047" spans="1:7">
      <c r="A1047" s="313" t="str">
        <f>IF('INTERIM REPORT'!B1047=" "," ",IF('Report Data'!A1047="",'INTERIM REPORT'!A1046,'Report Data'!A1047))</f>
        <v>Northwestern Medical Center</v>
      </c>
      <c r="B1047" s="313" t="str">
        <f>IF(ISBLANK('Report Data'!B1047)," ",'Report Data'!B1047)</f>
        <v>[Net_Rev_per_Adj_Admits_Metric] Net Revenue per Adjusted Admission</v>
      </c>
      <c r="C1047" s="313">
        <f>IF(ISBLANK('Report Data'!C1047)," ",'Report Data'!C1047)</f>
        <v>7571.7608688003756</v>
      </c>
      <c r="D1047" s="313">
        <f>IF(ISBLANK('Report Data'!D1047)," ",'Report Data'!D1047)</f>
        <v>7642.5688403355707</v>
      </c>
      <c r="E1047" s="313">
        <f>IF(ISBLANK('Report Data'!E1047)," ",'Report Data'!E1047)</f>
        <v>0</v>
      </c>
      <c r="F1047" s="313">
        <f>IF(ISBLANK('Report Data'!F1047)," ",'Report Data'!F1047)</f>
        <v>8471.0939578339257</v>
      </c>
      <c r="G1047" s="313">
        <f>IF(ISBLANK('Report Data'!G1047)," ",'Report Data'!G1047)</f>
        <v>7497.2883935190275</v>
      </c>
    </row>
    <row r="1048" spans="1:7">
      <c r="A1048" s="313" t="str">
        <f>IF('INTERIM REPORT'!B1048=" "," ",IF('Report Data'!A1048="",'INTERIM REPORT'!A1047,'Report Data'!A1048))</f>
        <v>Northwestern Medical Center</v>
      </c>
      <c r="B1048" s="313" t="str">
        <f>IF(ISBLANK('Report Data'!B1048)," ",'Report Data'!B1048)</f>
        <v>[Medicare_Gross_Pct_Tot_Gross_Metric] Medicare Gross as % of Tot Gross Rev</v>
      </c>
      <c r="C1048" s="313">
        <f>IF(ISBLANK('Report Data'!C1048)," ",'Report Data'!C1048)</f>
        <v>0.34808838006064069</v>
      </c>
      <c r="D1048" s="313">
        <f>IF(ISBLANK('Report Data'!D1048)," ",'Report Data'!D1048)</f>
        <v>0.33978220038248153</v>
      </c>
      <c r="E1048" s="313">
        <f>IF(ISBLANK('Report Data'!E1048)," ",'Report Data'!E1048)</f>
        <v>0.33856420749714938</v>
      </c>
      <c r="F1048" s="313">
        <f>IF(ISBLANK('Report Data'!F1048)," ",'Report Data'!F1048)</f>
        <v>0.31903337157287143</v>
      </c>
      <c r="G1048" s="313">
        <f>IF(ISBLANK('Report Data'!G1048)," ",'Report Data'!G1048)</f>
        <v>0.33170171343862442</v>
      </c>
    </row>
    <row r="1049" spans="1:7">
      <c r="A1049" s="313" t="str">
        <f>IF('INTERIM REPORT'!B1049=" "," ",IF('Report Data'!A1049="",'INTERIM REPORT'!A1048,'Report Data'!A1049))</f>
        <v>Northwestern Medical Center</v>
      </c>
      <c r="B1049" s="313" t="str">
        <f>IF(ISBLANK('Report Data'!B1049)," ",'Report Data'!B1049)</f>
        <v>[Medicaid_Gross_Pct_Tot_Gross_Metric] Medicaid Gross as % of Tot Gross Rev</v>
      </c>
      <c r="C1049" s="313">
        <f>IF(ISBLANK('Report Data'!C1049)," ",'Report Data'!C1049)</f>
        <v>0.21011463665142199</v>
      </c>
      <c r="D1049" s="313">
        <f>IF(ISBLANK('Report Data'!D1049)," ",'Report Data'!D1049)</f>
        <v>0.21077535266078073</v>
      </c>
      <c r="E1049" s="313">
        <f>IF(ISBLANK('Report Data'!E1049)," ",'Report Data'!E1049)</f>
        <v>0.22138403340751189</v>
      </c>
      <c r="F1049" s="313">
        <f>IF(ISBLANK('Report Data'!F1049)," ",'Report Data'!F1049)</f>
        <v>0.20711112515891031</v>
      </c>
      <c r="G1049" s="313">
        <f>IF(ISBLANK('Report Data'!G1049)," ",'Report Data'!G1049)</f>
        <v>0.19694102964324658</v>
      </c>
    </row>
    <row r="1050" spans="1:7">
      <c r="A1050" s="313" t="str">
        <f>IF('INTERIM REPORT'!B1050=" "," ",IF('Report Data'!A1050="",'INTERIM REPORT'!A1049,'Report Data'!A1050))</f>
        <v>Northwestern Medical Center</v>
      </c>
      <c r="B1050" s="313" t="str">
        <f>IF(ISBLANK('Report Data'!B1050)," ",'Report Data'!B1050)</f>
        <v>[CommSelf_Gross_Pct_Tot_Gross_Metric] Comm/self Gross as % of Tot Gross Rev</v>
      </c>
      <c r="C1050" s="313">
        <f>IF(ISBLANK('Report Data'!C1050)," ",'Report Data'!C1050)</f>
        <v>0.44179698328793721</v>
      </c>
      <c r="D1050" s="313">
        <f>IF(ISBLANK('Report Data'!D1050)," ",'Report Data'!D1050)</f>
        <v>0.44944244695673774</v>
      </c>
      <c r="E1050" s="313">
        <f>IF(ISBLANK('Report Data'!E1050)," ",'Report Data'!E1050)</f>
        <v>0.44005175909533856</v>
      </c>
      <c r="F1050" s="313">
        <f>IF(ISBLANK('Report Data'!F1050)," ",'Report Data'!F1050)</f>
        <v>0.47385550326821879</v>
      </c>
      <c r="G1050" s="313">
        <f>IF(ISBLANK('Report Data'!G1050)," ",'Report Data'!G1050)</f>
        <v>0.4713572569181293</v>
      </c>
    </row>
    <row r="1051" spans="1:7">
      <c r="A1051" s="313" t="str">
        <f>IF('INTERIM REPORT'!B1051=" "," ",IF('Report Data'!A1051="",'INTERIM REPORT'!A1050,'Report Data'!A1051))</f>
        <v>Northwestern Medical Center</v>
      </c>
      <c r="B1051" s="313" t="str">
        <f>IF(ISBLANK('Report Data'!B1051)," ",'Report Data'!B1051)</f>
        <v>[Phys_Gross_Pct_Ttl_Gross_Metric] Physician Gross as % of Ttl Gross Rev</v>
      </c>
      <c r="C1051" s="313">
        <f>IF(ISBLANK('Report Data'!C1051)," ",'Report Data'!C1051)</f>
        <v>0</v>
      </c>
      <c r="D1051" s="313">
        <f>IF(ISBLANK('Report Data'!D1051)," ",'Report Data'!D1051)</f>
        <v>0</v>
      </c>
      <c r="E1051" s="313">
        <f>IF(ISBLANK('Report Data'!E1051)," ",'Report Data'!E1051)</f>
        <v>0</v>
      </c>
      <c r="F1051" s="313">
        <f>IF(ISBLANK('Report Data'!F1051)," ",'Report Data'!F1051)</f>
        <v>0</v>
      </c>
      <c r="G1051" s="313">
        <f>IF(ISBLANK('Report Data'!G1051)," ",'Report Data'!G1051)</f>
        <v>0</v>
      </c>
    </row>
    <row r="1052" spans="1:7">
      <c r="A1052" s="313" t="str">
        <f>IF('INTERIM REPORT'!B1052=" "," ",IF('Report Data'!A1052="",'INTERIM REPORT'!A1051,'Report Data'!A1052))</f>
        <v>Northwestern Medical Center</v>
      </c>
      <c r="B1052" s="313" t="str">
        <f>IF(ISBLANK('Report Data'!B1052)," ",'Report Data'!B1052)</f>
        <v>[Medicare_Pct_Net_Rev_Metric] Medicare % of Net Rev (less dispr)</v>
      </c>
      <c r="C1052" s="313">
        <f>IF(ISBLANK('Report Data'!C1052)," ",'Report Data'!C1052)</f>
        <v>0.34103363688943295</v>
      </c>
      <c r="D1052" s="313">
        <f>IF(ISBLANK('Report Data'!D1052)," ",'Report Data'!D1052)</f>
        <v>0.33185877262883157</v>
      </c>
      <c r="E1052" s="313">
        <f>IF(ISBLANK('Report Data'!E1052)," ",'Report Data'!E1052)</f>
        <v>0.28016082438043316</v>
      </c>
      <c r="F1052" s="313">
        <f>IF(ISBLANK('Report Data'!F1052)," ",'Report Data'!F1052)</f>
        <v>0.27595259366594932</v>
      </c>
      <c r="G1052" s="313">
        <f>IF(ISBLANK('Report Data'!G1052)," ",'Report Data'!G1052)</f>
        <v>0.29498461101797546</v>
      </c>
    </row>
    <row r="1053" spans="1:7">
      <c r="A1053" s="313" t="str">
        <f>IF('INTERIM REPORT'!B1053=" "," ",IF('Report Data'!A1053="",'INTERIM REPORT'!A1052,'Report Data'!A1053))</f>
        <v>Northwestern Medical Center</v>
      </c>
      <c r="B1053" s="313" t="str">
        <f>IF(ISBLANK('Report Data'!B1053)," ",'Report Data'!B1053)</f>
        <v>[Medicaid_Pct_Net_Rev_Metric] Medicaid % of Net Rev (less dispr)</v>
      </c>
      <c r="C1053" s="313">
        <f>IF(ISBLANK('Report Data'!C1053)," ",'Report Data'!C1053)</f>
        <v>0.16133261641401694</v>
      </c>
      <c r="D1053" s="313">
        <f>IF(ISBLANK('Report Data'!D1053)," ",'Report Data'!D1053)</f>
        <v>0.17522283910320477</v>
      </c>
      <c r="E1053" s="313">
        <f>IF(ISBLANK('Report Data'!E1053)," ",'Report Data'!E1053)</f>
        <v>0.17894874123715943</v>
      </c>
      <c r="F1053" s="313">
        <f>IF(ISBLANK('Report Data'!F1053)," ",'Report Data'!F1053)</f>
        <v>0.12533756599971552</v>
      </c>
      <c r="G1053" s="313">
        <f>IF(ISBLANK('Report Data'!G1053)," ",'Report Data'!G1053)</f>
        <v>0.13286997613963727</v>
      </c>
    </row>
    <row r="1054" spans="1:7">
      <c r="A1054" s="313" t="str">
        <f>IF('INTERIM REPORT'!B1054=" "," ",IF('Report Data'!A1054="",'INTERIM REPORT'!A1053,'Report Data'!A1054))</f>
        <v>Northwestern Medical Center</v>
      </c>
      <c r="B1054" s="313" t="str">
        <f>IF(ISBLANK('Report Data'!B1054)," ",'Report Data'!B1054)</f>
        <v>[CommSelf_Pct_Net_Rev_Metric] Comm/self % of Net Rev (less dispr)</v>
      </c>
      <c r="C1054" s="313">
        <f>IF(ISBLANK('Report Data'!C1054)," ",'Report Data'!C1054)</f>
        <v>0.49763374669655008</v>
      </c>
      <c r="D1054" s="313">
        <f>IF(ISBLANK('Report Data'!D1054)," ",'Report Data'!D1054)</f>
        <v>0.49291838826796341</v>
      </c>
      <c r="E1054" s="313">
        <f>IF(ISBLANK('Report Data'!E1054)," ",'Report Data'!E1054)</f>
        <v>0.54089043438240747</v>
      </c>
      <c r="F1054" s="313">
        <f>IF(ISBLANK('Report Data'!F1054)," ",'Report Data'!F1054)</f>
        <v>0.59870984033433505</v>
      </c>
      <c r="G1054" s="313">
        <f>IF(ISBLANK('Report Data'!G1054)," ",'Report Data'!G1054)</f>
        <v>0.57214541284238762</v>
      </c>
    </row>
    <row r="1055" spans="1:7">
      <c r="A1055" s="313" t="str">
        <f>IF('INTERIM REPORT'!B1055=" "," ",IF('Report Data'!A1055="",'INTERIM REPORT'!A1054,'Report Data'!A1055))</f>
        <v>Northwestern Medical Center</v>
      </c>
      <c r="B1055" s="313" t="str">
        <f>IF(ISBLANK('Report Data'!B1055)," ",'Report Data'!B1055)</f>
        <v>[Phys_Pct_Net_Rev_Metric] Physician % of Net Rev</v>
      </c>
      <c r="C1055" s="313">
        <f>IF(ISBLANK('Report Data'!C1055)," ",'Report Data'!C1055)</f>
        <v>0</v>
      </c>
      <c r="D1055" s="313">
        <f>IF(ISBLANK('Report Data'!D1055)," ",'Report Data'!D1055)</f>
        <v>0</v>
      </c>
      <c r="E1055" s="313">
        <f>IF(ISBLANK('Report Data'!E1055)," ",'Report Data'!E1055)</f>
        <v>0</v>
      </c>
      <c r="F1055" s="313">
        <f>IF(ISBLANK('Report Data'!F1055)," ",'Report Data'!F1055)</f>
        <v>0</v>
      </c>
      <c r="G1055" s="313">
        <f>IF(ISBLANK('Report Data'!G1055)," ",'Report Data'!G1055)</f>
        <v>0</v>
      </c>
    </row>
    <row r="1056" spans="1:7">
      <c r="A1056" s="313" t="str">
        <f>IF('INTERIM REPORT'!B1056=" "," ",IF('Report Data'!A1056="",'INTERIM REPORT'!A1055,'Report Data'!A1056))</f>
        <v>Northwestern Medical Center</v>
      </c>
      <c r="B1056" s="313" t="str">
        <f>IF(ISBLANK('Report Data'!B1056)," ",'Report Data'!B1056)</f>
        <v>[Free_Care_Gross_Metric] Free Care (Gross Revenue)</v>
      </c>
      <c r="C1056" s="313">
        <f>IF(ISBLANK('Report Data'!C1056)," ",'Report Data'!C1056)</f>
        <v>-1089452.9999999995</v>
      </c>
      <c r="D1056" s="313">
        <f>IF(ISBLANK('Report Data'!D1056)," ",'Report Data'!D1056)</f>
        <v>-1317726</v>
      </c>
      <c r="E1056" s="313">
        <f>IF(ISBLANK('Report Data'!E1056)," ",'Report Data'!E1056)</f>
        <v>-1419266.0000000002</v>
      </c>
      <c r="F1056" s="313">
        <f>IF(ISBLANK('Report Data'!F1056)," ",'Report Data'!F1056)</f>
        <v>-1961996.0000000007</v>
      </c>
      <c r="G1056" s="313">
        <f>IF(ISBLANK('Report Data'!G1056)," ",'Report Data'!G1056)</f>
        <v>-1565780.0000000002</v>
      </c>
    </row>
    <row r="1057" spans="1:7">
      <c r="A1057" s="313" t="str">
        <f>IF('INTERIM REPORT'!B1057=" "," ",IF('Report Data'!A1057="",'INTERIM REPORT'!A1056,'Report Data'!A1057))</f>
        <v>Porter Medical Center</v>
      </c>
      <c r="B1057" s="313" t="str">
        <f>IF(ISBLANK('Report Data'!B1057)," ",'Report Data'!B1057)</f>
        <v>[Avg_Daily_Census_Metric] Average Daily Census</v>
      </c>
      <c r="C1057" s="313">
        <f>IF(ISBLANK('Report Data'!C1057)," ",'Report Data'!C1057)</f>
        <v>16.657534246575342</v>
      </c>
      <c r="D1057" s="313">
        <f>IF(ISBLANK('Report Data'!D1057)," ",'Report Data'!D1057)</f>
        <v>15.844262295081966</v>
      </c>
      <c r="E1057" s="313">
        <f>IF(ISBLANK('Report Data'!E1057)," ",'Report Data'!E1057)</f>
        <v>0</v>
      </c>
      <c r="F1057" s="313">
        <f>IF(ISBLANK('Report Data'!F1057)," ",'Report Data'!F1057)</f>
        <v>15.306457925636014</v>
      </c>
      <c r="G1057" s="313">
        <f>IF(ISBLANK('Report Data'!G1057)," ",'Report Data'!G1057)</f>
        <v>16.203339728144311</v>
      </c>
    </row>
    <row r="1058" spans="1:7">
      <c r="A1058" s="313" t="str">
        <f>IF('INTERIM REPORT'!B1058=" "," ",IF('Report Data'!A1058="",'INTERIM REPORT'!A1057,'Report Data'!A1058))</f>
        <v>Porter Medical Center</v>
      </c>
      <c r="B1058" s="313" t="str">
        <f>IF(ISBLANK('Report Data'!B1058)," ",'Report Data'!B1058)</f>
        <v>[Avg_Length_of_Stay_Metric] Average Length of Stay</v>
      </c>
      <c r="C1058" s="313">
        <f>IF(ISBLANK('Report Data'!C1058)," ",'Report Data'!C1058)</f>
        <v>3.1259640102827775</v>
      </c>
      <c r="D1058" s="313">
        <f>IF(ISBLANK('Report Data'!D1058)," ",'Report Data'!D1058)</f>
        <v>3.2252502780867629</v>
      </c>
      <c r="E1058" s="313">
        <f>IF(ISBLANK('Report Data'!E1058)," ",'Report Data'!E1058)</f>
        <v>0</v>
      </c>
      <c r="F1058" s="313">
        <f>IF(ISBLANK('Report Data'!F1058)," ",'Report Data'!F1058)</f>
        <v>3.1671525753158432</v>
      </c>
      <c r="G1058" s="313">
        <f>IF(ISBLANK('Report Data'!G1058)," ",'Report Data'!G1058)</f>
        <v>3.1228712348631831</v>
      </c>
    </row>
    <row r="1059" spans="1:7">
      <c r="A1059" s="313" t="str">
        <f>IF('INTERIM REPORT'!B1059=" "," ",IF('Report Data'!A1059="",'INTERIM REPORT'!A1058,'Report Data'!A1059))</f>
        <v>Porter Medical Center</v>
      </c>
      <c r="B1059" s="313" t="str">
        <f>IF(ISBLANK('Report Data'!B1059)," ",'Report Data'!B1059)</f>
        <v>[Acute_ALOS_Metric] Acute ALOS</v>
      </c>
      <c r="C1059" s="313">
        <f>IF(ISBLANK('Report Data'!C1059)," ",'Report Data'!C1059)</f>
        <v>3.2057142857142855</v>
      </c>
      <c r="D1059" s="313">
        <f>IF(ISBLANK('Report Data'!D1059)," ",'Report Data'!D1059)</f>
        <v>2.9630404463040452</v>
      </c>
      <c r="E1059" s="313">
        <f>IF(ISBLANK('Report Data'!E1059)," ",'Report Data'!E1059)</f>
        <v>0</v>
      </c>
      <c r="F1059" s="313">
        <f>IF(ISBLANK('Report Data'!F1059)," ",'Report Data'!F1059)</f>
        <v>2.8454440599769364</v>
      </c>
      <c r="G1059" s="313">
        <f>IF(ISBLANK('Report Data'!G1059)," ",'Report Data'!G1059)</f>
        <v>3.0349774621569865</v>
      </c>
    </row>
    <row r="1060" spans="1:7">
      <c r="A1060" s="313" t="str">
        <f>IF('INTERIM REPORT'!B1060=" "," ",IF('Report Data'!A1060="",'INTERIM REPORT'!A1059,'Report Data'!A1060))</f>
        <v>Porter Medical Center</v>
      </c>
      <c r="B1060" s="313" t="str">
        <f>IF(ISBLANK('Report Data'!B1060)," ",'Report Data'!B1060)</f>
        <v>[Adj_Admits_Metric] Adjusted Admissions</v>
      </c>
      <c r="C1060" s="313">
        <f>IF(ISBLANK('Report Data'!C1060)," ",'Report Data'!C1060)</f>
        <v>7005.0784008230376</v>
      </c>
      <c r="D1060" s="313">
        <f>IF(ISBLANK('Report Data'!D1060)," ",'Report Data'!D1060)</f>
        <v>6605.643137974972</v>
      </c>
      <c r="E1060" s="313">
        <f>IF(ISBLANK('Report Data'!E1060)," ",'Report Data'!E1060)</f>
        <v>0</v>
      </c>
      <c r="F1060" s="313">
        <f>IF(ISBLANK('Report Data'!F1060)," ",'Report Data'!F1060)</f>
        <v>0</v>
      </c>
      <c r="G1060" s="313">
        <f>IF(ISBLANK('Report Data'!G1060)," ",'Report Data'!G1060)</f>
        <v>0</v>
      </c>
    </row>
    <row r="1061" spans="1:7">
      <c r="A1061" s="313" t="str">
        <f>IF('INTERIM REPORT'!B1061=" "," ",IF('Report Data'!A1061="",'INTERIM REPORT'!A1060,'Report Data'!A1061))</f>
        <v>Porter Medical Center</v>
      </c>
      <c r="B1061" s="313" t="str">
        <f>IF(ISBLANK('Report Data'!B1061)," ",'Report Data'!B1061)</f>
        <v>[Adj_Days_Metric] Adjusted Days</v>
      </c>
      <c r="C1061" s="313">
        <f>IF(ISBLANK('Report Data'!C1061)," ",'Report Data'!C1061)</f>
        <v>22456.279902066995</v>
      </c>
      <c r="D1061" s="313">
        <f>IF(ISBLANK('Report Data'!D1061)," ",'Report Data'!D1061)</f>
        <v>19572.787791670613</v>
      </c>
      <c r="E1061" s="313">
        <f>IF(ISBLANK('Report Data'!E1061)," ",'Report Data'!E1061)</f>
        <v>0</v>
      </c>
      <c r="F1061" s="313">
        <f>IF(ISBLANK('Report Data'!F1061)," ",'Report Data'!F1061)</f>
        <v>0</v>
      </c>
      <c r="G1061" s="313">
        <f>IF(ISBLANK('Report Data'!G1061)," ",'Report Data'!G1061)</f>
        <v>0</v>
      </c>
    </row>
    <row r="1062" spans="1:7">
      <c r="A1062" s="313" t="str">
        <f>IF('INTERIM REPORT'!B1062=" "," ",IF('Report Data'!A1062="",'INTERIM REPORT'!A1061,'Report Data'!A1062))</f>
        <v>Porter Medical Center</v>
      </c>
      <c r="B1062" s="313" t="str">
        <f>IF(ISBLANK('Report Data'!B1062)," ",'Report Data'!B1062)</f>
        <v>[Acute_Care_Ave_Daily_Census_Metric] Acute Care Ave Daily Census</v>
      </c>
      <c r="C1062" s="313">
        <f>IF(ISBLANK('Report Data'!C1062)," ",'Report Data'!C1062)</f>
        <v>13.832876712328767</v>
      </c>
      <c r="D1062" s="313">
        <f>IF(ISBLANK('Report Data'!D1062)," ",'Report Data'!D1062)</f>
        <v>11.609289617486338</v>
      </c>
      <c r="E1062" s="313">
        <f>IF(ISBLANK('Report Data'!E1062)," ",'Report Data'!E1062)</f>
        <v>0</v>
      </c>
      <c r="F1062" s="313">
        <f>IF(ISBLANK('Report Data'!F1062)," ",'Report Data'!F1062)</f>
        <v>11.586692759295506</v>
      </c>
      <c r="G1062" s="313">
        <f>IF(ISBLANK('Report Data'!G1062)," ",'Report Data'!G1062)</f>
        <v>12.646952602637462</v>
      </c>
    </row>
    <row r="1063" spans="1:7">
      <c r="A1063" s="313" t="str">
        <f>IF('INTERIM REPORT'!B1063=" "," ",IF('Report Data'!A1063="",'INTERIM REPORT'!A1062,'Report Data'!A1063))</f>
        <v>Porter Medical Center</v>
      </c>
      <c r="B1063" s="313" t="str">
        <f>IF(ISBLANK('Report Data'!B1063)," ",'Report Data'!B1063)</f>
        <v>[Acute_Admissions_Metric] Acute Admissions</v>
      </c>
      <c r="C1063" s="313">
        <f>IF(ISBLANK('Report Data'!C1063)," ",'Report Data'!C1063)</f>
        <v>1575</v>
      </c>
      <c r="D1063" s="313">
        <f>IF(ISBLANK('Report Data'!D1063)," ",'Report Data'!D1063)</f>
        <v>1433.9999999999998</v>
      </c>
      <c r="E1063" s="313">
        <f>IF(ISBLANK('Report Data'!E1063)," ",'Report Data'!E1063)</f>
        <v>0</v>
      </c>
      <c r="F1063" s="313">
        <f>IF(ISBLANK('Report Data'!F1063)," ",'Report Data'!F1063)</f>
        <v>1486.2857142857129</v>
      </c>
      <c r="G1063" s="313">
        <f>IF(ISBLANK('Report Data'!G1063)," ",'Report Data'!G1063)</f>
        <v>1520.9792354378612</v>
      </c>
    </row>
    <row r="1064" spans="1:7">
      <c r="A1064" s="313" t="str">
        <f>IF('INTERIM REPORT'!B1064=" "," ",IF('Report Data'!A1064="",'INTERIM REPORT'!A1063,'Report Data'!A1064))</f>
        <v>Porter Medical Center</v>
      </c>
      <c r="B1064" s="313" t="str">
        <f>IF(ISBLANK('Report Data'!B1064)," ",'Report Data'!B1064)</f>
        <v>[Util_Acute_Days] Acute Patient Days</v>
      </c>
      <c r="C1064" s="313">
        <f>IF(ISBLANK('Report Data'!C1064)," ",'Report Data'!C1064)</f>
        <v>5049</v>
      </c>
      <c r="D1064" s="313">
        <f>IF(ISBLANK('Report Data'!D1064)," ",'Report Data'!D1064)</f>
        <v>4249</v>
      </c>
      <c r="E1064" s="313">
        <f>IF(ISBLANK('Report Data'!E1064)," ",'Report Data'!E1064)</f>
        <v>0</v>
      </c>
      <c r="F1064" s="313">
        <f>IF(ISBLANK('Report Data'!F1064)," ",'Report Data'!F1064)</f>
        <v>4229.1428571428596</v>
      </c>
      <c r="G1064" s="313">
        <f>IF(ISBLANK('Report Data'!G1064)," ",'Report Data'!G1064)</f>
        <v>4616.1376999626737</v>
      </c>
    </row>
    <row r="1065" spans="1:7">
      <c r="A1065" s="313" t="str">
        <f>IF('INTERIM REPORT'!B1065=" "," ",IF('Report Data'!A1065="",'INTERIM REPORT'!A1064,'Report Data'!A1065))</f>
        <v>Porter Medical Center</v>
      </c>
      <c r="B1065" s="313" t="str">
        <f>IF(ISBLANK('Report Data'!B1065)," ",'Report Data'!B1065)</f>
        <v>[Age_of_Plant_Metric] Age of Plant</v>
      </c>
      <c r="C1065" s="313">
        <f>IF(ISBLANK('Report Data'!C1065)," ",'Report Data'!C1065)</f>
        <v>13.225662807725147</v>
      </c>
      <c r="D1065" s="313">
        <f>IF(ISBLANK('Report Data'!D1065)," ",'Report Data'!D1065)</f>
        <v>13.727454031999123</v>
      </c>
      <c r="E1065" s="313">
        <f>IF(ISBLANK('Report Data'!E1065)," ",'Report Data'!E1065)</f>
        <v>0</v>
      </c>
      <c r="F1065" s="313">
        <f>IF(ISBLANK('Report Data'!F1065)," ",'Report Data'!F1065)</f>
        <v>15.432341649793649</v>
      </c>
      <c r="G1065" s="313">
        <f>IF(ISBLANK('Report Data'!G1065)," ",'Report Data'!G1065)</f>
        <v>14.899376719803026</v>
      </c>
    </row>
    <row r="1066" spans="1:7">
      <c r="A1066" s="313" t="str">
        <f>IF('INTERIM REPORT'!B1066=" "," ",IF('Report Data'!A1066="",'INTERIM REPORT'!A1065,'Report Data'!A1066))</f>
        <v>Porter Medical Center</v>
      </c>
      <c r="B1066" s="313" t="str">
        <f>IF(ISBLANK('Report Data'!B1066)," ",'Report Data'!B1066)</f>
        <v>[Age_of_Plant_Bldg_Metric] Age of Plant Building</v>
      </c>
      <c r="C1066" s="313">
        <f>IF(ISBLANK('Report Data'!C1066)," ",'Report Data'!C1066)</f>
        <v>7.2216158678306863</v>
      </c>
      <c r="D1066" s="313">
        <f>IF(ISBLANK('Report Data'!D1066)," ",'Report Data'!D1066)</f>
        <v>7.4579151934727363</v>
      </c>
      <c r="E1066" s="313">
        <f>IF(ISBLANK('Report Data'!E1066)," ",'Report Data'!E1066)</f>
        <v>0</v>
      </c>
      <c r="F1066" s="313">
        <f>IF(ISBLANK('Report Data'!F1066)," ",'Report Data'!F1066)</f>
        <v>18.027716878005496</v>
      </c>
      <c r="G1066" s="313">
        <f>IF(ISBLANK('Report Data'!G1066)," ",'Report Data'!G1066)</f>
        <v>17.72108089658526</v>
      </c>
    </row>
    <row r="1067" spans="1:7">
      <c r="A1067" s="313" t="str">
        <f>IF('INTERIM REPORT'!B1067=" "," ",IF('Report Data'!A1067="",'INTERIM REPORT'!A1066,'Report Data'!A1067))</f>
        <v>Porter Medical Center</v>
      </c>
      <c r="B1067" s="313" t="str">
        <f>IF(ISBLANK('Report Data'!B1067)," ",'Report Data'!B1067)</f>
        <v>[Age_of_Plant_Equip_Metric] Age of Plant Equipment</v>
      </c>
      <c r="C1067" s="313">
        <f>IF(ISBLANK('Report Data'!C1067)," ",'Report Data'!C1067)</f>
        <v>0</v>
      </c>
      <c r="D1067" s="313">
        <f>IF(ISBLANK('Report Data'!D1067)," ",'Report Data'!D1067)</f>
        <v>0</v>
      </c>
      <c r="E1067" s="313">
        <f>IF(ISBLANK('Report Data'!E1067)," ",'Report Data'!E1067)</f>
        <v>0</v>
      </c>
      <c r="F1067" s="313">
        <f>IF(ISBLANK('Report Data'!F1067)," ",'Report Data'!F1067)</f>
        <v>13.194871413424213</v>
      </c>
      <c r="G1067" s="313">
        <f>IF(ISBLANK('Report Data'!G1067)," ",'Report Data'!G1067)</f>
        <v>12.534130434435671</v>
      </c>
    </row>
    <row r="1068" spans="1:7">
      <c r="A1068" s="313" t="str">
        <f>IF('INTERIM REPORT'!B1068=" "," ",IF('Report Data'!A1068="",'INTERIM REPORT'!A1067,'Report Data'!A1068))</f>
        <v>Porter Medical Center</v>
      </c>
      <c r="B1068" s="313" t="str">
        <f>IF(ISBLANK('Report Data'!B1068)," ",'Report Data'!B1068)</f>
        <v>[Long_Term_Debt_Cap_Metric] Long Term Debt to Capitalization</v>
      </c>
      <c r="C1068" s="313">
        <f>IF(ISBLANK('Report Data'!C1068)," ",'Report Data'!C1068)</f>
        <v>0.20265316924782609</v>
      </c>
      <c r="D1068" s="313">
        <f>IF(ISBLANK('Report Data'!D1068)," ",'Report Data'!D1068)</f>
        <v>0.17487681134194843</v>
      </c>
      <c r="E1068" s="313">
        <f>IF(ISBLANK('Report Data'!E1068)," ",'Report Data'!E1068)</f>
        <v>0.16788241338181045</v>
      </c>
      <c r="F1068" s="313">
        <f>IF(ISBLANK('Report Data'!F1068)," ",'Report Data'!F1068)</f>
        <v>0.19760300440814832</v>
      </c>
      <c r="G1068" s="313">
        <f>IF(ISBLANK('Report Data'!G1068)," ",'Report Data'!G1068)</f>
        <v>0.14224290318104876</v>
      </c>
    </row>
    <row r="1069" spans="1:7">
      <c r="A1069" s="313" t="str">
        <f>IF('INTERIM REPORT'!B1069=" "," ",IF('Report Data'!A1069="",'INTERIM REPORT'!A1068,'Report Data'!A1069))</f>
        <v>Porter Medical Center</v>
      </c>
      <c r="B1069" s="313" t="str">
        <f>IF(ISBLANK('Report Data'!B1069)," ",'Report Data'!B1069)</f>
        <v>[Debt_per_Staff_Bed_Metric] Debt per Staffed Bed</v>
      </c>
      <c r="C1069" s="313">
        <f>IF(ISBLANK('Report Data'!C1069)," ",'Report Data'!C1069)</f>
        <v>1252133.7944</v>
      </c>
      <c r="D1069" s="313">
        <f>IF(ISBLANK('Report Data'!D1069)," ",'Report Data'!D1069)</f>
        <v>1456141.3684000003</v>
      </c>
      <c r="E1069" s="313">
        <f>IF(ISBLANK('Report Data'!E1069)," ",'Report Data'!E1069)</f>
        <v>0</v>
      </c>
      <c r="F1069" s="313">
        <f>IF(ISBLANK('Report Data'!F1069)," ",'Report Data'!F1069)</f>
        <v>1098941.3652666667</v>
      </c>
      <c r="G1069" s="313">
        <f>IF(ISBLANK('Report Data'!G1069)," ",'Report Data'!G1069)</f>
        <v>924048.75500000012</v>
      </c>
    </row>
    <row r="1070" spans="1:7">
      <c r="A1070" s="313" t="str">
        <f>IF('INTERIM REPORT'!B1070=" "," ",IF('Report Data'!A1070="",'INTERIM REPORT'!A1069,'Report Data'!A1070))</f>
        <v>Porter Medical Center</v>
      </c>
      <c r="B1070" s="313" t="str">
        <f>IF(ISBLANK('Report Data'!B1070)," ",'Report Data'!B1070)</f>
        <v>[Net_Prop_Plant_and_Equip_per_Staffed_Bed_Metric] Net Prop, Plant &amp; Equip per Staffed Bed</v>
      </c>
      <c r="C1070" s="313">
        <f>IF(ISBLANK('Report Data'!C1070)," ",'Report Data'!C1070)</f>
        <v>721966.4</v>
      </c>
      <c r="D1070" s="313">
        <f>IF(ISBLANK('Report Data'!D1070)," ",'Report Data'!D1070)</f>
        <v>669295.57600000035</v>
      </c>
      <c r="E1070" s="313">
        <f>IF(ISBLANK('Report Data'!E1070)," ",'Report Data'!E1070)</f>
        <v>0</v>
      </c>
      <c r="F1070" s="313">
        <f>IF(ISBLANK('Report Data'!F1070)," ",'Report Data'!F1070)</f>
        <v>498335.08813333348</v>
      </c>
      <c r="G1070" s="313">
        <f>IF(ISBLANK('Report Data'!G1070)," ",'Report Data'!G1070)</f>
        <v>546068.93033333321</v>
      </c>
    </row>
    <row r="1071" spans="1:7">
      <c r="A1071" s="313" t="str">
        <f>IF('INTERIM REPORT'!B1071=" "," ",IF('Report Data'!A1071="",'INTERIM REPORT'!A1070,'Report Data'!A1071))</f>
        <v>Porter Medical Center</v>
      </c>
      <c r="B1071" s="313" t="str">
        <f>IF(ISBLANK('Report Data'!B1071)," ",'Report Data'!B1071)</f>
        <v>[Long_Term_Debt_to_Total_Assets_Metric] Long Term Debt to Total Assets</v>
      </c>
      <c r="C1071" s="313">
        <f>IF(ISBLANK('Report Data'!C1071)," ",'Report Data'!C1071)</f>
        <v>0.14215213064626619</v>
      </c>
      <c r="D1071" s="313">
        <f>IF(ISBLANK('Report Data'!D1071)," ",'Report Data'!D1071)</f>
        <v>0.117216729911669</v>
      </c>
      <c r="E1071" s="313">
        <f>IF(ISBLANK('Report Data'!E1071)," ",'Report Data'!E1071)</f>
        <v>0.12230677846255131</v>
      </c>
      <c r="F1071" s="313">
        <f>IF(ISBLANK('Report Data'!F1071)," ",'Report Data'!F1071)</f>
        <v>0.14174888728858087</v>
      </c>
      <c r="G1071" s="313">
        <f>IF(ISBLANK('Report Data'!G1071)," ",'Report Data'!G1071)</f>
        <v>0.10717468144569028</v>
      </c>
    </row>
    <row r="1072" spans="1:7">
      <c r="A1072" s="313" t="str">
        <f>IF('INTERIM REPORT'!B1072=" "," ",IF('Report Data'!A1072="",'INTERIM REPORT'!A1071,'Report Data'!A1072))</f>
        <v>Porter Medical Center</v>
      </c>
      <c r="B1072" s="313" t="str">
        <f>IF(ISBLANK('Report Data'!B1072)," ",'Report Data'!B1072)</f>
        <v>[Debt_Service_Coverage_Ratio_Metric] Debt Service Coverage Ratio</v>
      </c>
      <c r="C1072" s="313">
        <f>IF(ISBLANK('Report Data'!C1072)," ",'Report Data'!C1072)</f>
        <v>9.0104768176773486</v>
      </c>
      <c r="D1072" s="313">
        <f>IF(ISBLANK('Report Data'!D1072)," ",'Report Data'!D1072)</f>
        <v>8.2508121952319318</v>
      </c>
      <c r="E1072" s="313">
        <f>IF(ISBLANK('Report Data'!E1072)," ",'Report Data'!E1072)</f>
        <v>27.289137728294669</v>
      </c>
      <c r="F1072" s="313">
        <f>IF(ISBLANK('Report Data'!F1072)," ",'Report Data'!F1072)</f>
        <v>6.6173641957690821</v>
      </c>
      <c r="G1072" s="313">
        <f>IF(ISBLANK('Report Data'!G1072)," ",'Report Data'!G1072)</f>
        <v>10.255731356416652</v>
      </c>
    </row>
    <row r="1073" spans="1:7">
      <c r="A1073" s="313" t="str">
        <f>IF('INTERIM REPORT'!B1073=" "," ",IF('Report Data'!A1073="",'INTERIM REPORT'!A1072,'Report Data'!A1073))</f>
        <v>Porter Medical Center</v>
      </c>
      <c r="B1073" s="313" t="str">
        <f>IF(ISBLANK('Report Data'!B1073)," ",'Report Data'!B1073)</f>
        <v>[Depreciation_Rate_Metric] Depreciation Rate</v>
      </c>
      <c r="C1073" s="313">
        <f>IF(ISBLANK('Report Data'!C1073)," ",'Report Data'!C1073)</f>
        <v>5.1211422968763989</v>
      </c>
      <c r="D1073" s="313">
        <f>IF(ISBLANK('Report Data'!D1073)," ",'Report Data'!D1073)</f>
        <v>5.1579114545685831</v>
      </c>
      <c r="E1073" s="313">
        <f>IF(ISBLANK('Report Data'!E1073)," ",'Report Data'!E1073)</f>
        <v>17.755729566458704</v>
      </c>
      <c r="F1073" s="313">
        <f>IF(ISBLANK('Report Data'!F1073)," ",'Report Data'!F1073)</f>
        <v>4.8194311209352181</v>
      </c>
      <c r="G1073" s="313">
        <f>IF(ISBLANK('Report Data'!G1073)," ",'Report Data'!G1073)</f>
        <v>4.9681465219557293</v>
      </c>
    </row>
    <row r="1074" spans="1:7">
      <c r="A1074" s="313" t="str">
        <f>IF('INTERIM REPORT'!B1074=" "," ",IF('Report Data'!A1074="",'INTERIM REPORT'!A1073,'Report Data'!A1074))</f>
        <v>Porter Medical Center</v>
      </c>
      <c r="B1074" s="313" t="str">
        <f>IF(ISBLANK('Report Data'!B1074)," ",'Report Data'!B1074)</f>
        <v>[Cap_Expenditures_to_Depreciation_Metric] Capital Expenditures to Depreciation</v>
      </c>
      <c r="C1074" s="313">
        <f>IF(ISBLANK('Report Data'!C1074)," ",'Report Data'!C1074)</f>
        <v>0.77180815158848171</v>
      </c>
      <c r="D1074" s="313">
        <f>IF(ISBLANK('Report Data'!D1074)," ",'Report Data'!D1074)</f>
        <v>0.46224857128316876</v>
      </c>
      <c r="E1074" s="313">
        <f>IF(ISBLANK('Report Data'!E1074)," ",'Report Data'!E1074)</f>
        <v>0.82130993050590084</v>
      </c>
      <c r="F1074" s="313">
        <f>IF(ISBLANK('Report Data'!F1074)," ",'Report Data'!F1074)</f>
        <v>1.178529720043151</v>
      </c>
      <c r="G1074" s="313">
        <f>IF(ISBLANK('Report Data'!G1074)," ",'Report Data'!G1074)</f>
        <v>1.466014344470832</v>
      </c>
    </row>
    <row r="1075" spans="1:7">
      <c r="A1075" s="313" t="str">
        <f>IF('INTERIM REPORT'!B1075=" "," ",IF('Report Data'!A1075="",'INTERIM REPORT'!A1074,'Report Data'!A1075))</f>
        <v>Porter Medical Center</v>
      </c>
      <c r="B1075" s="313" t="str">
        <f>IF(ISBLANK('Report Data'!B1075)," ",'Report Data'!B1075)</f>
        <v>[Cap_Expenditure_Growth_Rate_Metric] Capital Expenditure Growth Rate</v>
      </c>
      <c r="C1075" s="313">
        <f>IF(ISBLANK('Report Data'!C1075)," ",'Report Data'!C1075)</f>
        <v>3.9525393701737648</v>
      </c>
      <c r="D1075" s="313">
        <f>IF(ISBLANK('Report Data'!D1075)," ",'Report Data'!D1075)</f>
        <v>2.3842372006794186</v>
      </c>
      <c r="E1075" s="313">
        <f>IF(ISBLANK('Report Data'!E1075)," ",'Report Data'!E1075)</f>
        <v>14.582957016309766</v>
      </c>
      <c r="F1075" s="313">
        <f>IF(ISBLANK('Report Data'!F1075)," ",'Report Data'!F1075)</f>
        <v>5.6798428097230325</v>
      </c>
      <c r="G1075" s="313">
        <f>IF(ISBLANK('Report Data'!G1075)," ",'Report Data'!G1075)</f>
        <v>7.2833740666199711</v>
      </c>
    </row>
    <row r="1076" spans="1:7">
      <c r="A1076" s="313" t="str">
        <f>IF('INTERIM REPORT'!B1076=" "," ",IF('Report Data'!A1076="",'INTERIM REPORT'!A1075,'Report Data'!A1076))</f>
        <v>Porter Medical Center</v>
      </c>
      <c r="B1076" s="313" t="str">
        <f>IF(ISBLANK('Report Data'!B1076)," ",'Report Data'!B1076)</f>
        <v>[Cap_Acquisitions_as_a_pct_of_Net_Patient_Rev_Metric] Capital Acquisitions as a % of Net Patient Rev</v>
      </c>
      <c r="C1076" s="313">
        <f>IF(ISBLANK('Report Data'!C1076)," ",'Report Data'!C1076)</f>
        <v>3.1977188937448379E-2</v>
      </c>
      <c r="D1076" s="313">
        <f>IF(ISBLANK('Report Data'!D1076)," ",'Report Data'!D1076)</f>
        <v>2.2875127383249327E-2</v>
      </c>
      <c r="E1076" s="313">
        <f>IF(ISBLANK('Report Data'!E1076)," ",'Report Data'!E1076)</f>
        <v>3.7054557802101089E-2</v>
      </c>
      <c r="F1076" s="313">
        <f>IF(ISBLANK('Report Data'!F1076)," ",'Report Data'!F1076)</f>
        <v>4.9775987838418259E-2</v>
      </c>
      <c r="G1076" s="313">
        <f>IF(ISBLANK('Report Data'!G1076)," ",'Report Data'!G1076)</f>
        <v>6.2532020292614787E-2</v>
      </c>
    </row>
    <row r="1077" spans="1:7">
      <c r="A1077" s="313" t="str">
        <f>IF('INTERIM REPORT'!B1077=" "," ",IF('Report Data'!A1077="",'INTERIM REPORT'!A1076,'Report Data'!A1077))</f>
        <v>Porter Medical Center</v>
      </c>
      <c r="B1077" s="313" t="str">
        <f>IF(ISBLANK('Report Data'!B1077)," ",'Report Data'!B1077)</f>
        <v>[Deduction_pct_Metric] Deduction %</v>
      </c>
      <c r="C1077" s="313">
        <f>IF(ISBLANK('Report Data'!C1077)," ",'Report Data'!C1077)</f>
        <v>0.58934187634225121</v>
      </c>
      <c r="D1077" s="313">
        <f>IF(ISBLANK('Report Data'!D1077)," ",'Report Data'!D1077)</f>
        <v>0.6153819717323874</v>
      </c>
      <c r="E1077" s="313">
        <f>IF(ISBLANK('Report Data'!E1077)," ",'Report Data'!E1077)</f>
        <v>0.5980895067844435</v>
      </c>
      <c r="F1077" s="313">
        <f>IF(ISBLANK('Report Data'!F1077)," ",'Report Data'!F1077)</f>
        <v>0.60551221005470368</v>
      </c>
      <c r="G1077" s="313">
        <f>IF(ISBLANK('Report Data'!G1077)," ",'Report Data'!G1077)</f>
        <v>0.60900550654211782</v>
      </c>
    </row>
    <row r="1078" spans="1:7">
      <c r="A1078" s="313" t="str">
        <f>IF('INTERIM REPORT'!B1078=" "," ",IF('Report Data'!A1078="",'INTERIM REPORT'!A1077,'Report Data'!A1078))</f>
        <v>Porter Medical Center</v>
      </c>
      <c r="B1078" s="313" t="str">
        <f>IF(ISBLANK('Report Data'!B1078)," ",'Report Data'!B1078)</f>
        <v>[Bad_Debt_pct_Metric] Bad Debt %</v>
      </c>
      <c r="C1078" s="313">
        <f>IF(ISBLANK('Report Data'!C1078)," ",'Report Data'!C1078)</f>
        <v>2.6055935311145795E-2</v>
      </c>
      <c r="D1078" s="313">
        <f>IF(ISBLANK('Report Data'!D1078)," ",'Report Data'!D1078)</f>
        <v>2.9516009501929532E-2</v>
      </c>
      <c r="E1078" s="313">
        <f>IF(ISBLANK('Report Data'!E1078)," ",'Report Data'!E1078)</f>
        <v>2.9507595563727691E-2</v>
      </c>
      <c r="F1078" s="313">
        <f>IF(ISBLANK('Report Data'!F1078)," ",'Report Data'!F1078)</f>
        <v>2.4750188709505277E-2</v>
      </c>
      <c r="G1078" s="313">
        <f>IF(ISBLANK('Report Data'!G1078)," ",'Report Data'!G1078)</f>
        <v>3.1347611820716478E-2</v>
      </c>
    </row>
    <row r="1079" spans="1:7">
      <c r="A1079" s="313" t="str">
        <f>IF('INTERIM REPORT'!B1079=" "," ",IF('Report Data'!A1079="",'INTERIM REPORT'!A1078,'Report Data'!A1079))</f>
        <v>Porter Medical Center</v>
      </c>
      <c r="B1079" s="313" t="str">
        <f>IF(ISBLANK('Report Data'!B1079)," ",'Report Data'!B1079)</f>
        <v>[Free_Care_pct_Metric] Free Care %</v>
      </c>
      <c r="C1079" s="313">
        <f>IF(ISBLANK('Report Data'!C1079)," ",'Report Data'!C1079)</f>
        <v>8.8672252361407054E-3</v>
      </c>
      <c r="D1079" s="313">
        <f>IF(ISBLANK('Report Data'!D1079)," ",'Report Data'!D1079)</f>
        <v>5.6850961870268347E-3</v>
      </c>
      <c r="E1079" s="313">
        <f>IF(ISBLANK('Report Data'!E1079)," ",'Report Data'!E1079)</f>
        <v>8.9000000185310707E-3</v>
      </c>
      <c r="F1079" s="313">
        <f>IF(ISBLANK('Report Data'!F1079)," ",'Report Data'!F1079)</f>
        <v>4.8714245913251616E-3</v>
      </c>
      <c r="G1079" s="313">
        <f>IF(ISBLANK('Report Data'!G1079)," ",'Report Data'!G1079)</f>
        <v>6.5663020531689913E-3</v>
      </c>
    </row>
    <row r="1080" spans="1:7">
      <c r="A1080" s="313" t="str">
        <f>IF('INTERIM REPORT'!B1080=" "," ",IF('Report Data'!A1080="",'INTERIM REPORT'!A1079,'Report Data'!A1080))</f>
        <v>Porter Medical Center</v>
      </c>
      <c r="B1080" s="313" t="str">
        <f>IF(ISBLANK('Report Data'!B1080)," ",'Report Data'!B1080)</f>
        <v>[Operating_Margin_pct_Metric] Operating Margin %</v>
      </c>
      <c r="C1080" s="313">
        <f>IF(ISBLANK('Report Data'!C1080)," ",'Report Data'!C1080)</f>
        <v>5.150566223229569E-2</v>
      </c>
      <c r="D1080" s="313">
        <f>IF(ISBLANK('Report Data'!D1080)," ",'Report Data'!D1080)</f>
        <v>4.0888598369001772E-2</v>
      </c>
      <c r="E1080" s="313">
        <f>IF(ISBLANK('Report Data'!E1080)," ",'Report Data'!E1080)</f>
        <v>4.5233030758307299E-2</v>
      </c>
      <c r="F1080" s="313">
        <f>IF(ISBLANK('Report Data'!F1080)," ",'Report Data'!F1080)</f>
        <v>2.5792388883709955E-2</v>
      </c>
      <c r="G1080" s="313">
        <f>IF(ISBLANK('Report Data'!G1080)," ",'Report Data'!G1080)</f>
        <v>5.1416871591435542E-2</v>
      </c>
    </row>
    <row r="1081" spans="1:7">
      <c r="A1081" s="313" t="str">
        <f>IF('INTERIM REPORT'!B1081=" "," ",IF('Report Data'!A1081="",'INTERIM REPORT'!A1080,'Report Data'!A1081))</f>
        <v>Porter Medical Center</v>
      </c>
      <c r="B1081" s="313" t="str">
        <f>IF(ISBLANK('Report Data'!B1081)," ",'Report Data'!B1081)</f>
        <v>[Total_Margin_pct_Metric] Total Margin %</v>
      </c>
      <c r="C1081" s="313">
        <f>IF(ISBLANK('Report Data'!C1081)," ",'Report Data'!C1081)</f>
        <v>5.8697958272285577E-2</v>
      </c>
      <c r="D1081" s="313">
        <f>IF(ISBLANK('Report Data'!D1081)," ",'Report Data'!D1081)</f>
        <v>4.3199984261005492E-2</v>
      </c>
      <c r="E1081" s="313">
        <f>IF(ISBLANK('Report Data'!E1081)," ",'Report Data'!E1081)</f>
        <v>5.1506863735122907E-2</v>
      </c>
      <c r="F1081" s="313">
        <f>IF(ISBLANK('Report Data'!F1081)," ",'Report Data'!F1081)</f>
        <v>2.8883034885268982E-2</v>
      </c>
      <c r="G1081" s="313">
        <f>IF(ISBLANK('Report Data'!G1081)," ",'Report Data'!G1081)</f>
        <v>5.8711998034455086E-2</v>
      </c>
    </row>
    <row r="1082" spans="1:7">
      <c r="A1082" s="313" t="str">
        <f>IF('INTERIM REPORT'!B1082=" "," ",IF('Report Data'!A1082="",'INTERIM REPORT'!A1081,'Report Data'!A1082))</f>
        <v>Porter Medical Center</v>
      </c>
      <c r="B1082" s="313" t="str">
        <f>IF(ISBLANK('Report Data'!B1082)," ",'Report Data'!B1082)</f>
        <v>[Outpatient_Gross_Rev_pct_Metric] Outpatient Gross Revenue %</v>
      </c>
      <c r="C1082" s="313">
        <f>IF(ISBLANK('Report Data'!C1082)," ",'Report Data'!C1082)</f>
        <v>0.61133582780837081</v>
      </c>
      <c r="D1082" s="313">
        <f>IF(ISBLANK('Report Data'!D1082)," ",'Report Data'!D1082)</f>
        <v>0.62468240477177794</v>
      </c>
      <c r="E1082" s="313">
        <f>IF(ISBLANK('Report Data'!E1082)," ",'Report Data'!E1082)</f>
        <v>1</v>
      </c>
      <c r="F1082" s="313">
        <f>IF(ISBLANK('Report Data'!F1082)," ",'Report Data'!F1082)</f>
        <v>0.64771012631055613</v>
      </c>
      <c r="G1082" s="313">
        <f>IF(ISBLANK('Report Data'!G1082)," ",'Report Data'!G1082)</f>
        <v>0.63108265489918924</v>
      </c>
    </row>
    <row r="1083" spans="1:7">
      <c r="A1083" s="313" t="str">
        <f>IF('INTERIM REPORT'!B1083=" "," ",IF('Report Data'!A1083="",'INTERIM REPORT'!A1082,'Report Data'!A1083))</f>
        <v>Porter Medical Center</v>
      </c>
      <c r="B1083" s="313" t="str">
        <f>IF(ISBLANK('Report Data'!B1083)," ",'Report Data'!B1083)</f>
        <v>[Inpatient_Gross_Rev_pct_Metric] Inpatient Gross Revenue %</v>
      </c>
      <c r="C1083" s="313">
        <f>IF(ISBLANK('Report Data'!C1083)," ",'Report Data'!C1083)</f>
        <v>0.2248368840261589</v>
      </c>
      <c r="D1083" s="313">
        <f>IF(ISBLANK('Report Data'!D1083)," ",'Report Data'!D1083)</f>
        <v>0.21814355970109933</v>
      </c>
      <c r="E1083" s="313">
        <f>IF(ISBLANK('Report Data'!E1083)," ",'Report Data'!E1083)</f>
        <v>0</v>
      </c>
      <c r="F1083" s="313">
        <f>IF(ISBLANK('Report Data'!F1083)," ",'Report Data'!F1083)</f>
        <v>0.20293892053154536</v>
      </c>
      <c r="G1083" s="313">
        <f>IF(ISBLANK('Report Data'!G1083)," ",'Report Data'!G1083)</f>
        <v>0.20685115273151081</v>
      </c>
    </row>
    <row r="1084" spans="1:7">
      <c r="A1084" s="313" t="str">
        <f>IF('INTERIM REPORT'!B1084=" "," ",IF('Report Data'!A1084="",'INTERIM REPORT'!A1083,'Report Data'!A1084))</f>
        <v>Porter Medical Center</v>
      </c>
      <c r="B1084" s="313" t="str">
        <f>IF(ISBLANK('Report Data'!B1084)," ",'Report Data'!B1084)</f>
        <v>[SNF_Rehab_Swing_Gross_Rev_pct_Metric] SNF/Rehab/Swing Gross Revenue %</v>
      </c>
      <c r="C1084" s="313">
        <f>IF(ISBLANK('Report Data'!C1084)," ",'Report Data'!C1084)</f>
        <v>4.1270472218376975E-3</v>
      </c>
      <c r="D1084" s="313">
        <f>IF(ISBLANK('Report Data'!D1084)," ",'Report Data'!D1084)</f>
        <v>1.1407299431120652E-2</v>
      </c>
      <c r="E1084" s="313">
        <f>IF(ISBLANK('Report Data'!E1084)," ",'Report Data'!E1084)</f>
        <v>0</v>
      </c>
      <c r="F1084" s="313">
        <f>IF(ISBLANK('Report Data'!F1084)," ",'Report Data'!F1084)</f>
        <v>9.6212950502481114E-3</v>
      </c>
      <c r="G1084" s="313">
        <f>IF(ISBLANK('Report Data'!G1084)," ",'Report Data'!G1084)</f>
        <v>7.3017253110080208E-3</v>
      </c>
    </row>
    <row r="1085" spans="1:7">
      <c r="A1085" s="313" t="str">
        <f>IF('INTERIM REPORT'!B1085=" "," ",IF('Report Data'!A1085="",'INTERIM REPORT'!A1084,'Report Data'!A1085))</f>
        <v>Porter Medical Center</v>
      </c>
      <c r="B1085" s="313" t="str">
        <f>IF(ISBLANK('Report Data'!B1085)," ",'Report Data'!B1085)</f>
        <v>[All_Net_Patient_Rev_pct_Metric] All Net Patient Revenue % with DSH &amp; GME</v>
      </c>
      <c r="C1085" s="313">
        <f>IF(ISBLANK('Report Data'!C1085)," ",'Report Data'!C1085)</f>
        <v>0.41065812323767226</v>
      </c>
      <c r="D1085" s="313">
        <f>IF(ISBLANK('Report Data'!D1085)," ",'Report Data'!D1085)</f>
        <v>0.38461802763365666</v>
      </c>
      <c r="E1085" s="313">
        <f>IF(ISBLANK('Report Data'!E1085)," ",'Report Data'!E1085)</f>
        <v>0.40191049211635071</v>
      </c>
      <c r="F1085" s="313">
        <f>IF(ISBLANK('Report Data'!F1085)," ",'Report Data'!F1085)</f>
        <v>0.39448779246637916</v>
      </c>
      <c r="G1085" s="313">
        <f>IF(ISBLANK('Report Data'!G1085)," ",'Report Data'!G1085)</f>
        <v>0.39099449360675897</v>
      </c>
    </row>
    <row r="1086" spans="1:7">
      <c r="A1086" s="313" t="str">
        <f>IF('INTERIM REPORT'!B1086=" "," ",IF('Report Data'!A1086="",'INTERIM REPORT'!A1085,'Report Data'!A1086))</f>
        <v>Porter Medical Center</v>
      </c>
      <c r="B1086" s="313" t="str">
        <f>IF(ISBLANK('Report Data'!B1086)," ",'Report Data'!B1086)</f>
        <v>[Medicare_Net_Patient_Rev_pct_incl_Phys_Metric] Medicare Net Patient Revenue % including Phys</v>
      </c>
      <c r="C1086" s="313">
        <f>IF(ISBLANK('Report Data'!C1086)," ",'Report Data'!C1086)</f>
        <v>0.31129722685736011</v>
      </c>
      <c r="D1086" s="313">
        <f>IF(ISBLANK('Report Data'!D1086)," ",'Report Data'!D1086)</f>
        <v>0.29450074883181937</v>
      </c>
      <c r="E1086" s="313">
        <f>IF(ISBLANK('Report Data'!E1086)," ",'Report Data'!E1086)</f>
        <v>0.29778268712949468</v>
      </c>
      <c r="F1086" s="313">
        <f>IF(ISBLANK('Report Data'!F1086)," ",'Report Data'!F1086)</f>
        <v>0.30052236721040093</v>
      </c>
      <c r="G1086" s="313">
        <f>IF(ISBLANK('Report Data'!G1086)," ",'Report Data'!G1086)</f>
        <v>0.28332304799074359</v>
      </c>
    </row>
    <row r="1087" spans="1:7">
      <c r="A1087" s="313" t="str">
        <f>IF('INTERIM REPORT'!B1087=" "," ",IF('Report Data'!A1087="",'INTERIM REPORT'!A1086,'Report Data'!A1087))</f>
        <v>Porter Medical Center</v>
      </c>
      <c r="B1087" s="313" t="str">
        <f>IF(ISBLANK('Report Data'!B1087)," ",'Report Data'!B1087)</f>
        <v>[Medicaid_Net_Patient_Rev_pct_incl_Phys_Metric] Medicaid Net Patient Revenue % including Phys</v>
      </c>
      <c r="C1087" s="313">
        <f>IF(ISBLANK('Report Data'!C1087)," ",'Report Data'!C1087)</f>
        <v>0.15443742407133534</v>
      </c>
      <c r="D1087" s="313">
        <f>IF(ISBLANK('Report Data'!D1087)," ",'Report Data'!D1087)</f>
        <v>0.1004335916975346</v>
      </c>
      <c r="E1087" s="313">
        <f>IF(ISBLANK('Report Data'!E1087)," ",'Report Data'!E1087)</f>
        <v>0.11617250176250848</v>
      </c>
      <c r="F1087" s="313">
        <f>IF(ISBLANK('Report Data'!F1087)," ",'Report Data'!F1087)</f>
        <v>0.1057761252270745</v>
      </c>
      <c r="G1087" s="313">
        <f>IF(ISBLANK('Report Data'!G1087)," ",'Report Data'!G1087)</f>
        <v>0.1115660238531687</v>
      </c>
    </row>
    <row r="1088" spans="1:7">
      <c r="A1088" s="313" t="str">
        <f>IF('INTERIM REPORT'!B1088=" "," ",IF('Report Data'!A1088="",'INTERIM REPORT'!A1087,'Report Data'!A1088))</f>
        <v>Porter Medical Center</v>
      </c>
      <c r="B1088" s="313" t="str">
        <f>IF(ISBLANK('Report Data'!B1088)," ",'Report Data'!B1088)</f>
        <v>[Commercial_Self_Pay_Net_Patient_Rev_pct_incl_Phys_Metric] Commercial/Self Pay Net Patient Rev % including Phys</v>
      </c>
      <c r="C1088" s="313">
        <f>IF(ISBLANK('Report Data'!C1088)," ",'Report Data'!C1088)</f>
        <v>0.60024192215068628</v>
      </c>
      <c r="D1088" s="313">
        <f>IF(ISBLANK('Report Data'!D1088)," ",'Report Data'!D1088)</f>
        <v>0.58027445310582837</v>
      </c>
      <c r="E1088" s="313">
        <f>IF(ISBLANK('Report Data'!E1088)," ",'Report Data'!E1088)</f>
        <v>0.6060550090339113</v>
      </c>
      <c r="F1088" s="313">
        <f>IF(ISBLANK('Report Data'!F1088)," ",'Report Data'!F1088)</f>
        <v>0.60174744689176307</v>
      </c>
      <c r="G1088" s="313">
        <f>IF(ISBLANK('Report Data'!G1088)," ",'Report Data'!G1088)</f>
        <v>0.6055476654615175</v>
      </c>
    </row>
    <row r="1089" spans="1:7">
      <c r="A1089" s="313" t="str">
        <f>IF('INTERIM REPORT'!B1089=" "," ",IF('Report Data'!A1089="",'INTERIM REPORT'!A1088,'Report Data'!A1089))</f>
        <v>Porter Medical Center</v>
      </c>
      <c r="B1089" s="313" t="str">
        <f>IF(ISBLANK('Report Data'!B1089)," ",'Report Data'!B1089)</f>
        <v>[Adj_Admits_Per_FTE_Metric] Adjusted Admissions Per FTE</v>
      </c>
      <c r="C1089" s="313">
        <f>IF(ISBLANK('Report Data'!C1089)," ",'Report Data'!C1089)</f>
        <v>16.376976068558605</v>
      </c>
      <c r="D1089" s="313">
        <f>IF(ISBLANK('Report Data'!D1089)," ",'Report Data'!D1089)</f>
        <v>15.808548825394913</v>
      </c>
      <c r="E1089" s="313">
        <f>IF(ISBLANK('Report Data'!E1089)," ",'Report Data'!E1089)</f>
        <v>0</v>
      </c>
      <c r="F1089" s="313">
        <f>IF(ISBLANK('Report Data'!F1089)," ",'Report Data'!F1089)</f>
        <v>0</v>
      </c>
      <c r="G1089" s="313">
        <f>IF(ISBLANK('Report Data'!G1089)," ",'Report Data'!G1089)</f>
        <v>0</v>
      </c>
    </row>
    <row r="1090" spans="1:7">
      <c r="A1090" s="313" t="str">
        <f>IF('INTERIM REPORT'!B1090=" "," ",IF('Report Data'!A1090="",'INTERIM REPORT'!A1089,'Report Data'!A1090))</f>
        <v>Porter Medical Center</v>
      </c>
      <c r="B1090" s="313" t="str">
        <f>IF(ISBLANK('Report Data'!B1090)," ",'Report Data'!B1090)</f>
        <v>[FTEs_per_100_Adj_Discharges_Metric] FTEs per 100 Adj Discharges</v>
      </c>
      <c r="C1090" s="313">
        <f>IF(ISBLANK('Report Data'!C1090)," ",'Report Data'!C1090)</f>
        <v>6.1061333656086454</v>
      </c>
      <c r="D1090" s="313">
        <f>IF(ISBLANK('Report Data'!D1090)," ",'Report Data'!D1090)</f>
        <v>6.3256913145221541</v>
      </c>
      <c r="E1090" s="313">
        <f>IF(ISBLANK('Report Data'!E1090)," ",'Report Data'!E1090)</f>
        <v>0</v>
      </c>
      <c r="F1090" s="313">
        <f>IF(ISBLANK('Report Data'!F1090)," ",'Report Data'!F1090)</f>
        <v>0</v>
      </c>
      <c r="G1090" s="313">
        <f>IF(ISBLANK('Report Data'!G1090)," ",'Report Data'!G1090)</f>
        <v>0</v>
      </c>
    </row>
    <row r="1091" spans="1:7">
      <c r="A1091" s="313" t="str">
        <f>IF('INTERIM REPORT'!B1091=" "," ",IF('Report Data'!A1091="",'INTERIM REPORT'!A1090,'Report Data'!A1091))</f>
        <v>Porter Medical Center</v>
      </c>
      <c r="B1091" s="313" t="str">
        <f>IF(ISBLANK('Report Data'!B1091)," ",'Report Data'!B1091)</f>
        <v>[FTEs_Per_Adj_Occupied_Bed_Metric] FTEs Per Adjusted Occupied Bed</v>
      </c>
      <c r="C1091" s="313">
        <f>IF(ISBLANK('Report Data'!C1091)," ",'Report Data'!C1091)</f>
        <v>6.9523933819652797</v>
      </c>
      <c r="D1091" s="313">
        <f>IF(ISBLANK('Report Data'!D1091)," ",'Report Data'!D1091)</f>
        <v>7.7922572156602499</v>
      </c>
      <c r="E1091" s="313">
        <f>IF(ISBLANK('Report Data'!E1091)," ",'Report Data'!E1091)</f>
        <v>0</v>
      </c>
      <c r="F1091" s="313">
        <f>IF(ISBLANK('Report Data'!F1091)," ",'Report Data'!F1091)</f>
        <v>0</v>
      </c>
      <c r="G1091" s="313">
        <f>IF(ISBLANK('Report Data'!G1091)," ",'Report Data'!G1091)</f>
        <v>0</v>
      </c>
    </row>
    <row r="1092" spans="1:7">
      <c r="A1092" s="313" t="str">
        <f>IF('INTERIM REPORT'!B1092=" "," ",IF('Report Data'!A1092="",'INTERIM REPORT'!A1091,'Report Data'!A1092))</f>
        <v>Porter Medical Center</v>
      </c>
      <c r="B1092" s="313" t="str">
        <f>IF(ISBLANK('Report Data'!B1092)," ",'Report Data'!B1092)</f>
        <v>[Return_On_Assets_Metric] Return On Assets</v>
      </c>
      <c r="C1092" s="313">
        <f>IF(ISBLANK('Report Data'!C1092)," ",'Report Data'!C1092)</f>
        <v>7.6068994726397152E-2</v>
      </c>
      <c r="D1092" s="313">
        <f>IF(ISBLANK('Report Data'!D1092)," ",'Report Data'!D1092)</f>
        <v>4.7766336338491693E-2</v>
      </c>
      <c r="E1092" s="313">
        <f>IF(ISBLANK('Report Data'!E1092)," ",'Report Data'!E1092)</f>
        <v>6.8763773063697589E-2</v>
      </c>
      <c r="F1092" s="313">
        <f>IF(ISBLANK('Report Data'!F1092)," ",'Report Data'!F1092)</f>
        <v>3.5933239931230439E-2</v>
      </c>
      <c r="G1092" s="313">
        <f>IF(ISBLANK('Report Data'!G1092)," ",'Report Data'!G1092)</f>
        <v>7.5778723834022454E-2</v>
      </c>
    </row>
    <row r="1093" spans="1:7">
      <c r="A1093" s="313" t="str">
        <f>IF('INTERIM REPORT'!B1093=" "," ",IF('Report Data'!A1093="",'INTERIM REPORT'!A1092,'Report Data'!A1093))</f>
        <v>Porter Medical Center</v>
      </c>
      <c r="B1093" s="313" t="str">
        <f>IF(ISBLANK('Report Data'!B1093)," ",'Report Data'!B1093)</f>
        <v>[OH_Exp_w_fringe_pct_of_TTL_OPEX_Metric] Overhead Expense w/ fringe, as a % of Total Operating Exp</v>
      </c>
      <c r="C1093" s="313">
        <f>IF(ISBLANK('Report Data'!C1093)," ",'Report Data'!C1093)</f>
        <v>0.37508190758223503</v>
      </c>
      <c r="D1093" s="313">
        <f>IF(ISBLANK('Report Data'!D1093)," ",'Report Data'!D1093)</f>
        <v>0.37979928257098283</v>
      </c>
      <c r="E1093" s="313">
        <f>IF(ISBLANK('Report Data'!E1093)," ",'Report Data'!E1093)</f>
        <v>0</v>
      </c>
      <c r="F1093" s="313">
        <f>IF(ISBLANK('Report Data'!F1093)," ",'Report Data'!F1093)</f>
        <v>0</v>
      </c>
      <c r="G1093" s="313">
        <f>IF(ISBLANK('Report Data'!G1093)," ",'Report Data'!G1093)</f>
        <v>0</v>
      </c>
    </row>
    <row r="1094" spans="1:7">
      <c r="A1094" s="313" t="str">
        <f>IF('INTERIM REPORT'!B1094=" "," ",IF('Report Data'!A1094="",'INTERIM REPORT'!A1093,'Report Data'!A1094))</f>
        <v>Porter Medical Center</v>
      </c>
      <c r="B1094" s="313" t="str">
        <f>IF(ISBLANK('Report Data'!B1094)," ",'Report Data'!B1094)</f>
        <v>[Cost_per_Adj_Admits_Metric] Cost per Adjusted Admission</v>
      </c>
      <c r="C1094" s="313">
        <f>IF(ISBLANK('Report Data'!C1094)," ",'Report Data'!C1094)</f>
        <v>12369.479574963707</v>
      </c>
      <c r="D1094" s="313">
        <f>IF(ISBLANK('Report Data'!D1094)," ",'Report Data'!D1094)</f>
        <v>13044.984968173207</v>
      </c>
      <c r="E1094" s="313">
        <f>IF(ISBLANK('Report Data'!E1094)," ",'Report Data'!E1094)</f>
        <v>0</v>
      </c>
      <c r="F1094" s="313">
        <f>IF(ISBLANK('Report Data'!F1094)," ",'Report Data'!F1094)</f>
        <v>0</v>
      </c>
      <c r="G1094" s="313">
        <f>IF(ISBLANK('Report Data'!G1094)," ",'Report Data'!G1094)</f>
        <v>0</v>
      </c>
    </row>
    <row r="1095" spans="1:7">
      <c r="A1095" s="313" t="str">
        <f>IF('INTERIM REPORT'!B1095=" "," ",IF('Report Data'!A1095="",'INTERIM REPORT'!A1094,'Report Data'!A1095))</f>
        <v>Porter Medical Center</v>
      </c>
      <c r="B1095" s="313" t="str">
        <f>IF(ISBLANK('Report Data'!B1095)," ",'Report Data'!B1095)</f>
        <v>[Salary_per_FTE_NonMD_Metric] Salary per FTE - Non-MD</v>
      </c>
      <c r="C1095" s="313">
        <f>IF(ISBLANK('Report Data'!C1095)," ",'Report Data'!C1095)</f>
        <v>65419.929865762402</v>
      </c>
      <c r="D1095" s="313">
        <f>IF(ISBLANK('Report Data'!D1095)," ",'Report Data'!D1095)</f>
        <v>67747.494187512551</v>
      </c>
      <c r="E1095" s="313">
        <f>IF(ISBLANK('Report Data'!E1095)," ",'Report Data'!E1095)</f>
        <v>0</v>
      </c>
      <c r="F1095" s="313">
        <f>IF(ISBLANK('Report Data'!F1095)," ",'Report Data'!F1095)</f>
        <v>0</v>
      </c>
      <c r="G1095" s="313">
        <f>IF(ISBLANK('Report Data'!G1095)," ",'Report Data'!G1095)</f>
        <v>0</v>
      </c>
    </row>
    <row r="1096" spans="1:7">
      <c r="A1096" s="313" t="str">
        <f>IF('INTERIM REPORT'!B1096=" "," ",IF('Report Data'!A1096="",'INTERIM REPORT'!A1095,'Report Data'!A1096))</f>
        <v>Porter Medical Center</v>
      </c>
      <c r="B1096" s="313" t="str">
        <f>IF(ISBLANK('Report Data'!B1096)," ",'Report Data'!B1096)</f>
        <v>[Salary_and_Benefits_per_FTE_NonMD_Metric] Salary &amp; Benefits per FTE - Non-MD</v>
      </c>
      <c r="C1096" s="313">
        <f>IF(ISBLANK('Report Data'!C1096)," ",'Report Data'!C1096)</f>
        <v>84424.911494713699</v>
      </c>
      <c r="D1096" s="313">
        <f>IF(ISBLANK('Report Data'!D1096)," ",'Report Data'!D1096)</f>
        <v>86325.014004004173</v>
      </c>
      <c r="E1096" s="313">
        <f>IF(ISBLANK('Report Data'!E1096)," ",'Report Data'!E1096)</f>
        <v>130661.02395902375</v>
      </c>
      <c r="F1096" s="313">
        <f>IF(ISBLANK('Report Data'!F1096)," ",'Report Data'!F1096)</f>
        <v>97165.260090989439</v>
      </c>
      <c r="G1096" s="313">
        <f>IF(ISBLANK('Report Data'!G1096)," ",'Report Data'!G1096)</f>
        <v>92377.598639731033</v>
      </c>
    </row>
    <row r="1097" spans="1:7">
      <c r="A1097" s="313" t="str">
        <f>IF('INTERIM REPORT'!B1097=" "," ",IF('Report Data'!A1097="",'INTERIM REPORT'!A1096,'Report Data'!A1097))</f>
        <v>Porter Medical Center</v>
      </c>
      <c r="B1097" s="313" t="str">
        <f>IF(ISBLANK('Report Data'!B1097)," ",'Report Data'!B1097)</f>
        <v>[Fringe_Benefit_pct_NonMD_Metric] Fringe Benefit % - Non-MD</v>
      </c>
      <c r="C1097" s="313">
        <f>IF(ISBLANK('Report Data'!C1097)," ",'Report Data'!C1097)</f>
        <v>0.29050752068900582</v>
      </c>
      <c r="D1097" s="313">
        <f>IF(ISBLANK('Report Data'!D1097)," ",'Report Data'!D1097)</f>
        <v>0.27421707679803564</v>
      </c>
      <c r="E1097" s="313">
        <f>IF(ISBLANK('Report Data'!E1097)," ",'Report Data'!E1097)</f>
        <v>0</v>
      </c>
      <c r="F1097" s="313">
        <f>IF(ISBLANK('Report Data'!F1097)," ",'Report Data'!F1097)</f>
        <v>0.2802549569787961</v>
      </c>
      <c r="G1097" s="313">
        <f>IF(ISBLANK('Report Data'!G1097)," ",'Report Data'!G1097)</f>
        <v>0.27409085127906246</v>
      </c>
    </row>
    <row r="1098" spans="1:7">
      <c r="A1098" s="313" t="str">
        <f>IF('INTERIM REPORT'!B1098=" "," ",IF('Report Data'!A1098="",'INTERIM REPORT'!A1097,'Report Data'!A1098))</f>
        <v>Porter Medical Center</v>
      </c>
      <c r="B1098" s="313" t="str">
        <f>IF(ISBLANK('Report Data'!B1098)," ",'Report Data'!B1098)</f>
        <v>[Comp_Ratio_Metric] Compensation Ratio</v>
      </c>
      <c r="C1098" s="313">
        <f>IF(ISBLANK('Report Data'!C1098)," ",'Report Data'!C1098)</f>
        <v>0.5793895256354592</v>
      </c>
      <c r="D1098" s="313">
        <f>IF(ISBLANK('Report Data'!D1098)," ",'Report Data'!D1098)</f>
        <v>0.59190216319853772</v>
      </c>
      <c r="E1098" s="313">
        <f>IF(ISBLANK('Report Data'!E1098)," ",'Report Data'!E1098)</f>
        <v>0.59222197330474258</v>
      </c>
      <c r="F1098" s="313">
        <f>IF(ISBLANK('Report Data'!F1098)," ",'Report Data'!F1098)</f>
        <v>0.60274909182613823</v>
      </c>
      <c r="G1098" s="313">
        <f>IF(ISBLANK('Report Data'!G1098)," ",'Report Data'!G1098)</f>
        <v>0.58358475018523903</v>
      </c>
    </row>
    <row r="1099" spans="1:7">
      <c r="A1099" s="313" t="str">
        <f>IF('INTERIM REPORT'!B1099=" "," ",IF('Report Data'!A1099="",'INTERIM REPORT'!A1098,'Report Data'!A1099))</f>
        <v>Porter Medical Center</v>
      </c>
      <c r="B1099" s="313" t="str">
        <f>IF(ISBLANK('Report Data'!B1099)," ",'Report Data'!B1099)</f>
        <v>[Cap_Cost_pct_of_Total_Expense_Metric] Capital Cost % of Total Expense</v>
      </c>
      <c r="C1099" s="313">
        <f>IF(ISBLANK('Report Data'!C1099)," ",'Report Data'!C1099)</f>
        <v>3.6847501427197671E-2</v>
      </c>
      <c r="D1099" s="313">
        <f>IF(ISBLANK('Report Data'!D1099)," ",'Report Data'!D1099)</f>
        <v>3.7853043623386276E-2</v>
      </c>
      <c r="E1099" s="313">
        <f>IF(ISBLANK('Report Data'!E1099)," ",'Report Data'!E1099)</f>
        <v>3.660868369438345E-2</v>
      </c>
      <c r="F1099" s="313">
        <f>IF(ISBLANK('Report Data'!F1099)," ",'Report Data'!F1099)</f>
        <v>3.3098511868837117E-2</v>
      </c>
      <c r="G1099" s="313">
        <f>IF(ISBLANK('Report Data'!G1099)," ",'Report Data'!G1099)</f>
        <v>3.572640715308037E-2</v>
      </c>
    </row>
    <row r="1100" spans="1:7">
      <c r="A1100" s="313" t="str">
        <f>IF('INTERIM REPORT'!B1100=" "," ",IF('Report Data'!A1100="",'INTERIM REPORT'!A1099,'Report Data'!A1100))</f>
        <v>Porter Medical Center</v>
      </c>
      <c r="B1100" s="313" t="str">
        <f>IF(ISBLANK('Report Data'!B1100)," ",'Report Data'!B1100)</f>
        <v>[Cap_Cost_per_Adj_Admits_Metric] Capital Cost per Adjusted Admission</v>
      </c>
      <c r="C1100" s="313">
        <f>IF(ISBLANK('Report Data'!C1100)," ",'Report Data'!C1100)</f>
        <v>455.78441629216763</v>
      </c>
      <c r="D1100" s="313">
        <f>IF(ISBLANK('Report Data'!D1100)," ",'Report Data'!D1100)</f>
        <v>493.79238506667861</v>
      </c>
      <c r="E1100" s="313">
        <f>IF(ISBLANK('Report Data'!E1100)," ",'Report Data'!E1100)</f>
        <v>0</v>
      </c>
      <c r="F1100" s="313">
        <f>IF(ISBLANK('Report Data'!F1100)," ",'Report Data'!F1100)</f>
        <v>0</v>
      </c>
      <c r="G1100" s="313">
        <f>IF(ISBLANK('Report Data'!G1100)," ",'Report Data'!G1100)</f>
        <v>0</v>
      </c>
    </row>
    <row r="1101" spans="1:7">
      <c r="A1101" s="313" t="str">
        <f>IF('INTERIM REPORT'!B1101=" "," ",IF('Report Data'!A1101="",'INTERIM REPORT'!A1100,'Report Data'!A1101))</f>
        <v>Porter Medical Center</v>
      </c>
      <c r="B1101" s="313" t="str">
        <f>IF(ISBLANK('Report Data'!B1101)," ",'Report Data'!B1101)</f>
        <v>[Contractual_Allowance_pct_Metric] Contractual Allowance %</v>
      </c>
      <c r="C1101" s="313">
        <f>IF(ISBLANK('Report Data'!C1101)," ",'Report Data'!C1101)</f>
        <v>0.59231458690655414</v>
      </c>
      <c r="D1101" s="313">
        <f>IF(ISBLANK('Report Data'!D1101)," ",'Report Data'!D1101)</f>
        <v>0.61836935760260037</v>
      </c>
      <c r="E1101" s="313">
        <f>IF(ISBLANK('Report Data'!E1101)," ",'Report Data'!E1101)</f>
        <v>0.60089143269217304</v>
      </c>
      <c r="F1101" s="313">
        <f>IF(ISBLANK('Report Data'!F1101)," ",'Report Data'!F1101)</f>
        <v>0.60787414708324028</v>
      </c>
      <c r="G1101" s="313">
        <f>IF(ISBLANK('Report Data'!G1101)," ",'Report Data'!G1101)</f>
        <v>0.61145720141118853</v>
      </c>
    </row>
    <row r="1102" spans="1:7">
      <c r="A1102" s="313" t="str">
        <f>IF('INTERIM REPORT'!B1102=" "," ",IF('Report Data'!A1102="",'INTERIM REPORT'!A1101,'Report Data'!A1102))</f>
        <v>Porter Medical Center</v>
      </c>
      <c r="B1102" s="313" t="str">
        <f>IF(ISBLANK('Report Data'!B1102)," ",'Report Data'!B1102)</f>
        <v>[Current_Ratio_Metric] Current Ratio</v>
      </c>
      <c r="C1102" s="313">
        <f>IF(ISBLANK('Report Data'!C1102)," ",'Report Data'!C1102)</f>
        <v>3.9323371051471327</v>
      </c>
      <c r="D1102" s="313">
        <f>IF(ISBLANK('Report Data'!D1102)," ",'Report Data'!D1102)</f>
        <v>2.7043862995187844</v>
      </c>
      <c r="E1102" s="313">
        <f>IF(ISBLANK('Report Data'!E1102)," ",'Report Data'!E1102)</f>
        <v>3.8168501630310749</v>
      </c>
      <c r="F1102" s="313">
        <f>IF(ISBLANK('Report Data'!F1102)," ",'Report Data'!F1102)</f>
        <v>2.9893871898904441</v>
      </c>
      <c r="G1102" s="313">
        <f>IF(ISBLANK('Report Data'!G1102)," ",'Report Data'!G1102)</f>
        <v>3.9486444518676969</v>
      </c>
    </row>
    <row r="1103" spans="1:7">
      <c r="A1103" s="313" t="str">
        <f>IF('INTERIM REPORT'!B1103=" "," ",IF('Report Data'!A1103="",'INTERIM REPORT'!A1102,'Report Data'!A1103))</f>
        <v>Porter Medical Center</v>
      </c>
      <c r="B1103" s="313" t="str">
        <f>IF(ISBLANK('Report Data'!B1103)," ",'Report Data'!B1103)</f>
        <v>[Days_Payable_metric] Days Payable</v>
      </c>
      <c r="C1103" s="313">
        <f>IF(ISBLANK('Report Data'!C1103)," ",'Report Data'!C1103)</f>
        <v>51.35788966199172</v>
      </c>
      <c r="D1103" s="313">
        <f>IF(ISBLANK('Report Data'!D1103)," ",'Report Data'!D1103)</f>
        <v>92.036391282896261</v>
      </c>
      <c r="E1103" s="313">
        <f>IF(ISBLANK('Report Data'!E1103)," ",'Report Data'!E1103)</f>
        <v>54.136464011155944</v>
      </c>
      <c r="F1103" s="313">
        <f>IF(ISBLANK('Report Data'!F1103)," ",'Report Data'!F1103)</f>
        <v>73.891619452380638</v>
      </c>
      <c r="G1103" s="313">
        <f>IF(ISBLANK('Report Data'!G1103)," ",'Report Data'!G1103)</f>
        <v>54.564206877072799</v>
      </c>
    </row>
    <row r="1104" spans="1:7">
      <c r="A1104" s="313" t="str">
        <f>IF('INTERIM REPORT'!B1104=" "," ",IF('Report Data'!A1104="",'INTERIM REPORT'!A1103,'Report Data'!A1104))</f>
        <v>Porter Medical Center</v>
      </c>
      <c r="B1104" s="313" t="str">
        <f>IF(ISBLANK('Report Data'!B1104)," ",'Report Data'!B1104)</f>
        <v>[Days_Receivable_Metric] Days Receivable</v>
      </c>
      <c r="C1104" s="313">
        <f>IF(ISBLANK('Report Data'!C1104)," ",'Report Data'!C1104)</f>
        <v>60.679871741128544</v>
      </c>
      <c r="D1104" s="313">
        <f>IF(ISBLANK('Report Data'!D1104)," ",'Report Data'!D1104)</f>
        <v>81.272568146709716</v>
      </c>
      <c r="E1104" s="313">
        <f>IF(ISBLANK('Report Data'!E1104)," ",'Report Data'!E1104)</f>
        <v>62.812951510049714</v>
      </c>
      <c r="F1104" s="313">
        <f>IF(ISBLANK('Report Data'!F1104)," ",'Report Data'!F1104)</f>
        <v>59.366632168945124</v>
      </c>
      <c r="G1104" s="313">
        <f>IF(ISBLANK('Report Data'!G1104)," ",'Report Data'!G1104)</f>
        <v>53.807344173427964</v>
      </c>
    </row>
    <row r="1105" spans="1:7">
      <c r="A1105" s="313" t="str">
        <f>IF('INTERIM REPORT'!B1105=" "," ",IF('Report Data'!A1105="",'INTERIM REPORT'!A1104,'Report Data'!A1105))</f>
        <v>Porter Medical Center</v>
      </c>
      <c r="B1105" s="313" t="str">
        <f>IF(ISBLANK('Report Data'!B1105)," ",'Report Data'!B1105)</f>
        <v>[Days_Cash_on_Hand_Metric] Days Cash on Hand</v>
      </c>
      <c r="C1105" s="313">
        <f>IF(ISBLANK('Report Data'!C1105)," ",'Report Data'!C1105)</f>
        <v>128.47763329714806</v>
      </c>
      <c r="D1105" s="313">
        <f>IF(ISBLANK('Report Data'!D1105)," ",'Report Data'!D1105)</f>
        <v>166.52340063398549</v>
      </c>
      <c r="E1105" s="313">
        <f>IF(ISBLANK('Report Data'!E1105)," ",'Report Data'!E1105)</f>
        <v>138.25048875222362</v>
      </c>
      <c r="F1105" s="313">
        <f>IF(ISBLANK('Report Data'!F1105)," ",'Report Data'!F1105)</f>
        <v>152.21809674602994</v>
      </c>
      <c r="G1105" s="313">
        <f>IF(ISBLANK('Report Data'!G1105)," ",'Report Data'!G1105)</f>
        <v>147.56043065742784</v>
      </c>
    </row>
    <row r="1106" spans="1:7">
      <c r="A1106" s="313" t="str">
        <f>IF('INTERIM REPORT'!B1106=" "," ",IF('Report Data'!A1106="",'INTERIM REPORT'!A1105,'Report Data'!A1106))</f>
        <v>Porter Medical Center</v>
      </c>
      <c r="B1106" s="313" t="str">
        <f>IF(ISBLANK('Report Data'!B1106)," ",'Report Data'!B1106)</f>
        <v>[Cash_Flow_Margin_Metric] Cash Flow Margin</v>
      </c>
      <c r="C1106" s="313">
        <f>IF(ISBLANK('Report Data'!C1106)," ",'Report Data'!C1106)</f>
        <v>8.645530869688009E-2</v>
      </c>
      <c r="D1106" s="313">
        <f>IF(ISBLANK('Report Data'!D1106)," ",'Report Data'!D1106)</f>
        <v>7.7193884094627116E-2</v>
      </c>
      <c r="E1106" s="313">
        <f>IF(ISBLANK('Report Data'!E1106)," ",'Report Data'!E1106)</f>
        <v>8.0185792737121578E-2</v>
      </c>
      <c r="F1106" s="313">
        <f>IF(ISBLANK('Report Data'!F1106)," ",'Report Data'!F1106)</f>
        <v>5.8037211062953918E-2</v>
      </c>
      <c r="G1106" s="313">
        <f>IF(ISBLANK('Report Data'!G1106)," ",'Report Data'!G1106)</f>
        <v>8.5306338655502606E-2</v>
      </c>
    </row>
    <row r="1107" spans="1:7">
      <c r="A1107" s="313" t="str">
        <f>IF('INTERIM REPORT'!B1107=" "," ",IF('Report Data'!A1107="",'INTERIM REPORT'!A1106,'Report Data'!A1107))</f>
        <v>Porter Medical Center</v>
      </c>
      <c r="B1107" s="313" t="str">
        <f>IF(ISBLANK('Report Data'!B1107)," ",'Report Data'!B1107)</f>
        <v>[Cash_to_Long_Term_Debt_Metric] Cash to Long Term Debt</v>
      </c>
      <c r="C1107" s="313">
        <f>IF(ISBLANK('Report Data'!C1107)," ",'Report Data'!C1107)</f>
        <v>2.9207589611606717</v>
      </c>
      <c r="D1107" s="313">
        <f>IF(ISBLANK('Report Data'!D1107)," ",'Report Data'!D1107)</f>
        <v>3.9764181929641209</v>
      </c>
      <c r="E1107" s="313">
        <f>IF(ISBLANK('Report Data'!E1107)," ",'Report Data'!E1107)</f>
        <v>3.790006482613657</v>
      </c>
      <c r="F1107" s="313">
        <f>IF(ISBLANK('Report Data'!F1107)," ",'Report Data'!F1107)</f>
        <v>3.4480107493129037</v>
      </c>
      <c r="G1107" s="313">
        <f>IF(ISBLANK('Report Data'!G1107)," ",'Report Data'!G1107)</f>
        <v>4.4319742760901182</v>
      </c>
    </row>
    <row r="1108" spans="1:7">
      <c r="A1108" s="313" t="str">
        <f>IF('INTERIM REPORT'!B1108=" "," ",IF('Report Data'!A1108="",'INTERIM REPORT'!A1107,'Report Data'!A1108))</f>
        <v>Porter Medical Center</v>
      </c>
      <c r="B1108" s="313" t="str">
        <f>IF(ISBLANK('Report Data'!B1108)," ",'Report Data'!B1108)</f>
        <v>[Cash_Flow_to_Total_Debt_Metric] Cash Flow to Total Debt</v>
      </c>
      <c r="C1108" s="313">
        <f>IF(ISBLANK('Report Data'!C1108)," ",'Report Data'!C1108)</f>
        <v>0.57818101860051596</v>
      </c>
      <c r="D1108" s="313">
        <f>IF(ISBLANK('Report Data'!D1108)," ",'Report Data'!D1108)</f>
        <v>0.37441304975170786</v>
      </c>
      <c r="E1108" s="313">
        <f>IF(ISBLANK('Report Data'!E1108)," ",'Report Data'!E1108)</f>
        <v>0.59349966082716754</v>
      </c>
      <c r="F1108" s="313">
        <f>IF(ISBLANK('Report Data'!F1108)," ",'Report Data'!F1108)</f>
        <v>0.33218068678230483</v>
      </c>
      <c r="G1108" s="313">
        <f>IF(ISBLANK('Report Data'!G1108)," ",'Report Data'!G1108)</f>
        <v>0.6749735143224681</v>
      </c>
    </row>
    <row r="1109" spans="1:7">
      <c r="A1109" s="313" t="str">
        <f>IF('INTERIM REPORT'!B1109=" "," ",IF('Report Data'!A1109="",'INTERIM REPORT'!A1108,'Report Data'!A1109))</f>
        <v>Porter Medical Center</v>
      </c>
      <c r="B1109" s="313" t="str">
        <f>IF(ISBLANK('Report Data'!B1109)," ",'Report Data'!B1109)</f>
        <v>[Gross_Price_per_Discharge_Metric] Gross Price per Discharge</v>
      </c>
      <c r="C1109" s="313">
        <f>IF(ISBLANK('Report Data'!C1109)," ",'Report Data'!C1109)</f>
        <v>19461.137902313625</v>
      </c>
      <c r="D1109" s="313">
        <f>IF(ISBLANK('Report Data'!D1109)," ",'Report Data'!D1109)</f>
        <v>18843.361512791987</v>
      </c>
      <c r="E1109" s="313">
        <f>IF(ISBLANK('Report Data'!E1109)," ",'Report Data'!E1109)</f>
        <v>0</v>
      </c>
      <c r="F1109" s="313">
        <f>IF(ISBLANK('Report Data'!F1109)," ",'Report Data'!F1109)</f>
        <v>19414.682845804997</v>
      </c>
      <c r="G1109" s="313">
        <f>IF(ISBLANK('Report Data'!G1109)," ",'Report Data'!G1109)</f>
        <v>20518.326491792377</v>
      </c>
    </row>
    <row r="1110" spans="1:7">
      <c r="A1110" s="313" t="str">
        <f>IF('INTERIM REPORT'!B1110=" "," ",IF('Report Data'!A1110="",'INTERIM REPORT'!A1109,'Report Data'!A1110))</f>
        <v>Porter Medical Center</v>
      </c>
      <c r="B1110" s="313" t="str">
        <f>IF(ISBLANK('Report Data'!B1110)," ",'Report Data'!B1110)</f>
        <v>[Gross_Price_per_Visit_Metric] Gross Price per Visit</v>
      </c>
      <c r="C1110" s="313">
        <f>IF(ISBLANK('Report Data'!C1110)," ",'Report Data'!C1110)</f>
        <v>1670.4551502953966</v>
      </c>
      <c r="D1110" s="313">
        <f>IF(ISBLANK('Report Data'!D1110)," ",'Report Data'!D1110)</f>
        <v>1704.062896285237</v>
      </c>
      <c r="E1110" s="313">
        <f>IF(ISBLANK('Report Data'!E1110)," ",'Report Data'!E1110)</f>
        <v>0</v>
      </c>
      <c r="F1110" s="313">
        <f>IF(ISBLANK('Report Data'!F1110)," ",'Report Data'!F1110)</f>
        <v>0</v>
      </c>
      <c r="G1110" s="313">
        <f>IF(ISBLANK('Report Data'!G1110)," ",'Report Data'!G1110)</f>
        <v>0</v>
      </c>
    </row>
    <row r="1111" spans="1:7">
      <c r="A1111" s="313" t="str">
        <f>IF('INTERIM REPORT'!B1111=" "," ",IF('Report Data'!A1111="",'INTERIM REPORT'!A1110,'Report Data'!A1111))</f>
        <v>Porter Medical Center</v>
      </c>
      <c r="B1111" s="313" t="str">
        <f>IF(ISBLANK('Report Data'!B1111)," ",'Report Data'!B1111)</f>
        <v>[Gross_Rev_per_Adj_Admits_Metric] Gross Revenue per Adj Admission</v>
      </c>
      <c r="C1111" s="313">
        <f>IF(ISBLANK('Report Data'!C1111)," ",'Report Data'!C1111)</f>
        <v>24032.960774603176</v>
      </c>
      <c r="D1111" s="313">
        <f>IF(ISBLANK('Report Data'!D1111)," ",'Report Data'!D1111)</f>
        <v>23512.05365411437</v>
      </c>
      <c r="E1111" s="313">
        <f>IF(ISBLANK('Report Data'!E1111)," ",'Report Data'!E1111)</f>
        <v>0</v>
      </c>
      <c r="F1111" s="313">
        <f>IF(ISBLANK('Report Data'!F1111)," ",'Report Data'!F1111)</f>
        <v>0</v>
      </c>
      <c r="G1111" s="313">
        <f>IF(ISBLANK('Report Data'!G1111)," ",'Report Data'!G1111)</f>
        <v>0</v>
      </c>
    </row>
    <row r="1112" spans="1:7">
      <c r="A1112" s="313" t="str">
        <f>IF('INTERIM REPORT'!B1112=" "," ",IF('Report Data'!A1112="",'INTERIM REPORT'!A1111,'Report Data'!A1112))</f>
        <v>Porter Medical Center</v>
      </c>
      <c r="B1112" s="313" t="str">
        <f>IF(ISBLANK('Report Data'!B1112)," ",'Report Data'!B1112)</f>
        <v>[Net_Rev_per_Adj_Admits_Metric] Net Revenue per Adjusted Admission</v>
      </c>
      <c r="C1112" s="313">
        <f>IF(ISBLANK('Report Data'!C1112)," ",'Report Data'!C1112)</f>
        <v>9869.330577638817</v>
      </c>
      <c r="D1112" s="313">
        <f>IF(ISBLANK('Report Data'!D1112)," ",'Report Data'!D1112)</f>
        <v>9043.1597169677862</v>
      </c>
      <c r="E1112" s="313">
        <f>IF(ISBLANK('Report Data'!E1112)," ",'Report Data'!E1112)</f>
        <v>0</v>
      </c>
      <c r="F1112" s="313">
        <f>IF(ISBLANK('Report Data'!F1112)," ",'Report Data'!F1112)</f>
        <v>0</v>
      </c>
      <c r="G1112" s="313">
        <f>IF(ISBLANK('Report Data'!G1112)," ",'Report Data'!G1112)</f>
        <v>0</v>
      </c>
    </row>
    <row r="1113" spans="1:7">
      <c r="A1113" s="313" t="str">
        <f>IF('INTERIM REPORT'!B1113=" "," ",IF('Report Data'!A1113="",'INTERIM REPORT'!A1112,'Report Data'!A1113))</f>
        <v>Porter Medical Center</v>
      </c>
      <c r="B1113" s="313" t="str">
        <f>IF(ISBLANK('Report Data'!B1113)," ",'Report Data'!B1113)</f>
        <v>[Medicare_Gross_Pct_Tot_Gross_Metric] Medicare Gross as % of Tot Gross Rev</v>
      </c>
      <c r="C1113" s="313">
        <f>IF(ISBLANK('Report Data'!C1113)," ",'Report Data'!C1113)</f>
        <v>0.42337049859811127</v>
      </c>
      <c r="D1113" s="313">
        <f>IF(ISBLANK('Report Data'!D1113)," ",'Report Data'!D1113)</f>
        <v>0.43704901732516255</v>
      </c>
      <c r="E1113" s="313">
        <f>IF(ISBLANK('Report Data'!E1113)," ",'Report Data'!E1113)</f>
        <v>0.42034559095330298</v>
      </c>
      <c r="F1113" s="313">
        <f>IF(ISBLANK('Report Data'!F1113)," ",'Report Data'!F1113)</f>
        <v>0.44119828190164123</v>
      </c>
      <c r="G1113" s="313">
        <f>IF(ISBLANK('Report Data'!G1113)," ",'Report Data'!G1113)</f>
        <v>0.43946167687688908</v>
      </c>
    </row>
    <row r="1114" spans="1:7">
      <c r="A1114" s="313" t="str">
        <f>IF('INTERIM REPORT'!B1114=" "," ",IF('Report Data'!A1114="",'INTERIM REPORT'!A1113,'Report Data'!A1114))</f>
        <v>Porter Medical Center</v>
      </c>
      <c r="B1114" s="313" t="str">
        <f>IF(ISBLANK('Report Data'!B1114)," ",'Report Data'!B1114)</f>
        <v>[Medicaid_Gross_Pct_Tot_Gross_Metric] Medicaid Gross as % of Tot Gross Rev</v>
      </c>
      <c r="C1114" s="313">
        <f>IF(ISBLANK('Report Data'!C1114)," ",'Report Data'!C1114)</f>
        <v>0.15752611211007966</v>
      </c>
      <c r="D1114" s="313">
        <f>IF(ISBLANK('Report Data'!D1114)," ",'Report Data'!D1114)</f>
        <v>0.15368990015077225</v>
      </c>
      <c r="E1114" s="313">
        <f>IF(ISBLANK('Report Data'!E1114)," ",'Report Data'!E1114)</f>
        <v>0.15792670538808157</v>
      </c>
      <c r="F1114" s="313">
        <f>IF(ISBLANK('Report Data'!F1114)," ",'Report Data'!F1114)</f>
        <v>0.15468960200438883</v>
      </c>
      <c r="G1114" s="313">
        <f>IF(ISBLANK('Report Data'!G1114)," ",'Report Data'!G1114)</f>
        <v>0.15263623138401103</v>
      </c>
    </row>
    <row r="1115" spans="1:7">
      <c r="A1115" s="313" t="str">
        <f>IF('INTERIM REPORT'!B1115=" "," ",IF('Report Data'!A1115="",'INTERIM REPORT'!A1114,'Report Data'!A1115))</f>
        <v>Porter Medical Center</v>
      </c>
      <c r="B1115" s="313" t="str">
        <f>IF(ISBLANK('Report Data'!B1115)," ",'Report Data'!B1115)</f>
        <v>[CommSelf_Gross_Pct_Tot_Gross_Metric] Comm/self Gross as % of Tot Gross Rev</v>
      </c>
      <c r="C1115" s="313">
        <f>IF(ISBLANK('Report Data'!C1115)," ",'Report Data'!C1115)</f>
        <v>0.41910338929180907</v>
      </c>
      <c r="D1115" s="313">
        <f>IF(ISBLANK('Report Data'!D1115)," ",'Report Data'!D1115)</f>
        <v>0.40926108252406534</v>
      </c>
      <c r="E1115" s="313">
        <f>IF(ISBLANK('Report Data'!E1115)," ",'Report Data'!E1115)</f>
        <v>0.42172770365861528</v>
      </c>
      <c r="F1115" s="313">
        <f>IF(ISBLANK('Report Data'!F1115)," ",'Report Data'!F1115)</f>
        <v>0.40411211609397024</v>
      </c>
      <c r="G1115" s="313">
        <f>IF(ISBLANK('Report Data'!G1115)," ",'Report Data'!G1115)</f>
        <v>0.40790209173909975</v>
      </c>
    </row>
    <row r="1116" spans="1:7">
      <c r="A1116" s="313" t="str">
        <f>IF('INTERIM REPORT'!B1116=" "," ",IF('Report Data'!A1116="",'INTERIM REPORT'!A1115,'Report Data'!A1116))</f>
        <v>Porter Medical Center</v>
      </c>
      <c r="B1116" s="313" t="str">
        <f>IF(ISBLANK('Report Data'!B1116)," ",'Report Data'!B1116)</f>
        <v>[Phys_Gross_Pct_Ttl_Gross_Metric] Physician Gross as % of Ttl Gross Rev</v>
      </c>
      <c r="C1116" s="313">
        <f>IF(ISBLANK('Report Data'!C1116)," ",'Report Data'!C1116)</f>
        <v>0</v>
      </c>
      <c r="D1116" s="313">
        <f>IF(ISBLANK('Report Data'!D1116)," ",'Report Data'!D1116)</f>
        <v>0</v>
      </c>
      <c r="E1116" s="313">
        <f>IF(ISBLANK('Report Data'!E1116)," ",'Report Data'!E1116)</f>
        <v>0</v>
      </c>
      <c r="F1116" s="313">
        <f>IF(ISBLANK('Report Data'!F1116)," ",'Report Data'!F1116)</f>
        <v>0</v>
      </c>
      <c r="G1116" s="313">
        <f>IF(ISBLANK('Report Data'!G1116)," ",'Report Data'!G1116)</f>
        <v>0</v>
      </c>
    </row>
    <row r="1117" spans="1:7">
      <c r="A1117" s="313" t="str">
        <f>IF('INTERIM REPORT'!B1117=" "," ",IF('Report Data'!A1117="",'INTERIM REPORT'!A1116,'Report Data'!A1117))</f>
        <v>Porter Medical Center</v>
      </c>
      <c r="B1117" s="313" t="str">
        <f>IF(ISBLANK('Report Data'!B1117)," ",'Report Data'!B1117)</f>
        <v>[Medicare_Pct_Net_Rev_Metric] Medicare % of Net Rev (less dispr)</v>
      </c>
      <c r="C1117" s="313">
        <f>IF(ISBLANK('Report Data'!C1117)," ",'Report Data'!C1117)</f>
        <v>0.39680686422323563</v>
      </c>
      <c r="D1117" s="313">
        <f>IF(ISBLANK('Report Data'!D1117)," ",'Report Data'!D1117)</f>
        <v>0.41883225158762083</v>
      </c>
      <c r="E1117" s="313">
        <f>IF(ISBLANK('Report Data'!E1117)," ",'Report Data'!E1117)</f>
        <v>0.38696135116382391</v>
      </c>
      <c r="F1117" s="313">
        <f>IF(ISBLANK('Report Data'!F1117)," ",'Report Data'!F1117)</f>
        <v>0.42169539407033363</v>
      </c>
      <c r="G1117" s="313">
        <f>IF(ISBLANK('Report Data'!G1117)," ",'Report Data'!G1117)</f>
        <v>0.40174715158620811</v>
      </c>
    </row>
    <row r="1118" spans="1:7">
      <c r="A1118" s="313" t="str">
        <f>IF('INTERIM REPORT'!B1118=" "," ",IF('Report Data'!A1118="",'INTERIM REPORT'!A1117,'Report Data'!A1118))</f>
        <v>Porter Medical Center</v>
      </c>
      <c r="B1118" s="313" t="str">
        <f>IF(ISBLANK('Report Data'!B1118)," ",'Report Data'!B1118)</f>
        <v>[Medicaid_Pct_Net_Rev_Metric] Medicaid % of Net Rev (less dispr)</v>
      </c>
      <c r="C1118" s="313">
        <f>IF(ISBLANK('Report Data'!C1118)," ",'Report Data'!C1118)</f>
        <v>0.10242109047164422</v>
      </c>
      <c r="D1118" s="313">
        <f>IF(ISBLANK('Report Data'!D1118)," ",'Report Data'!D1118)</f>
        <v>0.10165948250316664</v>
      </c>
      <c r="E1118" s="313">
        <f>IF(ISBLANK('Report Data'!E1118)," ",'Report Data'!E1118)</f>
        <v>9.118350625882618E-2</v>
      </c>
      <c r="F1118" s="313">
        <f>IF(ISBLANK('Report Data'!F1118)," ",'Report Data'!F1118)</f>
        <v>9.8442341670310365E-2</v>
      </c>
      <c r="G1118" s="313">
        <f>IF(ISBLANK('Report Data'!G1118)," ",'Report Data'!G1118)</f>
        <v>0.10092800571828556</v>
      </c>
    </row>
    <row r="1119" spans="1:7">
      <c r="A1119" s="313" t="str">
        <f>IF('INTERIM REPORT'!B1119=" "," ",IF('Report Data'!A1119="",'INTERIM REPORT'!A1118,'Report Data'!A1119))</f>
        <v>Porter Medical Center</v>
      </c>
      <c r="B1119" s="313" t="str">
        <f>IF(ISBLANK('Report Data'!B1119)," ",'Report Data'!B1119)</f>
        <v>[CommSelf_Pct_Net_Rev_Metric] Comm/self % of Net Rev (less dispr)</v>
      </c>
      <c r="C1119" s="313">
        <f>IF(ISBLANK('Report Data'!C1119)," ",'Report Data'!C1119)</f>
        <v>0.50077204530512009</v>
      </c>
      <c r="D1119" s="313">
        <f>IF(ISBLANK('Report Data'!D1119)," ",'Report Data'!D1119)</f>
        <v>0.47950826590921264</v>
      </c>
      <c r="E1119" s="313">
        <f>IF(ISBLANK('Report Data'!E1119)," ",'Report Data'!E1119)</f>
        <v>0.52185514257734988</v>
      </c>
      <c r="F1119" s="313">
        <f>IF(ISBLANK('Report Data'!F1119)," ",'Report Data'!F1119)</f>
        <v>0.47986226425935558</v>
      </c>
      <c r="G1119" s="313">
        <f>IF(ISBLANK('Report Data'!G1119)," ",'Report Data'!G1119)</f>
        <v>0.49732484269550625</v>
      </c>
    </row>
    <row r="1120" spans="1:7">
      <c r="A1120" s="313" t="str">
        <f>IF('INTERIM REPORT'!B1120=" "," ",IF('Report Data'!A1120="",'INTERIM REPORT'!A1119,'Report Data'!A1120))</f>
        <v>Porter Medical Center</v>
      </c>
      <c r="B1120" s="313" t="str">
        <f>IF(ISBLANK('Report Data'!B1120)," ",'Report Data'!B1120)</f>
        <v>[Phys_Pct_Net_Rev_Metric] Physician % of Net Rev</v>
      </c>
      <c r="C1120" s="313">
        <f>IF(ISBLANK('Report Data'!C1120)," ",'Report Data'!C1120)</f>
        <v>0</v>
      </c>
      <c r="D1120" s="313">
        <f>IF(ISBLANK('Report Data'!D1120)," ",'Report Data'!D1120)</f>
        <v>0</v>
      </c>
      <c r="E1120" s="313">
        <f>IF(ISBLANK('Report Data'!E1120)," ",'Report Data'!E1120)</f>
        <v>0</v>
      </c>
      <c r="F1120" s="313">
        <f>IF(ISBLANK('Report Data'!F1120)," ",'Report Data'!F1120)</f>
        <v>0</v>
      </c>
      <c r="G1120" s="313">
        <f>IF(ISBLANK('Report Data'!G1120)," ",'Report Data'!G1120)</f>
        <v>0</v>
      </c>
    </row>
    <row r="1121" spans="1:7">
      <c r="A1121" s="313" t="str">
        <f>IF('INTERIM REPORT'!B1121=" "," ",IF('Report Data'!A1121="",'INTERIM REPORT'!A1120,'Report Data'!A1121))</f>
        <v>Porter Medical Center</v>
      </c>
      <c r="B1121" s="313" t="str">
        <f>IF(ISBLANK('Report Data'!B1121)," ",'Report Data'!B1121)</f>
        <v>[Free_Care_Gross_Metric] Free Care (Gross Revenue)</v>
      </c>
      <c r="C1121" s="313">
        <f>IF(ISBLANK('Report Data'!C1121)," ",'Report Data'!C1121)</f>
        <v>-1492821.97</v>
      </c>
      <c r="D1121" s="313">
        <f>IF(ISBLANK('Report Data'!D1121)," ",'Report Data'!D1121)</f>
        <v>-882965.00000000012</v>
      </c>
      <c r="E1121" s="313">
        <f>IF(ISBLANK('Report Data'!E1121)," ",'Report Data'!E1121)</f>
        <v>-1519777.724196</v>
      </c>
      <c r="F1121" s="313">
        <f>IF(ISBLANK('Report Data'!F1121)," ",'Report Data'!F1121)</f>
        <v>-822090.2914285711</v>
      </c>
      <c r="G1121" s="313">
        <f>IF(ISBLANK('Report Data'!G1121)," ",'Report Data'!G1121)</f>
        <v>-1233525.6143794081</v>
      </c>
    </row>
    <row r="1122" spans="1:7">
      <c r="A1122" s="313" t="str">
        <f>IF('INTERIM REPORT'!B1122=" "," ",IF('Report Data'!A1122="",'INTERIM REPORT'!A1121,'Report Data'!A1122))</f>
        <v>Rutland Regional Medical Center</v>
      </c>
      <c r="B1122" s="313" t="str">
        <f>IF(ISBLANK('Report Data'!B1122)," ",'Report Data'!B1122)</f>
        <v>[Avg_Daily_Census_Metric] Average Daily Census</v>
      </c>
      <c r="C1122" s="313">
        <f>IF(ISBLANK('Report Data'!C1122)," ",'Report Data'!C1122)</f>
        <v>89.999999999999986</v>
      </c>
      <c r="D1122" s="313">
        <f>IF(ISBLANK('Report Data'!D1122)," ",'Report Data'!D1122)</f>
        <v>81.073770491803273</v>
      </c>
      <c r="E1122" s="313">
        <f>IF(ISBLANK('Report Data'!E1122)," ",'Report Data'!E1122)</f>
        <v>0</v>
      </c>
      <c r="F1122" s="313">
        <f>IF(ISBLANK('Report Data'!F1122)," ",'Report Data'!F1122)</f>
        <v>82.457534246575335</v>
      </c>
      <c r="G1122" s="313">
        <f>IF(ISBLANK('Report Data'!G1122)," ",'Report Data'!G1122)</f>
        <v>88.758904109589039</v>
      </c>
    </row>
    <row r="1123" spans="1:7">
      <c r="A1123" s="313" t="str">
        <f>IF('INTERIM REPORT'!B1123=" "," ",IF('Report Data'!A1123="",'INTERIM REPORT'!A1122,'Report Data'!A1123))</f>
        <v>Rutland Regional Medical Center</v>
      </c>
      <c r="B1123" s="313" t="str">
        <f>IF(ISBLANK('Report Data'!B1123)," ",'Report Data'!B1123)</f>
        <v>[Avg_Length_of_Stay_Metric] Average Length of Stay</v>
      </c>
      <c r="C1123" s="313">
        <f>IF(ISBLANK('Report Data'!C1123)," ",'Report Data'!C1123)</f>
        <v>4.5701168614357259</v>
      </c>
      <c r="D1123" s="313">
        <f>IF(ISBLANK('Report Data'!D1123)," ",'Report Data'!D1123)</f>
        <v>4.7606289106369317</v>
      </c>
      <c r="E1123" s="313">
        <f>IF(ISBLANK('Report Data'!E1123)," ",'Report Data'!E1123)</f>
        <v>0</v>
      </c>
      <c r="F1123" s="313">
        <f>IF(ISBLANK('Report Data'!F1123)," ",'Report Data'!F1123)</f>
        <v>4.8441976500885238</v>
      </c>
      <c r="G1123" s="313">
        <f>IF(ISBLANK('Report Data'!G1123)," ",'Report Data'!G1123)</f>
        <v>4.7882057345551301</v>
      </c>
    </row>
    <row r="1124" spans="1:7">
      <c r="A1124" s="313" t="str">
        <f>IF('INTERIM REPORT'!B1124=" "," ",IF('Report Data'!A1124="",'INTERIM REPORT'!A1123,'Report Data'!A1124))</f>
        <v>Rutland Regional Medical Center</v>
      </c>
      <c r="B1124" s="313" t="str">
        <f>IF(ISBLANK('Report Data'!B1124)," ",'Report Data'!B1124)</f>
        <v>[Acute_ALOS_Metric] Acute ALOS</v>
      </c>
      <c r="C1124" s="313">
        <f>IF(ISBLANK('Report Data'!C1124)," ",'Report Data'!C1124)</f>
        <v>4.6576393917451133</v>
      </c>
      <c r="D1124" s="313">
        <f>IF(ISBLANK('Report Data'!D1124)," ",'Report Data'!D1124)</f>
        <v>4.8766823687752359</v>
      </c>
      <c r="E1124" s="313">
        <f>IF(ISBLANK('Report Data'!E1124)," ",'Report Data'!E1124)</f>
        <v>0</v>
      </c>
      <c r="F1124" s="313">
        <f>IF(ISBLANK('Report Data'!F1124)," ",'Report Data'!F1124)</f>
        <v>4.920454545454545</v>
      </c>
      <c r="G1124" s="313">
        <f>IF(ISBLANK('Report Data'!G1124)," ",'Report Data'!G1124)</f>
        <v>4.8560501759216752</v>
      </c>
    </row>
    <row r="1125" spans="1:7">
      <c r="A1125" s="313" t="str">
        <f>IF('INTERIM REPORT'!B1125=" "," ",IF('Report Data'!A1125="",'INTERIM REPORT'!A1124,'Report Data'!A1125))</f>
        <v>Rutland Regional Medical Center</v>
      </c>
      <c r="B1125" s="313" t="str">
        <f>IF(ISBLANK('Report Data'!B1125)," ",'Report Data'!B1125)</f>
        <v>[Adj_Admits_Metric] Adjusted Admissions</v>
      </c>
      <c r="C1125" s="313">
        <f>IF(ISBLANK('Report Data'!C1125)," ",'Report Data'!C1125)</f>
        <v>19282.433763918671</v>
      </c>
      <c r="D1125" s="313">
        <f>IF(ISBLANK('Report Data'!D1125)," ",'Report Data'!D1125)</f>
        <v>17475.616103608434</v>
      </c>
      <c r="E1125" s="313">
        <f>IF(ISBLANK('Report Data'!E1125)," ",'Report Data'!E1125)</f>
        <v>0</v>
      </c>
      <c r="F1125" s="313">
        <f>IF(ISBLANK('Report Data'!F1125)," ",'Report Data'!F1125)</f>
        <v>18803.175866063659</v>
      </c>
      <c r="G1125" s="313">
        <f>IF(ISBLANK('Report Data'!G1125)," ",'Report Data'!G1125)</f>
        <v>19950.156186490229</v>
      </c>
    </row>
    <row r="1126" spans="1:7">
      <c r="A1126" s="313" t="str">
        <f>IF('INTERIM REPORT'!B1126=" "," ",IF('Report Data'!A1126="",'INTERIM REPORT'!A1125,'Report Data'!A1126))</f>
        <v>Rutland Regional Medical Center</v>
      </c>
      <c r="B1126" s="313" t="str">
        <f>IF(ISBLANK('Report Data'!B1126)," ",'Report Data'!B1126)</f>
        <v>[Adj_Days_Metric] Adjusted Days</v>
      </c>
      <c r="C1126" s="313">
        <f>IF(ISBLANK('Report Data'!C1126)," ",'Report Data'!C1126)</f>
        <v>89810.623067543595</v>
      </c>
      <c r="D1126" s="313">
        <f>IF(ISBLANK('Report Data'!D1126)," ",'Report Data'!D1126)</f>
        <v>85223.028935951836</v>
      </c>
      <c r="E1126" s="313">
        <f>IF(ISBLANK('Report Data'!E1126)," ",'Report Data'!E1126)</f>
        <v>0</v>
      </c>
      <c r="F1126" s="313">
        <f>IF(ISBLANK('Report Data'!F1126)," ",'Report Data'!F1126)</f>
        <v>92520.172159154143</v>
      </c>
      <c r="G1126" s="313">
        <f>IF(ISBLANK('Report Data'!G1126)," ",'Report Data'!G1126)</f>
        <v>96878.959459070771</v>
      </c>
    </row>
    <row r="1127" spans="1:7">
      <c r="A1127" s="313" t="str">
        <f>IF('INTERIM REPORT'!B1127=" "," ",IF('Report Data'!A1127="",'INTERIM REPORT'!A1126,'Report Data'!A1127))</f>
        <v>Rutland Regional Medical Center</v>
      </c>
      <c r="B1127" s="313" t="str">
        <f>IF(ISBLANK('Report Data'!B1127)," ",'Report Data'!B1127)</f>
        <v>[Acute_Care_Ave_Daily_Census_Metric] Acute Care Ave Daily Census</v>
      </c>
      <c r="C1127" s="313">
        <f>IF(ISBLANK('Report Data'!C1127)," ",'Report Data'!C1127)</f>
        <v>88.112328767123259</v>
      </c>
      <c r="D1127" s="313">
        <f>IF(ISBLANK('Report Data'!D1127)," ",'Report Data'!D1127)</f>
        <v>79.199453551912555</v>
      </c>
      <c r="E1127" s="313">
        <f>IF(ISBLANK('Report Data'!E1127)," ",'Report Data'!E1127)</f>
        <v>0</v>
      </c>
      <c r="F1127" s="313">
        <f>IF(ISBLANK('Report Data'!F1127)," ",'Report Data'!F1127)</f>
        <v>80.668493150684938</v>
      </c>
      <c r="G1127" s="313">
        <f>IF(ISBLANK('Report Data'!G1127)," ",'Report Data'!G1127)</f>
        <v>86.9698630136986</v>
      </c>
    </row>
    <row r="1128" spans="1:7">
      <c r="A1128" s="313" t="str">
        <f>IF('INTERIM REPORT'!B1128=" "," ",IF('Report Data'!A1128="",'INTERIM REPORT'!A1127,'Report Data'!A1128))</f>
        <v>Rutland Regional Medical Center</v>
      </c>
      <c r="B1128" s="313" t="str">
        <f>IF(ISBLANK('Report Data'!B1128)," ",'Report Data'!B1128)</f>
        <v>[Acute_Admissions_Metric] Acute Admissions</v>
      </c>
      <c r="C1128" s="313">
        <f>IF(ISBLANK('Report Data'!C1128)," ",'Report Data'!C1128)</f>
        <v>6904.9999999999964</v>
      </c>
      <c r="D1128" s="313">
        <f>IF(ISBLANK('Report Data'!D1128)," ",'Report Data'!D1128)</f>
        <v>5943.9999999999991</v>
      </c>
      <c r="E1128" s="313">
        <f>IF(ISBLANK('Report Data'!E1128)," ",'Report Data'!E1128)</f>
        <v>0</v>
      </c>
      <c r="F1128" s="313">
        <f>IF(ISBLANK('Report Data'!F1128)," ",'Report Data'!F1128)</f>
        <v>5984.0000000000009</v>
      </c>
      <c r="G1128" s="313">
        <f>IF(ISBLANK('Report Data'!G1128)," ",'Report Data'!G1128)</f>
        <v>6537</v>
      </c>
    </row>
    <row r="1129" spans="1:7">
      <c r="A1129" s="313" t="str">
        <f>IF('INTERIM REPORT'!B1129=" "," ",IF('Report Data'!A1129="",'INTERIM REPORT'!A1128,'Report Data'!A1129))</f>
        <v>Rutland Regional Medical Center</v>
      </c>
      <c r="B1129" s="313" t="str">
        <f>IF(ISBLANK('Report Data'!B1129)," ",'Report Data'!B1129)</f>
        <v>[Util_Acute_Days] Acute Patient Days</v>
      </c>
      <c r="C1129" s="313">
        <f>IF(ISBLANK('Report Data'!C1129)," ",'Report Data'!C1129)</f>
        <v>32160.999999999989</v>
      </c>
      <c r="D1129" s="313">
        <f>IF(ISBLANK('Report Data'!D1129)," ",'Report Data'!D1129)</f>
        <v>28986.999999999996</v>
      </c>
      <c r="E1129" s="313">
        <f>IF(ISBLANK('Report Data'!E1129)," ",'Report Data'!E1129)</f>
        <v>0</v>
      </c>
      <c r="F1129" s="313">
        <f>IF(ISBLANK('Report Data'!F1129)," ",'Report Data'!F1129)</f>
        <v>29444.000000000004</v>
      </c>
      <c r="G1129" s="313">
        <f>IF(ISBLANK('Report Data'!G1129)," ",'Report Data'!G1129)</f>
        <v>31743.999999999989</v>
      </c>
    </row>
    <row r="1130" spans="1:7">
      <c r="A1130" s="313" t="str">
        <f>IF('INTERIM REPORT'!B1130=" "," ",IF('Report Data'!A1130="",'INTERIM REPORT'!A1129,'Report Data'!A1130))</f>
        <v>Rutland Regional Medical Center</v>
      </c>
      <c r="B1130" s="313" t="str">
        <f>IF(ISBLANK('Report Data'!B1130)," ",'Report Data'!B1130)</f>
        <v>[Age_of_Plant_Metric] Age of Plant</v>
      </c>
      <c r="C1130" s="313">
        <f>IF(ISBLANK('Report Data'!C1130)," ",'Report Data'!C1130)</f>
        <v>13.89075265507813</v>
      </c>
      <c r="D1130" s="313">
        <f>IF(ISBLANK('Report Data'!D1130)," ",'Report Data'!D1130)</f>
        <v>14.35432042793385</v>
      </c>
      <c r="E1130" s="313">
        <f>IF(ISBLANK('Report Data'!E1130)," ",'Report Data'!E1130)</f>
        <v>0</v>
      </c>
      <c r="F1130" s="313">
        <f>IF(ISBLANK('Report Data'!F1130)," ",'Report Data'!F1130)</f>
        <v>15.205216338260444</v>
      </c>
      <c r="G1130" s="313">
        <f>IF(ISBLANK('Report Data'!G1130)," ",'Report Data'!G1130)</f>
        <v>16.222451038989298</v>
      </c>
    </row>
    <row r="1131" spans="1:7">
      <c r="A1131" s="313" t="str">
        <f>IF('INTERIM REPORT'!B1131=" "," ",IF('Report Data'!A1131="",'INTERIM REPORT'!A1130,'Report Data'!A1131))</f>
        <v>Rutland Regional Medical Center</v>
      </c>
      <c r="B1131" s="313" t="str">
        <f>IF(ISBLANK('Report Data'!B1131)," ",'Report Data'!B1131)</f>
        <v>[Age_of_Plant_Bldg_Metric] Age of Plant Building</v>
      </c>
      <c r="C1131" s="313">
        <f>IF(ISBLANK('Report Data'!C1131)," ",'Report Data'!C1131)</f>
        <v>13.773943533901665</v>
      </c>
      <c r="D1131" s="313">
        <f>IF(ISBLANK('Report Data'!D1131)," ",'Report Data'!D1131)</f>
        <v>14.128129134791433</v>
      </c>
      <c r="E1131" s="313">
        <f>IF(ISBLANK('Report Data'!E1131)," ",'Report Data'!E1131)</f>
        <v>0</v>
      </c>
      <c r="F1131" s="313">
        <f>IF(ISBLANK('Report Data'!F1131)," ",'Report Data'!F1131)</f>
        <v>13.431074701836586</v>
      </c>
      <c r="G1131" s="313">
        <f>IF(ISBLANK('Report Data'!G1131)," ",'Report Data'!G1131)</f>
        <v>12.619325721488609</v>
      </c>
    </row>
    <row r="1132" spans="1:7">
      <c r="A1132" s="313" t="str">
        <f>IF('INTERIM REPORT'!B1132=" "," ",IF('Report Data'!A1132="",'INTERIM REPORT'!A1131,'Report Data'!A1132))</f>
        <v>Rutland Regional Medical Center</v>
      </c>
      <c r="B1132" s="313" t="str">
        <f>IF(ISBLANK('Report Data'!B1132)," ",'Report Data'!B1132)</f>
        <v>[Age_of_Plant_Equip_Metric] Age of Plant Equipment</v>
      </c>
      <c r="C1132" s="313">
        <f>IF(ISBLANK('Report Data'!C1132)," ",'Report Data'!C1132)</f>
        <v>14.00637044346413</v>
      </c>
      <c r="D1132" s="313">
        <f>IF(ISBLANK('Report Data'!D1132)," ",'Report Data'!D1132)</f>
        <v>14.585724641743461</v>
      </c>
      <c r="E1132" s="313">
        <f>IF(ISBLANK('Report Data'!E1132)," ",'Report Data'!E1132)</f>
        <v>0</v>
      </c>
      <c r="F1132" s="313">
        <f>IF(ISBLANK('Report Data'!F1132)," ",'Report Data'!F1132)</f>
        <v>17.177272918075911</v>
      </c>
      <c r="G1132" s="313">
        <f>IF(ISBLANK('Report Data'!G1132)," ",'Report Data'!G1132)</f>
        <v>20.825267226009139</v>
      </c>
    </row>
    <row r="1133" spans="1:7">
      <c r="A1133" s="313" t="str">
        <f>IF('INTERIM REPORT'!B1133=" "," ",IF('Report Data'!A1133="",'INTERIM REPORT'!A1132,'Report Data'!A1133))</f>
        <v>Rutland Regional Medical Center</v>
      </c>
      <c r="B1133" s="313" t="str">
        <f>IF(ISBLANK('Report Data'!B1133)," ",'Report Data'!B1133)</f>
        <v>[Long_Term_Debt_Cap_Metric] Long Term Debt to Capitalization</v>
      </c>
      <c r="C1133" s="313">
        <f>IF(ISBLANK('Report Data'!C1133)," ",'Report Data'!C1133)</f>
        <v>0.14788595844956154</v>
      </c>
      <c r="D1133" s="313">
        <f>IF(ISBLANK('Report Data'!D1133)," ",'Report Data'!D1133)</f>
        <v>0.16228753677175153</v>
      </c>
      <c r="E1133" s="313">
        <f>IF(ISBLANK('Report Data'!E1133)," ",'Report Data'!E1133)</f>
        <v>0.18625560997610058</v>
      </c>
      <c r="F1133" s="313">
        <f>IF(ISBLANK('Report Data'!F1133)," ",'Report Data'!F1133)</f>
        <v>0.15101413522287935</v>
      </c>
      <c r="G1133" s="313">
        <f>IF(ISBLANK('Report Data'!G1133)," ",'Report Data'!G1133)</f>
        <v>0.13894766402094477</v>
      </c>
    </row>
    <row r="1134" spans="1:7">
      <c r="A1134" s="313" t="str">
        <f>IF('INTERIM REPORT'!B1134=" "," ",IF('Report Data'!A1134="",'INTERIM REPORT'!A1133,'Report Data'!A1134))</f>
        <v>Rutland Regional Medical Center</v>
      </c>
      <c r="B1134" s="313" t="str">
        <f>IF(ISBLANK('Report Data'!B1134)," ",'Report Data'!B1134)</f>
        <v>[Debt_per_Staff_Bed_Metric] Debt per Staffed Bed</v>
      </c>
      <c r="C1134" s="313">
        <f>IF(ISBLANK('Report Data'!C1134)," ",'Report Data'!C1134)</f>
        <v>658658.7583333333</v>
      </c>
      <c r="D1134" s="313">
        <f>IF(ISBLANK('Report Data'!D1134)," ",'Report Data'!D1134)</f>
        <v>1110860.0583333333</v>
      </c>
      <c r="E1134" s="313">
        <f>IF(ISBLANK('Report Data'!E1134)," ",'Report Data'!E1134)</f>
        <v>0</v>
      </c>
      <c r="F1134" s="313">
        <f>IF(ISBLANK('Report Data'!F1134)," ",'Report Data'!F1134)</f>
        <v>946605.12844036694</v>
      </c>
      <c r="G1134" s="313">
        <f>IF(ISBLANK('Report Data'!G1134)," ",'Report Data'!G1134)</f>
        <v>751232.33027522941</v>
      </c>
    </row>
    <row r="1135" spans="1:7">
      <c r="A1135" s="313" t="str">
        <f>IF('INTERIM REPORT'!B1135=" "," ",IF('Report Data'!A1135="",'INTERIM REPORT'!A1134,'Report Data'!A1135))</f>
        <v>Rutland Regional Medical Center</v>
      </c>
      <c r="B1135" s="313" t="str">
        <f>IF(ISBLANK('Report Data'!B1135)," ",'Report Data'!B1135)</f>
        <v>[Net_Prop_Plant_and_Equip_per_Staffed_Bed_Metric] Net Prop, Plant &amp; Equip per Staffed Bed</v>
      </c>
      <c r="C1135" s="313">
        <f>IF(ISBLANK('Report Data'!C1135)," ",'Report Data'!C1135)</f>
        <v>735014.52500000002</v>
      </c>
      <c r="D1135" s="313">
        <f>IF(ISBLANK('Report Data'!D1135)," ",'Report Data'!D1135)</f>
        <v>831970.40833333333</v>
      </c>
      <c r="E1135" s="313">
        <f>IF(ISBLANK('Report Data'!E1135)," ",'Report Data'!E1135)</f>
        <v>0</v>
      </c>
      <c r="F1135" s="313">
        <f>IF(ISBLANK('Report Data'!F1135)," ",'Report Data'!F1135)</f>
        <v>945961.30275229353</v>
      </c>
      <c r="G1135" s="313">
        <f>IF(ISBLANK('Report Data'!G1135)," ",'Report Data'!G1135)</f>
        <v>945961.30275229353</v>
      </c>
    </row>
    <row r="1136" spans="1:7">
      <c r="A1136" s="313" t="str">
        <f>IF('INTERIM REPORT'!B1136=" "," ",IF('Report Data'!A1136="",'INTERIM REPORT'!A1135,'Report Data'!A1136))</f>
        <v>Rutland Regional Medical Center</v>
      </c>
      <c r="B1136" s="313" t="str">
        <f>IF(ISBLANK('Report Data'!B1136)," ",'Report Data'!B1136)</f>
        <v>[Long_Term_Debt_to_Total_Assets_Metric] Long Term Debt to Total Assets</v>
      </c>
      <c r="C1136" s="313">
        <f>IF(ISBLANK('Report Data'!C1136)," ",'Report Data'!C1136)</f>
        <v>0.12533286529019658</v>
      </c>
      <c r="D1136" s="313">
        <f>IF(ISBLANK('Report Data'!D1136)," ",'Report Data'!D1136)</f>
        <v>0.12080392811663708</v>
      </c>
      <c r="E1136" s="313">
        <f>IF(ISBLANK('Report Data'!E1136)," ",'Report Data'!E1136)</f>
        <v>0.16758328945509313</v>
      </c>
      <c r="F1136" s="313">
        <f>IF(ISBLANK('Report Data'!F1136)," ",'Report Data'!F1136)</f>
        <v>0.12845667779846157</v>
      </c>
      <c r="G1136" s="313">
        <f>IF(ISBLANK('Report Data'!G1136)," ",'Report Data'!G1136)</f>
        <v>0.12431998706890396</v>
      </c>
    </row>
    <row r="1137" spans="1:7">
      <c r="A1137" s="313" t="str">
        <f>IF('INTERIM REPORT'!B1137=" "," ",IF('Report Data'!A1137="",'INTERIM REPORT'!A1136,'Report Data'!A1137))</f>
        <v>Rutland Regional Medical Center</v>
      </c>
      <c r="B1137" s="313" t="str">
        <f>IF(ISBLANK('Report Data'!B1137)," ",'Report Data'!B1137)</f>
        <v>[Debt_Service_Coverage_Ratio_Metric] Debt Service Coverage Ratio</v>
      </c>
      <c r="C1137" s="313">
        <f>IF(ISBLANK('Report Data'!C1137)," ",'Report Data'!C1137)</f>
        <v>4.4608172301846114</v>
      </c>
      <c r="D1137" s="313">
        <f>IF(ISBLANK('Report Data'!D1137)," ",'Report Data'!D1137)</f>
        <v>4.3256694200731198</v>
      </c>
      <c r="E1137" s="313">
        <f>IF(ISBLANK('Report Data'!E1137)," ",'Report Data'!E1137)</f>
        <v>4.6101255579925429</v>
      </c>
      <c r="F1137" s="313">
        <f>IF(ISBLANK('Report Data'!F1137)," ",'Report Data'!F1137)</f>
        <v>4.4529590208802805</v>
      </c>
      <c r="G1137" s="313">
        <f>IF(ISBLANK('Report Data'!G1137)," ",'Report Data'!G1137)</f>
        <v>2.9282548463494753</v>
      </c>
    </row>
    <row r="1138" spans="1:7">
      <c r="A1138" s="313" t="str">
        <f>IF('INTERIM REPORT'!B1138=" "," ",IF('Report Data'!A1138="",'INTERIM REPORT'!A1137,'Report Data'!A1138))</f>
        <v>Rutland Regional Medical Center</v>
      </c>
      <c r="B1138" s="313" t="str">
        <f>IF(ISBLANK('Report Data'!B1138)," ",'Report Data'!B1138)</f>
        <v>[Depreciation_Rate_Metric] Depreciation Rate</v>
      </c>
      <c r="C1138" s="313">
        <f>IF(ISBLANK('Report Data'!C1138)," ",'Report Data'!C1138)</f>
        <v>4.7352605693476368</v>
      </c>
      <c r="D1138" s="313">
        <f>IF(ISBLANK('Report Data'!D1138)," ",'Report Data'!D1138)</f>
        <v>4.4874565405280924</v>
      </c>
      <c r="E1138" s="313">
        <f>IF(ISBLANK('Report Data'!E1138)," ",'Report Data'!E1138)</f>
        <v>4.3587228190234439</v>
      </c>
      <c r="F1138" s="313">
        <f>IF(ISBLANK('Report Data'!F1138)," ",'Report Data'!F1138)</f>
        <v>4.2905408743675499</v>
      </c>
      <c r="G1138" s="313">
        <f>IF(ISBLANK('Report Data'!G1138)," ",'Report Data'!G1138)</f>
        <v>4.1095604290078072</v>
      </c>
    </row>
    <row r="1139" spans="1:7">
      <c r="A1139" s="313" t="str">
        <f>IF('INTERIM REPORT'!B1139=" "," ",IF('Report Data'!A1139="",'INTERIM REPORT'!A1138,'Report Data'!A1139))</f>
        <v>Rutland Regional Medical Center</v>
      </c>
      <c r="B1139" s="313" t="str">
        <f>IF(ISBLANK('Report Data'!B1139)," ",'Report Data'!B1139)</f>
        <v>[Cap_Expenditures_to_Depreciation_Metric] Capital Expenditures to Depreciation</v>
      </c>
      <c r="C1139" s="313">
        <f>IF(ISBLANK('Report Data'!C1139)," ",'Report Data'!C1139)</f>
        <v>0.78859786440009094</v>
      </c>
      <c r="D1139" s="313">
        <f>IF(ISBLANK('Report Data'!D1139)," ",'Report Data'!D1139)</f>
        <v>0.81903326264442777</v>
      </c>
      <c r="E1139" s="313">
        <f>IF(ISBLANK('Report Data'!E1139)," ",'Report Data'!E1139)</f>
        <v>0.67083050651460852</v>
      </c>
      <c r="F1139" s="313">
        <f>IF(ISBLANK('Report Data'!F1139)," ",'Report Data'!F1139)</f>
        <v>0.66778214594598873</v>
      </c>
      <c r="G1139" s="313">
        <f>IF(ISBLANK('Report Data'!G1139)," ",'Report Data'!G1139)</f>
        <v>0.64790960032434841</v>
      </c>
    </row>
    <row r="1140" spans="1:7">
      <c r="A1140" s="313" t="str">
        <f>IF('INTERIM REPORT'!B1140=" "," ",IF('Report Data'!A1140="",'INTERIM REPORT'!A1139,'Report Data'!A1140))</f>
        <v>Rutland Regional Medical Center</v>
      </c>
      <c r="B1140" s="313" t="str">
        <f>IF(ISBLANK('Report Data'!B1140)," ",'Report Data'!B1140)</f>
        <v>[Cap_Expenditure_Growth_Rate_Metric] Capital Expenditure Growth Rate</v>
      </c>
      <c r="C1140" s="313">
        <f>IF(ISBLANK('Report Data'!C1140)," ",'Report Data'!C1140)</f>
        <v>3.7342163723655051</v>
      </c>
      <c r="D1140" s="313">
        <f>IF(ISBLANK('Report Data'!D1140)," ",'Report Data'!D1140)</f>
        <v>3.6753761713638005</v>
      </c>
      <c r="E1140" s="313">
        <f>IF(ISBLANK('Report Data'!E1140)," ",'Report Data'!E1140)</f>
        <v>2.9239642364422789</v>
      </c>
      <c r="F1140" s="313">
        <f>IF(ISBLANK('Report Data'!F1140)," ",'Report Data'!F1140)</f>
        <v>2.865146592354141</v>
      </c>
      <c r="G1140" s="313">
        <f>IF(ISBLANK('Report Data'!G1140)," ",'Report Data'!G1140)</f>
        <v>2.6626236550672062</v>
      </c>
    </row>
    <row r="1141" spans="1:7">
      <c r="A1141" s="313" t="str">
        <f>IF('INTERIM REPORT'!B1141=" "," ",IF('Report Data'!A1141="",'INTERIM REPORT'!A1140,'Report Data'!A1141))</f>
        <v>Rutland Regional Medical Center</v>
      </c>
      <c r="B1141" s="313" t="str">
        <f>IF(ISBLANK('Report Data'!B1141)," ",'Report Data'!B1141)</f>
        <v>[Cap_Acquisitions_as_a_pct_of_Net_Patient_Rev_Metric] Capital Acquisitions as a % of Net Patient Rev</v>
      </c>
      <c r="C1141" s="313">
        <f>IF(ISBLANK('Report Data'!C1141)," ",'Report Data'!C1141)</f>
        <v>3.7419381333528776E-2</v>
      </c>
      <c r="D1141" s="313">
        <f>IF(ISBLANK('Report Data'!D1141)," ",'Report Data'!D1141)</f>
        <v>4.2933883931493555E-2</v>
      </c>
      <c r="E1141" s="313">
        <f>IF(ISBLANK('Report Data'!E1141)," ",'Report Data'!E1141)</f>
        <v>3.4229115040235888E-2</v>
      </c>
      <c r="F1141" s="313">
        <f>IF(ISBLANK('Report Data'!F1141)," ",'Report Data'!F1141)</f>
        <v>3.1716502721795055E-2</v>
      </c>
      <c r="G1141" s="313">
        <f>IF(ISBLANK('Report Data'!G1141)," ",'Report Data'!G1141)</f>
        <v>3.0328228303692764E-2</v>
      </c>
    </row>
    <row r="1142" spans="1:7">
      <c r="A1142" s="313" t="str">
        <f>IF('INTERIM REPORT'!B1142=" "," ",IF('Report Data'!A1142="",'INTERIM REPORT'!A1141,'Report Data'!A1142))</f>
        <v>Rutland Regional Medical Center</v>
      </c>
      <c r="B1142" s="313" t="str">
        <f>IF(ISBLANK('Report Data'!B1142)," ",'Report Data'!B1142)</f>
        <v>[Deduction_pct_Metric] Deduction %</v>
      </c>
      <c r="C1142" s="313">
        <f>IF(ISBLANK('Report Data'!C1142)," ",'Report Data'!C1142)</f>
        <v>0.54642722321470016</v>
      </c>
      <c r="D1142" s="313">
        <f>IF(ISBLANK('Report Data'!D1142)," ",'Report Data'!D1142)</f>
        <v>0.55467341089523081</v>
      </c>
      <c r="E1142" s="313">
        <f>IF(ISBLANK('Report Data'!E1142)," ",'Report Data'!E1142)</f>
        <v>0.57065262809200101</v>
      </c>
      <c r="F1142" s="313">
        <f>IF(ISBLANK('Report Data'!F1142)," ",'Report Data'!F1142)</f>
        <v>0.56511020748320129</v>
      </c>
      <c r="G1142" s="313">
        <f>IF(ISBLANK('Report Data'!G1142)," ",'Report Data'!G1142)</f>
        <v>0.57555676631916775</v>
      </c>
    </row>
    <row r="1143" spans="1:7">
      <c r="A1143" s="313" t="str">
        <f>IF('INTERIM REPORT'!B1143=" "," ",IF('Report Data'!A1143="",'INTERIM REPORT'!A1142,'Report Data'!A1143))</f>
        <v>Rutland Regional Medical Center</v>
      </c>
      <c r="B1143" s="313" t="str">
        <f>IF(ISBLANK('Report Data'!B1143)," ",'Report Data'!B1143)</f>
        <v>[Bad_Debt_pct_Metric] Bad Debt %</v>
      </c>
      <c r="C1143" s="313">
        <f>IF(ISBLANK('Report Data'!C1143)," ",'Report Data'!C1143)</f>
        <v>1.3209101057428221E-2</v>
      </c>
      <c r="D1143" s="313">
        <f>IF(ISBLANK('Report Data'!D1143)," ",'Report Data'!D1143)</f>
        <v>1.7012882169002399E-2</v>
      </c>
      <c r="E1143" s="313">
        <f>IF(ISBLANK('Report Data'!E1143)," ",'Report Data'!E1143)</f>
        <v>1.4636079158172338E-2</v>
      </c>
      <c r="F1143" s="313">
        <f>IF(ISBLANK('Report Data'!F1143)," ",'Report Data'!F1143)</f>
        <v>7.412376079713563E-3</v>
      </c>
      <c r="G1143" s="313">
        <f>IF(ISBLANK('Report Data'!G1143)," ",'Report Data'!G1143)</f>
        <v>9.1585545275421846E-3</v>
      </c>
    </row>
    <row r="1144" spans="1:7">
      <c r="A1144" s="313" t="str">
        <f>IF('INTERIM REPORT'!B1144=" "," ",IF('Report Data'!A1144="",'INTERIM REPORT'!A1143,'Report Data'!A1144))</f>
        <v>Rutland Regional Medical Center</v>
      </c>
      <c r="B1144" s="313" t="str">
        <f>IF(ISBLANK('Report Data'!B1144)," ",'Report Data'!B1144)</f>
        <v>[Free_Care_pct_Metric] Free Care %</v>
      </c>
      <c r="C1144" s="313">
        <f>IF(ISBLANK('Report Data'!C1144)," ",'Report Data'!C1144)</f>
        <v>1.2221521264605807E-2</v>
      </c>
      <c r="D1144" s="313">
        <f>IF(ISBLANK('Report Data'!D1144)," ",'Report Data'!D1144)</f>
        <v>1.0254921488261397E-2</v>
      </c>
      <c r="E1144" s="313">
        <f>IF(ISBLANK('Report Data'!E1144)," ",'Report Data'!E1144)</f>
        <v>1.179249277805423E-2</v>
      </c>
      <c r="F1144" s="313">
        <f>IF(ISBLANK('Report Data'!F1144)," ",'Report Data'!F1144)</f>
        <v>7.3949695448611991E-3</v>
      </c>
      <c r="G1144" s="313">
        <f>IF(ISBLANK('Report Data'!G1144)," ",'Report Data'!G1144)</f>
        <v>6.2772577320714179E-3</v>
      </c>
    </row>
    <row r="1145" spans="1:7">
      <c r="A1145" s="313" t="str">
        <f>IF('INTERIM REPORT'!B1145=" "," ",IF('Report Data'!A1145="",'INTERIM REPORT'!A1144,'Report Data'!A1145))</f>
        <v>Rutland Regional Medical Center</v>
      </c>
      <c r="B1145" s="313" t="str">
        <f>IF(ISBLANK('Report Data'!B1145)," ",'Report Data'!B1145)</f>
        <v>[Operating_Margin_pct_Metric] Operating Margin %</v>
      </c>
      <c r="C1145" s="313">
        <f>IF(ISBLANK('Report Data'!C1145)," ",'Report Data'!C1145)</f>
        <v>4.2593465596278655E-3</v>
      </c>
      <c r="D1145" s="313">
        <f>IF(ISBLANK('Report Data'!D1145)," ",'Report Data'!D1145)</f>
        <v>1.9350874437740152E-3</v>
      </c>
      <c r="E1145" s="313">
        <f>IF(ISBLANK('Report Data'!E1145)," ",'Report Data'!E1145)</f>
        <v>6.3349333396461593E-3</v>
      </c>
      <c r="F1145" s="313">
        <f>IF(ISBLANK('Report Data'!F1145)," ",'Report Data'!F1145)</f>
        <v>2.0107639941617829E-2</v>
      </c>
      <c r="G1145" s="313">
        <f>IF(ISBLANK('Report Data'!G1145)," ",'Report Data'!G1145)</f>
        <v>4.1690154012909001E-4</v>
      </c>
    </row>
    <row r="1146" spans="1:7">
      <c r="A1146" s="313" t="str">
        <f>IF('INTERIM REPORT'!B1146=" "," ",IF('Report Data'!A1146="",'INTERIM REPORT'!A1145,'Report Data'!A1146))</f>
        <v>Rutland Regional Medical Center</v>
      </c>
      <c r="B1146" s="313" t="str">
        <f>IF(ISBLANK('Report Data'!B1146)," ",'Report Data'!B1146)</f>
        <v>[Total_Margin_pct_Metric] Total Margin %</v>
      </c>
      <c r="C1146" s="313">
        <f>IF(ISBLANK('Report Data'!C1146)," ",'Report Data'!C1146)</f>
        <v>2.1267856692045048E-2</v>
      </c>
      <c r="D1146" s="313">
        <f>IF(ISBLANK('Report Data'!D1146)," ",'Report Data'!D1146)</f>
        <v>5.1961848412534879E-2</v>
      </c>
      <c r="E1146" s="313">
        <f>IF(ISBLANK('Report Data'!E1146)," ",'Report Data'!E1146)</f>
        <v>3.6413854437317268E-2</v>
      </c>
      <c r="F1146" s="313">
        <f>IF(ISBLANK('Report Data'!F1146)," ",'Report Data'!F1146)</f>
        <v>7.318822677272728E-2</v>
      </c>
      <c r="G1146" s="313">
        <f>IF(ISBLANK('Report Data'!G1146)," ",'Report Data'!G1146)</f>
        <v>2.1834092593110418E-2</v>
      </c>
    </row>
    <row r="1147" spans="1:7">
      <c r="A1147" s="313" t="str">
        <f>IF('INTERIM REPORT'!B1147=" "," ",IF('Report Data'!A1147="",'INTERIM REPORT'!A1146,'Report Data'!A1147))</f>
        <v>Rutland Regional Medical Center</v>
      </c>
      <c r="B1147" s="313" t="str">
        <f>IF(ISBLANK('Report Data'!B1147)," ",'Report Data'!B1147)</f>
        <v>[Outpatient_Gross_Rev_pct_Metric] Outpatient Gross Revenue %</v>
      </c>
      <c r="C1147" s="313">
        <f>IF(ISBLANK('Report Data'!C1147)," ",'Report Data'!C1147)</f>
        <v>0.64190205009698253</v>
      </c>
      <c r="D1147" s="313">
        <f>IF(ISBLANK('Report Data'!D1147)," ",'Report Data'!D1147)</f>
        <v>0.65986893209579811</v>
      </c>
      <c r="E1147" s="313">
        <f>IF(ISBLANK('Report Data'!E1147)," ",'Report Data'!E1147)</f>
        <v>0.64131632936527594</v>
      </c>
      <c r="F1147" s="313">
        <f>IF(ISBLANK('Report Data'!F1147)," ",'Report Data'!F1147)</f>
        <v>0.68175588833373402</v>
      </c>
      <c r="G1147" s="313">
        <f>IF(ISBLANK('Report Data'!G1147)," ",'Report Data'!G1147)</f>
        <v>0.67233338452123992</v>
      </c>
    </row>
    <row r="1148" spans="1:7">
      <c r="A1148" s="313" t="str">
        <f>IF('INTERIM REPORT'!B1148=" "," ",IF('Report Data'!A1148="",'INTERIM REPORT'!A1147,'Report Data'!A1148))</f>
        <v>Rutland Regional Medical Center</v>
      </c>
      <c r="B1148" s="313" t="str">
        <f>IF(ISBLANK('Report Data'!B1148)," ",'Report Data'!B1148)</f>
        <v>[Inpatient_Gross_Rev_pct_Metric] Inpatient Gross Revenue %</v>
      </c>
      <c r="C1148" s="313">
        <f>IF(ISBLANK('Report Data'!C1148)," ",'Report Data'!C1148)</f>
        <v>0.3580979499030173</v>
      </c>
      <c r="D1148" s="313">
        <f>IF(ISBLANK('Report Data'!D1148)," ",'Report Data'!D1148)</f>
        <v>0.34013106790420222</v>
      </c>
      <c r="E1148" s="313">
        <f>IF(ISBLANK('Report Data'!E1148)," ",'Report Data'!E1148)</f>
        <v>0.35868367063472417</v>
      </c>
      <c r="F1148" s="313">
        <f>IF(ISBLANK('Report Data'!F1148)," ",'Report Data'!F1148)</f>
        <v>0.31824411166626604</v>
      </c>
      <c r="G1148" s="313">
        <f>IF(ISBLANK('Report Data'!G1148)," ",'Report Data'!G1148)</f>
        <v>0.32766661547876003</v>
      </c>
    </row>
    <row r="1149" spans="1:7">
      <c r="A1149" s="313" t="str">
        <f>IF('INTERIM REPORT'!B1149=" "," ",IF('Report Data'!A1149="",'INTERIM REPORT'!A1148,'Report Data'!A1149))</f>
        <v>Rutland Regional Medical Center</v>
      </c>
      <c r="B1149" s="313" t="str">
        <f>IF(ISBLANK('Report Data'!B1149)," ",'Report Data'!B1149)</f>
        <v>[SNF_Rehab_Swing_Gross_Rev_pct_Metric] SNF/Rehab/Swing Gross Revenue %</v>
      </c>
      <c r="C1149" s="313">
        <f>IF(ISBLANK('Report Data'!C1149)," ",'Report Data'!C1149)</f>
        <v>0</v>
      </c>
      <c r="D1149" s="313">
        <f>IF(ISBLANK('Report Data'!D1149)," ",'Report Data'!D1149)</f>
        <v>0</v>
      </c>
      <c r="E1149" s="313">
        <f>IF(ISBLANK('Report Data'!E1149)," ",'Report Data'!E1149)</f>
        <v>0</v>
      </c>
      <c r="F1149" s="313">
        <f>IF(ISBLANK('Report Data'!F1149)," ",'Report Data'!F1149)</f>
        <v>0</v>
      </c>
      <c r="G1149" s="313">
        <f>IF(ISBLANK('Report Data'!G1149)," ",'Report Data'!G1149)</f>
        <v>0</v>
      </c>
    </row>
    <row r="1150" spans="1:7">
      <c r="A1150" s="313" t="str">
        <f>IF('INTERIM REPORT'!B1150=" "," ",IF('Report Data'!A1150="",'INTERIM REPORT'!A1149,'Report Data'!A1150))</f>
        <v>Rutland Regional Medical Center</v>
      </c>
      <c r="B1150" s="313" t="str">
        <f>IF(ISBLANK('Report Data'!B1150)," ",'Report Data'!B1150)</f>
        <v>[All_Net_Patient_Rev_pct_Metric] All Net Patient Revenue % with DSH &amp; GME</v>
      </c>
      <c r="C1150" s="313">
        <f>IF(ISBLANK('Report Data'!C1150)," ",'Report Data'!C1150)</f>
        <v>0.45357277678529978</v>
      </c>
      <c r="D1150" s="313">
        <f>IF(ISBLANK('Report Data'!D1150)," ",'Report Data'!D1150)</f>
        <v>0.44532659077316306</v>
      </c>
      <c r="E1150" s="313">
        <f>IF(ISBLANK('Report Data'!E1150)," ",'Report Data'!E1150)</f>
        <v>0.42934737190799904</v>
      </c>
      <c r="F1150" s="313">
        <f>IF(ISBLANK('Report Data'!F1150)," ",'Report Data'!F1150)</f>
        <v>0.43488979251679905</v>
      </c>
      <c r="G1150" s="313">
        <f>IF(ISBLANK('Report Data'!G1150)," ",'Report Data'!G1150)</f>
        <v>0.42444323368083231</v>
      </c>
    </row>
    <row r="1151" spans="1:7">
      <c r="A1151" s="313" t="str">
        <f>IF('INTERIM REPORT'!B1151=" "," ",IF('Report Data'!A1151="",'INTERIM REPORT'!A1150,'Report Data'!A1151))</f>
        <v>Rutland Regional Medical Center</v>
      </c>
      <c r="B1151" s="313" t="str">
        <f>IF(ISBLANK('Report Data'!B1151)," ",'Report Data'!B1151)</f>
        <v>[Medicare_Net_Patient_Rev_pct_incl_Phys_Metric] Medicare Net Patient Revenue % including Phys</v>
      </c>
      <c r="C1151" s="313">
        <f>IF(ISBLANK('Report Data'!C1151)," ",'Report Data'!C1151)</f>
        <v>0.34295556545839978</v>
      </c>
      <c r="D1151" s="313">
        <f>IF(ISBLANK('Report Data'!D1151)," ",'Report Data'!D1151)</f>
        <v>0.34622719154884291</v>
      </c>
      <c r="E1151" s="313">
        <f>IF(ISBLANK('Report Data'!E1151)," ",'Report Data'!E1151)</f>
        <v>0.31177711805893599</v>
      </c>
      <c r="F1151" s="313">
        <f>IF(ISBLANK('Report Data'!F1151)," ",'Report Data'!F1151)</f>
        <v>0.33021289451830849</v>
      </c>
      <c r="G1151" s="313">
        <f>IF(ISBLANK('Report Data'!G1151)," ",'Report Data'!G1151)</f>
        <v>0.32029844926444073</v>
      </c>
    </row>
    <row r="1152" spans="1:7">
      <c r="A1152" s="313" t="str">
        <f>IF('INTERIM REPORT'!B1152=" "," ",IF('Report Data'!A1152="",'INTERIM REPORT'!A1151,'Report Data'!A1152))</f>
        <v>Rutland Regional Medical Center</v>
      </c>
      <c r="B1152" s="313" t="str">
        <f>IF(ISBLANK('Report Data'!B1152)," ",'Report Data'!B1152)</f>
        <v>[Medicaid_Net_Patient_Rev_pct_incl_Phys_Metric] Medicaid Net Patient Revenue % including Phys</v>
      </c>
      <c r="C1152" s="313">
        <f>IF(ISBLANK('Report Data'!C1152)," ",'Report Data'!C1152)</f>
        <v>0.2291846799754621</v>
      </c>
      <c r="D1152" s="313">
        <f>IF(ISBLANK('Report Data'!D1152)," ",'Report Data'!D1152)</f>
        <v>0.25184123850873941</v>
      </c>
      <c r="E1152" s="313">
        <f>IF(ISBLANK('Report Data'!E1152)," ",'Report Data'!E1152)</f>
        <v>0.2465990418679454</v>
      </c>
      <c r="F1152" s="313">
        <f>IF(ISBLANK('Report Data'!F1152)," ",'Report Data'!F1152)</f>
        <v>0.31739209042403693</v>
      </c>
      <c r="G1152" s="313">
        <f>IF(ISBLANK('Report Data'!G1152)," ",'Report Data'!G1152)</f>
        <v>0.28625178816376368</v>
      </c>
    </row>
    <row r="1153" spans="1:7">
      <c r="A1153" s="313" t="str">
        <f>IF('INTERIM REPORT'!B1153=" "," ",IF('Report Data'!A1153="",'INTERIM REPORT'!A1152,'Report Data'!A1153))</f>
        <v>Rutland Regional Medical Center</v>
      </c>
      <c r="B1153" s="313" t="str">
        <f>IF(ISBLANK('Report Data'!B1153)," ",'Report Data'!B1153)</f>
        <v>[Commercial_Self_Pay_Net_Patient_Rev_pct_incl_Phys_Metric] Commercial/Self Pay Net Patient Rev % including Phys</v>
      </c>
      <c r="C1153" s="313">
        <f>IF(ISBLANK('Report Data'!C1153)," ",'Report Data'!C1153)</f>
        <v>0.74449656419467602</v>
      </c>
      <c r="D1153" s="313">
        <f>IF(ISBLANK('Report Data'!D1153)," ",'Report Data'!D1153)</f>
        <v>0.69315028204177231</v>
      </c>
      <c r="E1153" s="313">
        <f>IF(ISBLANK('Report Data'!E1153)," ",'Report Data'!E1153)</f>
        <v>0.70395237285647017</v>
      </c>
      <c r="F1153" s="313">
        <f>IF(ISBLANK('Report Data'!F1153)," ",'Report Data'!F1153)</f>
        <v>0.68100548765916691</v>
      </c>
      <c r="G1153" s="313">
        <f>IF(ISBLANK('Report Data'!G1153)," ",'Report Data'!G1153)</f>
        <v>0.68458981982301836</v>
      </c>
    </row>
    <row r="1154" spans="1:7">
      <c r="A1154" s="313" t="str">
        <f>IF('INTERIM REPORT'!B1154=" "," ",IF('Report Data'!A1154="",'INTERIM REPORT'!A1153,'Report Data'!A1154))</f>
        <v>Rutland Regional Medical Center</v>
      </c>
      <c r="B1154" s="313" t="str">
        <f>IF(ISBLANK('Report Data'!B1154)," ",'Report Data'!B1154)</f>
        <v>[Adj_Admits_Per_FTE_Metric] Adjusted Admissions Per FTE</v>
      </c>
      <c r="C1154" s="313">
        <f>IF(ISBLANK('Report Data'!C1154)," ",'Report Data'!C1154)</f>
        <v>14.889680285955945</v>
      </c>
      <c r="D1154" s="313">
        <f>IF(ISBLANK('Report Data'!D1154)," ",'Report Data'!D1154)</f>
        <v>13.744743050091573</v>
      </c>
      <c r="E1154" s="313">
        <f>IF(ISBLANK('Report Data'!E1154)," ",'Report Data'!E1154)</f>
        <v>0</v>
      </c>
      <c r="F1154" s="313">
        <f>IF(ISBLANK('Report Data'!F1154)," ",'Report Data'!F1154)</f>
        <v>14.714236644831448</v>
      </c>
      <c r="G1154" s="313">
        <f>IF(ISBLANK('Report Data'!G1154)," ",'Report Data'!G1154)</f>
        <v>15.491416647117012</v>
      </c>
    </row>
    <row r="1155" spans="1:7">
      <c r="A1155" s="313" t="str">
        <f>IF('INTERIM REPORT'!B1155=" "," ",IF('Report Data'!A1155="",'INTERIM REPORT'!A1154,'Report Data'!A1155))</f>
        <v>Rutland Regional Medical Center</v>
      </c>
      <c r="B1155" s="313" t="str">
        <f>IF(ISBLANK('Report Data'!B1155)," ",'Report Data'!B1155)</f>
        <v>[FTEs_per_100_Adj_Discharges_Metric] FTEs per 100 Adj Discharges</v>
      </c>
      <c r="C1155" s="313">
        <f>IF(ISBLANK('Report Data'!C1155)," ",'Report Data'!C1155)</f>
        <v>6.7160609280724941</v>
      </c>
      <c r="D1155" s="313">
        <f>IF(ISBLANK('Report Data'!D1155)," ",'Report Data'!D1155)</f>
        <v>7.2755088716870375</v>
      </c>
      <c r="E1155" s="313">
        <f>IF(ISBLANK('Report Data'!E1155)," ",'Report Data'!E1155)</f>
        <v>0</v>
      </c>
      <c r="F1155" s="313">
        <f>IF(ISBLANK('Report Data'!F1155)," ",'Report Data'!F1155)</f>
        <v>6.7961391687367074</v>
      </c>
      <c r="G1155" s="313">
        <f>IF(ISBLANK('Report Data'!G1155)," ",'Report Data'!G1155)</f>
        <v>6.4551875582411782</v>
      </c>
    </row>
    <row r="1156" spans="1:7">
      <c r="A1156" s="313" t="str">
        <f>IF('INTERIM REPORT'!B1156=" "," ",IF('Report Data'!A1156="",'INTERIM REPORT'!A1155,'Report Data'!A1156))</f>
        <v>Rutland Regional Medical Center</v>
      </c>
      <c r="B1156" s="313" t="str">
        <f>IF(ISBLANK('Report Data'!B1156)," ",'Report Data'!B1156)</f>
        <v>[FTEs_Per_Adj_Occupied_Bed_Metric] FTEs Per Adjusted Occupied Bed</v>
      </c>
      <c r="C1156" s="313">
        <f>IF(ISBLANK('Report Data'!C1156)," ",'Report Data'!C1156)</f>
        <v>5.2631001083748341</v>
      </c>
      <c r="D1156" s="313">
        <f>IF(ISBLANK('Report Data'!D1156)," ",'Report Data'!D1156)</f>
        <v>5.4454248551617379</v>
      </c>
      <c r="E1156" s="313">
        <f>IF(ISBLANK('Report Data'!E1156)," ",'Report Data'!E1156)</f>
        <v>0</v>
      </c>
      <c r="F1156" s="313">
        <f>IF(ISBLANK('Report Data'!F1156)," ",'Report Data'!F1156)</f>
        <v>5.0413854526518023</v>
      </c>
      <c r="G1156" s="313">
        <f>IF(ISBLANK('Report Data'!G1156)," ",'Report Data'!G1156)</f>
        <v>4.8519751102259479</v>
      </c>
    </row>
    <row r="1157" spans="1:7">
      <c r="A1157" s="313" t="str">
        <f>IF('INTERIM REPORT'!B1157=" "," ",IF('Report Data'!A1157="",'INTERIM REPORT'!A1156,'Report Data'!A1157))</f>
        <v>Rutland Regional Medical Center</v>
      </c>
      <c r="B1157" s="313" t="str">
        <f>IF(ISBLANK('Report Data'!B1157)," ",'Report Data'!B1157)</f>
        <v>[Return_On_Assets_Metric] Return On Assets</v>
      </c>
      <c r="C1157" s="313">
        <f>IF(ISBLANK('Report Data'!C1157)," ",'Report Data'!C1157)</f>
        <v>2.0724406298034688E-2</v>
      </c>
      <c r="D1157" s="313">
        <f>IF(ISBLANK('Report Data'!D1157)," ",'Report Data'!D1157)</f>
        <v>4.3545089137240409E-2</v>
      </c>
      <c r="E1157" s="313">
        <f>IF(ISBLANK('Report Data'!E1157)," ",'Report Data'!E1157)</f>
        <v>3.325714062896501E-2</v>
      </c>
      <c r="F1157" s="313">
        <f>IF(ISBLANK('Report Data'!F1157)," ",'Report Data'!F1157)</f>
        <v>6.2458235304799152E-2</v>
      </c>
      <c r="G1157" s="313">
        <f>IF(ISBLANK('Report Data'!G1157)," ",'Report Data'!G1157)</f>
        <v>1.821190765232937E-2</v>
      </c>
    </row>
    <row r="1158" spans="1:7">
      <c r="A1158" s="313" t="str">
        <f>IF('INTERIM REPORT'!B1158=" "," ",IF('Report Data'!A1158="",'INTERIM REPORT'!A1157,'Report Data'!A1158))</f>
        <v>Rutland Regional Medical Center</v>
      </c>
      <c r="B1158" s="313" t="str">
        <f>IF(ISBLANK('Report Data'!B1158)," ",'Report Data'!B1158)</f>
        <v>[OH_Exp_w_fringe_pct_of_TTL_OPEX_Metric] Overhead Expense w/ fringe, as a % of Total Operating Exp</v>
      </c>
      <c r="C1158" s="313">
        <f>IF(ISBLANK('Report Data'!C1158)," ",'Report Data'!C1158)</f>
        <v>0.28257904629065744</v>
      </c>
      <c r="D1158" s="313">
        <f>IF(ISBLANK('Report Data'!D1158)," ",'Report Data'!D1158)</f>
        <v>0.29456360630832656</v>
      </c>
      <c r="E1158" s="313">
        <f>IF(ISBLANK('Report Data'!E1158)," ",'Report Data'!E1158)</f>
        <v>0</v>
      </c>
      <c r="F1158" s="313">
        <f>IF(ISBLANK('Report Data'!F1158)," ",'Report Data'!F1158)</f>
        <v>0.25610036480841597</v>
      </c>
      <c r="G1158" s="313">
        <f>IF(ISBLANK('Report Data'!G1158)," ",'Report Data'!G1158)</f>
        <v>0.26715992932450938</v>
      </c>
    </row>
    <row r="1159" spans="1:7">
      <c r="A1159" s="313" t="str">
        <f>IF('INTERIM REPORT'!B1159=" "," ",IF('Report Data'!A1159="",'INTERIM REPORT'!A1158,'Report Data'!A1159))</f>
        <v>Rutland Regional Medical Center</v>
      </c>
      <c r="B1159" s="313" t="str">
        <f>IF(ISBLANK('Report Data'!B1159)," ",'Report Data'!B1159)</f>
        <v>[Cost_per_Adj_Admits_Metric] Cost per Adjusted Admission</v>
      </c>
      <c r="C1159" s="313">
        <f>IF(ISBLANK('Report Data'!C1159)," ",'Report Data'!C1159)</f>
        <v>14210.683638532208</v>
      </c>
      <c r="D1159" s="313">
        <f>IF(ISBLANK('Report Data'!D1159)," ",'Report Data'!D1159)</f>
        <v>16099.546590057325</v>
      </c>
      <c r="E1159" s="313">
        <f>IF(ISBLANK('Report Data'!E1159)," ",'Report Data'!E1159)</f>
        <v>0</v>
      </c>
      <c r="F1159" s="313">
        <f>IF(ISBLANK('Report Data'!F1159)," ",'Report Data'!F1159)</f>
        <v>15621.592335906391</v>
      </c>
      <c r="G1159" s="313">
        <f>IF(ISBLANK('Report Data'!G1159)," ",'Report Data'!G1159)</f>
        <v>14585.637239123402</v>
      </c>
    </row>
    <row r="1160" spans="1:7">
      <c r="A1160" s="313" t="str">
        <f>IF('INTERIM REPORT'!B1160=" "," ",IF('Report Data'!A1160="",'INTERIM REPORT'!A1159,'Report Data'!A1160))</f>
        <v>Rutland Regional Medical Center</v>
      </c>
      <c r="B1160" s="313" t="str">
        <f>IF(ISBLANK('Report Data'!B1160)," ",'Report Data'!B1160)</f>
        <v>[Salary_per_FTE_NonMD_Metric] Salary per FTE - Non-MD</v>
      </c>
      <c r="C1160" s="313">
        <f>IF(ISBLANK('Report Data'!C1160)," ",'Report Data'!C1160)</f>
        <v>69381.071334805616</v>
      </c>
      <c r="D1160" s="313">
        <f>IF(ISBLANK('Report Data'!D1160)," ",'Report Data'!D1160)</f>
        <v>73888.083098691248</v>
      </c>
      <c r="E1160" s="313">
        <f>IF(ISBLANK('Report Data'!E1160)," ",'Report Data'!E1160)</f>
        <v>0</v>
      </c>
      <c r="F1160" s="313">
        <f>IF(ISBLANK('Report Data'!F1160)," ",'Report Data'!F1160)</f>
        <v>74860.610850699173</v>
      </c>
      <c r="G1160" s="313">
        <f>IF(ISBLANK('Report Data'!G1160)," ",'Report Data'!G1160)</f>
        <v>74279.581773850397</v>
      </c>
    </row>
    <row r="1161" spans="1:7">
      <c r="A1161" s="313" t="str">
        <f>IF('INTERIM REPORT'!B1161=" "," ",IF('Report Data'!A1161="",'INTERIM REPORT'!A1160,'Report Data'!A1161))</f>
        <v>Rutland Regional Medical Center</v>
      </c>
      <c r="B1161" s="313" t="str">
        <f>IF(ISBLANK('Report Data'!B1161)," ",'Report Data'!B1161)</f>
        <v>[Salary_and_Benefits_per_FTE_NonMD_Metric] Salary &amp; Benefits per FTE - Non-MD</v>
      </c>
      <c r="C1161" s="313">
        <f>IF(ISBLANK('Report Data'!C1161)," ",'Report Data'!C1161)</f>
        <v>89613.897082670519</v>
      </c>
      <c r="D1161" s="313">
        <f>IF(ISBLANK('Report Data'!D1161)," ",'Report Data'!D1161)</f>
        <v>97434.849139558282</v>
      </c>
      <c r="E1161" s="313">
        <f>IF(ISBLANK('Report Data'!E1161)," ",'Report Data'!E1161)</f>
        <v>0</v>
      </c>
      <c r="F1161" s="313">
        <f>IF(ISBLANK('Report Data'!F1161)," ",'Report Data'!F1161)</f>
        <v>97083.503274929782</v>
      </c>
      <c r="G1161" s="313">
        <f>IF(ISBLANK('Report Data'!G1161)," ",'Report Data'!G1161)</f>
        <v>98068.599649019263</v>
      </c>
    </row>
    <row r="1162" spans="1:7">
      <c r="A1162" s="313" t="str">
        <f>IF('INTERIM REPORT'!B1162=" "," ",IF('Report Data'!A1162="",'INTERIM REPORT'!A1161,'Report Data'!A1162))</f>
        <v>Rutland Regional Medical Center</v>
      </c>
      <c r="B1162" s="313" t="str">
        <f>IF(ISBLANK('Report Data'!B1162)," ",'Report Data'!B1162)</f>
        <v>[Fringe_Benefit_pct_NonMD_Metric] Fringe Benefit % - Non-MD</v>
      </c>
      <c r="C1162" s="313">
        <f>IF(ISBLANK('Report Data'!C1162)," ",'Report Data'!C1162)</f>
        <v>0.29161881416084329</v>
      </c>
      <c r="D1162" s="313">
        <f>IF(ISBLANK('Report Data'!D1162)," ",'Report Data'!D1162)</f>
        <v>0.3164959782269946</v>
      </c>
      <c r="E1162" s="313">
        <f>IF(ISBLANK('Report Data'!E1162)," ",'Report Data'!E1162)</f>
        <v>0.29602242457101791</v>
      </c>
      <c r="F1162" s="313">
        <f>IF(ISBLANK('Report Data'!F1162)," ",'Report Data'!F1162)</f>
        <v>0.29685694748806613</v>
      </c>
      <c r="G1162" s="313">
        <f>IF(ISBLANK('Report Data'!G1162)," ",'Report Data'!G1162)</f>
        <v>0.32026320399061958</v>
      </c>
    </row>
    <row r="1163" spans="1:7">
      <c r="A1163" s="313" t="str">
        <f>IF('INTERIM REPORT'!B1163=" "," ",IF('Report Data'!A1163="",'INTERIM REPORT'!A1162,'Report Data'!A1163))</f>
        <v>Rutland Regional Medical Center</v>
      </c>
      <c r="B1163" s="313" t="str">
        <f>IF(ISBLANK('Report Data'!B1163)," ",'Report Data'!B1163)</f>
        <v>[Comp_Ratio_Metric] Compensation Ratio</v>
      </c>
      <c r="C1163" s="313">
        <f>IF(ISBLANK('Report Data'!C1163)," ",'Report Data'!C1163)</f>
        <v>0.55037117986207895</v>
      </c>
      <c r="D1163" s="313">
        <f>IF(ISBLANK('Report Data'!D1163)," ",'Report Data'!D1163)</f>
        <v>0.56592694680805866</v>
      </c>
      <c r="E1163" s="313">
        <f>IF(ISBLANK('Report Data'!E1163)," ",'Report Data'!E1163)</f>
        <v>0.56037497277785209</v>
      </c>
      <c r="F1163" s="313">
        <f>IF(ISBLANK('Report Data'!F1163)," ",'Report Data'!F1163)</f>
        <v>0.5352040322671362</v>
      </c>
      <c r="G1163" s="313">
        <f>IF(ISBLANK('Report Data'!G1163)," ",'Report Data'!G1163)</f>
        <v>0.55752812545584585</v>
      </c>
    </row>
    <row r="1164" spans="1:7">
      <c r="A1164" s="313" t="str">
        <f>IF('INTERIM REPORT'!B1164=" "," ",IF('Report Data'!A1164="",'INTERIM REPORT'!A1163,'Report Data'!A1164))</f>
        <v>Rutland Regional Medical Center</v>
      </c>
      <c r="B1164" s="313" t="str">
        <f>IF(ISBLANK('Report Data'!B1164)," ",'Report Data'!B1164)</f>
        <v>[Cap_Cost_pct_of_Total_Expense_Metric] Capital Cost % of Total Expense</v>
      </c>
      <c r="C1164" s="313">
        <f>IF(ISBLANK('Report Data'!C1164)," ",'Report Data'!C1164)</f>
        <v>4.93925721264604E-2</v>
      </c>
      <c r="D1164" s="313">
        <f>IF(ISBLANK('Report Data'!D1164)," ",'Report Data'!D1164)</f>
        <v>4.9386193843706641E-2</v>
      </c>
      <c r="E1164" s="313">
        <f>IF(ISBLANK('Report Data'!E1164)," ",'Report Data'!E1164)</f>
        <v>5.2867055787820395E-2</v>
      </c>
      <c r="F1164" s="313">
        <f>IF(ISBLANK('Report Data'!F1164)," ",'Report Data'!F1164)</f>
        <v>4.7468898793277821E-2</v>
      </c>
      <c r="G1164" s="313">
        <f>IF(ISBLANK('Report Data'!G1164)," ",'Report Data'!G1164)</f>
        <v>4.9054974140468284E-2</v>
      </c>
    </row>
    <row r="1165" spans="1:7">
      <c r="A1165" s="313" t="str">
        <f>IF('INTERIM REPORT'!B1165=" "," ",IF('Report Data'!A1165="",'INTERIM REPORT'!A1164,'Report Data'!A1165))</f>
        <v>Rutland Regional Medical Center</v>
      </c>
      <c r="B1165" s="313" t="str">
        <f>IF(ISBLANK('Report Data'!B1165)," ",'Report Data'!B1165)</f>
        <v>[Cap_Cost_per_Adj_Admits_Metric] Capital Cost per Adjusted Admission</v>
      </c>
      <c r="C1165" s="313">
        <f>IF(ISBLANK('Report Data'!C1165)," ",'Report Data'!C1165)</f>
        <v>701.90221658251278</v>
      </c>
      <c r="D1165" s="313">
        <f>IF(ISBLANK('Report Data'!D1165)," ",'Report Data'!D1165)</f>
        <v>795.09532869235727</v>
      </c>
      <c r="E1165" s="313">
        <f>IF(ISBLANK('Report Data'!E1165)," ",'Report Data'!E1165)</f>
        <v>0</v>
      </c>
      <c r="F1165" s="313">
        <f>IF(ISBLANK('Report Data'!F1165)," ",'Report Data'!F1165)</f>
        <v>741.5397855829849</v>
      </c>
      <c r="G1165" s="313">
        <f>IF(ISBLANK('Report Data'!G1165)," ",'Report Data'!G1165)</f>
        <v>715.49805758744969</v>
      </c>
    </row>
    <row r="1166" spans="1:7">
      <c r="A1166" s="313" t="str">
        <f>IF('INTERIM REPORT'!B1166=" "," ",IF('Report Data'!A1166="",'INTERIM REPORT'!A1165,'Report Data'!A1166))</f>
        <v>Rutland Regional Medical Center</v>
      </c>
      <c r="B1166" s="313" t="str">
        <f>IF(ISBLANK('Report Data'!B1166)," ",'Report Data'!B1166)</f>
        <v>[Contractual_Allowance_pct_Metric] Contractual Allowance %</v>
      </c>
      <c r="C1166" s="313">
        <f>IF(ISBLANK('Report Data'!C1166)," ",'Report Data'!C1166)</f>
        <v>0.55184787210739727</v>
      </c>
      <c r="D1166" s="313">
        <f>IF(ISBLANK('Report Data'!D1166)," ",'Report Data'!D1166)</f>
        <v>0.56068430951085135</v>
      </c>
      <c r="E1166" s="313">
        <f>IF(ISBLANK('Report Data'!E1166)," ",'Report Data'!E1166)</f>
        <v>0.57648072517611393</v>
      </c>
      <c r="F1166" s="313">
        <f>IF(ISBLANK('Report Data'!F1166)," ",'Report Data'!F1166)</f>
        <v>0.57060135330558082</v>
      </c>
      <c r="G1166" s="313">
        <f>IF(ISBLANK('Report Data'!G1166)," ",'Report Data'!G1166)</f>
        <v>0.58092611544593309</v>
      </c>
    </row>
    <row r="1167" spans="1:7">
      <c r="A1167" s="313" t="str">
        <f>IF('INTERIM REPORT'!B1167=" "," ",IF('Report Data'!A1167="",'INTERIM REPORT'!A1166,'Report Data'!A1167))</f>
        <v>Rutland Regional Medical Center</v>
      </c>
      <c r="B1167" s="313" t="str">
        <f>IF(ISBLANK('Report Data'!B1167)," ",'Report Data'!B1167)</f>
        <v>[Current_Ratio_Metric] Current Ratio</v>
      </c>
      <c r="C1167" s="313">
        <f>IF(ISBLANK('Report Data'!C1167)," ",'Report Data'!C1167)</f>
        <v>4.9435024367080622</v>
      </c>
      <c r="D1167" s="313">
        <f>IF(ISBLANK('Report Data'!D1167)," ",'Report Data'!D1167)</f>
        <v>3.9164415427994017</v>
      </c>
      <c r="E1167" s="313">
        <f>IF(ISBLANK('Report Data'!E1167)," ",'Report Data'!E1167)</f>
        <v>7.5610986479201499</v>
      </c>
      <c r="F1167" s="313">
        <f>IF(ISBLANK('Report Data'!F1167)," ",'Report Data'!F1167)</f>
        <v>7.6436326800912564</v>
      </c>
      <c r="G1167" s="313">
        <f>IF(ISBLANK('Report Data'!G1167)," ",'Report Data'!G1167)</f>
        <v>7.5443253392195349</v>
      </c>
    </row>
    <row r="1168" spans="1:7">
      <c r="A1168" s="313" t="str">
        <f>IF('INTERIM REPORT'!B1168=" "," ",IF('Report Data'!A1168="",'INTERIM REPORT'!A1167,'Report Data'!A1168))</f>
        <v>Rutland Regional Medical Center</v>
      </c>
      <c r="B1168" s="313" t="str">
        <f>IF(ISBLANK('Report Data'!B1168)," ",'Report Data'!B1168)</f>
        <v>[Days_Payable_metric] Days Payable</v>
      </c>
      <c r="C1168" s="313">
        <f>IF(ISBLANK('Report Data'!C1168)," ",'Report Data'!C1168)</f>
        <v>52.353785614638163</v>
      </c>
      <c r="D1168" s="313">
        <f>IF(ISBLANK('Report Data'!D1168)," ",'Report Data'!D1168)</f>
        <v>83.952609843707265</v>
      </c>
      <c r="E1168" s="313">
        <f>IF(ISBLANK('Report Data'!E1168)," ",'Report Data'!E1168)</f>
        <v>37.125184331442505</v>
      </c>
      <c r="F1168" s="313">
        <f>IF(ISBLANK('Report Data'!F1168)," ",'Report Data'!F1168)</f>
        <v>42.532372046277061</v>
      </c>
      <c r="G1168" s="313">
        <f>IF(ISBLANK('Report Data'!G1168)," ",'Report Data'!G1168)</f>
        <v>40.351790741771829</v>
      </c>
    </row>
    <row r="1169" spans="1:7">
      <c r="A1169" s="313" t="str">
        <f>IF('INTERIM REPORT'!B1169=" "," ",IF('Report Data'!A1169="",'INTERIM REPORT'!A1168,'Report Data'!A1169))</f>
        <v>Rutland Regional Medical Center</v>
      </c>
      <c r="B1169" s="313" t="str">
        <f>IF(ISBLANK('Report Data'!B1169)," ",'Report Data'!B1169)</f>
        <v>[Days_Receivable_Metric] Days Receivable</v>
      </c>
      <c r="C1169" s="313">
        <f>IF(ISBLANK('Report Data'!C1169)," ",'Report Data'!C1169)</f>
        <v>40.522251514612762</v>
      </c>
      <c r="D1169" s="313">
        <f>IF(ISBLANK('Report Data'!D1169)," ",'Report Data'!D1169)</f>
        <v>34.599988252548187</v>
      </c>
      <c r="E1169" s="313">
        <f>IF(ISBLANK('Report Data'!E1169)," ",'Report Data'!E1169)</f>
        <v>46.988951841777386</v>
      </c>
      <c r="F1169" s="313">
        <f>IF(ISBLANK('Report Data'!F1169)," ",'Report Data'!F1169)</f>
        <v>30.852606208169622</v>
      </c>
      <c r="G1169" s="313">
        <f>IF(ISBLANK('Report Data'!G1169)," ",'Report Data'!G1169)</f>
        <v>33.374200513273706</v>
      </c>
    </row>
    <row r="1170" spans="1:7">
      <c r="A1170" s="313" t="str">
        <f>IF('INTERIM REPORT'!B1170=" "," ",IF('Report Data'!A1170="",'INTERIM REPORT'!A1169,'Report Data'!A1170))</f>
        <v>Rutland Regional Medical Center</v>
      </c>
      <c r="B1170" s="313" t="str">
        <f>IF(ISBLANK('Report Data'!B1170)," ",'Report Data'!B1170)</f>
        <v>[Days_Cash_on_Hand_Metric] Days Cash on Hand</v>
      </c>
      <c r="C1170" s="313">
        <f>IF(ISBLANK('Report Data'!C1170)," ",'Report Data'!C1170)</f>
        <v>201.77926215611578</v>
      </c>
      <c r="D1170" s="313">
        <f>IF(ISBLANK('Report Data'!D1170)," ",'Report Data'!D1170)</f>
        <v>274.52908863645314</v>
      </c>
      <c r="E1170" s="313">
        <f>IF(ISBLANK('Report Data'!E1170)," ",'Report Data'!E1170)</f>
        <v>217.71776239881311</v>
      </c>
      <c r="F1170" s="313">
        <f>IF(ISBLANK('Report Data'!F1170)," ",'Report Data'!F1170)</f>
        <v>279.08345336245793</v>
      </c>
      <c r="G1170" s="313">
        <f>IF(ISBLANK('Report Data'!G1170)," ",'Report Data'!G1170)</f>
        <v>254.98292803558289</v>
      </c>
    </row>
    <row r="1171" spans="1:7">
      <c r="A1171" s="313" t="str">
        <f>IF('INTERIM REPORT'!B1171=" "," ",IF('Report Data'!A1171="",'INTERIM REPORT'!A1170,'Report Data'!A1171))</f>
        <v>Rutland Regional Medical Center</v>
      </c>
      <c r="B1171" s="313" t="str">
        <f>IF(ISBLANK('Report Data'!B1171)," ",'Report Data'!B1171)</f>
        <v>[Cash_Flow_Margin_Metric] Cash Flow Margin</v>
      </c>
      <c r="C1171" s="313">
        <f>IF(ISBLANK('Report Data'!C1171)," ",'Report Data'!C1171)</f>
        <v>5.3441538603930236E-2</v>
      </c>
      <c r="D1171" s="313">
        <f>IF(ISBLANK('Report Data'!D1171)," ",'Report Data'!D1171)</f>
        <v>5.1225714683877953E-2</v>
      </c>
      <c r="E1171" s="313">
        <f>IF(ISBLANK('Report Data'!E1171)," ",'Report Data'!E1171)</f>
        <v>5.8867079853187357E-2</v>
      </c>
      <c r="F1171" s="313">
        <f>IF(ISBLANK('Report Data'!F1171)," ",'Report Data'!F1171)</f>
        <v>6.6622051209535293E-2</v>
      </c>
      <c r="G1171" s="313">
        <f>IF(ISBLANK('Report Data'!G1171)," ",'Report Data'!G1171)</f>
        <v>4.9451424586327231E-2</v>
      </c>
    </row>
    <row r="1172" spans="1:7">
      <c r="A1172" s="313" t="str">
        <f>IF('INTERIM REPORT'!B1172=" "," ",IF('Report Data'!A1172="",'INTERIM REPORT'!A1171,'Report Data'!A1172))</f>
        <v>Rutland Regional Medical Center</v>
      </c>
      <c r="B1172" s="313" t="str">
        <f>IF(ISBLANK('Report Data'!B1172)," ",'Report Data'!B1172)</f>
        <v>[Cash_to_Long_Term_Debt_Metric] Cash to Long Term Debt</v>
      </c>
      <c r="C1172" s="313">
        <f>IF(ISBLANK('Report Data'!C1172)," ",'Report Data'!C1172)</f>
        <v>4.0193418690877918</v>
      </c>
      <c r="D1172" s="313">
        <f>IF(ISBLANK('Report Data'!D1172)," ",'Report Data'!D1172)</f>
        <v>4.7250679466988208</v>
      </c>
      <c r="E1172" s="313">
        <f>IF(ISBLANK('Report Data'!E1172)," ",'Report Data'!E1172)</f>
        <v>2.983656547113513</v>
      </c>
      <c r="F1172" s="313">
        <f>IF(ISBLANK('Report Data'!F1172)," ",'Report Data'!F1172)</f>
        <v>4.5038933872032665</v>
      </c>
      <c r="G1172" s="313">
        <f>IF(ISBLANK('Report Data'!G1172)," ",'Report Data'!G1172)</f>
        <v>4.3844004414865561</v>
      </c>
    </row>
    <row r="1173" spans="1:7">
      <c r="A1173" s="313" t="str">
        <f>IF('INTERIM REPORT'!B1173=" "," ",IF('Report Data'!A1173="",'INTERIM REPORT'!A1172,'Report Data'!A1173))</f>
        <v>Rutland Regional Medical Center</v>
      </c>
      <c r="B1173" s="313" t="str">
        <f>IF(ISBLANK('Report Data'!B1173)," ",'Report Data'!B1173)</f>
        <v>[Cash_Flow_to_Total_Debt_Metric] Cash Flow to Total Debt</v>
      </c>
      <c r="C1173" s="313">
        <f>IF(ISBLANK('Report Data'!C1173)," ",'Report Data'!C1173)</f>
        <v>0.34865612631618614</v>
      </c>
      <c r="D1173" s="313">
        <f>IF(ISBLANK('Report Data'!D1173)," ",'Report Data'!D1173)</f>
        <v>0.35556564837729271</v>
      </c>
      <c r="E1173" s="313">
        <f>IF(ISBLANK('Report Data'!E1173)," ",'Report Data'!E1173)</f>
        <v>0.40725362443176055</v>
      </c>
      <c r="F1173" s="313">
        <f>IF(ISBLANK('Report Data'!F1173)," ",'Report Data'!F1173)</f>
        <v>0.5032795241604533</v>
      </c>
      <c r="G1173" s="313">
        <f>IF(ISBLANK('Report Data'!G1173)," ",'Report Data'!G1173)</f>
        <v>0.33377777594324487</v>
      </c>
    </row>
    <row r="1174" spans="1:7">
      <c r="A1174" s="313" t="str">
        <f>IF('INTERIM REPORT'!B1174=" "," ",IF('Report Data'!A1174="",'INTERIM REPORT'!A1173,'Report Data'!A1174))</f>
        <v>Rutland Regional Medical Center</v>
      </c>
      <c r="B1174" s="313" t="str">
        <f>IF(ISBLANK('Report Data'!B1174)," ",'Report Data'!B1174)</f>
        <v>[Gross_Price_per_Discharge_Metric] Gross Price per Discharge</v>
      </c>
      <c r="C1174" s="313">
        <f>IF(ISBLANK('Report Data'!C1174)," ",'Report Data'!C1174)</f>
        <v>28248.818725653866</v>
      </c>
      <c r="D1174" s="313">
        <f>IF(ISBLANK('Report Data'!D1174)," ",'Report Data'!D1174)</f>
        <v>29436.970961013958</v>
      </c>
      <c r="E1174" s="313">
        <f>IF(ISBLANK('Report Data'!E1174)," ",'Report Data'!E1174)</f>
        <v>0</v>
      </c>
      <c r="F1174" s="313">
        <f>IF(ISBLANK('Report Data'!F1174)," ",'Report Data'!F1174)</f>
        <v>31560.509093835506</v>
      </c>
      <c r="G1174" s="313">
        <f>IF(ISBLANK('Report Data'!G1174)," ",'Report Data'!G1174)</f>
        <v>30986.366981968655</v>
      </c>
    </row>
    <row r="1175" spans="1:7">
      <c r="A1175" s="313" t="str">
        <f>IF('INTERIM REPORT'!B1175=" "," ",IF('Report Data'!A1175="",'INTERIM REPORT'!A1174,'Report Data'!A1175))</f>
        <v>Rutland Regional Medical Center</v>
      </c>
      <c r="B1175" s="313" t="str">
        <f>IF(ISBLANK('Report Data'!B1175)," ",'Report Data'!B1175)</f>
        <v>[Gross_Price_per_Visit_Metric] Gross Price per Visit</v>
      </c>
      <c r="C1175" s="313">
        <f>IF(ISBLANK('Report Data'!C1175)," ",'Report Data'!C1175)</f>
        <v>1489.0102355150284</v>
      </c>
      <c r="D1175" s="313">
        <f>IF(ISBLANK('Report Data'!D1175)," ",'Report Data'!D1175)</f>
        <v>1479.364924340342</v>
      </c>
      <c r="E1175" s="313">
        <f>IF(ISBLANK('Report Data'!E1175)," ",'Report Data'!E1175)</f>
        <v>0</v>
      </c>
      <c r="F1175" s="313">
        <f>IF(ISBLANK('Report Data'!F1175)," ",'Report Data'!F1175)</f>
        <v>1418.6410865174842</v>
      </c>
      <c r="G1175" s="313">
        <f>IF(ISBLANK('Report Data'!G1175)," ",'Report Data'!G1175)</f>
        <v>1437.8124995822116</v>
      </c>
    </row>
    <row r="1176" spans="1:7">
      <c r="A1176" s="313" t="str">
        <f>IF('INTERIM REPORT'!B1176=" "," ",IF('Report Data'!A1176="",'INTERIM REPORT'!A1175,'Report Data'!A1176))</f>
        <v>Rutland Regional Medical Center</v>
      </c>
      <c r="B1176" s="313" t="str">
        <f>IF(ISBLANK('Report Data'!B1176)," ",'Report Data'!B1176)</f>
        <v>[Gross_Rev_per_Adj_Admits_Metric] Gross Revenue per Adj Admission</v>
      </c>
      <c r="C1176" s="313">
        <f>IF(ISBLANK('Report Data'!C1176)," ",'Report Data'!C1176)</f>
        <v>29406.590731354099</v>
      </c>
      <c r="D1176" s="313">
        <f>IF(ISBLANK('Report Data'!D1176)," ",'Report Data'!D1176)</f>
        <v>30868.210127860042</v>
      </c>
      <c r="E1176" s="313">
        <f>IF(ISBLANK('Report Data'!E1176)," ",'Report Data'!E1176)</f>
        <v>0</v>
      </c>
      <c r="F1176" s="313">
        <f>IF(ISBLANK('Report Data'!F1176)," ",'Report Data'!F1176)</f>
        <v>32768.289271390364</v>
      </c>
      <c r="G1176" s="313">
        <f>IF(ISBLANK('Report Data'!G1176)," ",'Report Data'!G1176)</f>
        <v>32071.860792412423</v>
      </c>
    </row>
    <row r="1177" spans="1:7">
      <c r="A1177" s="313" t="str">
        <f>IF('INTERIM REPORT'!B1177=" "," ",IF('Report Data'!A1177="",'INTERIM REPORT'!A1176,'Report Data'!A1177))</f>
        <v>Rutland Regional Medical Center</v>
      </c>
      <c r="B1177" s="313" t="str">
        <f>IF(ISBLANK('Report Data'!B1177)," ",'Report Data'!B1177)</f>
        <v>[Net_Rev_per_Adj_Admits_Metric] Net Revenue per Adjusted Admission</v>
      </c>
      <c r="C1177" s="313">
        <f>IF(ISBLANK('Report Data'!C1177)," ",'Report Data'!C1177)</f>
        <v>13338.029013809139</v>
      </c>
      <c r="D1177" s="313">
        <f>IF(ISBLANK('Report Data'!D1177)," ",'Report Data'!D1177)</f>
        <v>13746.434728009202</v>
      </c>
      <c r="E1177" s="313">
        <f>IF(ISBLANK('Report Data'!E1177)," ",'Report Data'!E1177)</f>
        <v>0</v>
      </c>
      <c r="F1177" s="313">
        <f>IF(ISBLANK('Report Data'!F1177)," ",'Report Data'!F1177)</f>
        <v>14250.594522365396</v>
      </c>
      <c r="G1177" s="313">
        <f>IF(ISBLANK('Report Data'!G1177)," ",'Report Data'!G1177)</f>
        <v>13612.684304893028</v>
      </c>
    </row>
    <row r="1178" spans="1:7">
      <c r="A1178" s="313" t="str">
        <f>IF('INTERIM REPORT'!B1178=" "," ",IF('Report Data'!A1178="",'INTERIM REPORT'!A1177,'Report Data'!A1178))</f>
        <v>Rutland Regional Medical Center</v>
      </c>
      <c r="B1178" s="313" t="str">
        <f>IF(ISBLANK('Report Data'!B1178)," ",'Report Data'!B1178)</f>
        <v>[Medicare_Gross_Pct_Tot_Gross_Metric] Medicare Gross as % of Tot Gross Rev</v>
      </c>
      <c r="C1178" s="313">
        <f>IF(ISBLANK('Report Data'!C1178)," ",'Report Data'!C1178)</f>
        <v>0.53601182305073247</v>
      </c>
      <c r="D1178" s="313">
        <f>IF(ISBLANK('Report Data'!D1178)," ",'Report Data'!D1178)</f>
        <v>0.51793261205456431</v>
      </c>
      <c r="E1178" s="313">
        <f>IF(ISBLANK('Report Data'!E1178)," ",'Report Data'!E1178)</f>
        <v>0.5125539864708879</v>
      </c>
      <c r="F1178" s="313">
        <f>IF(ISBLANK('Report Data'!F1178)," ",'Report Data'!F1178)</f>
        <v>0.53858893095061477</v>
      </c>
      <c r="G1178" s="313">
        <f>IF(ISBLANK('Report Data'!G1178)," ",'Report Data'!G1178)</f>
        <v>0.53966642483069061</v>
      </c>
    </row>
    <row r="1179" spans="1:7">
      <c r="A1179" s="313" t="str">
        <f>IF('INTERIM REPORT'!B1179=" "," ",IF('Report Data'!A1179="",'INTERIM REPORT'!A1178,'Report Data'!A1179))</f>
        <v>Rutland Regional Medical Center</v>
      </c>
      <c r="B1179" s="313" t="str">
        <f>IF(ISBLANK('Report Data'!B1179)," ",'Report Data'!B1179)</f>
        <v>[Medicaid_Gross_Pct_Tot_Gross_Metric] Medicaid Gross as % of Tot Gross Rev</v>
      </c>
      <c r="C1179" s="313">
        <f>IF(ISBLANK('Report Data'!C1179)," ",'Report Data'!C1179)</f>
        <v>0.15740703062327291</v>
      </c>
      <c r="D1179" s="313">
        <f>IF(ISBLANK('Report Data'!D1179)," ",'Report Data'!D1179)</f>
        <v>0.1680269421127972</v>
      </c>
      <c r="E1179" s="313">
        <f>IF(ISBLANK('Report Data'!E1179)," ",'Report Data'!E1179)</f>
        <v>0.17365590760913133</v>
      </c>
      <c r="F1179" s="313">
        <f>IF(ISBLANK('Report Data'!F1179)," ",'Report Data'!F1179)</f>
        <v>0.17236392750152421</v>
      </c>
      <c r="G1179" s="313">
        <f>IF(ISBLANK('Report Data'!G1179)," ",'Report Data'!G1179)</f>
        <v>0.1730191652447769</v>
      </c>
    </row>
    <row r="1180" spans="1:7">
      <c r="A1180" s="313" t="str">
        <f>IF('INTERIM REPORT'!B1180=" "," ",IF('Report Data'!A1180="",'INTERIM REPORT'!A1179,'Report Data'!A1180))</f>
        <v>Rutland Regional Medical Center</v>
      </c>
      <c r="B1180" s="313" t="str">
        <f>IF(ISBLANK('Report Data'!B1180)," ",'Report Data'!B1180)</f>
        <v>[CommSelf_Gross_Pct_Tot_Gross_Metric] Comm/self Gross as % of Tot Gross Rev</v>
      </c>
      <c r="C1180" s="313">
        <f>IF(ISBLANK('Report Data'!C1180)," ",'Report Data'!C1180)</f>
        <v>0.30658114632599442</v>
      </c>
      <c r="D1180" s="313">
        <f>IF(ISBLANK('Report Data'!D1180)," ",'Report Data'!D1180)</f>
        <v>0.31404044583263879</v>
      </c>
      <c r="E1180" s="313">
        <f>IF(ISBLANK('Report Data'!E1180)," ",'Report Data'!E1180)</f>
        <v>0.31379010591998086</v>
      </c>
      <c r="F1180" s="313">
        <f>IF(ISBLANK('Report Data'!F1180)," ",'Report Data'!F1180)</f>
        <v>0.2890471415478606</v>
      </c>
      <c r="G1180" s="313">
        <f>IF(ISBLANK('Report Data'!G1180)," ",'Report Data'!G1180)</f>
        <v>0.28731440992453228</v>
      </c>
    </row>
    <row r="1181" spans="1:7">
      <c r="A1181" s="313" t="str">
        <f>IF('INTERIM REPORT'!B1181=" "," ",IF('Report Data'!A1181="",'INTERIM REPORT'!A1180,'Report Data'!A1181))</f>
        <v>Rutland Regional Medical Center</v>
      </c>
      <c r="B1181" s="313" t="str">
        <f>IF(ISBLANK('Report Data'!B1181)," ",'Report Data'!B1181)</f>
        <v>[Phys_Gross_Pct_Ttl_Gross_Metric] Physician Gross as % of Ttl Gross Rev</v>
      </c>
      <c r="C1181" s="313">
        <f>IF(ISBLANK('Report Data'!C1181)," ",'Report Data'!C1181)</f>
        <v>0</v>
      </c>
      <c r="D1181" s="313">
        <f>IF(ISBLANK('Report Data'!D1181)," ",'Report Data'!D1181)</f>
        <v>0</v>
      </c>
      <c r="E1181" s="313">
        <f>IF(ISBLANK('Report Data'!E1181)," ",'Report Data'!E1181)</f>
        <v>0</v>
      </c>
      <c r="F1181" s="313">
        <f>IF(ISBLANK('Report Data'!F1181)," ",'Report Data'!F1181)</f>
        <v>0</v>
      </c>
      <c r="G1181" s="313">
        <f>IF(ISBLANK('Report Data'!G1181)," ",'Report Data'!G1181)</f>
        <v>0</v>
      </c>
    </row>
    <row r="1182" spans="1:7">
      <c r="A1182" s="313" t="str">
        <f>IF('INTERIM REPORT'!B1182=" "," ",IF('Report Data'!A1182="",'INTERIM REPORT'!A1181,'Report Data'!A1182))</f>
        <v>Rutland Regional Medical Center</v>
      </c>
      <c r="B1182" s="313" t="str">
        <f>IF(ISBLANK('Report Data'!B1182)," ",'Report Data'!B1182)</f>
        <v>[Medicare_Pct_Net_Rev_Metric] Medicare % of Net Rev (less dispr)</v>
      </c>
      <c r="C1182" s="313">
        <f>IF(ISBLANK('Report Data'!C1182)," ",'Report Data'!C1182)</f>
        <v>0.41146552185443036</v>
      </c>
      <c r="D1182" s="313">
        <f>IF(ISBLANK('Report Data'!D1182)," ",'Report Data'!D1182)</f>
        <v>0.40986684384122585</v>
      </c>
      <c r="E1182" s="313">
        <f>IF(ISBLANK('Report Data'!E1182)," ",'Report Data'!E1182)</f>
        <v>0.37855605344313092</v>
      </c>
      <c r="F1182" s="313">
        <f>IF(ISBLANK('Report Data'!F1182)," ",'Report Data'!F1182)</f>
        <v>0.41589124910139741</v>
      </c>
      <c r="G1182" s="313">
        <f>IF(ISBLANK('Report Data'!G1182)," ",'Report Data'!G1182)</f>
        <v>0.41434304604432592</v>
      </c>
    </row>
    <row r="1183" spans="1:7">
      <c r="A1183" s="313" t="str">
        <f>IF('INTERIM REPORT'!B1183=" "," ",IF('Report Data'!A1183="",'INTERIM REPORT'!A1182,'Report Data'!A1183))</f>
        <v>Rutland Regional Medical Center</v>
      </c>
      <c r="B1183" s="313" t="str">
        <f>IF(ISBLANK('Report Data'!B1183)," ",'Report Data'!B1183)</f>
        <v>[Medicaid_Pct_Net_Rev_Metric] Medicaid % of Net Rev (less dispr)</v>
      </c>
      <c r="C1183" s="313">
        <f>IF(ISBLANK('Report Data'!C1183)," ",'Report Data'!C1183)</f>
        <v>7.7642166106470747E-2</v>
      </c>
      <c r="D1183" s="313">
        <f>IF(ISBLANK('Report Data'!D1183)," ",'Report Data'!D1183)</f>
        <v>9.2600780628794399E-2</v>
      </c>
      <c r="E1183" s="313">
        <f>IF(ISBLANK('Report Data'!E1183)," ",'Report Data'!E1183)</f>
        <v>9.8170298491554647E-2</v>
      </c>
      <c r="F1183" s="313">
        <f>IF(ISBLANK('Report Data'!F1183)," ",'Report Data'!F1183)</f>
        <v>0.12380170662551375</v>
      </c>
      <c r="G1183" s="313">
        <f>IF(ISBLANK('Report Data'!G1183)," ",'Report Data'!G1183)</f>
        <v>0.11417218923338987</v>
      </c>
    </row>
    <row r="1184" spans="1:7">
      <c r="A1184" s="313" t="str">
        <f>IF('INTERIM REPORT'!B1184=" "," ",IF('Report Data'!A1184="",'INTERIM REPORT'!A1183,'Report Data'!A1184))</f>
        <v>Rutland Regional Medical Center</v>
      </c>
      <c r="B1184" s="313" t="str">
        <f>IF(ISBLANK('Report Data'!B1184)," ",'Report Data'!B1184)</f>
        <v>[CommSelf_Pct_Net_Rev_Metric] Comm/self % of Net Rev (less dispr)</v>
      </c>
      <c r="C1184" s="313">
        <f>IF(ISBLANK('Report Data'!C1184)," ",'Report Data'!C1184)</f>
        <v>0.51089231203909857</v>
      </c>
      <c r="D1184" s="313">
        <f>IF(ISBLANK('Report Data'!D1184)," ",'Report Data'!D1184)</f>
        <v>0.49753237552997975</v>
      </c>
      <c r="E1184" s="313">
        <f>IF(ISBLANK('Report Data'!E1184)," ",'Report Data'!E1184)</f>
        <v>0.52327364806531451</v>
      </c>
      <c r="F1184" s="313">
        <f>IF(ISBLANK('Report Data'!F1184)," ",'Report Data'!F1184)</f>
        <v>0.46030704427308905</v>
      </c>
      <c r="G1184" s="313">
        <f>IF(ISBLANK('Report Data'!G1184)," ",'Report Data'!G1184)</f>
        <v>0.47148476472228418</v>
      </c>
    </row>
    <row r="1185" spans="1:7">
      <c r="A1185" s="313" t="str">
        <f>IF('INTERIM REPORT'!B1185=" "," ",IF('Report Data'!A1185="",'INTERIM REPORT'!A1184,'Report Data'!A1185))</f>
        <v>Rutland Regional Medical Center</v>
      </c>
      <c r="B1185" s="313" t="str">
        <f>IF(ISBLANK('Report Data'!B1185)," ",'Report Data'!B1185)</f>
        <v>[Phys_Pct_Net_Rev_Metric] Physician % of Net Rev</v>
      </c>
      <c r="C1185" s="313">
        <f>IF(ISBLANK('Report Data'!C1185)," ",'Report Data'!C1185)</f>
        <v>0</v>
      </c>
      <c r="D1185" s="313">
        <f>IF(ISBLANK('Report Data'!D1185)," ",'Report Data'!D1185)</f>
        <v>0</v>
      </c>
      <c r="E1185" s="313">
        <f>IF(ISBLANK('Report Data'!E1185)," ",'Report Data'!E1185)</f>
        <v>0</v>
      </c>
      <c r="F1185" s="313">
        <f>IF(ISBLANK('Report Data'!F1185)," ",'Report Data'!F1185)</f>
        <v>0</v>
      </c>
      <c r="G1185" s="313">
        <f>IF(ISBLANK('Report Data'!G1185)," ",'Report Data'!G1185)</f>
        <v>0</v>
      </c>
    </row>
    <row r="1186" spans="1:7">
      <c r="A1186" s="313" t="str">
        <f>IF('INTERIM REPORT'!B1186=" "," ",IF('Report Data'!A1186="",'INTERIM REPORT'!A1185,'Report Data'!A1186))</f>
        <v>Rutland Regional Medical Center</v>
      </c>
      <c r="B1186" s="313" t="str">
        <f>IF(ISBLANK('Report Data'!B1186)," ",'Report Data'!B1186)</f>
        <v>[Free_Care_Gross_Metric] Free Care (Gross Revenue)</v>
      </c>
      <c r="C1186" s="313">
        <f>IF(ISBLANK('Report Data'!C1186)," ",'Report Data'!C1186)</f>
        <v>-6929976.9999999991</v>
      </c>
      <c r="D1186" s="313">
        <f>IF(ISBLANK('Report Data'!D1186)," ",'Report Data'!D1186)</f>
        <v>-5531925.4900000012</v>
      </c>
      <c r="E1186" s="313">
        <f>IF(ISBLANK('Report Data'!E1186)," ",'Report Data'!E1186)</f>
        <v>-6819470.0000000009</v>
      </c>
      <c r="F1186" s="313">
        <f>IF(ISBLANK('Report Data'!F1186)," ",'Report Data'!F1186)</f>
        <v>-4556395.0000000009</v>
      </c>
      <c r="G1186" s="313">
        <f>IF(ISBLANK('Report Data'!G1186)," ",'Report Data'!G1186)</f>
        <v>-4016431.9999999995</v>
      </c>
    </row>
    <row r="1187" spans="1:7">
      <c r="A1187" s="313" t="str">
        <f>IF('INTERIM REPORT'!B1187=" "," ",IF('Report Data'!A1187="",'INTERIM REPORT'!A1186,'Report Data'!A1187))</f>
        <v>Southwestern VT Medical Center</v>
      </c>
      <c r="B1187" s="313" t="str">
        <f>IF(ISBLANK('Report Data'!B1187)," ",'Report Data'!B1187)</f>
        <v>[Avg_Daily_Census_Metric] Average Daily Census</v>
      </c>
      <c r="C1187" s="313">
        <f>IF(ISBLANK('Report Data'!C1187)," ",'Report Data'!C1187)</f>
        <v>34.27671232876714</v>
      </c>
      <c r="D1187" s="313">
        <f>IF(ISBLANK('Report Data'!D1187)," ",'Report Data'!D1187)</f>
        <v>30.122950819672131</v>
      </c>
      <c r="E1187" s="313">
        <f>IF(ISBLANK('Report Data'!E1187)," ",'Report Data'!E1187)</f>
        <v>0</v>
      </c>
      <c r="F1187" s="313">
        <f>IF(ISBLANK('Report Data'!F1187)," ",'Report Data'!F1187)</f>
        <v>34.934246575342478</v>
      </c>
      <c r="G1187" s="313">
        <f>IF(ISBLANK('Report Data'!G1187)," ",'Report Data'!G1187)</f>
        <v>32.698630136986303</v>
      </c>
    </row>
    <row r="1188" spans="1:7">
      <c r="A1188" s="313" t="str">
        <f>IF('INTERIM REPORT'!B1188=" "," ",IF('Report Data'!A1188="",'INTERIM REPORT'!A1187,'Report Data'!A1188))</f>
        <v>Southwestern VT Medical Center</v>
      </c>
      <c r="B1188" s="313" t="str">
        <f>IF(ISBLANK('Report Data'!B1188)," ",'Report Data'!B1188)</f>
        <v>[Avg_Length_of_Stay_Metric] Average Length of Stay</v>
      </c>
      <c r="C1188" s="313">
        <f>IF(ISBLANK('Report Data'!C1188)," ",'Report Data'!C1188)</f>
        <v>3.2854516806722693</v>
      </c>
      <c r="D1188" s="313">
        <f>IF(ISBLANK('Report Data'!D1188)," ",'Report Data'!D1188)</f>
        <v>3.2397884219806041</v>
      </c>
      <c r="E1188" s="313">
        <f>IF(ISBLANK('Report Data'!E1188)," ",'Report Data'!E1188)</f>
        <v>0</v>
      </c>
      <c r="F1188" s="313">
        <f>IF(ISBLANK('Report Data'!F1188)," ",'Report Data'!F1188)</f>
        <v>3.8839476088943039</v>
      </c>
      <c r="G1188" s="313">
        <f>IF(ISBLANK('Report Data'!G1188)," ",'Report Data'!G1188)</f>
        <v>3.4061073059360734</v>
      </c>
    </row>
    <row r="1189" spans="1:7">
      <c r="A1189" s="313" t="str">
        <f>IF('INTERIM REPORT'!B1189=" "," ",IF('Report Data'!A1189="",'INTERIM REPORT'!A1188,'Report Data'!A1189))</f>
        <v>Southwestern VT Medical Center</v>
      </c>
      <c r="B1189" s="313" t="str">
        <f>IF(ISBLANK('Report Data'!B1189)," ",'Report Data'!B1189)</f>
        <v>[Acute_ALOS_Metric] Acute ALOS</v>
      </c>
      <c r="C1189" s="313">
        <f>IF(ISBLANK('Report Data'!C1189)," ",'Report Data'!C1189)</f>
        <v>3.4128197588944427</v>
      </c>
      <c r="D1189" s="313">
        <f>IF(ISBLANK('Report Data'!D1189)," ",'Report Data'!D1189)</f>
        <v>3.4</v>
      </c>
      <c r="E1189" s="313">
        <f>IF(ISBLANK('Report Data'!E1189)," ",'Report Data'!E1189)</f>
        <v>0</v>
      </c>
      <c r="F1189" s="313">
        <f>IF(ISBLANK('Report Data'!F1189)," ",'Report Data'!F1189)</f>
        <v>4.1193415637860085</v>
      </c>
      <c r="G1189" s="313">
        <f>IF(ISBLANK('Report Data'!G1189)," ",'Report Data'!G1189)</f>
        <v>3.5690149824673258</v>
      </c>
    </row>
    <row r="1190" spans="1:7">
      <c r="A1190" s="313" t="str">
        <f>IF('INTERIM REPORT'!B1190=" "," ",IF('Report Data'!A1190="",'INTERIM REPORT'!A1189,'Report Data'!A1190))</f>
        <v>Southwestern VT Medical Center</v>
      </c>
      <c r="B1190" s="313" t="str">
        <f>IF(ISBLANK('Report Data'!B1190)," ",'Report Data'!B1190)</f>
        <v>[Adj_Admits_Metric] Adjusted Admissions</v>
      </c>
      <c r="C1190" s="313">
        <f>IF(ISBLANK('Report Data'!C1190)," ",'Report Data'!C1190)</f>
        <v>18306.242730333328</v>
      </c>
      <c r="D1190" s="313">
        <f>IF(ISBLANK('Report Data'!D1190)," ",'Report Data'!D1190)</f>
        <v>16494.978642596732</v>
      </c>
      <c r="E1190" s="313">
        <f>IF(ISBLANK('Report Data'!E1190)," ",'Report Data'!E1190)</f>
        <v>0</v>
      </c>
      <c r="F1190" s="313">
        <f>IF(ISBLANK('Report Data'!F1190)," ",'Report Data'!F1190)</f>
        <v>0</v>
      </c>
      <c r="G1190" s="313">
        <f>IF(ISBLANK('Report Data'!G1190)," ",'Report Data'!G1190)</f>
        <v>0</v>
      </c>
    </row>
    <row r="1191" spans="1:7">
      <c r="A1191" s="313" t="str">
        <f>IF('INTERIM REPORT'!B1191=" "," ",IF('Report Data'!A1191="",'INTERIM REPORT'!A1190,'Report Data'!A1191))</f>
        <v>Southwestern VT Medical Center</v>
      </c>
      <c r="B1191" s="313" t="str">
        <f>IF(ISBLANK('Report Data'!B1191)," ",'Report Data'!B1191)</f>
        <v>[Adj_Days_Metric] Adjusted Days</v>
      </c>
      <c r="C1191" s="313">
        <f>IF(ISBLANK('Report Data'!C1191)," ",'Report Data'!C1191)</f>
        <v>62475.906901199334</v>
      </c>
      <c r="D1191" s="313">
        <f>IF(ISBLANK('Report Data'!D1191)," ",'Report Data'!D1191)</f>
        <v>56082.927384828887</v>
      </c>
      <c r="E1191" s="313">
        <f>IF(ISBLANK('Report Data'!E1191)," ",'Report Data'!E1191)</f>
        <v>0</v>
      </c>
      <c r="F1191" s="313">
        <f>IF(ISBLANK('Report Data'!F1191)," ",'Report Data'!F1191)</f>
        <v>0</v>
      </c>
      <c r="G1191" s="313">
        <f>IF(ISBLANK('Report Data'!G1191)," ",'Report Data'!G1191)</f>
        <v>0</v>
      </c>
    </row>
    <row r="1192" spans="1:7">
      <c r="A1192" s="313" t="str">
        <f>IF('INTERIM REPORT'!B1192=" "," ",IF('Report Data'!A1192="",'INTERIM REPORT'!A1191,'Report Data'!A1192))</f>
        <v>Southwestern VT Medical Center</v>
      </c>
      <c r="B1192" s="313" t="str">
        <f>IF(ISBLANK('Report Data'!B1192)," ",'Report Data'!B1192)</f>
        <v>[Acute_Care_Ave_Daily_Census_Metric] Acute Care Ave Daily Census</v>
      </c>
      <c r="C1192" s="313">
        <f>IF(ISBLANK('Report Data'!C1192)," ",'Report Data'!C1192)</f>
        <v>31.799999999999994</v>
      </c>
      <c r="D1192" s="313">
        <f>IF(ISBLANK('Report Data'!D1192)," ",'Report Data'!D1192)</f>
        <v>27.590163934426229</v>
      </c>
      <c r="E1192" s="313">
        <f>IF(ISBLANK('Report Data'!E1192)," ",'Report Data'!E1192)</f>
        <v>0</v>
      </c>
      <c r="F1192" s="313">
        <f>IF(ISBLANK('Report Data'!F1192)," ",'Report Data'!F1192)</f>
        <v>32.909589041095892</v>
      </c>
      <c r="G1192" s="313">
        <f>IF(ISBLANK('Report Data'!G1192)," ",'Report Data'!G1192)</f>
        <v>30.673972602739727</v>
      </c>
    </row>
    <row r="1193" spans="1:7">
      <c r="A1193" s="313" t="str">
        <f>IF('INTERIM REPORT'!B1193=" "," ",IF('Report Data'!A1193="",'INTERIM REPORT'!A1192,'Report Data'!A1193))</f>
        <v>Southwestern VT Medical Center</v>
      </c>
      <c r="B1193" s="313" t="str">
        <f>IF(ISBLANK('Report Data'!B1193)," ",'Report Data'!B1193)</f>
        <v>[Acute_Admissions_Metric] Acute Admissions</v>
      </c>
      <c r="C1193" s="313">
        <f>IF(ISBLANK('Report Data'!C1193)," ",'Report Data'!C1193)</f>
        <v>3400.9999999999995</v>
      </c>
      <c r="D1193" s="313">
        <f>IF(ISBLANK('Report Data'!D1193)," ",'Report Data'!D1193)</f>
        <v>2970</v>
      </c>
      <c r="E1193" s="313">
        <f>IF(ISBLANK('Report Data'!E1193)," ",'Report Data'!E1193)</f>
        <v>0</v>
      </c>
      <c r="F1193" s="313">
        <f>IF(ISBLANK('Report Data'!F1193)," ",'Report Data'!F1193)</f>
        <v>2916</v>
      </c>
      <c r="G1193" s="313">
        <f>IF(ISBLANK('Report Data'!G1193)," ",'Report Data'!G1193)</f>
        <v>3136.9999999999995</v>
      </c>
    </row>
    <row r="1194" spans="1:7">
      <c r="A1194" s="313" t="str">
        <f>IF('INTERIM REPORT'!B1194=" "," ",IF('Report Data'!A1194="",'INTERIM REPORT'!A1193,'Report Data'!A1194))</f>
        <v>Southwestern VT Medical Center</v>
      </c>
      <c r="B1194" s="313" t="str">
        <f>IF(ISBLANK('Report Data'!B1194)," ",'Report Data'!B1194)</f>
        <v>[Util_Acute_Days] Acute Patient Days</v>
      </c>
      <c r="C1194" s="313">
        <f>IF(ISBLANK('Report Data'!C1194)," ",'Report Data'!C1194)</f>
        <v>11606.999999999998</v>
      </c>
      <c r="D1194" s="313">
        <f>IF(ISBLANK('Report Data'!D1194)," ",'Report Data'!D1194)</f>
        <v>10098</v>
      </c>
      <c r="E1194" s="313">
        <f>IF(ISBLANK('Report Data'!E1194)," ",'Report Data'!E1194)</f>
        <v>0</v>
      </c>
      <c r="F1194" s="313">
        <f>IF(ISBLANK('Report Data'!F1194)," ",'Report Data'!F1194)</f>
        <v>12012</v>
      </c>
      <c r="G1194" s="313">
        <f>IF(ISBLANK('Report Data'!G1194)," ",'Report Data'!G1194)</f>
        <v>11196</v>
      </c>
    </row>
    <row r="1195" spans="1:7">
      <c r="A1195" s="313" t="str">
        <f>IF('INTERIM REPORT'!B1195=" "," ",IF('Report Data'!A1195="",'INTERIM REPORT'!A1194,'Report Data'!A1195))</f>
        <v>Southwestern VT Medical Center</v>
      </c>
      <c r="B1195" s="313" t="str">
        <f>IF(ISBLANK('Report Data'!B1195)," ",'Report Data'!B1195)</f>
        <v>[Age_of_Plant_Metric] Age of Plant</v>
      </c>
      <c r="C1195" s="313">
        <f>IF(ISBLANK('Report Data'!C1195)," ",'Report Data'!C1195)</f>
        <v>18.338610334576781</v>
      </c>
      <c r="D1195" s="313">
        <f>IF(ISBLANK('Report Data'!D1195)," ",'Report Data'!D1195)</f>
        <v>19.423940012673842</v>
      </c>
      <c r="E1195" s="313">
        <f>IF(ISBLANK('Report Data'!E1195)," ",'Report Data'!E1195)</f>
        <v>0</v>
      </c>
      <c r="F1195" s="313">
        <f>IF(ISBLANK('Report Data'!F1195)," ",'Report Data'!F1195)</f>
        <v>20.423461052110991</v>
      </c>
      <c r="G1195" s="313">
        <f>IF(ISBLANK('Report Data'!G1195)," ",'Report Data'!G1195)</f>
        <v>22.061622472833662</v>
      </c>
    </row>
    <row r="1196" spans="1:7">
      <c r="A1196" s="313" t="str">
        <f>IF('INTERIM REPORT'!B1196=" "," ",IF('Report Data'!A1196="",'INTERIM REPORT'!A1195,'Report Data'!A1196))</f>
        <v>Southwestern VT Medical Center</v>
      </c>
      <c r="B1196" s="313" t="str">
        <f>IF(ISBLANK('Report Data'!B1196)," ",'Report Data'!B1196)</f>
        <v>[Age_of_Plant_Bldg_Metric] Age of Plant Building</v>
      </c>
      <c r="C1196" s="313">
        <f>IF(ISBLANK('Report Data'!C1196)," ",'Report Data'!C1196)</f>
        <v>23.586574391665714</v>
      </c>
      <c r="D1196" s="313">
        <f>IF(ISBLANK('Report Data'!D1196)," ",'Report Data'!D1196)</f>
        <v>24.347204076981821</v>
      </c>
      <c r="E1196" s="313">
        <f>IF(ISBLANK('Report Data'!E1196)," ",'Report Data'!E1196)</f>
        <v>0</v>
      </c>
      <c r="F1196" s="313">
        <f>IF(ISBLANK('Report Data'!F1196)," ",'Report Data'!F1196)</f>
        <v>22.499031153846154</v>
      </c>
      <c r="G1196" s="313">
        <f>IF(ISBLANK('Report Data'!G1196)," ",'Report Data'!G1196)</f>
        <v>21.820791025485537</v>
      </c>
    </row>
    <row r="1197" spans="1:7">
      <c r="A1197" s="313" t="str">
        <f>IF('INTERIM REPORT'!B1197=" "," ",IF('Report Data'!A1197="",'INTERIM REPORT'!A1196,'Report Data'!A1197))</f>
        <v>Southwestern VT Medical Center</v>
      </c>
      <c r="B1197" s="313" t="str">
        <f>IF(ISBLANK('Report Data'!B1197)," ",'Report Data'!B1197)</f>
        <v>[Age_of_Plant_Equip_Metric] Age of Plant Equipment</v>
      </c>
      <c r="C1197" s="313">
        <f>IF(ISBLANK('Report Data'!C1197)," ",'Report Data'!C1197)</f>
        <v>15.25715592864508</v>
      </c>
      <c r="D1197" s="313">
        <f>IF(ISBLANK('Report Data'!D1197)," ",'Report Data'!D1197)</f>
        <v>16.431107979706379</v>
      </c>
      <c r="E1197" s="313">
        <f>IF(ISBLANK('Report Data'!E1197)," ",'Report Data'!E1197)</f>
        <v>0</v>
      </c>
      <c r="F1197" s="313">
        <f>IF(ISBLANK('Report Data'!F1197)," ",'Report Data'!F1197)</f>
        <v>18.873723468930908</v>
      </c>
      <c r="G1197" s="313">
        <f>IF(ISBLANK('Report Data'!G1197)," ",'Report Data'!G1197)</f>
        <v>22.277352039120675</v>
      </c>
    </row>
    <row r="1198" spans="1:7">
      <c r="A1198" s="313" t="str">
        <f>IF('INTERIM REPORT'!B1198=" "," ",IF('Report Data'!A1198="",'INTERIM REPORT'!A1197,'Report Data'!A1198))</f>
        <v>Southwestern VT Medical Center</v>
      </c>
      <c r="B1198" s="313" t="str">
        <f>IF(ISBLANK('Report Data'!B1198)," ",'Report Data'!B1198)</f>
        <v>[Long_Term_Debt_Cap_Metric] Long Term Debt to Capitalization</v>
      </c>
      <c r="C1198" s="313">
        <f>IF(ISBLANK('Report Data'!C1198)," ",'Report Data'!C1198)</f>
        <v>0.20555666091192049</v>
      </c>
      <c r="D1198" s="313">
        <f>IF(ISBLANK('Report Data'!D1198)," ",'Report Data'!D1198)</f>
        <v>0.34148266799942084</v>
      </c>
      <c r="E1198" s="313">
        <f>IF(ISBLANK('Report Data'!E1198)," ",'Report Data'!E1198)</f>
        <v>0.24657349150844876</v>
      </c>
      <c r="F1198" s="313">
        <f>IF(ISBLANK('Report Data'!F1198)," ",'Report Data'!F1198)</f>
        <v>0.18192778278404342</v>
      </c>
      <c r="G1198" s="313">
        <f>IF(ISBLANK('Report Data'!G1198)," ",'Report Data'!G1198)</f>
        <v>0.14369359632199247</v>
      </c>
    </row>
    <row r="1199" spans="1:7">
      <c r="A1199" s="313" t="str">
        <f>IF('INTERIM REPORT'!B1199=" "," ",IF('Report Data'!A1199="",'INTERIM REPORT'!A1198,'Report Data'!A1199))</f>
        <v>Southwestern VT Medical Center</v>
      </c>
      <c r="B1199" s="313" t="str">
        <f>IF(ISBLANK('Report Data'!B1199)," ",'Report Data'!B1199)</f>
        <v>[Debt_per_Staff_Bed_Metric] Debt per Staffed Bed</v>
      </c>
      <c r="C1199" s="313">
        <f>IF(ISBLANK('Report Data'!C1199)," ",'Report Data'!C1199)</f>
        <v>579262.66279069765</v>
      </c>
      <c r="D1199" s="313">
        <f>IF(ISBLANK('Report Data'!D1199)," ",'Report Data'!D1199)</f>
        <v>778979.09302325582</v>
      </c>
      <c r="E1199" s="313">
        <f>IF(ISBLANK('Report Data'!E1199)," ",'Report Data'!E1199)</f>
        <v>0</v>
      </c>
      <c r="F1199" s="313">
        <f>IF(ISBLANK('Report Data'!F1199)," ",'Report Data'!F1199)</f>
        <v>578976.75581395347</v>
      </c>
      <c r="G1199" s="313">
        <f>IF(ISBLANK('Report Data'!G1199)," ",'Report Data'!G1199)</f>
        <v>520166.83720930235</v>
      </c>
    </row>
    <row r="1200" spans="1:7">
      <c r="A1200" s="313" t="str">
        <f>IF('INTERIM REPORT'!B1200=" "," ",IF('Report Data'!A1200="",'INTERIM REPORT'!A1199,'Report Data'!A1200))</f>
        <v>Southwestern VT Medical Center</v>
      </c>
      <c r="B1200" s="313" t="str">
        <f>IF(ISBLANK('Report Data'!B1200)," ",'Report Data'!B1200)</f>
        <v>[Net_Prop_Plant_and_Equip_per_Staffed_Bed_Metric] Net Prop, Plant &amp; Equip per Staffed Bed</v>
      </c>
      <c r="C1200" s="313">
        <f>IF(ISBLANK('Report Data'!C1200)," ",'Report Data'!C1200)</f>
        <v>438459.22093023255</v>
      </c>
      <c r="D1200" s="313">
        <f>IF(ISBLANK('Report Data'!D1200)," ",'Report Data'!D1200)</f>
        <v>421233.10465116281</v>
      </c>
      <c r="E1200" s="313">
        <f>IF(ISBLANK('Report Data'!E1200)," ",'Report Data'!E1200)</f>
        <v>0</v>
      </c>
      <c r="F1200" s="313">
        <f>IF(ISBLANK('Report Data'!F1200)," ",'Report Data'!F1200)</f>
        <v>420055.56976744183</v>
      </c>
      <c r="G1200" s="313">
        <f>IF(ISBLANK('Report Data'!G1200)," ",'Report Data'!G1200)</f>
        <v>507236.48837209301</v>
      </c>
    </row>
    <row r="1201" spans="1:7">
      <c r="A1201" s="313" t="str">
        <f>IF('INTERIM REPORT'!B1201=" "," ",IF('Report Data'!A1201="",'INTERIM REPORT'!A1200,'Report Data'!A1201))</f>
        <v>Southwestern VT Medical Center</v>
      </c>
      <c r="B1201" s="313" t="str">
        <f>IF(ISBLANK('Report Data'!B1201)," ",'Report Data'!B1201)</f>
        <v>[Long_Term_Debt_to_Total_Assets_Metric] Long Term Debt to Total Assets</v>
      </c>
      <c r="C1201" s="313">
        <f>IF(ISBLANK('Report Data'!C1201)," ",'Report Data'!C1201)</f>
        <v>0.10829043251578412</v>
      </c>
      <c r="D1201" s="313">
        <f>IF(ISBLANK('Report Data'!D1201)," ",'Report Data'!D1201)</f>
        <v>0.16019573098947013</v>
      </c>
      <c r="E1201" s="313">
        <f>IF(ISBLANK('Report Data'!E1201)," ",'Report Data'!E1201)</f>
        <v>0.1054038229339907</v>
      </c>
      <c r="F1201" s="313">
        <f>IF(ISBLANK('Report Data'!F1201)," ",'Report Data'!F1201)</f>
        <v>9.7551298335919509E-2</v>
      </c>
      <c r="G1201" s="313">
        <f>IF(ISBLANK('Report Data'!G1201)," ",'Report Data'!G1201)</f>
        <v>8.865297220780663E-2</v>
      </c>
    </row>
    <row r="1202" spans="1:7">
      <c r="A1202" s="313" t="str">
        <f>IF('INTERIM REPORT'!B1202=" "," ",IF('Report Data'!A1202="",'INTERIM REPORT'!A1201,'Report Data'!A1202))</f>
        <v>Southwestern VT Medical Center</v>
      </c>
      <c r="B1202" s="313" t="str">
        <f>IF(ISBLANK('Report Data'!B1202)," ",'Report Data'!B1202)</f>
        <v>[Debt_Service_Coverage_Ratio_Metric] Debt Service Coverage Ratio</v>
      </c>
      <c r="C1202" s="313">
        <f>IF(ISBLANK('Report Data'!C1202)," ",'Report Data'!C1202)</f>
        <v>13.423589843715723</v>
      </c>
      <c r="D1202" s="313">
        <f>IF(ISBLANK('Report Data'!D1202)," ",'Report Data'!D1202)</f>
        <v>11.757279888614747</v>
      </c>
      <c r="E1202" s="313">
        <f>IF(ISBLANK('Report Data'!E1202)," ",'Report Data'!E1202)</f>
        <v>6.5693063063063084</v>
      </c>
      <c r="F1202" s="313">
        <f>IF(ISBLANK('Report Data'!F1202)," ",'Report Data'!F1202)</f>
        <v>12.45480185426092</v>
      </c>
      <c r="G1202" s="313">
        <f>IF(ISBLANK('Report Data'!G1202)," ",'Report Data'!G1202)</f>
        <v>9.2658364729750122</v>
      </c>
    </row>
    <row r="1203" spans="1:7">
      <c r="A1203" s="313" t="str">
        <f>IF('INTERIM REPORT'!B1203=" "," ",IF('Report Data'!A1203="",'INTERIM REPORT'!A1202,'Report Data'!A1203))</f>
        <v>Southwestern VT Medical Center</v>
      </c>
      <c r="B1203" s="313" t="str">
        <f>IF(ISBLANK('Report Data'!B1203)," ",'Report Data'!B1203)</f>
        <v>[Depreciation_Rate_Metric] Depreciation Rate</v>
      </c>
      <c r="C1203" s="313">
        <f>IF(ISBLANK('Report Data'!C1203)," ",'Report Data'!C1203)</f>
        <v>4.0896813369768248</v>
      </c>
      <c r="D1203" s="313">
        <f>IF(ISBLANK('Report Data'!D1203)," ",'Report Data'!D1203)</f>
        <v>3.9428568152348054</v>
      </c>
      <c r="E1203" s="313">
        <f>IF(ISBLANK('Report Data'!E1203)," ",'Report Data'!E1203)</f>
        <v>3.9904875825327113</v>
      </c>
      <c r="F1203" s="313">
        <f>IF(ISBLANK('Report Data'!F1203)," ",'Report Data'!F1203)</f>
        <v>3.7959122554939162</v>
      </c>
      <c r="G1203" s="313">
        <f>IF(ISBLANK('Report Data'!G1203)," ",'Report Data'!G1203)</f>
        <v>3.3972023349042444</v>
      </c>
    </row>
    <row r="1204" spans="1:7">
      <c r="A1204" s="313" t="str">
        <f>IF('INTERIM REPORT'!B1204=" "," ",IF('Report Data'!A1204="",'INTERIM REPORT'!A1203,'Report Data'!A1204))</f>
        <v>Southwestern VT Medical Center</v>
      </c>
      <c r="B1204" s="313" t="str">
        <f>IF(ISBLANK('Report Data'!B1204)," ",'Report Data'!B1204)</f>
        <v>[Cap_Expenditures_to_Depreciation_Metric] Capital Expenditures to Depreciation</v>
      </c>
      <c r="C1204" s="313">
        <f>IF(ISBLANK('Report Data'!C1204)," ",'Report Data'!C1204)</f>
        <v>0.69169169413107978</v>
      </c>
      <c r="D1204" s="313">
        <f>IF(ISBLANK('Report Data'!D1204)," ",'Report Data'!D1204)</f>
        <v>0.63297361501546734</v>
      </c>
      <c r="E1204" s="313">
        <f>IF(ISBLANK('Report Data'!E1204)," ",'Report Data'!E1204)</f>
        <v>1.1023622047244086</v>
      </c>
      <c r="F1204" s="313">
        <f>IF(ISBLANK('Report Data'!F1204)," ",'Report Data'!F1204)</f>
        <v>1.1500817215211832</v>
      </c>
      <c r="G1204" s="313">
        <f>IF(ISBLANK('Report Data'!G1204)," ",'Report Data'!G1204)</f>
        <v>1.185950016272928</v>
      </c>
    </row>
    <row r="1205" spans="1:7">
      <c r="A1205" s="313" t="str">
        <f>IF('INTERIM REPORT'!B1205=" "," ",IF('Report Data'!A1205="",'INTERIM REPORT'!A1204,'Report Data'!A1205))</f>
        <v>Southwestern VT Medical Center</v>
      </c>
      <c r="B1205" s="313" t="str">
        <f>IF(ISBLANK('Report Data'!B1205)," ",'Report Data'!B1205)</f>
        <v>[Cap_Expenditure_Growth_Rate_Metric] Capital Expenditure Growth Rate</v>
      </c>
      <c r="C1205" s="313">
        <f>IF(ISBLANK('Report Data'!C1205)," ",'Report Data'!C1205)</f>
        <v>2.8287986124297593</v>
      </c>
      <c r="D1205" s="313">
        <f>IF(ISBLANK('Report Data'!D1205)," ",'Report Data'!D1205)</f>
        <v>2.4957243318275473</v>
      </c>
      <c r="E1205" s="313">
        <f>IF(ISBLANK('Report Data'!E1205)," ",'Report Data'!E1205)</f>
        <v>4.3989626894061349</v>
      </c>
      <c r="F1205" s="313">
        <f>IF(ISBLANK('Report Data'!F1205)," ",'Report Data'!F1205)</f>
        <v>4.3656093015418005</v>
      </c>
      <c r="G1205" s="313">
        <f>IF(ISBLANK('Report Data'!G1205)," ",'Report Data'!G1205)</f>
        <v>4.0289121643621177</v>
      </c>
    </row>
    <row r="1206" spans="1:7">
      <c r="A1206" s="313" t="str">
        <f>IF('INTERIM REPORT'!B1206=" "," ",IF('Report Data'!A1206="",'INTERIM REPORT'!A1205,'Report Data'!A1206))</f>
        <v>Southwestern VT Medical Center</v>
      </c>
      <c r="B1206" s="313" t="str">
        <f>IF(ISBLANK('Report Data'!B1206)," ",'Report Data'!B1206)</f>
        <v>[Cap_Acquisitions_as_a_pct_of_Net_Patient_Rev_Metric] Capital Acquisitions as a % of Net Patient Rev</v>
      </c>
      <c r="C1206" s="313">
        <f>IF(ISBLANK('Report Data'!C1206)," ",'Report Data'!C1206)</f>
        <v>3.0372578034113022E-2</v>
      </c>
      <c r="D1206" s="313">
        <f>IF(ISBLANK('Report Data'!D1206)," ",'Report Data'!D1206)</f>
        <v>3.0329426296820339E-2</v>
      </c>
      <c r="E1206" s="313">
        <f>IF(ISBLANK('Report Data'!E1206)," ",'Report Data'!E1206)</f>
        <v>5.3829951858797395E-2</v>
      </c>
      <c r="F1206" s="313">
        <f>IF(ISBLANK('Report Data'!F1206)," ",'Report Data'!F1206)</f>
        <v>5.236514508915479E-2</v>
      </c>
      <c r="G1206" s="313">
        <f>IF(ISBLANK('Report Data'!G1206)," ",'Report Data'!G1206)</f>
        <v>5.1624536018029452E-2</v>
      </c>
    </row>
    <row r="1207" spans="1:7">
      <c r="A1207" s="313" t="str">
        <f>IF('INTERIM REPORT'!B1207=" "," ",IF('Report Data'!A1207="",'INTERIM REPORT'!A1206,'Report Data'!A1207))</f>
        <v>Southwestern VT Medical Center</v>
      </c>
      <c r="B1207" s="313" t="str">
        <f>IF(ISBLANK('Report Data'!B1207)," ",'Report Data'!B1207)</f>
        <v>[Deduction_pct_Metric] Deduction %</v>
      </c>
      <c r="C1207" s="313">
        <f>IF(ISBLANK('Report Data'!C1207)," ",'Report Data'!C1207)</f>
        <v>0.6122022990016317</v>
      </c>
      <c r="D1207" s="313">
        <f>IF(ISBLANK('Report Data'!D1207)," ",'Report Data'!D1207)</f>
        <v>0.63476379913479253</v>
      </c>
      <c r="E1207" s="313">
        <f>IF(ISBLANK('Report Data'!E1207)," ",'Report Data'!E1207)</f>
        <v>0.66495354769048609</v>
      </c>
      <c r="F1207" s="313">
        <f>IF(ISBLANK('Report Data'!F1207)," ",'Report Data'!F1207)</f>
        <v>0.66078511373883053</v>
      </c>
      <c r="G1207" s="313">
        <f>IF(ISBLANK('Report Data'!G1207)," ",'Report Data'!G1207)</f>
        <v>0.66926791695025589</v>
      </c>
    </row>
    <row r="1208" spans="1:7">
      <c r="A1208" s="313" t="str">
        <f>IF('INTERIM REPORT'!B1208=" "," ",IF('Report Data'!A1208="",'INTERIM REPORT'!A1207,'Report Data'!A1208))</f>
        <v>Southwestern VT Medical Center</v>
      </c>
      <c r="B1208" s="313" t="str">
        <f>IF(ISBLANK('Report Data'!B1208)," ",'Report Data'!B1208)</f>
        <v>[Bad_Debt_pct_Metric] Bad Debt %</v>
      </c>
      <c r="C1208" s="313">
        <f>IF(ISBLANK('Report Data'!C1208)," ",'Report Data'!C1208)</f>
        <v>1.6902867202645416E-2</v>
      </c>
      <c r="D1208" s="313">
        <f>IF(ISBLANK('Report Data'!D1208)," ",'Report Data'!D1208)</f>
        <v>1.8235038215544726E-2</v>
      </c>
      <c r="E1208" s="313">
        <f>IF(ISBLANK('Report Data'!E1208)," ",'Report Data'!E1208)</f>
        <v>1.7391408169771926E-2</v>
      </c>
      <c r="F1208" s="313">
        <f>IF(ISBLANK('Report Data'!F1208)," ",'Report Data'!F1208)</f>
        <v>1.7763036735467284E-2</v>
      </c>
      <c r="G1208" s="313">
        <f>IF(ISBLANK('Report Data'!G1208)," ",'Report Data'!G1208)</f>
        <v>1.804954120993197E-2</v>
      </c>
    </row>
    <row r="1209" spans="1:7">
      <c r="A1209" s="313" t="str">
        <f>IF('INTERIM REPORT'!B1209=" "," ",IF('Report Data'!A1209="",'INTERIM REPORT'!A1208,'Report Data'!A1209))</f>
        <v>Southwestern VT Medical Center</v>
      </c>
      <c r="B1209" s="313" t="str">
        <f>IF(ISBLANK('Report Data'!B1209)," ",'Report Data'!B1209)</f>
        <v>[Free_Care_pct_Metric] Free Care %</v>
      </c>
      <c r="C1209" s="313">
        <f>IF(ISBLANK('Report Data'!C1209)," ",'Report Data'!C1209)</f>
        <v>5.9368068518800832E-3</v>
      </c>
      <c r="D1209" s="313">
        <f>IF(ISBLANK('Report Data'!D1209)," ",'Report Data'!D1209)</f>
        <v>7.8472648365704306E-3</v>
      </c>
      <c r="E1209" s="313">
        <f>IF(ISBLANK('Report Data'!E1209)," ",'Report Data'!E1209)</f>
        <v>6.4412622851007127E-3</v>
      </c>
      <c r="F1209" s="313">
        <f>IF(ISBLANK('Report Data'!F1209)," ",'Report Data'!F1209)</f>
        <v>6.343941691238318E-3</v>
      </c>
      <c r="G1209" s="313">
        <f>IF(ISBLANK('Report Data'!G1209)," ",'Report Data'!G1209)</f>
        <v>6.0978179763283673E-3</v>
      </c>
    </row>
    <row r="1210" spans="1:7">
      <c r="A1210" s="313" t="str">
        <f>IF('INTERIM REPORT'!B1210=" "," ",IF('Report Data'!A1210="",'INTERIM REPORT'!A1209,'Report Data'!A1210))</f>
        <v>Southwestern VT Medical Center</v>
      </c>
      <c r="B1210" s="313" t="str">
        <f>IF(ISBLANK('Report Data'!B1210)," ",'Report Data'!B1210)</f>
        <v>[Operating_Margin_pct_Metric] Operating Margin %</v>
      </c>
      <c r="C1210" s="313">
        <f>IF(ISBLANK('Report Data'!C1210)," ",'Report Data'!C1210)</f>
        <v>3.2580571284114616E-2</v>
      </c>
      <c r="D1210" s="313">
        <f>IF(ISBLANK('Report Data'!D1210)," ",'Report Data'!D1210)</f>
        <v>2.7556570992442218E-2</v>
      </c>
      <c r="E1210" s="313">
        <f>IF(ISBLANK('Report Data'!E1210)," ",'Report Data'!E1210)</f>
        <v>1.0992913159330933E-3</v>
      </c>
      <c r="F1210" s="313">
        <f>IF(ISBLANK('Report Data'!F1210)," ",'Report Data'!F1210)</f>
        <v>2.7646945444887865E-2</v>
      </c>
      <c r="G1210" s="313">
        <f>IF(ISBLANK('Report Data'!G1210)," ",'Report Data'!G1210)</f>
        <v>1.9678666217232688E-2</v>
      </c>
    </row>
    <row r="1211" spans="1:7">
      <c r="A1211" s="313" t="str">
        <f>IF('INTERIM REPORT'!B1211=" "," ",IF('Report Data'!A1211="",'INTERIM REPORT'!A1210,'Report Data'!A1211))</f>
        <v>Southwestern VT Medical Center</v>
      </c>
      <c r="B1211" s="313" t="str">
        <f>IF(ISBLANK('Report Data'!B1211)," ",'Report Data'!B1211)</f>
        <v>[Total_Margin_pct_Metric] Total Margin %</v>
      </c>
      <c r="C1211" s="313">
        <f>IF(ISBLANK('Report Data'!C1211)," ",'Report Data'!C1211)</f>
        <v>3.4908310028888667E-2</v>
      </c>
      <c r="D1211" s="313">
        <f>IF(ISBLANK('Report Data'!D1211)," ",'Report Data'!D1211)</f>
        <v>4.5884694217991684E-2</v>
      </c>
      <c r="E1211" s="313">
        <f>IF(ISBLANK('Report Data'!E1211)," ",'Report Data'!E1211)</f>
        <v>3.6672430502764932E-3</v>
      </c>
      <c r="F1211" s="313">
        <f>IF(ISBLANK('Report Data'!F1211)," ",'Report Data'!F1211)</f>
        <v>3.4934578566361695E-2</v>
      </c>
      <c r="G1211" s="313">
        <f>IF(ISBLANK('Report Data'!G1211)," ",'Report Data'!G1211)</f>
        <v>-0.33744138999840012</v>
      </c>
    </row>
    <row r="1212" spans="1:7">
      <c r="A1212" s="313" t="str">
        <f>IF('INTERIM REPORT'!B1212=" "," ",IF('Report Data'!A1212="",'INTERIM REPORT'!A1211,'Report Data'!A1212))</f>
        <v>Southwestern VT Medical Center</v>
      </c>
      <c r="B1212" s="313" t="str">
        <f>IF(ISBLANK('Report Data'!B1212)," ",'Report Data'!B1212)</f>
        <v>[Outpatient_Gross_Rev_pct_Metric] Outpatient Gross Revenue %</v>
      </c>
      <c r="C1212" s="313">
        <f>IF(ISBLANK('Report Data'!C1212)," ",'Report Data'!C1212)</f>
        <v>0.81421638235111093</v>
      </c>
      <c r="D1212" s="313">
        <f>IF(ISBLANK('Report Data'!D1212)," ",'Report Data'!D1212)</f>
        <v>0.81994520488009237</v>
      </c>
      <c r="E1212" s="313">
        <f>IF(ISBLANK('Report Data'!E1212)," ",'Report Data'!E1212)</f>
        <v>0</v>
      </c>
      <c r="F1212" s="313">
        <f>IF(ISBLANK('Report Data'!F1212)," ",'Report Data'!F1212)</f>
        <v>0.81306889899790635</v>
      </c>
      <c r="G1212" s="313">
        <f>IF(ISBLANK('Report Data'!G1212)," ",'Report Data'!G1212)</f>
        <v>0.81333282534444362</v>
      </c>
    </row>
    <row r="1213" spans="1:7">
      <c r="A1213" s="313" t="str">
        <f>IF('INTERIM REPORT'!B1213=" "," ",IF('Report Data'!A1213="",'INTERIM REPORT'!A1212,'Report Data'!A1213))</f>
        <v>Southwestern VT Medical Center</v>
      </c>
      <c r="B1213" s="313" t="str">
        <f>IF(ISBLANK('Report Data'!B1213)," ",'Report Data'!B1213)</f>
        <v>[Inpatient_Gross_Rev_pct_Metric] Inpatient Gross Revenue %</v>
      </c>
      <c r="C1213" s="313">
        <f>IF(ISBLANK('Report Data'!C1213)," ",'Report Data'!C1213)</f>
        <v>0.18578361764888887</v>
      </c>
      <c r="D1213" s="313">
        <f>IF(ISBLANK('Report Data'!D1213)," ",'Report Data'!D1213)</f>
        <v>0.18005479511990718</v>
      </c>
      <c r="E1213" s="313">
        <f>IF(ISBLANK('Report Data'!E1213)," ",'Report Data'!E1213)</f>
        <v>1</v>
      </c>
      <c r="F1213" s="313">
        <f>IF(ISBLANK('Report Data'!F1213)," ",'Report Data'!F1213)</f>
        <v>0.18693110100209356</v>
      </c>
      <c r="G1213" s="313">
        <f>IF(ISBLANK('Report Data'!G1213)," ",'Report Data'!G1213)</f>
        <v>0.18666717465555618</v>
      </c>
    </row>
    <row r="1214" spans="1:7">
      <c r="A1214" s="313" t="str">
        <f>IF('INTERIM REPORT'!B1214=" "," ",IF('Report Data'!A1214="",'INTERIM REPORT'!A1213,'Report Data'!A1214))</f>
        <v>Southwestern VT Medical Center</v>
      </c>
      <c r="B1214" s="313" t="str">
        <f>IF(ISBLANK('Report Data'!B1214)," ",'Report Data'!B1214)</f>
        <v>[SNF_Rehab_Swing_Gross_Rev_pct_Metric] SNF/Rehab/Swing Gross Revenue %</v>
      </c>
      <c r="C1214" s="313">
        <f>IF(ISBLANK('Report Data'!C1214)," ",'Report Data'!C1214)</f>
        <v>0</v>
      </c>
      <c r="D1214" s="313">
        <f>IF(ISBLANK('Report Data'!D1214)," ",'Report Data'!D1214)</f>
        <v>0</v>
      </c>
      <c r="E1214" s="313">
        <f>IF(ISBLANK('Report Data'!E1214)," ",'Report Data'!E1214)</f>
        <v>0</v>
      </c>
      <c r="F1214" s="313">
        <f>IF(ISBLANK('Report Data'!F1214)," ",'Report Data'!F1214)</f>
        <v>0</v>
      </c>
      <c r="G1214" s="313">
        <f>IF(ISBLANK('Report Data'!G1214)," ",'Report Data'!G1214)</f>
        <v>0</v>
      </c>
    </row>
    <row r="1215" spans="1:7">
      <c r="A1215" s="313" t="str">
        <f>IF('INTERIM REPORT'!B1215=" "," ",IF('Report Data'!A1215="",'INTERIM REPORT'!A1214,'Report Data'!A1215))</f>
        <v>Southwestern VT Medical Center</v>
      </c>
      <c r="B1215" s="313" t="str">
        <f>IF(ISBLANK('Report Data'!B1215)," ",'Report Data'!B1215)</f>
        <v>[All_Net_Patient_Rev_pct_Metric] All Net Patient Revenue % with DSH &amp; GME</v>
      </c>
      <c r="C1215" s="313">
        <f>IF(ISBLANK('Report Data'!C1215)," ",'Report Data'!C1215)</f>
        <v>0.3877977009983683</v>
      </c>
      <c r="D1215" s="313">
        <f>IF(ISBLANK('Report Data'!D1215)," ",'Report Data'!D1215)</f>
        <v>0.36523620086520725</v>
      </c>
      <c r="E1215" s="313">
        <f>IF(ISBLANK('Report Data'!E1215)," ",'Report Data'!E1215)</f>
        <v>0.33504645230951358</v>
      </c>
      <c r="F1215" s="313">
        <f>IF(ISBLANK('Report Data'!F1215)," ",'Report Data'!F1215)</f>
        <v>0.33921488626116958</v>
      </c>
      <c r="G1215" s="313">
        <f>IF(ISBLANK('Report Data'!G1215)," ",'Report Data'!G1215)</f>
        <v>0.33073208304974411</v>
      </c>
    </row>
    <row r="1216" spans="1:7">
      <c r="A1216" s="313" t="str">
        <f>IF('INTERIM REPORT'!B1216=" "," ",IF('Report Data'!A1216="",'INTERIM REPORT'!A1215,'Report Data'!A1216))</f>
        <v>Southwestern VT Medical Center</v>
      </c>
      <c r="B1216" s="313" t="str">
        <f>IF(ISBLANK('Report Data'!B1216)," ",'Report Data'!B1216)</f>
        <v>[Medicare_Net_Patient_Rev_pct_incl_Phys_Metric] Medicare Net Patient Revenue % including Phys</v>
      </c>
      <c r="C1216" s="313">
        <f>IF(ISBLANK('Report Data'!C1216)," ",'Report Data'!C1216)</f>
        <v>0.26400860029652046</v>
      </c>
      <c r="D1216" s="313">
        <f>IF(ISBLANK('Report Data'!D1216)," ",'Report Data'!D1216)</f>
        <v>0.23363775460532546</v>
      </c>
      <c r="E1216" s="313">
        <f>IF(ISBLANK('Report Data'!E1216)," ",'Report Data'!E1216)</f>
        <v>0.20304343571343786</v>
      </c>
      <c r="F1216" s="313">
        <f>IF(ISBLANK('Report Data'!F1216)," ",'Report Data'!F1216)</f>
        <v>0.20907131205561788</v>
      </c>
      <c r="G1216" s="313">
        <f>IF(ISBLANK('Report Data'!G1216)," ",'Report Data'!G1216)</f>
        <v>0.18888892094716558</v>
      </c>
    </row>
    <row r="1217" spans="1:7">
      <c r="A1217" s="313" t="str">
        <f>IF('INTERIM REPORT'!B1217=" "," ",IF('Report Data'!A1217="",'INTERIM REPORT'!A1216,'Report Data'!A1217))</f>
        <v>Southwestern VT Medical Center</v>
      </c>
      <c r="B1217" s="313" t="str">
        <f>IF(ISBLANK('Report Data'!B1217)," ",'Report Data'!B1217)</f>
        <v>[Medicaid_Net_Patient_Rev_pct_incl_Phys_Metric] Medicaid Net Patient Revenue % including Phys</v>
      </c>
      <c r="C1217" s="313">
        <f>IF(ISBLANK('Report Data'!C1217)," ",'Report Data'!C1217)</f>
        <v>0.18056430021822087</v>
      </c>
      <c r="D1217" s="313">
        <f>IF(ISBLANK('Report Data'!D1217)," ",'Report Data'!D1217)</f>
        <v>0.14996783241923181</v>
      </c>
      <c r="E1217" s="313">
        <f>IF(ISBLANK('Report Data'!E1217)," ",'Report Data'!E1217)</f>
        <v>0.16282352831946315</v>
      </c>
      <c r="F1217" s="313">
        <f>IF(ISBLANK('Report Data'!F1217)," ",'Report Data'!F1217)</f>
        <v>0.14283497631304481</v>
      </c>
      <c r="G1217" s="313">
        <f>IF(ISBLANK('Report Data'!G1217)," ",'Report Data'!G1217)</f>
        <v>0.12729595258723794</v>
      </c>
    </row>
    <row r="1218" spans="1:7">
      <c r="A1218" s="313" t="str">
        <f>IF('INTERIM REPORT'!B1218=" "," ",IF('Report Data'!A1218="",'INTERIM REPORT'!A1217,'Report Data'!A1218))</f>
        <v>Southwestern VT Medical Center</v>
      </c>
      <c r="B1218" s="313" t="str">
        <f>IF(ISBLANK('Report Data'!B1218)," ",'Report Data'!B1218)</f>
        <v>[Commercial_Self_Pay_Net_Patient_Rev_pct_incl_Phys_Metric] Commercial/Self Pay Net Patient Rev % including Phys</v>
      </c>
      <c r="C1218" s="313">
        <f>IF(ISBLANK('Report Data'!C1218)," ",'Report Data'!C1218)</f>
        <v>0.69802420815594535</v>
      </c>
      <c r="D1218" s="313">
        <f>IF(ISBLANK('Report Data'!D1218)," ",'Report Data'!D1218)</f>
        <v>0.6679511483418088</v>
      </c>
      <c r="E1218" s="313">
        <f>IF(ISBLANK('Report Data'!E1218)," ",'Report Data'!E1218)</f>
        <v>0.63500906713125127</v>
      </c>
      <c r="F1218" s="313">
        <f>IF(ISBLANK('Report Data'!F1218)," ",'Report Data'!F1218)</f>
        <v>0.63039246676222416</v>
      </c>
      <c r="G1218" s="313">
        <f>IF(ISBLANK('Report Data'!G1218)," ",'Report Data'!G1218)</f>
        <v>0.64641034580481849</v>
      </c>
    </row>
    <row r="1219" spans="1:7">
      <c r="A1219" s="313" t="str">
        <f>IF('INTERIM REPORT'!B1219=" "," ",IF('Report Data'!A1219="",'INTERIM REPORT'!A1218,'Report Data'!A1219))</f>
        <v>Southwestern VT Medical Center</v>
      </c>
      <c r="B1219" s="313" t="str">
        <f>IF(ISBLANK('Report Data'!B1219)," ",'Report Data'!B1219)</f>
        <v>[Adj_Admits_Per_FTE_Metric] Adjusted Admissions Per FTE</v>
      </c>
      <c r="C1219" s="313">
        <f>IF(ISBLANK('Report Data'!C1219)," ",'Report Data'!C1219)</f>
        <v>23.453605537690198</v>
      </c>
      <c r="D1219" s="313">
        <f>IF(ISBLANK('Report Data'!D1219)," ",'Report Data'!D1219)</f>
        <v>22.102343082670146</v>
      </c>
      <c r="E1219" s="313">
        <f>IF(ISBLANK('Report Data'!E1219)," ",'Report Data'!E1219)</f>
        <v>0</v>
      </c>
      <c r="F1219" s="313">
        <f>IF(ISBLANK('Report Data'!F1219)," ",'Report Data'!F1219)</f>
        <v>0</v>
      </c>
      <c r="G1219" s="313">
        <f>IF(ISBLANK('Report Data'!G1219)," ",'Report Data'!G1219)</f>
        <v>0</v>
      </c>
    </row>
    <row r="1220" spans="1:7">
      <c r="A1220" s="313" t="str">
        <f>IF('INTERIM REPORT'!B1220=" "," ",IF('Report Data'!A1220="",'INTERIM REPORT'!A1219,'Report Data'!A1220))</f>
        <v>Southwestern VT Medical Center</v>
      </c>
      <c r="B1220" s="313" t="str">
        <f>IF(ISBLANK('Report Data'!B1220)," ",'Report Data'!B1220)</f>
        <v>[FTEs_per_100_Adj_Discharges_Metric] FTEs per 100 Adj Discharges</v>
      </c>
      <c r="C1220" s="313">
        <f>IF(ISBLANK('Report Data'!C1220)," ",'Report Data'!C1220)</f>
        <v>4.2637367563506983</v>
      </c>
      <c r="D1220" s="313">
        <f>IF(ISBLANK('Report Data'!D1220)," ",'Report Data'!D1220)</f>
        <v>4.5244071918514068</v>
      </c>
      <c r="E1220" s="313">
        <f>IF(ISBLANK('Report Data'!E1220)," ",'Report Data'!E1220)</f>
        <v>0</v>
      </c>
      <c r="F1220" s="313">
        <f>IF(ISBLANK('Report Data'!F1220)," ",'Report Data'!F1220)</f>
        <v>0</v>
      </c>
      <c r="G1220" s="313">
        <f>IF(ISBLANK('Report Data'!G1220)," ",'Report Data'!G1220)</f>
        <v>0</v>
      </c>
    </row>
    <row r="1221" spans="1:7">
      <c r="A1221" s="313" t="str">
        <f>IF('INTERIM REPORT'!B1221=" "," ",IF('Report Data'!A1221="",'INTERIM REPORT'!A1220,'Report Data'!A1221))</f>
        <v>Southwestern VT Medical Center</v>
      </c>
      <c r="B1221" s="313" t="str">
        <f>IF(ISBLANK('Report Data'!B1221)," ",'Report Data'!B1221)</f>
        <v>[FTEs_Per_Adj_Occupied_Bed_Metric] FTEs Per Adjusted Occupied Bed</v>
      </c>
      <c r="C1221" s="313">
        <f>IF(ISBLANK('Report Data'!C1221)," ",'Report Data'!C1221)</f>
        <v>4.5600530529398515</v>
      </c>
      <c r="D1221" s="313">
        <f>IF(ISBLANK('Report Data'!D1221)," ",'Report Data'!D1221)</f>
        <v>4.8570841912522456</v>
      </c>
      <c r="E1221" s="313">
        <f>IF(ISBLANK('Report Data'!E1221)," ",'Report Data'!E1221)</f>
        <v>0</v>
      </c>
      <c r="F1221" s="313">
        <f>IF(ISBLANK('Report Data'!F1221)," ",'Report Data'!F1221)</f>
        <v>0</v>
      </c>
      <c r="G1221" s="313">
        <f>IF(ISBLANK('Report Data'!G1221)," ",'Report Data'!G1221)</f>
        <v>0</v>
      </c>
    </row>
    <row r="1222" spans="1:7">
      <c r="A1222" s="313" t="str">
        <f>IF('INTERIM REPORT'!B1222=" "," ",IF('Report Data'!A1222="",'INTERIM REPORT'!A1221,'Report Data'!A1222))</f>
        <v>Southwestern VT Medical Center</v>
      </c>
      <c r="B1222" s="313" t="str">
        <f>IF(ISBLANK('Report Data'!B1222)," ",'Report Data'!B1222)</f>
        <v>[Return_On_Assets_Metric] Return On Assets</v>
      </c>
      <c r="C1222" s="313">
        <f>IF(ISBLANK('Report Data'!C1222)," ",'Report Data'!C1222)</f>
        <v>6.9991359218264923E-2</v>
      </c>
      <c r="D1222" s="313">
        <f>IF(ISBLANK('Report Data'!D1222)," ",'Report Data'!D1222)</f>
        <v>8.3446195821583996E-2</v>
      </c>
      <c r="E1222" s="313">
        <f>IF(ISBLANK('Report Data'!E1222)," ",'Report Data'!E1222)</f>
        <v>7.9108282926701589E-3</v>
      </c>
      <c r="F1222" s="313">
        <f>IF(ISBLANK('Report Data'!F1222)," ",'Report Data'!F1222)</f>
        <v>7.1583926068395184E-2</v>
      </c>
      <c r="G1222" s="313">
        <f>IF(ISBLANK('Report Data'!G1222)," ",'Report Data'!G1222)</f>
        <v>-0.48089057695945187</v>
      </c>
    </row>
    <row r="1223" spans="1:7">
      <c r="A1223" s="313" t="str">
        <f>IF('INTERIM REPORT'!B1223=" "," ",IF('Report Data'!A1223="",'INTERIM REPORT'!A1222,'Report Data'!A1223))</f>
        <v>Southwestern VT Medical Center</v>
      </c>
      <c r="B1223" s="313" t="str">
        <f>IF(ISBLANK('Report Data'!B1223)," ",'Report Data'!B1223)</f>
        <v>[OH_Exp_w_fringe_pct_of_TTL_OPEX_Metric] Overhead Expense w/ fringe, as a % of Total Operating Exp</v>
      </c>
      <c r="C1223" s="313">
        <f>IF(ISBLANK('Report Data'!C1223)," ",'Report Data'!C1223)</f>
        <v>0.26237163729511992</v>
      </c>
      <c r="D1223" s="313">
        <f>IF(ISBLANK('Report Data'!D1223)," ",'Report Data'!D1223)</f>
        <v>0.26694964211022748</v>
      </c>
      <c r="E1223" s="313">
        <f>IF(ISBLANK('Report Data'!E1223)," ",'Report Data'!E1223)</f>
        <v>0</v>
      </c>
      <c r="F1223" s="313">
        <f>IF(ISBLANK('Report Data'!F1223)," ",'Report Data'!F1223)</f>
        <v>0</v>
      </c>
      <c r="G1223" s="313">
        <f>IF(ISBLANK('Report Data'!G1223)," ",'Report Data'!G1223)</f>
        <v>0</v>
      </c>
    </row>
    <row r="1224" spans="1:7">
      <c r="A1224" s="313" t="str">
        <f>IF('INTERIM REPORT'!B1224=" "," ",IF('Report Data'!A1224="",'INTERIM REPORT'!A1223,'Report Data'!A1224))</f>
        <v>Southwestern VT Medical Center</v>
      </c>
      <c r="B1224" s="313" t="str">
        <f>IF(ISBLANK('Report Data'!B1224)," ",'Report Data'!B1224)</f>
        <v>[Cost_per_Adj_Admits_Metric] Cost per Adjusted Admission</v>
      </c>
      <c r="C1224" s="313">
        <f>IF(ISBLANK('Report Data'!C1224)," ",'Report Data'!C1224)</f>
        <v>9055.8233845171708</v>
      </c>
      <c r="D1224" s="313">
        <f>IF(ISBLANK('Report Data'!D1224)," ",'Report Data'!D1224)</f>
        <v>10197.301957434989</v>
      </c>
      <c r="E1224" s="313">
        <f>IF(ISBLANK('Report Data'!E1224)," ",'Report Data'!E1224)</f>
        <v>0</v>
      </c>
      <c r="F1224" s="313">
        <f>IF(ISBLANK('Report Data'!F1224)," ",'Report Data'!F1224)</f>
        <v>0</v>
      </c>
      <c r="G1224" s="313">
        <f>IF(ISBLANK('Report Data'!G1224)," ",'Report Data'!G1224)</f>
        <v>0</v>
      </c>
    </row>
    <row r="1225" spans="1:7">
      <c r="A1225" s="313" t="str">
        <f>IF('INTERIM REPORT'!B1225=" "," ",IF('Report Data'!A1225="",'INTERIM REPORT'!A1224,'Report Data'!A1225))</f>
        <v>Southwestern VT Medical Center</v>
      </c>
      <c r="B1225" s="313" t="str">
        <f>IF(ISBLANK('Report Data'!B1225)," ",'Report Data'!B1225)</f>
        <v>[Salary_per_FTE_NonMD_Metric] Salary per FTE - Non-MD</v>
      </c>
      <c r="C1225" s="313">
        <f>IF(ISBLANK('Report Data'!C1225)," ",'Report Data'!C1225)</f>
        <v>63351.801980705422</v>
      </c>
      <c r="D1225" s="313">
        <f>IF(ISBLANK('Report Data'!D1225)," ",'Report Data'!D1225)</f>
        <v>68319.281790164809</v>
      </c>
      <c r="E1225" s="313">
        <f>IF(ISBLANK('Report Data'!E1225)," ",'Report Data'!E1225)</f>
        <v>0</v>
      </c>
      <c r="F1225" s="313">
        <f>IF(ISBLANK('Report Data'!F1225)," ",'Report Data'!F1225)</f>
        <v>0</v>
      </c>
      <c r="G1225" s="313">
        <f>IF(ISBLANK('Report Data'!G1225)," ",'Report Data'!G1225)</f>
        <v>0</v>
      </c>
    </row>
    <row r="1226" spans="1:7">
      <c r="A1226" s="313" t="str">
        <f>IF('INTERIM REPORT'!B1226=" "," ",IF('Report Data'!A1226="",'INTERIM REPORT'!A1225,'Report Data'!A1226))</f>
        <v>Southwestern VT Medical Center</v>
      </c>
      <c r="B1226" s="313" t="str">
        <f>IF(ISBLANK('Report Data'!B1226)," ",'Report Data'!B1226)</f>
        <v>[Salary_and_Benefits_per_FTE_NonMD_Metric] Salary &amp; Benefits per FTE - Non-MD</v>
      </c>
      <c r="C1226" s="313">
        <f>IF(ISBLANK('Report Data'!C1226)," ",'Report Data'!C1226)</f>
        <v>82719.204899235134</v>
      </c>
      <c r="D1226" s="313">
        <f>IF(ISBLANK('Report Data'!D1226)," ",'Report Data'!D1226)</f>
        <v>88946.450489079449</v>
      </c>
      <c r="E1226" s="313">
        <f>IF(ISBLANK('Report Data'!E1226)," ",'Report Data'!E1226)</f>
        <v>0</v>
      </c>
      <c r="F1226" s="313">
        <f>IF(ISBLANK('Report Data'!F1226)," ",'Report Data'!F1226)</f>
        <v>87010.710051708927</v>
      </c>
      <c r="G1226" s="313">
        <f>IF(ISBLANK('Report Data'!G1226)," ",'Report Data'!G1226)</f>
        <v>89445.226301232105</v>
      </c>
    </row>
    <row r="1227" spans="1:7">
      <c r="A1227" s="313" t="str">
        <f>IF('INTERIM REPORT'!B1227=" "," ",IF('Report Data'!A1227="",'INTERIM REPORT'!A1226,'Report Data'!A1227))</f>
        <v>Southwestern VT Medical Center</v>
      </c>
      <c r="B1227" s="313" t="str">
        <f>IF(ISBLANK('Report Data'!B1227)," ",'Report Data'!B1227)</f>
        <v>[Fringe_Benefit_pct_NonMD_Metric] Fringe Benefit % - Non-MD</v>
      </c>
      <c r="C1227" s="313">
        <f>IF(ISBLANK('Report Data'!C1227)," ",'Report Data'!C1227)</f>
        <v>0.30571194998412682</v>
      </c>
      <c r="D1227" s="313">
        <f>IF(ISBLANK('Report Data'!D1227)," ",'Report Data'!D1227)</f>
        <v>0.30192309050128391</v>
      </c>
      <c r="E1227" s="313">
        <f>IF(ISBLANK('Report Data'!E1227)," ",'Report Data'!E1227)</f>
        <v>0.30753644717763762</v>
      </c>
      <c r="F1227" s="313">
        <f>IF(ISBLANK('Report Data'!F1227)," ",'Report Data'!F1227)</f>
        <v>0.29722273235368163</v>
      </c>
      <c r="G1227" s="313">
        <f>IF(ISBLANK('Report Data'!G1227)," ",'Report Data'!G1227)</f>
        <v>0.31248246626979348</v>
      </c>
    </row>
    <row r="1228" spans="1:7">
      <c r="A1228" s="313" t="str">
        <f>IF('INTERIM REPORT'!B1228=" "," ",IF('Report Data'!A1228="",'INTERIM REPORT'!A1227,'Report Data'!A1228))</f>
        <v>Southwestern VT Medical Center</v>
      </c>
      <c r="B1228" s="313" t="str">
        <f>IF(ISBLANK('Report Data'!B1228)," ",'Report Data'!B1228)</f>
        <v>[Comp_Ratio_Metric] Compensation Ratio</v>
      </c>
      <c r="C1228" s="313">
        <f>IF(ISBLANK('Report Data'!C1228)," ",'Report Data'!C1228)</f>
        <v>0.55964507590095758</v>
      </c>
      <c r="D1228" s="313">
        <f>IF(ISBLANK('Report Data'!D1228)," ",'Report Data'!D1228)</f>
        <v>0.57063187772680057</v>
      </c>
      <c r="E1228" s="313">
        <f>IF(ISBLANK('Report Data'!E1228)," ",'Report Data'!E1228)</f>
        <v>0.57683540554490687</v>
      </c>
      <c r="F1228" s="313">
        <f>IF(ISBLANK('Report Data'!F1228)," ",'Report Data'!F1228)</f>
        <v>0.56839619344237946</v>
      </c>
      <c r="G1228" s="313">
        <f>IF(ISBLANK('Report Data'!G1228)," ",'Report Data'!G1228)</f>
        <v>0.5737149270052877</v>
      </c>
    </row>
    <row r="1229" spans="1:7">
      <c r="A1229" s="313" t="str">
        <f>IF('INTERIM REPORT'!B1229=" "," ",IF('Report Data'!A1229="",'INTERIM REPORT'!A1228,'Report Data'!A1229))</f>
        <v>Southwestern VT Medical Center</v>
      </c>
      <c r="B1229" s="313" t="str">
        <f>IF(ISBLANK('Report Data'!B1229)," ",'Report Data'!B1229)</f>
        <v>[Cap_Cost_pct_of_Total_Expense_Metric] Capital Cost % of Total Expense</v>
      </c>
      <c r="C1229" s="313">
        <f>IF(ISBLANK('Report Data'!C1229)," ",'Report Data'!C1229)</f>
        <v>4.0143221329335892E-2</v>
      </c>
      <c r="D1229" s="313">
        <f>IF(ISBLANK('Report Data'!D1229)," ",'Report Data'!D1229)</f>
        <v>3.9738121286070974E-2</v>
      </c>
      <c r="E1229" s="313">
        <f>IF(ISBLANK('Report Data'!E1229)," ",'Report Data'!E1229)</f>
        <v>4.0710455474768446E-2</v>
      </c>
      <c r="F1229" s="313">
        <f>IF(ISBLANK('Report Data'!F1229)," ",'Report Data'!F1229)</f>
        <v>3.7828882697634389E-2</v>
      </c>
      <c r="G1229" s="313">
        <f>IF(ISBLANK('Report Data'!G1229)," ",'Report Data'!G1229)</f>
        <v>3.6525957959272923E-2</v>
      </c>
    </row>
    <row r="1230" spans="1:7">
      <c r="A1230" s="313" t="str">
        <f>IF('INTERIM REPORT'!B1230=" "," ",IF('Report Data'!A1230="",'INTERIM REPORT'!A1229,'Report Data'!A1230))</f>
        <v>Southwestern VT Medical Center</v>
      </c>
      <c r="B1230" s="313" t="str">
        <f>IF(ISBLANK('Report Data'!B1230)," ",'Report Data'!B1230)</f>
        <v>[Cap_Cost_per_Adj_Admits_Metric] Capital Cost per Adjusted Admission</v>
      </c>
      <c r="C1230" s="313">
        <f>IF(ISBLANK('Report Data'!C1230)," ",'Report Data'!C1230)</f>
        <v>363.52992244404845</v>
      </c>
      <c r="D1230" s="313">
        <f>IF(ISBLANK('Report Data'!D1230)," ",'Report Data'!D1230)</f>
        <v>405.22162197524057</v>
      </c>
      <c r="E1230" s="313">
        <f>IF(ISBLANK('Report Data'!E1230)," ",'Report Data'!E1230)</f>
        <v>0</v>
      </c>
      <c r="F1230" s="313">
        <f>IF(ISBLANK('Report Data'!F1230)," ",'Report Data'!F1230)</f>
        <v>0</v>
      </c>
      <c r="G1230" s="313">
        <f>IF(ISBLANK('Report Data'!G1230)," ",'Report Data'!G1230)</f>
        <v>0</v>
      </c>
    </row>
    <row r="1231" spans="1:7">
      <c r="A1231" s="313" t="str">
        <f>IF('INTERIM REPORT'!B1231=" "," ",IF('Report Data'!A1231="",'INTERIM REPORT'!A1230,'Report Data'!A1231))</f>
        <v>Southwestern VT Medical Center</v>
      </c>
      <c r="B1231" s="313" t="str">
        <f>IF(ISBLANK('Report Data'!B1231)," ",'Report Data'!B1231)</f>
        <v>[Contractual_Allowance_pct_Metric] Contractual Allowance %</v>
      </c>
      <c r="C1231" s="313">
        <f>IF(ISBLANK('Report Data'!C1231)," ",'Report Data'!C1231)</f>
        <v>0.61490328082645185</v>
      </c>
      <c r="D1231" s="313">
        <f>IF(ISBLANK('Report Data'!D1231)," ",'Report Data'!D1231)</f>
        <v>0.63718220635821043</v>
      </c>
      <c r="E1231" s="313">
        <f>IF(ISBLANK('Report Data'!E1231)," ",'Report Data'!E1231)</f>
        <v>0.66711523531336625</v>
      </c>
      <c r="F1231" s="313">
        <f>IF(ISBLANK('Report Data'!F1231)," ",'Report Data'!F1231)</f>
        <v>0.66268923007441882</v>
      </c>
      <c r="G1231" s="313">
        <f>IF(ISBLANK('Report Data'!G1231)," ",'Report Data'!G1231)</f>
        <v>0.671061963294453</v>
      </c>
    </row>
    <row r="1232" spans="1:7">
      <c r="A1232" s="313" t="str">
        <f>IF('INTERIM REPORT'!B1232=" "," ",IF('Report Data'!A1232="",'INTERIM REPORT'!A1231,'Report Data'!A1232))</f>
        <v>Southwestern VT Medical Center</v>
      </c>
      <c r="B1232" s="313" t="str">
        <f>IF(ISBLANK('Report Data'!B1232)," ",'Report Data'!B1232)</f>
        <v>[Current_Ratio_Metric] Current Ratio</v>
      </c>
      <c r="C1232" s="313">
        <f>IF(ISBLANK('Report Data'!C1232)," ",'Report Data'!C1232)</f>
        <v>1.5312870253841981</v>
      </c>
      <c r="D1232" s="313">
        <f>IF(ISBLANK('Report Data'!D1232)," ",'Report Data'!D1232)</f>
        <v>1.3403989635228843</v>
      </c>
      <c r="E1232" s="313">
        <f>IF(ISBLANK('Report Data'!E1232)," ",'Report Data'!E1232)</f>
        <v>1.1385259304268496</v>
      </c>
      <c r="F1232" s="313">
        <f>IF(ISBLANK('Report Data'!F1232)," ",'Report Data'!F1232)</f>
        <v>1.1344029280333827</v>
      </c>
      <c r="G1232" s="313">
        <f>IF(ISBLANK('Report Data'!G1232)," ",'Report Data'!G1232)</f>
        <v>1.2628359062044614</v>
      </c>
    </row>
    <row r="1233" spans="1:7">
      <c r="A1233" s="313" t="str">
        <f>IF('INTERIM REPORT'!B1233=" "," ",IF('Report Data'!A1233="",'INTERIM REPORT'!A1232,'Report Data'!A1233))</f>
        <v>Southwestern VT Medical Center</v>
      </c>
      <c r="B1233" s="313" t="str">
        <f>IF(ISBLANK('Report Data'!B1233)," ",'Report Data'!B1233)</f>
        <v>[Days_Payable_metric] Days Payable</v>
      </c>
      <c r="C1233" s="313">
        <f>IF(ISBLANK('Report Data'!C1233)," ",'Report Data'!C1233)</f>
        <v>55.727583241004766</v>
      </c>
      <c r="D1233" s="313">
        <f>IF(ISBLANK('Report Data'!D1233)," ",'Report Data'!D1233)</f>
        <v>82.624740631255875</v>
      </c>
      <c r="E1233" s="313">
        <f>IF(ISBLANK('Report Data'!E1233)," ",'Report Data'!E1233)</f>
        <v>70.889075698378122</v>
      </c>
      <c r="F1233" s="313">
        <f>IF(ISBLANK('Report Data'!F1233)," ",'Report Data'!F1233)</f>
        <v>78.617352242217393</v>
      </c>
      <c r="G1233" s="313">
        <f>IF(ISBLANK('Report Data'!G1233)," ",'Report Data'!G1233)</f>
        <v>64.696333022053736</v>
      </c>
    </row>
    <row r="1234" spans="1:7">
      <c r="A1234" s="313" t="str">
        <f>IF('INTERIM REPORT'!B1234=" "," ",IF('Report Data'!A1234="",'INTERIM REPORT'!A1233,'Report Data'!A1234))</f>
        <v>Southwestern VT Medical Center</v>
      </c>
      <c r="B1234" s="313" t="str">
        <f>IF(ISBLANK('Report Data'!B1234)," ",'Report Data'!B1234)</f>
        <v>[Days_Receivable_Metric] Days Receivable</v>
      </c>
      <c r="C1234" s="313">
        <f>IF(ISBLANK('Report Data'!C1234)," ",'Report Data'!C1234)</f>
        <v>35.635130238322468</v>
      </c>
      <c r="D1234" s="313">
        <f>IF(ISBLANK('Report Data'!D1234)," ",'Report Data'!D1234)</f>
        <v>34.501167900515959</v>
      </c>
      <c r="E1234" s="313">
        <f>IF(ISBLANK('Report Data'!E1234)," ",'Report Data'!E1234)</f>
        <v>38.063420226871997</v>
      </c>
      <c r="F1234" s="313">
        <f>IF(ISBLANK('Report Data'!F1234)," ",'Report Data'!F1234)</f>
        <v>33.092584740868539</v>
      </c>
      <c r="G1234" s="313">
        <f>IF(ISBLANK('Report Data'!G1234)," ",'Report Data'!G1234)</f>
        <v>34.060031326210954</v>
      </c>
    </row>
    <row r="1235" spans="1:7">
      <c r="A1235" s="313" t="str">
        <f>IF('INTERIM REPORT'!B1235=" "," ",IF('Report Data'!A1235="",'INTERIM REPORT'!A1234,'Report Data'!A1235))</f>
        <v>Southwestern VT Medical Center</v>
      </c>
      <c r="B1235" s="313" t="str">
        <f>IF(ISBLANK('Report Data'!B1235)," ",'Report Data'!B1235)</f>
        <v>[Days_Cash_on_Hand_Metric] Days Cash on Hand</v>
      </c>
      <c r="C1235" s="313">
        <f>IF(ISBLANK('Report Data'!C1235)," ",'Report Data'!C1235)</f>
        <v>40.704160468541403</v>
      </c>
      <c r="D1235" s="313">
        <f>IF(ISBLANK('Report Data'!D1235)," ",'Report Data'!D1235)</f>
        <v>69.861699056022275</v>
      </c>
      <c r="E1235" s="313">
        <f>IF(ISBLANK('Report Data'!E1235)," ",'Report Data'!E1235)</f>
        <v>37.499360020934425</v>
      </c>
      <c r="F1235" s="313">
        <f>IF(ISBLANK('Report Data'!F1235)," ",'Report Data'!F1235)</f>
        <v>50.677967541142166</v>
      </c>
      <c r="G1235" s="313">
        <f>IF(ISBLANK('Report Data'!G1235)," ",'Report Data'!G1235)</f>
        <v>42.937166555125557</v>
      </c>
    </row>
    <row r="1236" spans="1:7">
      <c r="A1236" s="313" t="str">
        <f>IF('INTERIM REPORT'!B1236=" "," ",IF('Report Data'!A1236="",'INTERIM REPORT'!A1235,'Report Data'!A1236))</f>
        <v>Southwestern VT Medical Center</v>
      </c>
      <c r="B1236" s="313" t="str">
        <f>IF(ISBLANK('Report Data'!B1236)," ",'Report Data'!B1236)</f>
        <v>[Cash_Flow_Margin_Metric] Cash Flow Margin</v>
      </c>
      <c r="C1236" s="313">
        <f>IF(ISBLANK('Report Data'!C1236)," ",'Report Data'!C1236)</f>
        <v>7.1415903529356103E-2</v>
      </c>
      <c r="D1236" s="313">
        <f>IF(ISBLANK('Report Data'!D1236)," ",'Report Data'!D1236)</f>
        <v>6.6199645918187278E-2</v>
      </c>
      <c r="E1236" s="313">
        <f>IF(ISBLANK('Report Data'!E1236)," ",'Report Data'!E1236)</f>
        <v>4.176499414053042E-2</v>
      </c>
      <c r="F1236" s="313">
        <f>IF(ISBLANK('Report Data'!F1236)," ",'Report Data'!F1236)</f>
        <v>6.44299750863397E-2</v>
      </c>
      <c r="G1236" s="313">
        <f>IF(ISBLANK('Report Data'!G1236)," ",'Report Data'!G1236)</f>
        <v>5.5485842041560422E-2</v>
      </c>
    </row>
    <row r="1237" spans="1:7">
      <c r="A1237" s="313" t="str">
        <f>IF('INTERIM REPORT'!B1237=" "," ",IF('Report Data'!A1237="",'INTERIM REPORT'!A1236,'Report Data'!A1237))</f>
        <v>Southwestern VT Medical Center</v>
      </c>
      <c r="B1237" s="313" t="str">
        <f>IF(ISBLANK('Report Data'!B1237)," ",'Report Data'!B1237)</f>
        <v>[Cash_to_Long_Term_Debt_Metric] Cash to Long Term Debt</v>
      </c>
      <c r="C1237" s="313">
        <f>IF(ISBLANK('Report Data'!C1237)," ",'Report Data'!C1237)</f>
        <v>1.9187039243679227</v>
      </c>
      <c r="D1237" s="313">
        <f>IF(ISBLANK('Report Data'!D1237)," ",'Report Data'!D1237)</f>
        <v>1.9981562447357155</v>
      </c>
      <c r="E1237" s="313">
        <f>IF(ISBLANK('Report Data'!E1237)," ",'Report Data'!E1237)</f>
        <v>2.018615302035959</v>
      </c>
      <c r="F1237" s="313">
        <f>IF(ISBLANK('Report Data'!F1237)," ",'Report Data'!F1237)</f>
        <v>2.7168937064556622</v>
      </c>
      <c r="G1237" s="313">
        <f>IF(ISBLANK('Report Data'!G1237)," ",'Report Data'!G1237)</f>
        <v>2.4465381381599971</v>
      </c>
    </row>
    <row r="1238" spans="1:7">
      <c r="A1238" s="313" t="str">
        <f>IF('INTERIM REPORT'!B1238=" "," ",IF('Report Data'!A1238="",'INTERIM REPORT'!A1237,'Report Data'!A1238))</f>
        <v>Southwestern VT Medical Center</v>
      </c>
      <c r="B1238" s="313" t="str">
        <f>IF(ISBLANK('Report Data'!B1238)," ",'Report Data'!B1238)</f>
        <v>[Cash_Flow_to_Total_Debt_Metric] Cash Flow to Total Debt</v>
      </c>
      <c r="C1238" s="313">
        <f>IF(ISBLANK('Report Data'!C1238)," ",'Report Data'!C1238)</f>
        <v>0.54271222361393068</v>
      </c>
      <c r="D1238" s="313">
        <f>IF(ISBLANK('Report Data'!D1238)," ",'Report Data'!D1238)</f>
        <v>0.39283536391853763</v>
      </c>
      <c r="E1238" s="313">
        <f>IF(ISBLANK('Report Data'!E1238)," ",'Report Data'!E1238)</f>
        <v>0.33360969200570056</v>
      </c>
      <c r="F1238" s="313">
        <f>IF(ISBLANK('Report Data'!F1238)," ",'Report Data'!F1238)</f>
        <v>0.43073644553808627</v>
      </c>
      <c r="G1238" s="313">
        <f>IF(ISBLANK('Report Data'!G1238)," ",'Report Data'!G1238)</f>
        <v>-0.81987407799160461</v>
      </c>
    </row>
    <row r="1239" spans="1:7">
      <c r="A1239" s="313" t="str">
        <f>IF('INTERIM REPORT'!B1239=" "," ",IF('Report Data'!A1239="",'INTERIM REPORT'!A1238,'Report Data'!A1239))</f>
        <v>Southwestern VT Medical Center</v>
      </c>
      <c r="B1239" s="313" t="str">
        <f>IF(ISBLANK('Report Data'!B1239)," ",'Report Data'!B1239)</f>
        <v>[Gross_Price_per_Discharge_Metric] Gross Price per Discharge</v>
      </c>
      <c r="C1239" s="313">
        <f>IF(ISBLANK('Report Data'!C1239)," ",'Report Data'!C1239)</f>
        <v>17635.224789915956</v>
      </c>
      <c r="D1239" s="313">
        <f>IF(ISBLANK('Report Data'!D1239)," ",'Report Data'!D1239)</f>
        <v>18400.645606817507</v>
      </c>
      <c r="E1239" s="313">
        <f>IF(ISBLANK('Report Data'!E1239)," ",'Report Data'!E1239)</f>
        <v>0</v>
      </c>
      <c r="F1239" s="313">
        <f>IF(ISBLANK('Report Data'!F1239)," ",'Report Data'!F1239)</f>
        <v>22438.380444715192</v>
      </c>
      <c r="G1239" s="313">
        <f>IF(ISBLANK('Report Data'!G1239)," ",'Report Data'!G1239)</f>
        <v>21840.843607305935</v>
      </c>
    </row>
    <row r="1240" spans="1:7">
      <c r="A1240" s="313" t="str">
        <f>IF('INTERIM REPORT'!B1240=" "," ",IF('Report Data'!A1240="",'INTERIM REPORT'!A1239,'Report Data'!A1240))</f>
        <v>Southwestern VT Medical Center</v>
      </c>
      <c r="B1240" s="313" t="str">
        <f>IF(ISBLANK('Report Data'!B1240)," ",'Report Data'!B1240)</f>
        <v>[Gross_Price_per_Visit_Metric] Gross Price per Visit</v>
      </c>
      <c r="C1240" s="313">
        <f>IF(ISBLANK('Report Data'!C1240)," ",'Report Data'!C1240)</f>
        <v>1016.6378926206489</v>
      </c>
      <c r="D1240" s="313">
        <f>IF(ISBLANK('Report Data'!D1240)," ",'Report Data'!D1240)</f>
        <v>1083.4587098097927</v>
      </c>
      <c r="E1240" s="313">
        <f>IF(ISBLANK('Report Data'!E1240)," ",'Report Data'!E1240)</f>
        <v>0</v>
      </c>
      <c r="F1240" s="313">
        <f>IF(ISBLANK('Report Data'!F1240)," ",'Report Data'!F1240)</f>
        <v>1046.2828225105964</v>
      </c>
      <c r="G1240" s="313">
        <f>IF(ISBLANK('Report Data'!G1240)," ",'Report Data'!G1240)</f>
        <v>1091.6830491605772</v>
      </c>
    </row>
    <row r="1241" spans="1:7">
      <c r="A1241" s="313" t="str">
        <f>IF('INTERIM REPORT'!B1241=" "," ",IF('Report Data'!A1241="",'INTERIM REPORT'!A1240,'Report Data'!A1241))</f>
        <v>Southwestern VT Medical Center</v>
      </c>
      <c r="B1241" s="313" t="str">
        <f>IF(ISBLANK('Report Data'!B1241)," ",'Report Data'!B1241)</f>
        <v>[Gross_Rev_per_Adj_Admits_Metric] Gross Revenue per Adj Admission</v>
      </c>
      <c r="C1241" s="313">
        <f>IF(ISBLANK('Report Data'!C1241)," ",'Report Data'!C1241)</f>
        <v>19745.644222287567</v>
      </c>
      <c r="D1241" s="313">
        <f>IF(ISBLANK('Report Data'!D1241)," ",'Report Data'!D1241)</f>
        <v>21083.29865319865</v>
      </c>
      <c r="E1241" s="313">
        <f>IF(ISBLANK('Report Data'!E1241)," ",'Report Data'!E1241)</f>
        <v>0</v>
      </c>
      <c r="F1241" s="313">
        <f>IF(ISBLANK('Report Data'!F1241)," ",'Report Data'!F1241)</f>
        <v>0</v>
      </c>
      <c r="G1241" s="313">
        <f>IF(ISBLANK('Report Data'!G1241)," ",'Report Data'!G1241)</f>
        <v>0</v>
      </c>
    </row>
    <row r="1242" spans="1:7">
      <c r="A1242" s="313" t="str">
        <f>IF('INTERIM REPORT'!B1242=" "," ",IF('Report Data'!A1242="",'INTERIM REPORT'!A1241,'Report Data'!A1242))</f>
        <v>Southwestern VT Medical Center</v>
      </c>
      <c r="B1242" s="313" t="str">
        <f>IF(ISBLANK('Report Data'!B1242)," ",'Report Data'!B1242)</f>
        <v>[Net_Rev_per_Adj_Admits_Metric] Net Revenue per Adjusted Admission</v>
      </c>
      <c r="C1242" s="313">
        <f>IF(ISBLANK('Report Data'!C1242)," ",'Report Data'!C1242)</f>
        <v>7657.3154341348327</v>
      </c>
      <c r="D1242" s="313">
        <f>IF(ISBLANK('Report Data'!D1242)," ",'Report Data'!D1242)</f>
        <v>7700.3839018008193</v>
      </c>
      <c r="E1242" s="313">
        <f>IF(ISBLANK('Report Data'!E1242)," ",'Report Data'!E1242)</f>
        <v>0</v>
      </c>
      <c r="F1242" s="313">
        <f>IF(ISBLANK('Report Data'!F1242)," ",'Report Data'!F1242)</f>
        <v>0</v>
      </c>
      <c r="G1242" s="313">
        <f>IF(ISBLANK('Report Data'!G1242)," ",'Report Data'!G1242)</f>
        <v>0</v>
      </c>
    </row>
    <row r="1243" spans="1:7">
      <c r="A1243" s="313" t="str">
        <f>IF('INTERIM REPORT'!B1243=" "," ",IF('Report Data'!A1243="",'INTERIM REPORT'!A1242,'Report Data'!A1243))</f>
        <v>Southwestern VT Medical Center</v>
      </c>
      <c r="B1243" s="313" t="str">
        <f>IF(ISBLANK('Report Data'!B1243)," ",'Report Data'!B1243)</f>
        <v>[Medicare_Gross_Pct_Tot_Gross_Metric] Medicare Gross as % of Tot Gross Rev</v>
      </c>
      <c r="C1243" s="313">
        <f>IF(ISBLANK('Report Data'!C1243)," ",'Report Data'!C1243)</f>
        <v>0.51821949624852004</v>
      </c>
      <c r="D1243" s="313">
        <f>IF(ISBLANK('Report Data'!D1243)," ",'Report Data'!D1243)</f>
        <v>0.50727407472580599</v>
      </c>
      <c r="E1243" s="313">
        <f>IF(ISBLANK('Report Data'!E1243)," ",'Report Data'!E1243)</f>
        <v>0.51741205756840547</v>
      </c>
      <c r="F1243" s="313">
        <f>IF(ISBLANK('Report Data'!F1243)," ",'Report Data'!F1243)</f>
        <v>0.50700000169002613</v>
      </c>
      <c r="G1243" s="313">
        <f>IF(ISBLANK('Report Data'!G1243)," ",'Report Data'!G1243)</f>
        <v>0.50976390175663977</v>
      </c>
    </row>
    <row r="1244" spans="1:7">
      <c r="A1244" s="313" t="str">
        <f>IF('INTERIM REPORT'!B1244=" "," ",IF('Report Data'!A1244="",'INTERIM REPORT'!A1243,'Report Data'!A1244))</f>
        <v>Southwestern VT Medical Center</v>
      </c>
      <c r="B1244" s="313" t="str">
        <f>IF(ISBLANK('Report Data'!B1244)," ",'Report Data'!B1244)</f>
        <v>[Medicaid_Gross_Pct_Tot_Gross_Metric] Medicaid Gross as % of Tot Gross Rev</v>
      </c>
      <c r="C1244" s="313">
        <f>IF(ISBLANK('Report Data'!C1244)," ",'Report Data'!C1244)</f>
        <v>0.17008494370946056</v>
      </c>
      <c r="D1244" s="313">
        <f>IF(ISBLANK('Report Data'!D1244)," ",'Report Data'!D1244)</f>
        <v>0.16374548589514393</v>
      </c>
      <c r="E1244" s="313">
        <f>IF(ISBLANK('Report Data'!E1244)," ",'Report Data'!E1244)</f>
        <v>0.16650250766199098</v>
      </c>
      <c r="F1244" s="313">
        <f>IF(ISBLANK('Report Data'!F1244)," ",'Report Data'!F1244)</f>
        <v>0.16299999947725921</v>
      </c>
      <c r="G1244" s="313">
        <f>IF(ISBLANK('Report Data'!G1244)," ",'Report Data'!G1244)</f>
        <v>0.16228485190790479</v>
      </c>
    </row>
    <row r="1245" spans="1:7">
      <c r="A1245" s="313" t="str">
        <f>IF('INTERIM REPORT'!B1245=" "," ",IF('Report Data'!A1245="",'INTERIM REPORT'!A1244,'Report Data'!A1245))</f>
        <v>Southwestern VT Medical Center</v>
      </c>
      <c r="B1245" s="313" t="str">
        <f>IF(ISBLANK('Report Data'!B1245)," ",'Report Data'!B1245)</f>
        <v>[CommSelf_Gross_Pct_Tot_Gross_Metric] Comm/self Gross as % of Tot Gross Rev</v>
      </c>
      <c r="C1245" s="313">
        <f>IF(ISBLANK('Report Data'!C1245)," ",'Report Data'!C1245)</f>
        <v>0.31169556004201926</v>
      </c>
      <c r="D1245" s="313">
        <f>IF(ISBLANK('Report Data'!D1245)," ",'Report Data'!D1245)</f>
        <v>0.32898043937905008</v>
      </c>
      <c r="E1245" s="313">
        <f>IF(ISBLANK('Report Data'!E1245)," ",'Report Data'!E1245)</f>
        <v>0.31608543476960343</v>
      </c>
      <c r="F1245" s="313">
        <f>IF(ISBLANK('Report Data'!F1245)," ",'Report Data'!F1245)</f>
        <v>0.32999999883271475</v>
      </c>
      <c r="G1245" s="313">
        <f>IF(ISBLANK('Report Data'!G1245)," ",'Report Data'!G1245)</f>
        <v>0.32795124633545514</v>
      </c>
    </row>
    <row r="1246" spans="1:7">
      <c r="A1246" s="313" t="str">
        <f>IF('INTERIM REPORT'!B1246=" "," ",IF('Report Data'!A1246="",'INTERIM REPORT'!A1245,'Report Data'!A1246))</f>
        <v>Southwestern VT Medical Center</v>
      </c>
      <c r="B1246" s="313" t="str">
        <f>IF(ISBLANK('Report Data'!B1246)," ",'Report Data'!B1246)</f>
        <v>[Phys_Gross_Pct_Ttl_Gross_Metric] Physician Gross as % of Ttl Gross Rev</v>
      </c>
      <c r="C1246" s="313">
        <f>IF(ISBLANK('Report Data'!C1246)," ",'Report Data'!C1246)</f>
        <v>0</v>
      </c>
      <c r="D1246" s="313">
        <f>IF(ISBLANK('Report Data'!D1246)," ",'Report Data'!D1246)</f>
        <v>0</v>
      </c>
      <c r="E1246" s="313">
        <f>IF(ISBLANK('Report Data'!E1246)," ",'Report Data'!E1246)</f>
        <v>0</v>
      </c>
      <c r="F1246" s="313">
        <f>IF(ISBLANK('Report Data'!F1246)," ",'Report Data'!F1246)</f>
        <v>0</v>
      </c>
      <c r="G1246" s="313">
        <f>IF(ISBLANK('Report Data'!G1246)," ",'Report Data'!G1246)</f>
        <v>0</v>
      </c>
    </row>
    <row r="1247" spans="1:7">
      <c r="A1247" s="313" t="str">
        <f>IF('INTERIM REPORT'!B1247=" "," ",IF('Report Data'!A1247="",'INTERIM REPORT'!A1246,'Report Data'!A1247))</f>
        <v>Southwestern VT Medical Center</v>
      </c>
      <c r="B1247" s="313" t="str">
        <f>IF(ISBLANK('Report Data'!B1247)," ",'Report Data'!B1247)</f>
        <v>[Medicare_Pct_Net_Rev_Metric] Medicare % of Net Rev (less dispr)</v>
      </c>
      <c r="C1247" s="313">
        <f>IF(ISBLANK('Report Data'!C1247)," ",'Report Data'!C1247)</f>
        <v>0.40182847500786173</v>
      </c>
      <c r="D1247" s="313">
        <f>IF(ISBLANK('Report Data'!D1247)," ",'Report Data'!D1247)</f>
        <v>0.38271327362901031</v>
      </c>
      <c r="E1247" s="313">
        <f>IF(ISBLANK('Report Data'!E1247)," ",'Report Data'!E1247)</f>
        <v>0.38902256965480347</v>
      </c>
      <c r="F1247" s="313">
        <f>IF(ISBLANK('Report Data'!F1247)," ",'Report Data'!F1247)</f>
        <v>0.37972685505673387</v>
      </c>
      <c r="G1247" s="313">
        <f>IF(ISBLANK('Report Data'!G1247)," ",'Report Data'!G1247)</f>
        <v>0.37587433182826746</v>
      </c>
    </row>
    <row r="1248" spans="1:7">
      <c r="A1248" s="313" t="str">
        <f>IF('INTERIM REPORT'!B1248=" "," ",IF('Report Data'!A1248="",'INTERIM REPORT'!A1247,'Report Data'!A1248))</f>
        <v>Southwestern VT Medical Center</v>
      </c>
      <c r="B1248" s="313" t="str">
        <f>IF(ISBLANK('Report Data'!B1248)," ",'Report Data'!B1248)</f>
        <v>[Medicaid_Pct_Net_Rev_Metric] Medicaid % of Net Rev (less dispr)</v>
      </c>
      <c r="C1248" s="313">
        <f>IF(ISBLANK('Report Data'!C1248)," ",'Report Data'!C1248)</f>
        <v>0.11562770035511306</v>
      </c>
      <c r="D1248" s="313">
        <f>IF(ISBLANK('Report Data'!D1248)," ",'Report Data'!D1248)</f>
        <v>0.1185524578543026</v>
      </c>
      <c r="E1248" s="313">
        <f>IF(ISBLANK('Report Data'!E1248)," ",'Report Data'!E1248)</f>
        <v>0.10810343556547515</v>
      </c>
      <c r="F1248" s="313">
        <f>IF(ISBLANK('Report Data'!F1248)," ",'Report Data'!F1248)</f>
        <v>0.10596667322443055</v>
      </c>
      <c r="G1248" s="313">
        <f>IF(ISBLANK('Report Data'!G1248)," ",'Report Data'!G1248)</f>
        <v>0.10329989536122382</v>
      </c>
    </row>
    <row r="1249" spans="1:7">
      <c r="A1249" s="313" t="str">
        <f>IF('INTERIM REPORT'!B1249=" "," ",IF('Report Data'!A1249="",'INTERIM REPORT'!A1248,'Report Data'!A1249))</f>
        <v>Southwestern VT Medical Center</v>
      </c>
      <c r="B1249" s="313" t="str">
        <f>IF(ISBLANK('Report Data'!B1249)," ",'Report Data'!B1249)</f>
        <v>[CommSelf_Pct_Net_Rev_Metric] Comm/self % of Net Rev (less dispr)</v>
      </c>
      <c r="C1249" s="313">
        <f>IF(ISBLANK('Report Data'!C1249)," ",'Report Data'!C1249)</f>
        <v>0.48254382463702544</v>
      </c>
      <c r="D1249" s="313">
        <f>IF(ISBLANK('Report Data'!D1249)," ",'Report Data'!D1249)</f>
        <v>0.49873426851668712</v>
      </c>
      <c r="E1249" s="313">
        <f>IF(ISBLANK('Report Data'!E1249)," ",'Report Data'!E1249)</f>
        <v>0.50287399477972128</v>
      </c>
      <c r="F1249" s="313">
        <f>IF(ISBLANK('Report Data'!F1249)," ",'Report Data'!F1249)</f>
        <v>0.51430647171883526</v>
      </c>
      <c r="G1249" s="313">
        <f>IF(ISBLANK('Report Data'!G1249)," ",'Report Data'!G1249)</f>
        <v>0.52082577281050857</v>
      </c>
    </row>
    <row r="1250" spans="1:7">
      <c r="A1250" s="313" t="str">
        <f>IF('INTERIM REPORT'!B1250=" "," ",IF('Report Data'!A1250="",'INTERIM REPORT'!A1249,'Report Data'!A1250))</f>
        <v>Southwestern VT Medical Center</v>
      </c>
      <c r="B1250" s="313" t="str">
        <f>IF(ISBLANK('Report Data'!B1250)," ",'Report Data'!B1250)</f>
        <v>[Phys_Pct_Net_Rev_Metric] Physician % of Net Rev</v>
      </c>
      <c r="C1250" s="313">
        <f>IF(ISBLANK('Report Data'!C1250)," ",'Report Data'!C1250)</f>
        <v>0</v>
      </c>
      <c r="D1250" s="313">
        <f>IF(ISBLANK('Report Data'!D1250)," ",'Report Data'!D1250)</f>
        <v>0</v>
      </c>
      <c r="E1250" s="313">
        <f>IF(ISBLANK('Report Data'!E1250)," ",'Report Data'!E1250)</f>
        <v>0</v>
      </c>
      <c r="F1250" s="313">
        <f>IF(ISBLANK('Report Data'!F1250)," ",'Report Data'!F1250)</f>
        <v>0</v>
      </c>
      <c r="G1250" s="313">
        <f>IF(ISBLANK('Report Data'!G1250)," ",'Report Data'!G1250)</f>
        <v>0</v>
      </c>
    </row>
    <row r="1251" spans="1:7">
      <c r="A1251" s="313" t="str">
        <f>IF('INTERIM REPORT'!B1251=" "," ",IF('Report Data'!A1251="",'INTERIM REPORT'!A1250,'Report Data'!A1251))</f>
        <v>Southwestern VT Medical Center</v>
      </c>
      <c r="B1251" s="313" t="str">
        <f>IF(ISBLANK('Report Data'!B1251)," ",'Report Data'!B1251)</f>
        <v>[Free_Care_Gross_Metric] Free Care (Gross Revenue)</v>
      </c>
      <c r="C1251" s="313">
        <f>IF(ISBLANK('Report Data'!C1251)," ",'Report Data'!C1251)</f>
        <v>-2145969</v>
      </c>
      <c r="D1251" s="313">
        <f>IF(ISBLANK('Report Data'!D1251)," ",'Report Data'!D1251)</f>
        <v>-2729032</v>
      </c>
      <c r="E1251" s="313">
        <f>IF(ISBLANK('Report Data'!E1251)," ",'Report Data'!E1251)</f>
        <v>-2500000</v>
      </c>
      <c r="F1251" s="313">
        <f>IF(ISBLANK('Report Data'!F1251)," ",'Report Data'!F1251)</f>
        <v>-2500000</v>
      </c>
      <c r="G1251" s="313">
        <f>IF(ISBLANK('Report Data'!G1251)," ",'Report Data'!G1251)</f>
        <v>-2500000</v>
      </c>
    </row>
    <row r="1252" spans="1:7">
      <c r="A1252" s="313" t="str">
        <f>IF('INTERIM REPORT'!B1252=" "," ",IF('Report Data'!A1252="",'INTERIM REPORT'!A1251,'Report Data'!A1252))</f>
        <v>Springfield Hospital</v>
      </c>
      <c r="B1252" s="313" t="str">
        <f>IF(ISBLANK('Report Data'!B1252)," ",'Report Data'!B1252)</f>
        <v>[Avg_Daily_Census_Metric] Average Daily Census</v>
      </c>
      <c r="C1252" s="313">
        <f>IF(ISBLANK('Report Data'!C1252)," ",'Report Data'!C1252)</f>
        <v>0</v>
      </c>
      <c r="D1252" s="313">
        <f>IF(ISBLANK('Report Data'!D1252)," ",'Report Data'!D1252)</f>
        <v>0</v>
      </c>
      <c r="E1252" s="313">
        <f>IF(ISBLANK('Report Data'!E1252)," ",'Report Data'!E1252)</f>
        <v>0</v>
      </c>
      <c r="F1252" s="313">
        <f>IF(ISBLANK('Report Data'!F1252)," ",'Report Data'!F1252)</f>
        <v>12.328767123287671</v>
      </c>
      <c r="G1252" s="313">
        <f>IF(ISBLANK('Report Data'!G1252)," ",'Report Data'!G1252)</f>
        <v>18.487671232876711</v>
      </c>
    </row>
    <row r="1253" spans="1:7">
      <c r="A1253" s="313" t="str">
        <f>IF('INTERIM REPORT'!B1253=" "," ",IF('Report Data'!A1253="",'INTERIM REPORT'!A1252,'Report Data'!A1253))</f>
        <v>Springfield Hospital</v>
      </c>
      <c r="B1253" s="313" t="str">
        <f>IF(ISBLANK('Report Data'!B1253)," ",'Report Data'!B1253)</f>
        <v>[Avg_Length_of_Stay_Metric] Average Length of Stay</v>
      </c>
      <c r="C1253" s="313">
        <f>IF(ISBLANK('Report Data'!C1253)," ",'Report Data'!C1253)</f>
        <v>0</v>
      </c>
      <c r="D1253" s="313">
        <f>IF(ISBLANK('Report Data'!D1253)," ",'Report Data'!D1253)</f>
        <v>0</v>
      </c>
      <c r="E1253" s="313">
        <f>IF(ISBLANK('Report Data'!E1253)," ",'Report Data'!E1253)</f>
        <v>0</v>
      </c>
      <c r="F1253" s="313">
        <f>IF(ISBLANK('Report Data'!F1253)," ",'Report Data'!F1253)</f>
        <v>4.5408678102926325</v>
      </c>
      <c r="G1253" s="313">
        <f>IF(ISBLANK('Report Data'!G1253)," ",'Report Data'!G1253)</f>
        <v>5.8474870017331018</v>
      </c>
    </row>
    <row r="1254" spans="1:7">
      <c r="A1254" s="313" t="str">
        <f>IF('INTERIM REPORT'!B1254=" "," ",IF('Report Data'!A1254="",'INTERIM REPORT'!A1253,'Report Data'!A1254))</f>
        <v>Springfield Hospital</v>
      </c>
      <c r="B1254" s="313" t="str">
        <f>IF(ISBLANK('Report Data'!B1254)," ",'Report Data'!B1254)</f>
        <v>[Acute_ALOS_Metric] Acute ALOS</v>
      </c>
      <c r="C1254" s="313">
        <f>IF(ISBLANK('Report Data'!C1254)," ",'Report Data'!C1254)</f>
        <v>0</v>
      </c>
      <c r="D1254" s="313">
        <f>IF(ISBLANK('Report Data'!D1254)," ",'Report Data'!D1254)</f>
        <v>0</v>
      </c>
      <c r="E1254" s="313">
        <f>IF(ISBLANK('Report Data'!E1254)," ",'Report Data'!E1254)</f>
        <v>0</v>
      </c>
      <c r="F1254" s="313">
        <f>IF(ISBLANK('Report Data'!F1254)," ",'Report Data'!F1254)</f>
        <v>4.5408678102926325</v>
      </c>
      <c r="G1254" s="313">
        <f>IF(ISBLANK('Report Data'!G1254)," ",'Report Data'!G1254)</f>
        <v>5.8474870017331018</v>
      </c>
    </row>
    <row r="1255" spans="1:7">
      <c r="A1255" s="313" t="str">
        <f>IF('INTERIM REPORT'!B1255=" "," ",IF('Report Data'!A1255="",'INTERIM REPORT'!A1254,'Report Data'!A1255))</f>
        <v>Springfield Hospital</v>
      </c>
      <c r="B1255" s="313" t="str">
        <f>IF(ISBLANK('Report Data'!B1255)," ",'Report Data'!B1255)</f>
        <v>[Adj_Admits_Metric] Adjusted Admissions</v>
      </c>
      <c r="C1255" s="313">
        <f>IF(ISBLANK('Report Data'!C1255)," ",'Report Data'!C1255)</f>
        <v>0</v>
      </c>
      <c r="D1255" s="313">
        <f>IF(ISBLANK('Report Data'!D1255)," ",'Report Data'!D1255)</f>
        <v>0</v>
      </c>
      <c r="E1255" s="313">
        <f>IF(ISBLANK('Report Data'!E1255)," ",'Report Data'!E1255)</f>
        <v>0</v>
      </c>
      <c r="F1255" s="313">
        <f>IF(ISBLANK('Report Data'!F1255)," ",'Report Data'!F1255)</f>
        <v>0</v>
      </c>
      <c r="G1255" s="313">
        <f>IF(ISBLANK('Report Data'!G1255)," ",'Report Data'!G1255)</f>
        <v>0</v>
      </c>
    </row>
    <row r="1256" spans="1:7">
      <c r="A1256" s="313" t="str">
        <f>IF('INTERIM REPORT'!B1256=" "," ",IF('Report Data'!A1256="",'INTERIM REPORT'!A1255,'Report Data'!A1256))</f>
        <v>Springfield Hospital</v>
      </c>
      <c r="B1256" s="313" t="str">
        <f>IF(ISBLANK('Report Data'!B1256)," ",'Report Data'!B1256)</f>
        <v>[Adj_Days_Metric] Adjusted Days</v>
      </c>
      <c r="C1256" s="313">
        <f>IF(ISBLANK('Report Data'!C1256)," ",'Report Data'!C1256)</f>
        <v>0</v>
      </c>
      <c r="D1256" s="313">
        <f>IF(ISBLANK('Report Data'!D1256)," ",'Report Data'!D1256)</f>
        <v>0</v>
      </c>
      <c r="E1256" s="313">
        <f>IF(ISBLANK('Report Data'!E1256)," ",'Report Data'!E1256)</f>
        <v>0</v>
      </c>
      <c r="F1256" s="313">
        <f>IF(ISBLANK('Report Data'!F1256)," ",'Report Data'!F1256)</f>
        <v>0</v>
      </c>
      <c r="G1256" s="313">
        <f>IF(ISBLANK('Report Data'!G1256)," ",'Report Data'!G1256)</f>
        <v>0</v>
      </c>
    </row>
    <row r="1257" spans="1:7">
      <c r="A1257" s="313" t="str">
        <f>IF('INTERIM REPORT'!B1257=" "," ",IF('Report Data'!A1257="",'INTERIM REPORT'!A1256,'Report Data'!A1257))</f>
        <v>Springfield Hospital</v>
      </c>
      <c r="B1257" s="313" t="str">
        <f>IF(ISBLANK('Report Data'!B1257)," ",'Report Data'!B1257)</f>
        <v>[Acute_Care_Ave_Daily_Census_Metric] Acute Care Ave Daily Census</v>
      </c>
      <c r="C1257" s="313">
        <f>IF(ISBLANK('Report Data'!C1257)," ",'Report Data'!C1257)</f>
        <v>0</v>
      </c>
      <c r="D1257" s="313">
        <f>IF(ISBLANK('Report Data'!D1257)," ",'Report Data'!D1257)</f>
        <v>0</v>
      </c>
      <c r="E1257" s="313">
        <f>IF(ISBLANK('Report Data'!E1257)," ",'Report Data'!E1257)</f>
        <v>0</v>
      </c>
      <c r="F1257" s="313">
        <f>IF(ISBLANK('Report Data'!F1257)," ",'Report Data'!F1257)</f>
        <v>12.328767123287671</v>
      </c>
      <c r="G1257" s="313">
        <f>IF(ISBLANK('Report Data'!G1257)," ",'Report Data'!G1257)</f>
        <v>18.487671232876711</v>
      </c>
    </row>
    <row r="1258" spans="1:7">
      <c r="A1258" s="313" t="str">
        <f>IF('INTERIM REPORT'!B1258=" "," ",IF('Report Data'!A1258="",'INTERIM REPORT'!A1257,'Report Data'!A1258))</f>
        <v>Springfield Hospital</v>
      </c>
      <c r="B1258" s="313" t="str">
        <f>IF(ISBLANK('Report Data'!B1258)," ",'Report Data'!B1258)</f>
        <v>[Acute_Admissions_Metric] Acute Admissions</v>
      </c>
      <c r="C1258" s="313">
        <f>IF(ISBLANK('Report Data'!C1258)," ",'Report Data'!C1258)</f>
        <v>0</v>
      </c>
      <c r="D1258" s="313">
        <f>IF(ISBLANK('Report Data'!D1258)," ",'Report Data'!D1258)</f>
        <v>0</v>
      </c>
      <c r="E1258" s="313">
        <f>IF(ISBLANK('Report Data'!E1258)," ",'Report Data'!E1258)</f>
        <v>0</v>
      </c>
      <c r="F1258" s="313">
        <f>IF(ISBLANK('Report Data'!F1258)," ",'Report Data'!F1258)</f>
        <v>991.00000000000034</v>
      </c>
      <c r="G1258" s="313">
        <f>IF(ISBLANK('Report Data'!G1258)," ",'Report Data'!G1258)</f>
        <v>1154</v>
      </c>
    </row>
    <row r="1259" spans="1:7">
      <c r="A1259" s="313" t="str">
        <f>IF('INTERIM REPORT'!B1259=" "," ",IF('Report Data'!A1259="",'INTERIM REPORT'!A1258,'Report Data'!A1259))</f>
        <v>Springfield Hospital</v>
      </c>
      <c r="B1259" s="313" t="str">
        <f>IF(ISBLANK('Report Data'!B1259)," ",'Report Data'!B1259)</f>
        <v>[Util_Acute_Days] Acute Patient Days</v>
      </c>
      <c r="C1259" s="313">
        <f>IF(ISBLANK('Report Data'!C1259)," ",'Report Data'!C1259)</f>
        <v>0</v>
      </c>
      <c r="D1259" s="313">
        <f>IF(ISBLANK('Report Data'!D1259)," ",'Report Data'!D1259)</f>
        <v>0</v>
      </c>
      <c r="E1259" s="313">
        <f>IF(ISBLANK('Report Data'!E1259)," ",'Report Data'!E1259)</f>
        <v>0</v>
      </c>
      <c r="F1259" s="313">
        <f>IF(ISBLANK('Report Data'!F1259)," ",'Report Data'!F1259)</f>
        <v>4500</v>
      </c>
      <c r="G1259" s="313">
        <f>IF(ISBLANK('Report Data'!G1259)," ",'Report Data'!G1259)</f>
        <v>6747.9999999999991</v>
      </c>
    </row>
    <row r="1260" spans="1:7">
      <c r="A1260" s="313" t="str">
        <f>IF('INTERIM REPORT'!B1260=" "," ",IF('Report Data'!A1260="",'INTERIM REPORT'!A1259,'Report Data'!A1260))</f>
        <v>Springfield Hospital</v>
      </c>
      <c r="B1260" s="313" t="str">
        <f>IF(ISBLANK('Report Data'!B1260)," ",'Report Data'!B1260)</f>
        <v>[Age_of_Plant_Metric] Age of Plant</v>
      </c>
      <c r="C1260" s="313">
        <f>IF(ISBLANK('Report Data'!C1260)," ",'Report Data'!C1260)</f>
        <v>17.165819151255512</v>
      </c>
      <c r="D1260" s="313">
        <f>IF(ISBLANK('Report Data'!D1260)," ",'Report Data'!D1260)</f>
        <v>18.996878470644628</v>
      </c>
      <c r="E1260" s="313">
        <f>IF(ISBLANK('Report Data'!E1260)," ",'Report Data'!E1260)</f>
        <v>0</v>
      </c>
      <c r="F1260" s="313">
        <f>IF(ISBLANK('Report Data'!F1260)," ",'Report Data'!F1260)</f>
        <v>20.86510683352245</v>
      </c>
      <c r="G1260" s="313">
        <f>IF(ISBLANK('Report Data'!G1260)," ",'Report Data'!G1260)</f>
        <v>26.128163265306121</v>
      </c>
    </row>
    <row r="1261" spans="1:7">
      <c r="A1261" s="313" t="str">
        <f>IF('INTERIM REPORT'!B1261=" "," ",IF('Report Data'!A1261="",'INTERIM REPORT'!A1260,'Report Data'!A1261))</f>
        <v>Springfield Hospital</v>
      </c>
      <c r="B1261" s="313" t="str">
        <f>IF(ISBLANK('Report Data'!B1261)," ",'Report Data'!B1261)</f>
        <v>[Age_of_Plant_Bldg_Metric] Age of Plant Building</v>
      </c>
      <c r="C1261" s="313">
        <f>IF(ISBLANK('Report Data'!C1261)," ",'Report Data'!C1261)</f>
        <v>32.22242290947441</v>
      </c>
      <c r="D1261" s="313">
        <f>IF(ISBLANK('Report Data'!D1261)," ",'Report Data'!D1261)</f>
        <v>36.242992767687305</v>
      </c>
      <c r="E1261" s="313">
        <f>IF(ISBLANK('Report Data'!E1261)," ",'Report Data'!E1261)</f>
        <v>0</v>
      </c>
      <c r="F1261" s="313">
        <f>IF(ISBLANK('Report Data'!F1261)," ",'Report Data'!F1261)</f>
        <v>20.65844871442274</v>
      </c>
      <c r="G1261" s="313">
        <f>IF(ISBLANK('Report Data'!G1261)," ",'Report Data'!G1261)</f>
        <v>25.869654774656009</v>
      </c>
    </row>
    <row r="1262" spans="1:7">
      <c r="A1262" s="313" t="str">
        <f>IF('INTERIM REPORT'!B1262=" "," ",IF('Report Data'!A1262="",'INTERIM REPORT'!A1261,'Report Data'!A1262))</f>
        <v>Springfield Hospital</v>
      </c>
      <c r="B1262" s="313" t="str">
        <f>IF(ISBLANK('Report Data'!B1262)," ",'Report Data'!B1262)</f>
        <v>[Age_of_Plant_Equip_Metric] Age of Plant Equipment</v>
      </c>
      <c r="C1262" s="313">
        <f>IF(ISBLANK('Report Data'!C1262)," ",'Report Data'!C1262)</f>
        <v>11.755625199393036</v>
      </c>
      <c r="D1262" s="313">
        <f>IF(ISBLANK('Report Data'!D1262)," ",'Report Data'!D1262)</f>
        <v>12.949886047096246</v>
      </c>
      <c r="E1262" s="313">
        <f>IF(ISBLANK('Report Data'!E1262)," ",'Report Data'!E1262)</f>
        <v>0</v>
      </c>
      <c r="F1262" s="313">
        <f>IF(ISBLANK('Report Data'!F1262)," ",'Report Data'!F1262)</f>
        <v>21.067987378550793</v>
      </c>
      <c r="G1262" s="313">
        <f>IF(ISBLANK('Report Data'!G1262)," ",'Report Data'!G1262)</f>
        <v>26.3819461295802</v>
      </c>
    </row>
    <row r="1263" spans="1:7">
      <c r="A1263" s="313" t="str">
        <f>IF('INTERIM REPORT'!B1263=" "," ",IF('Report Data'!A1263="",'INTERIM REPORT'!A1262,'Report Data'!A1263))</f>
        <v>Springfield Hospital</v>
      </c>
      <c r="B1263" s="313" t="str">
        <f>IF(ISBLANK('Report Data'!B1263)," ",'Report Data'!B1263)</f>
        <v>[Long_Term_Debt_Cap_Metric] Long Term Debt to Capitalization</v>
      </c>
      <c r="C1263" s="313">
        <f>IF(ISBLANK('Report Data'!C1263)," ",'Report Data'!C1263)</f>
        <v>-1.6916626409730249</v>
      </c>
      <c r="D1263" s="313">
        <f>IF(ISBLANK('Report Data'!D1263)," ",'Report Data'!D1263)</f>
        <v>-0.99414739891317505</v>
      </c>
      <c r="E1263" s="313">
        <f>IF(ISBLANK('Report Data'!E1263)," ",'Report Data'!E1263)</f>
        <v>-0.9853748399798643</v>
      </c>
      <c r="F1263" s="313">
        <f>IF(ISBLANK('Report Data'!F1263)," ",'Report Data'!F1263)</f>
        <v>0.88744546263641233</v>
      </c>
      <c r="G1263" s="313">
        <f>IF(ISBLANK('Report Data'!G1263)," ",'Report Data'!G1263)</f>
        <v>0.80461906026015362</v>
      </c>
    </row>
    <row r="1264" spans="1:7">
      <c r="A1264" s="313" t="str">
        <f>IF('INTERIM REPORT'!B1264=" "," ",IF('Report Data'!A1264="",'INTERIM REPORT'!A1263,'Report Data'!A1264))</f>
        <v>Springfield Hospital</v>
      </c>
      <c r="B1264" s="313" t="str">
        <f>IF(ISBLANK('Report Data'!B1264)," ",'Report Data'!B1264)</f>
        <v>[Debt_per_Staff_Bed_Metric] Debt per Staffed Bed</v>
      </c>
      <c r="C1264" s="313">
        <f>IF(ISBLANK('Report Data'!C1264)," ",'Report Data'!C1264)</f>
        <v>0</v>
      </c>
      <c r="D1264" s="313">
        <f>IF(ISBLANK('Report Data'!D1264)," ",'Report Data'!D1264)</f>
        <v>0</v>
      </c>
      <c r="E1264" s="313">
        <f>IF(ISBLANK('Report Data'!E1264)," ",'Report Data'!E1264)</f>
        <v>0</v>
      </c>
      <c r="F1264" s="313">
        <f>IF(ISBLANK('Report Data'!F1264)," ",'Report Data'!F1264)</f>
        <v>640828.57142857148</v>
      </c>
      <c r="G1264" s="313">
        <f>IF(ISBLANK('Report Data'!G1264)," ",'Report Data'!G1264)</f>
        <v>567771.42857142852</v>
      </c>
    </row>
    <row r="1265" spans="1:7">
      <c r="A1265" s="313" t="str">
        <f>IF('INTERIM REPORT'!B1265=" "," ",IF('Report Data'!A1265="",'INTERIM REPORT'!A1264,'Report Data'!A1265))</f>
        <v>Springfield Hospital</v>
      </c>
      <c r="B1265" s="313" t="str">
        <f>IF(ISBLANK('Report Data'!B1265)," ",'Report Data'!B1265)</f>
        <v>[Net_Prop_Plant_and_Equip_per_Staffed_Bed_Metric] Net Prop, Plant &amp; Equip per Staffed Bed</v>
      </c>
      <c r="C1265" s="313">
        <f>IF(ISBLANK('Report Data'!C1265)," ",'Report Data'!C1265)</f>
        <v>0</v>
      </c>
      <c r="D1265" s="313">
        <f>IF(ISBLANK('Report Data'!D1265)," ",'Report Data'!D1265)</f>
        <v>0</v>
      </c>
      <c r="E1265" s="313">
        <f>IF(ISBLANK('Report Data'!E1265)," ",'Report Data'!E1265)</f>
        <v>0</v>
      </c>
      <c r="F1265" s="313">
        <f>IF(ISBLANK('Report Data'!F1265)," ",'Report Data'!F1265)</f>
        <v>311371.42857142858</v>
      </c>
      <c r="G1265" s="313">
        <f>IF(ISBLANK('Report Data'!G1265)," ",'Report Data'!G1265)</f>
        <v>316371.42857142858</v>
      </c>
    </row>
    <row r="1266" spans="1:7">
      <c r="A1266" s="313" t="str">
        <f>IF('INTERIM REPORT'!B1266=" "," ",IF('Report Data'!A1266="",'INTERIM REPORT'!A1265,'Report Data'!A1266))</f>
        <v>Springfield Hospital</v>
      </c>
      <c r="B1266" s="313" t="str">
        <f>IF(ISBLANK('Report Data'!B1266)," ",'Report Data'!B1266)</f>
        <v>[Long_Term_Debt_to_Total_Assets_Metric] Long Term Debt to Total Assets</v>
      </c>
      <c r="C1266" s="313">
        <f>IF(ISBLANK('Report Data'!C1266)," ",'Report Data'!C1266)</f>
        <v>0.18070775704207859</v>
      </c>
      <c r="D1266" s="313">
        <f>IF(ISBLANK('Report Data'!D1266)," ",'Report Data'!D1266)</f>
        <v>0.21768853598428156</v>
      </c>
      <c r="E1266" s="313">
        <f>IF(ISBLANK('Report Data'!E1266)," ",'Report Data'!E1266)</f>
        <v>0.20438512050293151</v>
      </c>
      <c r="F1266" s="313">
        <f>IF(ISBLANK('Report Data'!F1266)," ",'Report Data'!F1266)</f>
        <v>0.55997954583587906</v>
      </c>
      <c r="G1266" s="313">
        <f>IF(ISBLANK('Report Data'!G1266)," ",'Report Data'!G1266)</f>
        <v>0.53138148667601681</v>
      </c>
    </row>
    <row r="1267" spans="1:7">
      <c r="A1267" s="313" t="str">
        <f>IF('INTERIM REPORT'!B1267=" "," ",IF('Report Data'!A1267="",'INTERIM REPORT'!A1266,'Report Data'!A1267))</f>
        <v>Springfield Hospital</v>
      </c>
      <c r="B1267" s="313" t="str">
        <f>IF(ISBLANK('Report Data'!B1267)," ",'Report Data'!B1267)</f>
        <v>[Debt_Service_Coverage_Ratio_Metric] Debt Service Coverage Ratio</v>
      </c>
      <c r="C1267" s="313">
        <f>IF(ISBLANK('Report Data'!C1267)," ",'Report Data'!C1267)</f>
        <v>-0.74123765820582599</v>
      </c>
      <c r="D1267" s="313">
        <f>IF(ISBLANK('Report Data'!D1267)," ",'Report Data'!D1267)</f>
        <v>-0.41720647935989913</v>
      </c>
      <c r="E1267" s="313">
        <f>IF(ISBLANK('Report Data'!E1267)," ",'Report Data'!E1267)</f>
        <v>17.064094055425656</v>
      </c>
      <c r="F1267" s="313">
        <f>IF(ISBLANK('Report Data'!F1267)," ",'Report Data'!F1267)</f>
        <v>-1.3164946744484394</v>
      </c>
      <c r="G1267" s="313">
        <f>IF(ISBLANK('Report Data'!G1267)," ",'Report Data'!G1267)</f>
        <v>2.4724696969696858</v>
      </c>
    </row>
    <row r="1268" spans="1:7">
      <c r="A1268" s="313" t="str">
        <f>IF('INTERIM REPORT'!B1268=" "," ",IF('Report Data'!A1268="",'INTERIM REPORT'!A1267,'Report Data'!A1268))</f>
        <v>Springfield Hospital</v>
      </c>
      <c r="B1268" s="313" t="str">
        <f>IF(ISBLANK('Report Data'!B1268)," ",'Report Data'!B1268)</f>
        <v>[Depreciation_Rate_Metric] Depreciation Rate</v>
      </c>
      <c r="C1268" s="313">
        <f>IF(ISBLANK('Report Data'!C1268)," ",'Report Data'!C1268)</f>
        <v>4.1805610994869307</v>
      </c>
      <c r="D1268" s="313">
        <f>IF(ISBLANK('Report Data'!D1268)," ",'Report Data'!D1268)</f>
        <v>3.9379087779122446</v>
      </c>
      <c r="E1268" s="313">
        <f>IF(ISBLANK('Report Data'!E1268)," ",'Report Data'!E1268)</f>
        <v>4.7103568540234537</v>
      </c>
      <c r="F1268" s="313">
        <f>IF(ISBLANK('Report Data'!F1268)," ",'Report Data'!F1268)</f>
        <v>3.6100743761996159</v>
      </c>
      <c r="G1268" s="313">
        <f>IF(ISBLANK('Report Data'!G1268)," ",'Report Data'!G1268)</f>
        <v>2.843546889507893</v>
      </c>
    </row>
    <row r="1269" spans="1:7">
      <c r="A1269" s="313" t="str">
        <f>IF('INTERIM REPORT'!B1269=" "," ",IF('Report Data'!A1269="",'INTERIM REPORT'!A1268,'Report Data'!A1269))</f>
        <v>Springfield Hospital</v>
      </c>
      <c r="B1269" s="313" t="str">
        <f>IF(ISBLANK('Report Data'!B1269)," ",'Report Data'!B1269)</f>
        <v>[Cap_Expenditures_to_Depreciation_Metric] Capital Expenditures to Depreciation</v>
      </c>
      <c r="C1269" s="313">
        <f>IF(ISBLANK('Report Data'!C1269)," ",'Report Data'!C1269)</f>
        <v>0.81270025261173606</v>
      </c>
      <c r="D1269" s="313">
        <f>IF(ISBLANK('Report Data'!D1269)," ",'Report Data'!D1269)</f>
        <v>0</v>
      </c>
      <c r="E1269" s="313">
        <f>IF(ISBLANK('Report Data'!E1269)," ",'Report Data'!E1269)</f>
        <v>0.52445120007897861</v>
      </c>
      <c r="F1269" s="313">
        <f>IF(ISBLANK('Report Data'!F1269)," ",'Report Data'!F1269)</f>
        <v>0.64961961986576544</v>
      </c>
      <c r="G1269" s="313">
        <f>IF(ISBLANK('Report Data'!G1269)," ",'Report Data'!G1269)</f>
        <v>0</v>
      </c>
    </row>
    <row r="1270" spans="1:7">
      <c r="A1270" s="313" t="str">
        <f>IF('INTERIM REPORT'!B1270=" "," ",IF('Report Data'!A1270="",'INTERIM REPORT'!A1269,'Report Data'!A1270))</f>
        <v>Springfield Hospital</v>
      </c>
      <c r="B1270" s="313" t="str">
        <f>IF(ISBLANK('Report Data'!B1270)," ",'Report Data'!B1270)</f>
        <v>[Cap_Expenditure_Growth_Rate_Metric] Capital Expenditure Growth Rate</v>
      </c>
      <c r="C1270" s="313">
        <f>IF(ISBLANK('Report Data'!C1270)," ",'Report Data'!C1270)</f>
        <v>3.3975430616118256</v>
      </c>
      <c r="D1270" s="313">
        <f>IF(ISBLANK('Report Data'!D1270)," ",'Report Data'!D1270)</f>
        <v>0</v>
      </c>
      <c r="E1270" s="313">
        <f>IF(ISBLANK('Report Data'!E1270)," ",'Report Data'!E1270)</f>
        <v>2.4703523048928426</v>
      </c>
      <c r="F1270" s="313">
        <f>IF(ISBLANK('Report Data'!F1270)," ",'Report Data'!F1270)</f>
        <v>2.3451751439539348</v>
      </c>
      <c r="G1270" s="313">
        <f>IF(ISBLANK('Report Data'!G1270)," ",'Report Data'!G1270)</f>
        <v>0</v>
      </c>
    </row>
    <row r="1271" spans="1:7">
      <c r="A1271" s="313" t="str">
        <f>IF('INTERIM REPORT'!B1271=" "," ",IF('Report Data'!A1271="",'INTERIM REPORT'!A1270,'Report Data'!A1271))</f>
        <v>Springfield Hospital</v>
      </c>
      <c r="B1271" s="313" t="str">
        <f>IF(ISBLANK('Report Data'!B1271)," ",'Report Data'!B1271)</f>
        <v>[Cap_Acquisitions_as_a_pct_of_Net_Patient_Rev_Metric] Capital Acquisitions as a % of Net Patient Rev</v>
      </c>
      <c r="C1271" s="313">
        <f>IF(ISBLANK('Report Data'!C1271)," ",'Report Data'!C1271)</f>
        <v>2.9291734124136576E-2</v>
      </c>
      <c r="D1271" s="313">
        <f>IF(ISBLANK('Report Data'!D1271)," ",'Report Data'!D1271)</f>
        <v>0</v>
      </c>
      <c r="E1271" s="313">
        <f>IF(ISBLANK('Report Data'!E1271)," ",'Report Data'!E1271)</f>
        <v>1.9317450821941605E-2</v>
      </c>
      <c r="F1271" s="313">
        <f>IF(ISBLANK('Report Data'!F1271)," ",'Report Data'!F1271)</f>
        <v>2.1619372669291353E-2</v>
      </c>
      <c r="G1271" s="313">
        <f>IF(ISBLANK('Report Data'!G1271)," ",'Report Data'!G1271)</f>
        <v>0</v>
      </c>
    </row>
    <row r="1272" spans="1:7">
      <c r="A1272" s="313" t="str">
        <f>IF('INTERIM REPORT'!B1272=" "," ",IF('Report Data'!A1272="",'INTERIM REPORT'!A1271,'Report Data'!A1272))</f>
        <v>Springfield Hospital</v>
      </c>
      <c r="B1272" s="313" t="str">
        <f>IF(ISBLANK('Report Data'!B1272)," ",'Report Data'!B1272)</f>
        <v>[Deduction_pct_Metric] Deduction %</v>
      </c>
      <c r="C1272" s="313">
        <f>IF(ISBLANK('Report Data'!C1272)," ",'Report Data'!C1272)</f>
        <v>0.56998777346385787</v>
      </c>
      <c r="D1272" s="313">
        <f>IF(ISBLANK('Report Data'!D1272)," ",'Report Data'!D1272)</f>
        <v>0.57274910201038165</v>
      </c>
      <c r="E1272" s="313">
        <f>IF(ISBLANK('Report Data'!E1272)," ",'Report Data'!E1272)</f>
        <v>0.54030081313110867</v>
      </c>
      <c r="F1272" s="313">
        <f>IF(ISBLANK('Report Data'!F1272)," ",'Report Data'!F1272)</f>
        <v>0.54717346300421221</v>
      </c>
      <c r="G1272" s="313">
        <f>IF(ISBLANK('Report Data'!G1272)," ",'Report Data'!G1272)</f>
        <v>0.54208328976005149</v>
      </c>
    </row>
    <row r="1273" spans="1:7">
      <c r="A1273" s="313" t="str">
        <f>IF('INTERIM REPORT'!B1273=" "," ",IF('Report Data'!A1273="",'INTERIM REPORT'!A1272,'Report Data'!A1273))</f>
        <v>Springfield Hospital</v>
      </c>
      <c r="B1273" s="313" t="str">
        <f>IF(ISBLANK('Report Data'!B1273)," ",'Report Data'!B1273)</f>
        <v>[Bad_Debt_pct_Metric] Bad Debt %</v>
      </c>
      <c r="C1273" s="313">
        <f>IF(ISBLANK('Report Data'!C1273)," ",'Report Data'!C1273)</f>
        <v>4.8209301327933635E-2</v>
      </c>
      <c r="D1273" s="313">
        <f>IF(ISBLANK('Report Data'!D1273)," ",'Report Data'!D1273)</f>
        <v>0</v>
      </c>
      <c r="E1273" s="313">
        <f>IF(ISBLANK('Report Data'!E1273)," ",'Report Data'!E1273)</f>
        <v>4.5517435733697889E-2</v>
      </c>
      <c r="F1273" s="313">
        <f>IF(ISBLANK('Report Data'!F1273)," ",'Report Data'!F1273)</f>
        <v>2.5499223329220371E-2</v>
      </c>
      <c r="G1273" s="313">
        <f>IF(ISBLANK('Report Data'!G1273)," ",'Report Data'!G1273)</f>
        <v>2.4414800123208548E-2</v>
      </c>
    </row>
    <row r="1274" spans="1:7">
      <c r="A1274" s="313" t="str">
        <f>IF('INTERIM REPORT'!B1274=" "," ",IF('Report Data'!A1274="",'INTERIM REPORT'!A1273,'Report Data'!A1274))</f>
        <v>Springfield Hospital</v>
      </c>
      <c r="B1274" s="313" t="str">
        <f>IF(ISBLANK('Report Data'!B1274)," ",'Report Data'!B1274)</f>
        <v>[Free_Care_pct_Metric] Free Care %</v>
      </c>
      <c r="C1274" s="313">
        <f>IF(ISBLANK('Report Data'!C1274)," ",'Report Data'!C1274)</f>
        <v>1.4206643050763208E-2</v>
      </c>
      <c r="D1274" s="313">
        <f>IF(ISBLANK('Report Data'!D1274)," ",'Report Data'!D1274)</f>
        <v>0</v>
      </c>
      <c r="E1274" s="313">
        <f>IF(ISBLANK('Report Data'!E1274)," ",'Report Data'!E1274)</f>
        <v>1.0322818142253408E-2</v>
      </c>
      <c r="F1274" s="313">
        <f>IF(ISBLANK('Report Data'!F1274)," ",'Report Data'!F1274)</f>
        <v>7.6669635857213401E-3</v>
      </c>
      <c r="G1274" s="313">
        <f>IF(ISBLANK('Report Data'!G1274)," ",'Report Data'!G1274)</f>
        <v>6.7231413324598038E-3</v>
      </c>
    </row>
    <row r="1275" spans="1:7">
      <c r="A1275" s="313" t="str">
        <f>IF('INTERIM REPORT'!B1275=" "," ",IF('Report Data'!A1275="",'INTERIM REPORT'!A1274,'Report Data'!A1275))</f>
        <v>Springfield Hospital</v>
      </c>
      <c r="B1275" s="313" t="str">
        <f>IF(ISBLANK('Report Data'!B1275)," ",'Report Data'!B1275)</f>
        <v>[Operating_Margin_pct_Metric] Operating Margin %</v>
      </c>
      <c r="C1275" s="313">
        <f>IF(ISBLANK('Report Data'!C1275)," ",'Report Data'!C1275)</f>
        <v>-0.18389883334518664</v>
      </c>
      <c r="D1275" s="313">
        <f>IF(ISBLANK('Report Data'!D1275)," ",'Report Data'!D1275)</f>
        <v>-0.11239731032328511</v>
      </c>
      <c r="E1275" s="313">
        <f>IF(ISBLANK('Report Data'!E1275)," ",'Report Data'!E1275)</f>
        <v>1.32477162446455E-2</v>
      </c>
      <c r="F1275" s="313">
        <f>IF(ISBLANK('Report Data'!F1275)," ",'Report Data'!F1275)</f>
        <v>-7.9846086998184129E-2</v>
      </c>
      <c r="G1275" s="313">
        <f>IF(ISBLANK('Report Data'!G1275)," ",'Report Data'!G1275)</f>
        <v>3.3682808904630122E-2</v>
      </c>
    </row>
    <row r="1276" spans="1:7">
      <c r="A1276" s="313" t="str">
        <f>IF('INTERIM REPORT'!B1276=" "," ",IF('Report Data'!A1276="",'INTERIM REPORT'!A1275,'Report Data'!A1276))</f>
        <v>Springfield Hospital</v>
      </c>
      <c r="B1276" s="313" t="str">
        <f>IF(ISBLANK('Report Data'!B1276)," ",'Report Data'!B1276)</f>
        <v>[Total_Margin_pct_Metric] Total Margin %</v>
      </c>
      <c r="C1276" s="313">
        <f>IF(ISBLANK('Report Data'!C1276)," ",'Report Data'!C1276)</f>
        <v>-0.38945580822908615</v>
      </c>
      <c r="D1276" s="313">
        <f>IF(ISBLANK('Report Data'!D1276)," ",'Report Data'!D1276)</f>
        <v>-0.1166700517734892</v>
      </c>
      <c r="E1276" s="313">
        <f>IF(ISBLANK('Report Data'!E1276)," ",'Report Data'!E1276)</f>
        <v>3.5627749897167893E-3</v>
      </c>
      <c r="F1276" s="313">
        <f>IF(ISBLANK('Report Data'!F1276)," ",'Report Data'!F1276)</f>
        <v>0.21050950520583425</v>
      </c>
      <c r="G1276" s="313">
        <f>IF(ISBLANK('Report Data'!G1276)," ",'Report Data'!G1276)</f>
        <v>2.184320206626535E-2</v>
      </c>
    </row>
    <row r="1277" spans="1:7">
      <c r="A1277" s="313" t="str">
        <f>IF('INTERIM REPORT'!B1277=" "," ",IF('Report Data'!A1277="",'INTERIM REPORT'!A1276,'Report Data'!A1277))</f>
        <v>Springfield Hospital</v>
      </c>
      <c r="B1277" s="313" t="str">
        <f>IF(ISBLANK('Report Data'!B1277)," ",'Report Data'!B1277)</f>
        <v>[Outpatient_Gross_Rev_pct_Metric] Outpatient Gross Revenue %</v>
      </c>
      <c r="C1277" s="313">
        <f>IF(ISBLANK('Report Data'!C1277)," ",'Report Data'!C1277)</f>
        <v>0.81236460729910553</v>
      </c>
      <c r="D1277" s="313">
        <f>IF(ISBLANK('Report Data'!D1277)," ",'Report Data'!D1277)</f>
        <v>0.78254209674805764</v>
      </c>
      <c r="E1277" s="313">
        <f>IF(ISBLANK('Report Data'!E1277)," ",'Report Data'!E1277)</f>
        <v>0.79370567558309557</v>
      </c>
      <c r="F1277" s="313">
        <f>IF(ISBLANK('Report Data'!F1277)," ",'Report Data'!F1277)</f>
        <v>0.84355759064859803</v>
      </c>
      <c r="G1277" s="313">
        <f>IF(ISBLANK('Report Data'!G1277)," ",'Report Data'!G1277)</f>
        <v>0.813576607267535</v>
      </c>
    </row>
    <row r="1278" spans="1:7">
      <c r="A1278" s="313" t="str">
        <f>IF('INTERIM REPORT'!B1278=" "," ",IF('Report Data'!A1278="",'INTERIM REPORT'!A1277,'Report Data'!A1278))</f>
        <v>Springfield Hospital</v>
      </c>
      <c r="B1278" s="313" t="str">
        <f>IF(ISBLANK('Report Data'!B1278)," ",'Report Data'!B1278)</f>
        <v>[Inpatient_Gross_Rev_pct_Metric] Inpatient Gross Revenue %</v>
      </c>
      <c r="C1278" s="313">
        <f>IF(ISBLANK('Report Data'!C1278)," ",'Report Data'!C1278)</f>
        <v>0.18763539270089435</v>
      </c>
      <c r="D1278" s="313">
        <f>IF(ISBLANK('Report Data'!D1278)," ",'Report Data'!D1278)</f>
        <v>0.21745790325194223</v>
      </c>
      <c r="E1278" s="313">
        <f>IF(ISBLANK('Report Data'!E1278)," ",'Report Data'!E1278)</f>
        <v>0.20629432441690446</v>
      </c>
      <c r="F1278" s="313">
        <f>IF(ISBLANK('Report Data'!F1278)," ",'Report Data'!F1278)</f>
        <v>0.1564424093514018</v>
      </c>
      <c r="G1278" s="313">
        <f>IF(ISBLANK('Report Data'!G1278)," ",'Report Data'!G1278)</f>
        <v>0.18642339273246494</v>
      </c>
    </row>
    <row r="1279" spans="1:7">
      <c r="A1279" s="313" t="str">
        <f>IF('INTERIM REPORT'!B1279=" "," ",IF('Report Data'!A1279="",'INTERIM REPORT'!A1278,'Report Data'!A1279))</f>
        <v>Springfield Hospital</v>
      </c>
      <c r="B1279" s="313" t="str">
        <f>IF(ISBLANK('Report Data'!B1279)," ",'Report Data'!B1279)</f>
        <v>[SNF_Rehab_Swing_Gross_Rev_pct_Metric] SNF/Rehab/Swing Gross Revenue %</v>
      </c>
      <c r="C1279" s="313">
        <f>IF(ISBLANK('Report Data'!C1279)," ",'Report Data'!C1279)</f>
        <v>0</v>
      </c>
      <c r="D1279" s="313">
        <f>IF(ISBLANK('Report Data'!D1279)," ",'Report Data'!D1279)</f>
        <v>0</v>
      </c>
      <c r="E1279" s="313">
        <f>IF(ISBLANK('Report Data'!E1279)," ",'Report Data'!E1279)</f>
        <v>0</v>
      </c>
      <c r="F1279" s="313">
        <f>IF(ISBLANK('Report Data'!F1279)," ",'Report Data'!F1279)</f>
        <v>0</v>
      </c>
      <c r="G1279" s="313">
        <f>IF(ISBLANK('Report Data'!G1279)," ",'Report Data'!G1279)</f>
        <v>0</v>
      </c>
    </row>
    <row r="1280" spans="1:7">
      <c r="A1280" s="313" t="str">
        <f>IF('INTERIM REPORT'!B1280=" "," ",IF('Report Data'!A1280="",'INTERIM REPORT'!A1279,'Report Data'!A1280))</f>
        <v>Springfield Hospital</v>
      </c>
      <c r="B1280" s="313" t="str">
        <f>IF(ISBLANK('Report Data'!B1280)," ",'Report Data'!B1280)</f>
        <v>[All_Net_Patient_Rev_pct_Metric] All Net Patient Revenue % with DSH &amp; GME</v>
      </c>
      <c r="C1280" s="313">
        <f>IF(ISBLANK('Report Data'!C1280)," ",'Report Data'!C1280)</f>
        <v>0.43001221102102627</v>
      </c>
      <c r="D1280" s="313">
        <f>IF(ISBLANK('Report Data'!D1280)," ",'Report Data'!D1280)</f>
        <v>1.0096652729275215</v>
      </c>
      <c r="E1280" s="313">
        <f>IF(ISBLANK('Report Data'!E1280)," ",'Report Data'!E1280)</f>
        <v>0.45969921412361664</v>
      </c>
      <c r="F1280" s="313">
        <f>IF(ISBLANK('Report Data'!F1280)," ",'Report Data'!F1280)</f>
        <v>0.45283058325154185</v>
      </c>
      <c r="G1280" s="313">
        <f>IF(ISBLANK('Report Data'!G1280)," ",'Report Data'!G1280)</f>
        <v>0.45791350849879564</v>
      </c>
    </row>
    <row r="1281" spans="1:7">
      <c r="A1281" s="313" t="str">
        <f>IF('INTERIM REPORT'!B1281=" "," ",IF('Report Data'!A1281="",'INTERIM REPORT'!A1280,'Report Data'!A1281))</f>
        <v>Springfield Hospital</v>
      </c>
      <c r="B1281" s="313" t="str">
        <f>IF(ISBLANK('Report Data'!B1281)," ",'Report Data'!B1281)</f>
        <v>[Medicare_Net_Patient_Rev_pct_incl_Phys_Metric] Medicare Net Patient Revenue % including Phys</v>
      </c>
      <c r="C1281" s="313">
        <f>IF(ISBLANK('Report Data'!C1281)," ",'Report Data'!C1281)</f>
        <v>0.33922271569752854</v>
      </c>
      <c r="D1281" s="313">
        <f>IF(ISBLANK('Report Data'!D1281)," ",'Report Data'!D1281)</f>
        <v>1</v>
      </c>
      <c r="E1281" s="313">
        <f>IF(ISBLANK('Report Data'!E1281)," ",'Report Data'!E1281)</f>
        <v>0.34354290176457297</v>
      </c>
      <c r="F1281" s="313">
        <f>IF(ISBLANK('Report Data'!F1281)," ",'Report Data'!F1281)</f>
        <v>0.29427239338371292</v>
      </c>
      <c r="G1281" s="313">
        <f>IF(ISBLANK('Report Data'!G1281)," ",'Report Data'!G1281)</f>
        <v>0.42586788736013625</v>
      </c>
    </row>
    <row r="1282" spans="1:7">
      <c r="A1282" s="313" t="str">
        <f>IF('INTERIM REPORT'!B1282=" "," ",IF('Report Data'!A1282="",'INTERIM REPORT'!A1281,'Report Data'!A1282))</f>
        <v>Springfield Hospital</v>
      </c>
      <c r="B1282" s="313" t="str">
        <f>IF(ISBLANK('Report Data'!B1282)," ",'Report Data'!B1282)</f>
        <v>[Medicaid_Net_Patient_Rev_pct_incl_Phys_Metric] Medicaid Net Patient Revenue % including Phys</v>
      </c>
      <c r="C1282" s="313">
        <f>IF(ISBLANK('Report Data'!C1282)," ",'Report Data'!C1282)</f>
        <v>0.29372106053274588</v>
      </c>
      <c r="D1282" s="313">
        <f>IF(ISBLANK('Report Data'!D1282)," ",'Report Data'!D1282)</f>
        <v>1</v>
      </c>
      <c r="E1282" s="313">
        <f>IF(ISBLANK('Report Data'!E1282)," ",'Report Data'!E1282)</f>
        <v>0.32487343050675177</v>
      </c>
      <c r="F1282" s="313">
        <f>IF(ISBLANK('Report Data'!F1282)," ",'Report Data'!F1282)</f>
        <v>0.28361061848813995</v>
      </c>
      <c r="G1282" s="313">
        <f>IF(ISBLANK('Report Data'!G1282)," ",'Report Data'!G1282)</f>
        <v>0.26944249798778469</v>
      </c>
    </row>
    <row r="1283" spans="1:7">
      <c r="A1283" s="313" t="str">
        <f>IF('INTERIM REPORT'!B1283=" "," ",IF('Report Data'!A1283="",'INTERIM REPORT'!A1282,'Report Data'!A1283))</f>
        <v>Springfield Hospital</v>
      </c>
      <c r="B1283" s="313" t="str">
        <f>IF(ISBLANK('Report Data'!B1283)," ",'Report Data'!B1283)</f>
        <v>[Commercial_Self_Pay_Net_Patient_Rev_pct_incl_Phys_Metric] Commercial/Self Pay Net Patient Rev % including Phys</v>
      </c>
      <c r="C1283" s="313">
        <f>IF(ISBLANK('Report Data'!C1283)," ",'Report Data'!C1283)</f>
        <v>0.58163158496303502</v>
      </c>
      <c r="D1283" s="313">
        <f>IF(ISBLANK('Report Data'!D1283)," ",'Report Data'!D1283)</f>
        <v>1</v>
      </c>
      <c r="E1283" s="313">
        <f>IF(ISBLANK('Report Data'!E1283)," ",'Report Data'!E1283)</f>
        <v>0.63852399165760998</v>
      </c>
      <c r="F1283" s="313">
        <f>IF(ISBLANK('Report Data'!F1283)," ",'Report Data'!F1283)</f>
        <v>0.64007300218944663</v>
      </c>
      <c r="G1283" s="313">
        <f>IF(ISBLANK('Report Data'!G1283)," ",'Report Data'!G1283)</f>
        <v>0.54611310186902073</v>
      </c>
    </row>
    <row r="1284" spans="1:7">
      <c r="A1284" s="313" t="str">
        <f>IF('INTERIM REPORT'!B1284=" "," ",IF('Report Data'!A1284="",'INTERIM REPORT'!A1283,'Report Data'!A1284))</f>
        <v>Springfield Hospital</v>
      </c>
      <c r="B1284" s="313" t="str">
        <f>IF(ISBLANK('Report Data'!B1284)," ",'Report Data'!B1284)</f>
        <v>[Adj_Admits_Per_FTE_Metric] Adjusted Admissions Per FTE</v>
      </c>
      <c r="C1284" s="313">
        <f>IF(ISBLANK('Report Data'!C1284)," ",'Report Data'!C1284)</f>
        <v>0</v>
      </c>
      <c r="D1284" s="313">
        <f>IF(ISBLANK('Report Data'!D1284)," ",'Report Data'!D1284)</f>
        <v>0</v>
      </c>
      <c r="E1284" s="313">
        <f>IF(ISBLANK('Report Data'!E1284)," ",'Report Data'!E1284)</f>
        <v>0</v>
      </c>
      <c r="F1284" s="313">
        <f>IF(ISBLANK('Report Data'!F1284)," ",'Report Data'!F1284)</f>
        <v>0</v>
      </c>
      <c r="G1284" s="313">
        <f>IF(ISBLANK('Report Data'!G1284)," ",'Report Data'!G1284)</f>
        <v>0</v>
      </c>
    </row>
    <row r="1285" spans="1:7">
      <c r="A1285" s="313" t="str">
        <f>IF('INTERIM REPORT'!B1285=" "," ",IF('Report Data'!A1285="",'INTERIM REPORT'!A1284,'Report Data'!A1285))</f>
        <v>Springfield Hospital</v>
      </c>
      <c r="B1285" s="313" t="str">
        <f>IF(ISBLANK('Report Data'!B1285)," ",'Report Data'!B1285)</f>
        <v>[FTEs_per_100_Adj_Discharges_Metric] FTEs per 100 Adj Discharges</v>
      </c>
      <c r="C1285" s="313">
        <f>IF(ISBLANK('Report Data'!C1285)," ",'Report Data'!C1285)</f>
        <v>0</v>
      </c>
      <c r="D1285" s="313">
        <f>IF(ISBLANK('Report Data'!D1285)," ",'Report Data'!D1285)</f>
        <v>0</v>
      </c>
      <c r="E1285" s="313">
        <f>IF(ISBLANK('Report Data'!E1285)," ",'Report Data'!E1285)</f>
        <v>0</v>
      </c>
      <c r="F1285" s="313">
        <f>IF(ISBLANK('Report Data'!F1285)," ",'Report Data'!F1285)</f>
        <v>0</v>
      </c>
      <c r="G1285" s="313">
        <f>IF(ISBLANK('Report Data'!G1285)," ",'Report Data'!G1285)</f>
        <v>0</v>
      </c>
    </row>
    <row r="1286" spans="1:7">
      <c r="A1286" s="313" t="str">
        <f>IF('INTERIM REPORT'!B1286=" "," ",IF('Report Data'!A1286="",'INTERIM REPORT'!A1285,'Report Data'!A1286))</f>
        <v>Springfield Hospital</v>
      </c>
      <c r="B1286" s="313" t="str">
        <f>IF(ISBLANK('Report Data'!B1286)," ",'Report Data'!B1286)</f>
        <v>[FTEs_Per_Adj_Occupied_Bed_Metric] FTEs Per Adjusted Occupied Bed</v>
      </c>
      <c r="C1286" s="313">
        <f>IF(ISBLANK('Report Data'!C1286)," ",'Report Data'!C1286)</f>
        <v>0</v>
      </c>
      <c r="D1286" s="313">
        <f>IF(ISBLANK('Report Data'!D1286)," ",'Report Data'!D1286)</f>
        <v>0</v>
      </c>
      <c r="E1286" s="313">
        <f>IF(ISBLANK('Report Data'!E1286)," ",'Report Data'!E1286)</f>
        <v>0</v>
      </c>
      <c r="F1286" s="313">
        <f>IF(ISBLANK('Report Data'!F1286)," ",'Report Data'!F1286)</f>
        <v>0</v>
      </c>
      <c r="G1286" s="313">
        <f>IF(ISBLANK('Report Data'!G1286)," ",'Report Data'!G1286)</f>
        <v>0</v>
      </c>
    </row>
    <row r="1287" spans="1:7">
      <c r="A1287" s="313" t="str">
        <f>IF('INTERIM REPORT'!B1287=" "," ",IF('Report Data'!A1287="",'INTERIM REPORT'!A1286,'Report Data'!A1287))</f>
        <v>Springfield Hospital</v>
      </c>
      <c r="B1287" s="313" t="str">
        <f>IF(ISBLANK('Report Data'!B1287)," ",'Report Data'!B1287)</f>
        <v>[Return_On_Assets_Metric] Return On Assets</v>
      </c>
      <c r="C1287" s="313">
        <f>IF(ISBLANK('Report Data'!C1287)," ",'Report Data'!C1287)</f>
        <v>-0.68401486051060434</v>
      </c>
      <c r="D1287" s="313">
        <f>IF(ISBLANK('Report Data'!D1287)," ",'Report Data'!D1287)</f>
        <v>-0.19219275559013874</v>
      </c>
      <c r="E1287" s="313">
        <f>IF(ISBLANK('Report Data'!E1287)," ",'Report Data'!E1287)</f>
        <v>7.4034775913539626E-3</v>
      </c>
      <c r="F1287" s="313">
        <f>IF(ISBLANK('Report Data'!F1287)," ",'Report Data'!F1287)</f>
        <v>0.59190248039046522</v>
      </c>
      <c r="G1287" s="313">
        <f>IF(ISBLANK('Report Data'!G1287)," ",'Report Data'!G1287)</f>
        <v>5.3873816619915194E-2</v>
      </c>
    </row>
    <row r="1288" spans="1:7">
      <c r="A1288" s="313" t="str">
        <f>IF('INTERIM REPORT'!B1288=" "," ",IF('Report Data'!A1288="",'INTERIM REPORT'!A1287,'Report Data'!A1288))</f>
        <v>Springfield Hospital</v>
      </c>
      <c r="B1288" s="313" t="str">
        <f>IF(ISBLANK('Report Data'!B1288)," ",'Report Data'!B1288)</f>
        <v>[OH_Exp_w_fringe_pct_of_TTL_OPEX_Metric] Overhead Expense w/ fringe, as a % of Total Operating Exp</v>
      </c>
      <c r="C1288" s="313">
        <f>IF(ISBLANK('Report Data'!C1288)," ",'Report Data'!C1288)</f>
        <v>0.23071773321693995</v>
      </c>
      <c r="D1288" s="313">
        <f>IF(ISBLANK('Report Data'!D1288)," ",'Report Data'!D1288)</f>
        <v>0.24237751297780796</v>
      </c>
      <c r="E1288" s="313">
        <f>IF(ISBLANK('Report Data'!E1288)," ",'Report Data'!E1288)</f>
        <v>0</v>
      </c>
      <c r="F1288" s="313">
        <f>IF(ISBLANK('Report Data'!F1288)," ",'Report Data'!F1288)</f>
        <v>0</v>
      </c>
      <c r="G1288" s="313">
        <f>IF(ISBLANK('Report Data'!G1288)," ",'Report Data'!G1288)</f>
        <v>0</v>
      </c>
    </row>
    <row r="1289" spans="1:7">
      <c r="A1289" s="313" t="str">
        <f>IF('INTERIM REPORT'!B1289=" "," ",IF('Report Data'!A1289="",'INTERIM REPORT'!A1288,'Report Data'!A1289))</f>
        <v>Springfield Hospital</v>
      </c>
      <c r="B1289" s="313" t="str">
        <f>IF(ISBLANK('Report Data'!B1289)," ",'Report Data'!B1289)</f>
        <v>[Cost_per_Adj_Admits_Metric] Cost per Adjusted Admission</v>
      </c>
      <c r="C1289" s="313">
        <f>IF(ISBLANK('Report Data'!C1289)," ",'Report Data'!C1289)</f>
        <v>0</v>
      </c>
      <c r="D1289" s="313">
        <f>IF(ISBLANK('Report Data'!D1289)," ",'Report Data'!D1289)</f>
        <v>0</v>
      </c>
      <c r="E1289" s="313">
        <f>IF(ISBLANK('Report Data'!E1289)," ",'Report Data'!E1289)</f>
        <v>0</v>
      </c>
      <c r="F1289" s="313">
        <f>IF(ISBLANK('Report Data'!F1289)," ",'Report Data'!F1289)</f>
        <v>0</v>
      </c>
      <c r="G1289" s="313">
        <f>IF(ISBLANK('Report Data'!G1289)," ",'Report Data'!G1289)</f>
        <v>0</v>
      </c>
    </row>
    <row r="1290" spans="1:7">
      <c r="A1290" s="313" t="str">
        <f>IF('INTERIM REPORT'!B1290=" "," ",IF('Report Data'!A1290="",'INTERIM REPORT'!A1289,'Report Data'!A1290))</f>
        <v>Springfield Hospital</v>
      </c>
      <c r="B1290" s="313" t="str">
        <f>IF(ISBLANK('Report Data'!B1290)," ",'Report Data'!B1290)</f>
        <v>[Salary_per_FTE_NonMD_Metric] Salary per FTE - Non-MD</v>
      </c>
      <c r="C1290" s="313">
        <f>IF(ISBLANK('Report Data'!C1290)," ",'Report Data'!C1290)</f>
        <v>56543.971786833856</v>
      </c>
      <c r="D1290" s="313">
        <f>IF(ISBLANK('Report Data'!D1290)," ",'Report Data'!D1290)</f>
        <v>0</v>
      </c>
      <c r="E1290" s="313">
        <f>IF(ISBLANK('Report Data'!E1290)," ",'Report Data'!E1290)</f>
        <v>0</v>
      </c>
      <c r="F1290" s="313">
        <f>IF(ISBLANK('Report Data'!F1290)," ",'Report Data'!F1290)</f>
        <v>0</v>
      </c>
      <c r="G1290" s="313">
        <f>IF(ISBLANK('Report Data'!G1290)," ",'Report Data'!G1290)</f>
        <v>0</v>
      </c>
    </row>
    <row r="1291" spans="1:7">
      <c r="A1291" s="313" t="str">
        <f>IF('INTERIM REPORT'!B1291=" "," ",IF('Report Data'!A1291="",'INTERIM REPORT'!A1290,'Report Data'!A1291))</f>
        <v>Springfield Hospital</v>
      </c>
      <c r="B1291" s="313" t="str">
        <f>IF(ISBLANK('Report Data'!B1291)," ",'Report Data'!B1291)</f>
        <v>[Salary_and_Benefits_per_FTE_NonMD_Metric] Salary &amp; Benefits per FTE - Non-MD</v>
      </c>
      <c r="C1291" s="313">
        <f>IF(ISBLANK('Report Data'!C1291)," ",'Report Data'!C1291)</f>
        <v>76898.902821316631</v>
      </c>
      <c r="D1291" s="313">
        <f>IF(ISBLANK('Report Data'!D1291)," ",'Report Data'!D1291)</f>
        <v>0</v>
      </c>
      <c r="E1291" s="313">
        <f>IF(ISBLANK('Report Data'!E1291)," ",'Report Data'!E1291)</f>
        <v>0</v>
      </c>
      <c r="F1291" s="313">
        <f>IF(ISBLANK('Report Data'!F1291)," ",'Report Data'!F1291)</f>
        <v>86414.497782918843</v>
      </c>
      <c r="G1291" s="313">
        <f>IF(ISBLANK('Report Data'!G1291)," ",'Report Data'!G1291)</f>
        <v>84851.452024556798</v>
      </c>
    </row>
    <row r="1292" spans="1:7">
      <c r="A1292" s="313" t="str">
        <f>IF('INTERIM REPORT'!B1292=" "," ",IF('Report Data'!A1292="",'INTERIM REPORT'!A1291,'Report Data'!A1292))</f>
        <v>Springfield Hospital</v>
      </c>
      <c r="B1292" s="313" t="str">
        <f>IF(ISBLANK('Report Data'!B1292)," ",'Report Data'!B1292)</f>
        <v>[Fringe_Benefit_pct_NonMD_Metric] Fringe Benefit % - Non-MD</v>
      </c>
      <c r="C1292" s="313">
        <f>IF(ISBLANK('Report Data'!C1292)," ",'Report Data'!C1292)</f>
        <v>0.35998410425109828</v>
      </c>
      <c r="D1292" s="313">
        <f>IF(ISBLANK('Report Data'!D1292)," ",'Report Data'!D1292)</f>
        <v>0.26400511503713864</v>
      </c>
      <c r="E1292" s="313">
        <f>IF(ISBLANK('Report Data'!E1292)," ",'Report Data'!E1292)</f>
        <v>0.27622889315593868</v>
      </c>
      <c r="F1292" s="313">
        <f>IF(ISBLANK('Report Data'!F1292)," ",'Report Data'!F1292)</f>
        <v>0.28139486311122991</v>
      </c>
      <c r="G1292" s="313">
        <f>IF(ISBLANK('Report Data'!G1292)," ",'Report Data'!G1292)</f>
        <v>0.28346911965628124</v>
      </c>
    </row>
    <row r="1293" spans="1:7">
      <c r="A1293" s="313" t="str">
        <f>IF('INTERIM REPORT'!B1293=" "," ",IF('Report Data'!A1293="",'INTERIM REPORT'!A1292,'Report Data'!A1293))</f>
        <v>Springfield Hospital</v>
      </c>
      <c r="B1293" s="313" t="str">
        <f>IF(ISBLANK('Report Data'!B1293)," ",'Report Data'!B1293)</f>
        <v>[Comp_Ratio_Metric] Compensation Ratio</v>
      </c>
      <c r="C1293" s="313">
        <f>IF(ISBLANK('Report Data'!C1293)," ",'Report Data'!C1293)</f>
        <v>0.64535159644566631</v>
      </c>
      <c r="D1293" s="313">
        <f>IF(ISBLANK('Report Data'!D1293)," ",'Report Data'!D1293)</f>
        <v>0.5479483482071793</v>
      </c>
      <c r="E1293" s="313">
        <f>IF(ISBLANK('Report Data'!E1293)," ",'Report Data'!E1293)</f>
        <v>0.55213025408493543</v>
      </c>
      <c r="F1293" s="313">
        <f>IF(ISBLANK('Report Data'!F1293)," ",'Report Data'!F1293)</f>
        <v>0.55552573651321968</v>
      </c>
      <c r="G1293" s="313">
        <f>IF(ISBLANK('Report Data'!G1293)," ",'Report Data'!G1293)</f>
        <v>0.5187321805193934</v>
      </c>
    </row>
    <row r="1294" spans="1:7">
      <c r="A1294" s="313" t="str">
        <f>IF('INTERIM REPORT'!B1294=" "," ",IF('Report Data'!A1294="",'INTERIM REPORT'!A1293,'Report Data'!A1294))</f>
        <v>Springfield Hospital</v>
      </c>
      <c r="B1294" s="313" t="str">
        <f>IF(ISBLANK('Report Data'!B1294)," ",'Report Data'!B1294)</f>
        <v>[Cap_Cost_pct_of_Total_Expense_Metric] Capital Cost % of Total Expense</v>
      </c>
      <c r="C1294" s="313">
        <f>IF(ISBLANK('Report Data'!C1294)," ",'Report Data'!C1294)</f>
        <v>3.907718631545308E-2</v>
      </c>
      <c r="D1294" s="313">
        <f>IF(ISBLANK('Report Data'!D1294)," ",'Report Data'!D1294)</f>
        <v>3.8670341358974507E-2</v>
      </c>
      <c r="E1294" s="313">
        <f>IF(ISBLANK('Report Data'!E1294)," ",'Report Data'!E1294)</f>
        <v>3.9153707760590163E-2</v>
      </c>
      <c r="F1294" s="313">
        <f>IF(ISBLANK('Report Data'!F1294)," ",'Report Data'!F1294)</f>
        <v>3.1863400513608447E-2</v>
      </c>
      <c r="G1294" s="313">
        <f>IF(ISBLANK('Report Data'!G1294)," ",'Report Data'!G1294)</f>
        <v>2.4435028974766682E-2</v>
      </c>
    </row>
    <row r="1295" spans="1:7">
      <c r="A1295" s="313" t="str">
        <f>IF('INTERIM REPORT'!B1295=" "," ",IF('Report Data'!A1295="",'INTERIM REPORT'!A1294,'Report Data'!A1295))</f>
        <v>Springfield Hospital</v>
      </c>
      <c r="B1295" s="313" t="str">
        <f>IF(ISBLANK('Report Data'!B1295)," ",'Report Data'!B1295)</f>
        <v>[Cap_Cost_per_Adj_Admits_Metric] Capital Cost per Adjusted Admission</v>
      </c>
      <c r="C1295" s="313">
        <f>IF(ISBLANK('Report Data'!C1295)," ",'Report Data'!C1295)</f>
        <v>0</v>
      </c>
      <c r="D1295" s="313">
        <f>IF(ISBLANK('Report Data'!D1295)," ",'Report Data'!D1295)</f>
        <v>0</v>
      </c>
      <c r="E1295" s="313">
        <f>IF(ISBLANK('Report Data'!E1295)," ",'Report Data'!E1295)</f>
        <v>0</v>
      </c>
      <c r="F1295" s="313">
        <f>IF(ISBLANK('Report Data'!F1295)," ",'Report Data'!F1295)</f>
        <v>0</v>
      </c>
      <c r="G1295" s="313">
        <f>IF(ISBLANK('Report Data'!G1295)," ",'Report Data'!G1295)</f>
        <v>0</v>
      </c>
    </row>
    <row r="1296" spans="1:7">
      <c r="A1296" s="313" t="str">
        <f>IF('INTERIM REPORT'!B1296=" "," ",IF('Report Data'!A1296="",'INTERIM REPORT'!A1295,'Report Data'!A1296))</f>
        <v>Springfield Hospital</v>
      </c>
      <c r="B1296" s="313" t="str">
        <f>IF(ISBLANK('Report Data'!B1296)," ",'Report Data'!B1296)</f>
        <v>[Contractual_Allowance_pct_Metric] Contractual Allowance %</v>
      </c>
      <c r="C1296" s="313">
        <f>IF(ISBLANK('Report Data'!C1296)," ",'Report Data'!C1296)</f>
        <v>0.57923402552770353</v>
      </c>
      <c r="D1296" s="313">
        <f>IF(ISBLANK('Report Data'!D1296)," ",'Report Data'!D1296)</f>
        <v>0</v>
      </c>
      <c r="E1296" s="313">
        <f>IF(ISBLANK('Report Data'!E1296)," ",'Report Data'!E1296)</f>
        <v>0.54946679536348075</v>
      </c>
      <c r="F1296" s="313">
        <f>IF(ISBLANK('Report Data'!F1296)," ",'Report Data'!F1296)</f>
        <v>0.55542101421323453</v>
      </c>
      <c r="G1296" s="313">
        <f>IF(ISBLANK('Report Data'!G1296)," ",'Report Data'!G1296)</f>
        <v>0.54900018051129074</v>
      </c>
    </row>
    <row r="1297" spans="1:7">
      <c r="A1297" s="313" t="str">
        <f>IF('INTERIM REPORT'!B1297=" "," ",IF('Report Data'!A1297="",'INTERIM REPORT'!A1296,'Report Data'!A1297))</f>
        <v>Springfield Hospital</v>
      </c>
      <c r="B1297" s="313" t="str">
        <f>IF(ISBLANK('Report Data'!B1297)," ",'Report Data'!B1297)</f>
        <v>[Current_Ratio_Metric] Current Ratio</v>
      </c>
      <c r="C1297" s="313">
        <f>IF(ISBLANK('Report Data'!C1297)," ",'Report Data'!C1297)</f>
        <v>0.40454347533765256</v>
      </c>
      <c r="D1297" s="313">
        <f>IF(ISBLANK('Report Data'!D1297)," ",'Report Data'!D1297)</f>
        <v>0.47903527653547479</v>
      </c>
      <c r="E1297" s="313">
        <f>IF(ISBLANK('Report Data'!E1297)," ",'Report Data'!E1297)</f>
        <v>0.46465695074794905</v>
      </c>
      <c r="F1297" s="313">
        <f>IF(ISBLANK('Report Data'!F1297)," ",'Report Data'!F1297)</f>
        <v>1.4152942622075009</v>
      </c>
      <c r="G1297" s="313">
        <f>IF(ISBLANK('Report Data'!G1297)," ",'Report Data'!G1297)</f>
        <v>1.449753086419753</v>
      </c>
    </row>
    <row r="1298" spans="1:7">
      <c r="A1298" s="313" t="str">
        <f>IF('INTERIM REPORT'!B1298=" "," ",IF('Report Data'!A1298="",'INTERIM REPORT'!A1297,'Report Data'!A1298))</f>
        <v>Springfield Hospital</v>
      </c>
      <c r="B1298" s="313" t="str">
        <f>IF(ISBLANK('Report Data'!B1298)," ",'Report Data'!B1298)</f>
        <v>[Days_Payable_metric] Days Payable</v>
      </c>
      <c r="C1298" s="313">
        <f>IF(ISBLANK('Report Data'!C1298)," ",'Report Data'!C1298)</f>
        <v>176.76091816800994</v>
      </c>
      <c r="D1298" s="313">
        <f>IF(ISBLANK('Report Data'!D1298)," ",'Report Data'!D1298)</f>
        <v>253.38181621596851</v>
      </c>
      <c r="E1298" s="313">
        <f>IF(ISBLANK('Report Data'!E1298)," ",'Report Data'!E1298)</f>
        <v>224.10296609492673</v>
      </c>
      <c r="F1298" s="313">
        <f>IF(ISBLANK('Report Data'!F1298)," ",'Report Data'!F1298)</f>
        <v>65.57820252026967</v>
      </c>
      <c r="G1298" s="313">
        <f>IF(ISBLANK('Report Data'!G1298)," ",'Report Data'!G1298)</f>
        <v>54.934203540170778</v>
      </c>
    </row>
    <row r="1299" spans="1:7">
      <c r="A1299" s="313" t="str">
        <f>IF('INTERIM REPORT'!B1299=" "," ",IF('Report Data'!A1299="",'INTERIM REPORT'!A1298,'Report Data'!A1299))</f>
        <v>Springfield Hospital</v>
      </c>
      <c r="B1299" s="313" t="str">
        <f>IF(ISBLANK('Report Data'!B1299)," ",'Report Data'!B1299)</f>
        <v>[Days_Receivable_Metric] Days Receivable</v>
      </c>
      <c r="C1299" s="313">
        <f>IF(ISBLANK('Report Data'!C1299)," ",'Report Data'!C1299)</f>
        <v>44.797096937080575</v>
      </c>
      <c r="D1299" s="313">
        <f>IF(ISBLANK('Report Data'!D1299)," ",'Report Data'!D1299)</f>
        <v>66.199156434704392</v>
      </c>
      <c r="E1299" s="313">
        <f>IF(ISBLANK('Report Data'!E1299)," ",'Report Data'!E1299)</f>
        <v>55.266708579453365</v>
      </c>
      <c r="F1299" s="313">
        <f>IF(ISBLANK('Report Data'!F1299)," ",'Report Data'!F1299)</f>
        <v>57.025303253665037</v>
      </c>
      <c r="G1299" s="313">
        <f>IF(ISBLANK('Report Data'!G1299)," ",'Report Data'!G1299)</f>
        <v>39.082832066630878</v>
      </c>
    </row>
    <row r="1300" spans="1:7">
      <c r="A1300" s="313" t="str">
        <f>IF('INTERIM REPORT'!B1300=" "," ",IF('Report Data'!A1300="",'INTERIM REPORT'!A1299,'Report Data'!A1300))</f>
        <v>Springfield Hospital</v>
      </c>
      <c r="B1300" s="313" t="str">
        <f>IF(ISBLANK('Report Data'!B1300)," ",'Report Data'!B1300)</f>
        <v>[Days_Cash_on_Hand_Metric] Days Cash on Hand</v>
      </c>
      <c r="C1300" s="313">
        <f>IF(ISBLANK('Report Data'!C1300)," ",'Report Data'!C1300)</f>
        <v>16.575267647482722</v>
      </c>
      <c r="D1300" s="313">
        <f>IF(ISBLANK('Report Data'!D1300)," ",'Report Data'!D1300)</f>
        <v>47.684850397072218</v>
      </c>
      <c r="E1300" s="313">
        <f>IF(ISBLANK('Report Data'!E1300)," ",'Report Data'!E1300)</f>
        <v>31.906672099874712</v>
      </c>
      <c r="F1300" s="313">
        <f>IF(ISBLANK('Report Data'!F1300)," ",'Report Data'!F1300)</f>
        <v>19.969855452801429</v>
      </c>
      <c r="G1300" s="313">
        <f>IF(ISBLANK('Report Data'!G1300)," ",'Report Data'!G1300)</f>
        <v>20.346001311174362</v>
      </c>
    </row>
    <row r="1301" spans="1:7">
      <c r="A1301" s="313" t="str">
        <f>IF('INTERIM REPORT'!B1301=" "," ",IF('Report Data'!A1301="",'INTERIM REPORT'!A1300,'Report Data'!A1301))</f>
        <v>Springfield Hospital</v>
      </c>
      <c r="B1301" s="313" t="str">
        <f>IF(ISBLANK('Report Data'!B1301)," ",'Report Data'!B1301)</f>
        <v>[Cash_Flow_Margin_Metric] Cash Flow Margin</v>
      </c>
      <c r="C1301" s="313">
        <f>IF(ISBLANK('Report Data'!C1301)," ",'Report Data'!C1301)</f>
        <v>-0.13763539805590927</v>
      </c>
      <c r="D1301" s="313">
        <f>IF(ISBLANK('Report Data'!D1301)," ",'Report Data'!D1301)</f>
        <v>-6.9380526606278581E-2</v>
      </c>
      <c r="E1301" s="313">
        <f>IF(ISBLANK('Report Data'!E1301)," ",'Report Data'!E1301)</f>
        <v>5.1882726794897589E-2</v>
      </c>
      <c r="F1301" s="313">
        <f>IF(ISBLANK('Report Data'!F1301)," ",'Report Data'!F1301)</f>
        <v>-4.5438518635108123E-2</v>
      </c>
      <c r="G1301" s="313">
        <f>IF(ISBLANK('Report Data'!G1301)," ",'Report Data'!G1301)</f>
        <v>5.7294797467860641E-2</v>
      </c>
    </row>
    <row r="1302" spans="1:7">
      <c r="A1302" s="313" t="str">
        <f>IF('INTERIM REPORT'!B1302=" "," ",IF('Report Data'!A1302="",'INTERIM REPORT'!A1301,'Report Data'!A1302))</f>
        <v>Springfield Hospital</v>
      </c>
      <c r="B1302" s="313" t="str">
        <f>IF(ISBLANK('Report Data'!B1302)," ",'Report Data'!B1302)</f>
        <v>[Cash_to_Long_Term_Debt_Metric] Cash to Long Term Debt</v>
      </c>
      <c r="C1302" s="313">
        <f>IF(ISBLANK('Report Data'!C1302)," ",'Report Data'!C1302)</f>
        <v>0.76565386213365583</v>
      </c>
      <c r="D1302" s="313">
        <f>IF(ISBLANK('Report Data'!D1302)," ",'Report Data'!D1302)</f>
        <v>1.1695487351051954</v>
      </c>
      <c r="E1302" s="313">
        <f>IF(ISBLANK('Report Data'!E1302)," ",'Report Data'!E1302)</f>
        <v>0.93626306464165665</v>
      </c>
      <c r="F1302" s="313">
        <f>IF(ISBLANK('Report Data'!F1302)," ",'Report Data'!F1302)</f>
        <v>0.2180566182096404</v>
      </c>
      <c r="G1302" s="313">
        <f>IF(ISBLANK('Report Data'!G1302)," ",'Report Data'!G1302)</f>
        <v>0.254841997961264</v>
      </c>
    </row>
    <row r="1303" spans="1:7">
      <c r="A1303" s="313" t="str">
        <f>IF('INTERIM REPORT'!B1303=" "," ",IF('Report Data'!A1303="",'INTERIM REPORT'!A1302,'Report Data'!A1303))</f>
        <v>Springfield Hospital</v>
      </c>
      <c r="B1303" s="313" t="str">
        <f>IF(ISBLANK('Report Data'!B1303)," ",'Report Data'!B1303)</f>
        <v>[Cash_Flow_to_Total_Debt_Metric] Cash Flow to Total Debt</v>
      </c>
      <c r="C1303" s="313">
        <f>IF(ISBLANK('Report Data'!C1303)," ",'Report Data'!C1303)</f>
        <v>-0.30212994548621058</v>
      </c>
      <c r="D1303" s="313">
        <f>IF(ISBLANK('Report Data'!D1303)," ",'Report Data'!D1303)</f>
        <v>4.2863351053778528E-3</v>
      </c>
      <c r="E1303" s="313">
        <f>IF(ISBLANK('Report Data'!E1303)," ",'Report Data'!E1303)</f>
        <v>0.20036822084343117</v>
      </c>
      <c r="F1303" s="313">
        <f>IF(ISBLANK('Report Data'!F1303)," ",'Report Data'!F1303)</f>
        <v>0.81775371171251554</v>
      </c>
      <c r="G1303" s="313">
        <f>IF(ISBLANK('Report Data'!G1303)," ",'Report Data'!G1303)</f>
        <v>0.26990871578099762</v>
      </c>
    </row>
    <row r="1304" spans="1:7">
      <c r="A1304" s="313" t="str">
        <f>IF('INTERIM REPORT'!B1304=" "," ",IF('Report Data'!A1304="",'INTERIM REPORT'!A1303,'Report Data'!A1304))</f>
        <v>Springfield Hospital</v>
      </c>
      <c r="B1304" s="313" t="str">
        <f>IF(ISBLANK('Report Data'!B1304)," ",'Report Data'!B1304)</f>
        <v>[Gross_Price_per_Discharge_Metric] Gross Price per Discharge</v>
      </c>
      <c r="C1304" s="313">
        <f>IF(ISBLANK('Report Data'!C1304)," ",'Report Data'!C1304)</f>
        <v>0</v>
      </c>
      <c r="D1304" s="313">
        <f>IF(ISBLANK('Report Data'!D1304)," ",'Report Data'!D1304)</f>
        <v>0</v>
      </c>
      <c r="E1304" s="313">
        <f>IF(ISBLANK('Report Data'!E1304)," ",'Report Data'!E1304)</f>
        <v>0</v>
      </c>
      <c r="F1304" s="313">
        <f>IF(ISBLANK('Report Data'!F1304)," ",'Report Data'!F1304)</f>
        <v>15761.911200807261</v>
      </c>
      <c r="G1304" s="313">
        <f>IF(ISBLANK('Report Data'!G1304)," ",'Report Data'!G1304)</f>
        <v>19250.890814558057</v>
      </c>
    </row>
    <row r="1305" spans="1:7">
      <c r="A1305" s="313" t="str">
        <f>IF('INTERIM REPORT'!B1305=" "," ",IF('Report Data'!A1305="",'INTERIM REPORT'!A1304,'Report Data'!A1305))</f>
        <v>Springfield Hospital</v>
      </c>
      <c r="B1305" s="313" t="str">
        <f>IF(ISBLANK('Report Data'!B1305)," ",'Report Data'!B1305)</f>
        <v>[Gross_Price_per_Visit_Metric] Gross Price per Visit</v>
      </c>
      <c r="C1305" s="313">
        <f>IF(ISBLANK('Report Data'!C1305)," ",'Report Data'!C1305)</f>
        <v>0</v>
      </c>
      <c r="D1305" s="313">
        <f>IF(ISBLANK('Report Data'!D1305)," ",'Report Data'!D1305)</f>
        <v>0</v>
      </c>
      <c r="E1305" s="313">
        <f>IF(ISBLANK('Report Data'!E1305)," ",'Report Data'!E1305)</f>
        <v>0</v>
      </c>
      <c r="F1305" s="313">
        <f>IF(ISBLANK('Report Data'!F1305)," ",'Report Data'!F1305)</f>
        <v>0</v>
      </c>
      <c r="G1305" s="313">
        <f>IF(ISBLANK('Report Data'!G1305)," ",'Report Data'!G1305)</f>
        <v>0</v>
      </c>
    </row>
    <row r="1306" spans="1:7">
      <c r="A1306" s="313" t="str">
        <f>IF('INTERIM REPORT'!B1306=" "," ",IF('Report Data'!A1306="",'INTERIM REPORT'!A1305,'Report Data'!A1306))</f>
        <v>Springfield Hospital</v>
      </c>
      <c r="B1306" s="313" t="str">
        <f>IF(ISBLANK('Report Data'!B1306)," ",'Report Data'!B1306)</f>
        <v>[Gross_Rev_per_Adj_Admits_Metric] Gross Revenue per Adj Admission</v>
      </c>
      <c r="C1306" s="313">
        <f>IF(ISBLANK('Report Data'!C1306)," ",'Report Data'!C1306)</f>
        <v>0</v>
      </c>
      <c r="D1306" s="313">
        <f>IF(ISBLANK('Report Data'!D1306)," ",'Report Data'!D1306)</f>
        <v>0</v>
      </c>
      <c r="E1306" s="313">
        <f>IF(ISBLANK('Report Data'!E1306)," ",'Report Data'!E1306)</f>
        <v>0</v>
      </c>
      <c r="F1306" s="313">
        <f>IF(ISBLANK('Report Data'!F1306)," ",'Report Data'!F1306)</f>
        <v>0</v>
      </c>
      <c r="G1306" s="313">
        <f>IF(ISBLANK('Report Data'!G1306)," ",'Report Data'!G1306)</f>
        <v>0</v>
      </c>
    </row>
    <row r="1307" spans="1:7">
      <c r="A1307" s="313" t="str">
        <f>IF('INTERIM REPORT'!B1307=" "," ",IF('Report Data'!A1307="",'INTERIM REPORT'!A1306,'Report Data'!A1307))</f>
        <v>Springfield Hospital</v>
      </c>
      <c r="B1307" s="313" t="str">
        <f>IF(ISBLANK('Report Data'!B1307)," ",'Report Data'!B1307)</f>
        <v>[Net_Rev_per_Adj_Admits_Metric] Net Revenue per Adjusted Admission</v>
      </c>
      <c r="C1307" s="313">
        <f>IF(ISBLANK('Report Data'!C1307)," ",'Report Data'!C1307)</f>
        <v>0</v>
      </c>
      <c r="D1307" s="313">
        <f>IF(ISBLANK('Report Data'!D1307)," ",'Report Data'!D1307)</f>
        <v>0</v>
      </c>
      <c r="E1307" s="313">
        <f>IF(ISBLANK('Report Data'!E1307)," ",'Report Data'!E1307)</f>
        <v>0</v>
      </c>
      <c r="F1307" s="313">
        <f>IF(ISBLANK('Report Data'!F1307)," ",'Report Data'!F1307)</f>
        <v>0</v>
      </c>
      <c r="G1307" s="313">
        <f>IF(ISBLANK('Report Data'!G1307)," ",'Report Data'!G1307)</f>
        <v>0</v>
      </c>
    </row>
    <row r="1308" spans="1:7">
      <c r="A1308" s="313" t="str">
        <f>IF('INTERIM REPORT'!B1308=" "," ",IF('Report Data'!A1308="",'INTERIM REPORT'!A1307,'Report Data'!A1308))</f>
        <v>Springfield Hospital</v>
      </c>
      <c r="B1308" s="313" t="str">
        <f>IF(ISBLANK('Report Data'!B1308)," ",'Report Data'!B1308)</f>
        <v>[Medicare_Gross_Pct_Tot_Gross_Metric] Medicare Gross as % of Tot Gross Rev</v>
      </c>
      <c r="C1308" s="313">
        <f>IF(ISBLANK('Report Data'!C1308)," ",'Report Data'!C1308)</f>
        <v>0.42978813527834375</v>
      </c>
      <c r="D1308" s="313">
        <f>IF(ISBLANK('Report Data'!D1308)," ",'Report Data'!D1308)</f>
        <v>0.45340313801067034</v>
      </c>
      <c r="E1308" s="313">
        <f>IF(ISBLANK('Report Data'!E1308)," ",'Report Data'!E1308)</f>
        <v>0.44735796551832058</v>
      </c>
      <c r="F1308" s="313">
        <f>IF(ISBLANK('Report Data'!F1308)," ",'Report Data'!F1308)</f>
        <v>0.37904602790189795</v>
      </c>
      <c r="G1308" s="313">
        <f>IF(ISBLANK('Report Data'!G1308)," ",'Report Data'!G1308)</f>
        <v>0.38318846346307045</v>
      </c>
    </row>
    <row r="1309" spans="1:7">
      <c r="A1309" s="313" t="str">
        <f>IF('INTERIM REPORT'!B1309=" "," ",IF('Report Data'!A1309="",'INTERIM REPORT'!A1308,'Report Data'!A1309))</f>
        <v>Springfield Hospital</v>
      </c>
      <c r="B1309" s="313" t="str">
        <f>IF(ISBLANK('Report Data'!B1309)," ",'Report Data'!B1309)</f>
        <v>[Medicaid_Gross_Pct_Tot_Gross_Metric] Medicaid Gross as % of Tot Gross Rev</v>
      </c>
      <c r="C1309" s="313">
        <f>IF(ISBLANK('Report Data'!C1309)," ",'Report Data'!C1309)</f>
        <v>0.19687072817620802</v>
      </c>
      <c r="D1309" s="313">
        <f>IF(ISBLANK('Report Data'!D1309)," ",'Report Data'!D1309)</f>
        <v>0.17588263294665429</v>
      </c>
      <c r="E1309" s="313">
        <f>IF(ISBLANK('Report Data'!E1309)," ",'Report Data'!E1309)</f>
        <v>0.17863397589528482</v>
      </c>
      <c r="F1309" s="313">
        <f>IF(ISBLANK('Report Data'!F1309)," ",'Report Data'!F1309)</f>
        <v>0.1807194030402644</v>
      </c>
      <c r="G1309" s="313">
        <f>IF(ISBLANK('Report Data'!G1309)," ",'Report Data'!G1309)</f>
        <v>0.17723857434060572</v>
      </c>
    </row>
    <row r="1310" spans="1:7">
      <c r="A1310" s="313" t="str">
        <f>IF('INTERIM REPORT'!B1310=" "," ",IF('Report Data'!A1310="",'INTERIM REPORT'!A1309,'Report Data'!A1310))</f>
        <v>Springfield Hospital</v>
      </c>
      <c r="B1310" s="313" t="str">
        <f>IF(ISBLANK('Report Data'!B1310)," ",'Report Data'!B1310)</f>
        <v>[CommSelf_Gross_Pct_Tot_Gross_Metric] Comm/self Gross as % of Tot Gross Rev</v>
      </c>
      <c r="C1310" s="313">
        <f>IF(ISBLANK('Report Data'!C1310)," ",'Report Data'!C1310)</f>
        <v>0.37334113654544787</v>
      </c>
      <c r="D1310" s="313">
        <f>IF(ISBLANK('Report Data'!D1310)," ",'Report Data'!D1310)</f>
        <v>0.37071422904267559</v>
      </c>
      <c r="E1310" s="313">
        <f>IF(ISBLANK('Report Data'!E1310)," ",'Report Data'!E1310)</f>
        <v>0.37400805858639463</v>
      </c>
      <c r="F1310" s="313">
        <f>IF(ISBLANK('Report Data'!F1310)," ",'Report Data'!F1310)</f>
        <v>0.44023456905783759</v>
      </c>
      <c r="G1310" s="313">
        <f>IF(ISBLANK('Report Data'!G1310)," ",'Report Data'!G1310)</f>
        <v>0.43957296219632358</v>
      </c>
    </row>
    <row r="1311" spans="1:7">
      <c r="A1311" s="313" t="str">
        <f>IF('INTERIM REPORT'!B1311=" "," ",IF('Report Data'!A1311="",'INTERIM REPORT'!A1310,'Report Data'!A1311))</f>
        <v>Springfield Hospital</v>
      </c>
      <c r="B1311" s="313" t="str">
        <f>IF(ISBLANK('Report Data'!B1311)," ",'Report Data'!B1311)</f>
        <v>[Phys_Gross_Pct_Ttl_Gross_Metric] Physician Gross as % of Ttl Gross Rev</v>
      </c>
      <c r="C1311" s="313">
        <f>IF(ISBLANK('Report Data'!C1311)," ",'Report Data'!C1311)</f>
        <v>0</v>
      </c>
      <c r="D1311" s="313">
        <f>IF(ISBLANK('Report Data'!D1311)," ",'Report Data'!D1311)</f>
        <v>0</v>
      </c>
      <c r="E1311" s="313">
        <f>IF(ISBLANK('Report Data'!E1311)," ",'Report Data'!E1311)</f>
        <v>0</v>
      </c>
      <c r="F1311" s="313">
        <f>IF(ISBLANK('Report Data'!F1311)," ",'Report Data'!F1311)</f>
        <v>0</v>
      </c>
      <c r="G1311" s="313">
        <f>IF(ISBLANK('Report Data'!G1311)," ",'Report Data'!G1311)</f>
        <v>0</v>
      </c>
    </row>
    <row r="1312" spans="1:7">
      <c r="A1312" s="313" t="str">
        <f>IF('INTERIM REPORT'!B1312=" "," ",IF('Report Data'!A1312="",'INTERIM REPORT'!A1311,'Report Data'!A1312))</f>
        <v>Springfield Hospital</v>
      </c>
      <c r="B1312" s="313" t="str">
        <f>IF(ISBLANK('Report Data'!B1312)," ",'Report Data'!B1312)</f>
        <v>[Medicare_Pct_Net_Rev_Metric] Medicare % of Net Rev (less dispr)</v>
      </c>
      <c r="C1312" s="313">
        <f>IF(ISBLANK('Report Data'!C1312)," ",'Report Data'!C1312)</f>
        <v>0.34649640719296293</v>
      </c>
      <c r="D1312" s="313">
        <f>IF(ISBLANK('Report Data'!D1312)," ",'Report Data'!D1312)</f>
        <v>0.45340313801067028</v>
      </c>
      <c r="E1312" s="313">
        <f>IF(ISBLANK('Report Data'!E1312)," ",'Report Data'!E1312)</f>
        <v>0.34112170206333808</v>
      </c>
      <c r="F1312" s="313">
        <f>IF(ISBLANK('Report Data'!F1312)," ",'Report Data'!F1312)</f>
        <v>0.25089530859378201</v>
      </c>
      <c r="G1312" s="313">
        <f>IF(ISBLANK('Report Data'!G1312)," ",'Report Data'!G1312)</f>
        <v>0.36183531421541942</v>
      </c>
    </row>
    <row r="1313" spans="1:7">
      <c r="A1313" s="313" t="str">
        <f>IF('INTERIM REPORT'!B1313=" "," ",IF('Report Data'!A1313="",'INTERIM REPORT'!A1312,'Report Data'!A1313))</f>
        <v>Springfield Hospital</v>
      </c>
      <c r="B1313" s="313" t="str">
        <f>IF(ISBLANK('Report Data'!B1313)," ",'Report Data'!B1313)</f>
        <v>[Medicaid_Pct_Net_Rev_Metric] Medicaid % of Net Rev (less dispr)</v>
      </c>
      <c r="C1313" s="313">
        <f>IF(ISBLANK('Report Data'!C1313)," ",'Report Data'!C1313)</f>
        <v>0.13742812531429405</v>
      </c>
      <c r="D1313" s="313">
        <f>IF(ISBLANK('Report Data'!D1313)," ",'Report Data'!D1313)</f>
        <v>0.17588263294665427</v>
      </c>
      <c r="E1313" s="313">
        <f>IF(ISBLANK('Report Data'!E1313)," ",'Report Data'!E1313)</f>
        <v>0.12881055593001584</v>
      </c>
      <c r="F1313" s="313">
        <f>IF(ISBLANK('Report Data'!F1313)," ",'Report Data'!F1313)</f>
        <v>0.11528646946358345</v>
      </c>
      <c r="G1313" s="313">
        <f>IF(ISBLANK('Report Data'!G1313)," ",'Report Data'!G1313)</f>
        <v>0.10588830005357026</v>
      </c>
    </row>
    <row r="1314" spans="1:7">
      <c r="A1314" s="313" t="str">
        <f>IF('INTERIM REPORT'!B1314=" "," ",IF('Report Data'!A1314="",'INTERIM REPORT'!A1313,'Report Data'!A1314))</f>
        <v>Springfield Hospital</v>
      </c>
      <c r="B1314" s="313" t="str">
        <f>IF(ISBLANK('Report Data'!B1314)," ",'Report Data'!B1314)</f>
        <v>[CommSelf_Pct_Net_Rev_Metric] Comm/self % of Net Rev (less dispr)</v>
      </c>
      <c r="C1314" s="313">
        <f>IF(ISBLANK('Report Data'!C1314)," ",'Report Data'!C1314)</f>
        <v>0.51607546749274291</v>
      </c>
      <c r="D1314" s="313">
        <f>IF(ISBLANK('Report Data'!D1314)," ",'Report Data'!D1314)</f>
        <v>0.37071422904267554</v>
      </c>
      <c r="E1314" s="313">
        <f>IF(ISBLANK('Report Data'!E1314)," ",'Report Data'!E1314)</f>
        <v>0.53006774200664619</v>
      </c>
      <c r="F1314" s="313">
        <f>IF(ISBLANK('Report Data'!F1314)," ",'Report Data'!F1314)</f>
        <v>0.63381822194263437</v>
      </c>
      <c r="G1314" s="313">
        <f>IF(ISBLANK('Report Data'!G1314)," ",'Report Data'!G1314)</f>
        <v>0.53227638573100988</v>
      </c>
    </row>
    <row r="1315" spans="1:7">
      <c r="A1315" s="313" t="str">
        <f>IF('INTERIM REPORT'!B1315=" "," ",IF('Report Data'!A1315="",'INTERIM REPORT'!A1314,'Report Data'!A1315))</f>
        <v>Springfield Hospital</v>
      </c>
      <c r="B1315" s="313" t="str">
        <f>IF(ISBLANK('Report Data'!B1315)," ",'Report Data'!B1315)</f>
        <v>[Phys_Pct_Net_Rev_Metric] Physician % of Net Rev</v>
      </c>
      <c r="C1315" s="313">
        <f>IF(ISBLANK('Report Data'!C1315)," ",'Report Data'!C1315)</f>
        <v>0</v>
      </c>
      <c r="D1315" s="313">
        <f>IF(ISBLANK('Report Data'!D1315)," ",'Report Data'!D1315)</f>
        <v>0</v>
      </c>
      <c r="E1315" s="313">
        <f>IF(ISBLANK('Report Data'!E1315)," ",'Report Data'!E1315)</f>
        <v>0</v>
      </c>
      <c r="F1315" s="313">
        <f>IF(ISBLANK('Report Data'!F1315)," ",'Report Data'!F1315)</f>
        <v>0</v>
      </c>
      <c r="G1315" s="313">
        <f>IF(ISBLANK('Report Data'!G1315)," ",'Report Data'!G1315)</f>
        <v>0</v>
      </c>
    </row>
    <row r="1316" spans="1:7">
      <c r="A1316" s="313" t="str">
        <f>IF('INTERIM REPORT'!B1316=" "," ",IF('Report Data'!A1316="",'INTERIM REPORT'!A1315,'Report Data'!A1316))</f>
        <v>Springfield Hospital</v>
      </c>
      <c r="B1316" s="313" t="str">
        <f>IF(ISBLANK('Report Data'!B1316)," ",'Report Data'!B1316)</f>
        <v>[Free_Care_Gross_Metric] Free Care (Gross Revenue)</v>
      </c>
      <c r="C1316" s="313">
        <f>IF(ISBLANK('Report Data'!C1316)," ",'Report Data'!C1316)</f>
        <v>-1565753.0000000002</v>
      </c>
      <c r="D1316" s="313">
        <f>IF(ISBLANK('Report Data'!D1316)," ",'Report Data'!D1316)</f>
        <v>-918533.00000000023</v>
      </c>
      <c r="E1316" s="313">
        <f>IF(ISBLANK('Report Data'!E1316)," ",'Report Data'!E1316)</f>
        <v>-1136260</v>
      </c>
      <c r="F1316" s="313">
        <f>IF(ISBLANK('Report Data'!F1316)," ",'Report Data'!F1316)</f>
        <v>-765509.99999999988</v>
      </c>
      <c r="G1316" s="313">
        <f>IF(ISBLANK('Report Data'!G1316)," ",'Report Data'!G1316)</f>
        <v>-801177</v>
      </c>
    </row>
    <row r="1317" spans="1:7">
      <c r="A1317" s="313" t="str">
        <f>IF('INTERIM REPORT'!B1317=" "," ",IF('Report Data'!A1317="",'INTERIM REPORT'!A1316,'Report Data'!A1317))</f>
        <v>All Vermont Community Hospitals (Rollup)</v>
      </c>
      <c r="B1317" s="313" t="str">
        <f>IF(ISBLANK('Report Data'!B1317)," ",'Report Data'!B1317)</f>
        <v>[Avg_Daily_Census_Metric] Average Daily Census</v>
      </c>
      <c r="C1317" s="313">
        <f>IF(ISBLANK('Report Data'!C1317)," ",'Report Data'!C1317)</f>
        <v>835.80958904311979</v>
      </c>
      <c r="D1317" s="313">
        <f>IF(ISBLANK('Report Data'!D1317)," ",'Report Data'!D1317)</f>
        <v>784</v>
      </c>
      <c r="E1317" s="313">
        <f>IF(ISBLANK('Report Data'!E1317)," ",'Report Data'!E1317)</f>
        <v>30.049315068493151</v>
      </c>
      <c r="F1317" s="313">
        <f>IF(ISBLANK('Report Data'!F1317)," ",'Report Data'!F1317)</f>
        <v>784.99256360078255</v>
      </c>
      <c r="G1317" s="313">
        <f>IF(ISBLANK('Report Data'!G1317)," ",'Report Data'!G1317)</f>
        <v>855.24370472508372</v>
      </c>
    </row>
    <row r="1318" spans="1:7">
      <c r="A1318" s="313" t="str">
        <f>IF('INTERIM REPORT'!B1318=" "," ",IF('Report Data'!A1318="",'INTERIM REPORT'!A1317,'Report Data'!A1318))</f>
        <v>All Vermont Community Hospitals (Rollup)</v>
      </c>
      <c r="B1318" s="313" t="str">
        <f>IF(ISBLANK('Report Data'!B1318)," ",'Report Data'!B1318)</f>
        <v>[Avg_Length_of_Stay_Metric] Average Length of Stay</v>
      </c>
      <c r="C1318" s="313">
        <f>IF(ISBLANK('Report Data'!C1318)," ",'Report Data'!C1318)</f>
        <v>5.5964942855705964</v>
      </c>
      <c r="D1318" s="313">
        <f>IF(ISBLANK('Report Data'!D1318)," ",'Report Data'!D1318)</f>
        <v>5.6381820682608605</v>
      </c>
      <c r="E1318" s="313">
        <f>IF(ISBLANK('Report Data'!E1318)," ",'Report Data'!E1318)</f>
        <v>2.5776733254994117</v>
      </c>
      <c r="F1318" s="313">
        <f>IF(ISBLANK('Report Data'!F1318)," ",'Report Data'!F1318)</f>
        <v>5.6664952676931764</v>
      </c>
      <c r="G1318" s="313">
        <f>IF(ISBLANK('Report Data'!G1318)," ",'Report Data'!G1318)</f>
        <v>5.6629258881345175</v>
      </c>
    </row>
    <row r="1319" spans="1:7">
      <c r="A1319" s="313" t="str">
        <f>IF('INTERIM REPORT'!B1319=" "," ",IF('Report Data'!A1319="",'INTERIM REPORT'!A1318,'Report Data'!A1319))</f>
        <v>All Vermont Community Hospitals (Rollup)</v>
      </c>
      <c r="B1319" s="313" t="str">
        <f>IF(ISBLANK('Report Data'!B1319)," ",'Report Data'!B1319)</f>
        <v>[Acute_ALOS_Metric] Acute ALOS</v>
      </c>
      <c r="C1319" s="313">
        <f>IF(ISBLANK('Report Data'!C1319)," ",'Report Data'!C1319)</f>
        <v>4.6821198371795969</v>
      </c>
      <c r="D1319" s="313">
        <f>IF(ISBLANK('Report Data'!D1319)," ",'Report Data'!D1319)</f>
        <v>4.7412691941839924</v>
      </c>
      <c r="E1319" s="313">
        <f>IF(ISBLANK('Report Data'!E1319)," ",'Report Data'!E1319)</f>
        <v>2.4883468834688354</v>
      </c>
      <c r="F1319" s="313">
        <f>IF(ISBLANK('Report Data'!F1319)," ",'Report Data'!F1319)</f>
        <v>4.878010805726273</v>
      </c>
      <c r="G1319" s="313">
        <f>IF(ISBLANK('Report Data'!G1319)," ",'Report Data'!G1319)</f>
        <v>4.7586343719979691</v>
      </c>
    </row>
    <row r="1320" spans="1:7">
      <c r="A1320" s="313" t="str">
        <f>IF('INTERIM REPORT'!B1320=" "," ",IF('Report Data'!A1320="",'INTERIM REPORT'!A1319,'Report Data'!A1320))</f>
        <v>All Vermont Community Hospitals (Rollup)</v>
      </c>
      <c r="B1320" s="313" t="str">
        <f>IF(ISBLANK('Report Data'!B1320)," ",'Report Data'!B1320)</f>
        <v>[Adj_Admits_Metric] Adjusted Admissions</v>
      </c>
      <c r="C1320" s="313">
        <f>IF(ISBLANK('Report Data'!C1320)," ",'Report Data'!C1320)</f>
        <v>173654.70424574174</v>
      </c>
      <c r="D1320" s="313">
        <f>IF(ISBLANK('Report Data'!D1320)," ",'Report Data'!D1320)</f>
        <v>151077.68828874445</v>
      </c>
      <c r="E1320" s="313">
        <f>IF(ISBLANK('Report Data'!E1320)," ",'Report Data'!E1320)</f>
        <v>195040.61299518618</v>
      </c>
      <c r="F1320" s="313">
        <f>IF(ISBLANK('Report Data'!F1320)," ",'Report Data'!F1320)</f>
        <v>675368.53953864158</v>
      </c>
      <c r="G1320" s="313">
        <f>IF(ISBLANK('Report Data'!G1320)," ",'Report Data'!G1320)</f>
        <v>773875.42510658933</v>
      </c>
    </row>
    <row r="1321" spans="1:7">
      <c r="A1321" s="313" t="str">
        <f>IF('INTERIM REPORT'!B1321=" "," ",IF('Report Data'!A1321="",'INTERIM REPORT'!A1320,'Report Data'!A1321))</f>
        <v>All Vermont Community Hospitals (Rollup)</v>
      </c>
      <c r="B1321" s="313" t="str">
        <f>IF(ISBLANK('Report Data'!B1321)," ",'Report Data'!B1321)</f>
        <v>[Adj_Days_Metric] Adjusted Days</v>
      </c>
      <c r="C1321" s="313">
        <f>IF(ISBLANK('Report Data'!C1321)," ",'Report Data'!C1321)</f>
        <v>816401.15169016982</v>
      </c>
      <c r="D1321" s="313">
        <f>IF(ISBLANK('Report Data'!D1321)," ",'Report Data'!D1321)</f>
        <v>719089.69065928902</v>
      </c>
      <c r="E1321" s="313">
        <f>IF(ISBLANK('Report Data'!E1321)," ",'Report Data'!E1321)</f>
        <v>485328.70149642276</v>
      </c>
      <c r="F1321" s="313">
        <f>IF(ISBLANK('Report Data'!F1321)," ",'Report Data'!F1321)</f>
        <v>3324282.4598185024</v>
      </c>
      <c r="G1321" s="313">
        <f>IF(ISBLANK('Report Data'!G1321)," ",'Report Data'!G1321)</f>
        <v>3694432.3980887514</v>
      </c>
    </row>
    <row r="1322" spans="1:7">
      <c r="A1322" s="313" t="str">
        <f>IF('INTERIM REPORT'!B1322=" "," ",IF('Report Data'!A1322="",'INTERIM REPORT'!A1321,'Report Data'!A1322))</f>
        <v>All Vermont Community Hospitals (Rollup)</v>
      </c>
      <c r="B1322" s="313" t="str">
        <f>IF(ISBLANK('Report Data'!B1322)," ",'Report Data'!B1322)</f>
        <v>[Acute_Care_Ave_Daily_Census_Metric] Acute Care Ave Daily Census</v>
      </c>
      <c r="C1322" s="313">
        <f>IF(ISBLANK('Report Data'!C1322)," ",'Report Data'!C1322)</f>
        <v>605.00684931709179</v>
      </c>
      <c r="D1322" s="313">
        <f>IF(ISBLANK('Report Data'!D1322)," ",'Report Data'!D1322)</f>
        <v>571.98360655737702</v>
      </c>
      <c r="E1322" s="313">
        <f>IF(ISBLANK('Report Data'!E1322)," ",'Report Data'!E1322)</f>
        <v>25.156164383561649</v>
      </c>
      <c r="F1322" s="313">
        <f>IF(ISBLANK('Report Data'!F1322)," ",'Report Data'!F1322)</f>
        <v>591.04422700587077</v>
      </c>
      <c r="G1322" s="313">
        <f>IF(ISBLANK('Report Data'!G1322)," ",'Report Data'!G1322)</f>
        <v>626.13113275031662</v>
      </c>
    </row>
    <row r="1323" spans="1:7">
      <c r="A1323" s="313" t="str">
        <f>IF('INTERIM REPORT'!B1323=" "," ",IF('Report Data'!A1323="",'INTERIM REPORT'!A1322,'Report Data'!A1323))</f>
        <v>All Vermont Community Hospitals (Rollup)</v>
      </c>
      <c r="B1323" s="313" t="str">
        <f>IF(ISBLANK('Report Data'!B1323)," ",'Report Data'!B1323)</f>
        <v>[Acute_Admissions_Metric] Acute Admissions</v>
      </c>
      <c r="C1323" s="313">
        <f>IF(ISBLANK('Report Data'!C1323)," ",'Report Data'!C1323)</f>
        <v>47164</v>
      </c>
      <c r="D1323" s="313">
        <f>IF(ISBLANK('Report Data'!D1323)," ",'Report Data'!D1323)</f>
        <v>44154</v>
      </c>
      <c r="E1323" s="313">
        <f>IF(ISBLANK('Report Data'!E1323)," ",'Report Data'!E1323)</f>
        <v>3690</v>
      </c>
      <c r="F1323" s="313">
        <f>IF(ISBLANK('Report Data'!F1323)," ",'Report Data'!F1323)</f>
        <v>44225.228571428561</v>
      </c>
      <c r="G1323" s="313">
        <f>IF(ISBLANK('Report Data'!G1323)," ",'Report Data'!G1323)</f>
        <v>48025.934667031637</v>
      </c>
    </row>
    <row r="1324" spans="1:7">
      <c r="A1324" s="313" t="str">
        <f>IF('INTERIM REPORT'!B1324=" "," ",IF('Report Data'!A1324="",'INTERIM REPORT'!A1323,'Report Data'!A1324))</f>
        <v>All Vermont Community Hospitals (Rollup)</v>
      </c>
      <c r="B1324" s="313" t="str">
        <f>IF(ISBLANK('Report Data'!B1324)," ",'Report Data'!B1324)</f>
        <v>[Util_Acute_Days] Acute Patient Days</v>
      </c>
      <c r="C1324" s="313">
        <f>IF(ISBLANK('Report Data'!C1324)," ",'Report Data'!C1324)</f>
        <v>220827.50000073854</v>
      </c>
      <c r="D1324" s="313">
        <f>IF(ISBLANK('Report Data'!D1324)," ",'Report Data'!D1324)</f>
        <v>209346</v>
      </c>
      <c r="E1324" s="313">
        <f>IF(ISBLANK('Report Data'!E1324)," ",'Report Data'!E1324)</f>
        <v>9182</v>
      </c>
      <c r="F1324" s="313">
        <f>IF(ISBLANK('Report Data'!F1324)," ",'Report Data'!F1324)</f>
        <v>215731.14285714284</v>
      </c>
      <c r="G1324" s="313">
        <f>IF(ISBLANK('Report Data'!G1324)," ",'Report Data'!G1324)</f>
        <v>228537.86345386555</v>
      </c>
    </row>
    <row r="1325" spans="1:7">
      <c r="A1325" s="313" t="str">
        <f>IF('INTERIM REPORT'!B1325=" "," ",IF('Report Data'!A1325="",'INTERIM REPORT'!A1324,'Report Data'!A1325))</f>
        <v>All Vermont Community Hospitals (Rollup)</v>
      </c>
      <c r="B1325" s="313" t="str">
        <f>IF(ISBLANK('Report Data'!B1325)," ",'Report Data'!B1325)</f>
        <v>[Age_of_Plant_Metric] Age of Plant</v>
      </c>
      <c r="C1325" s="313">
        <f>IF(ISBLANK('Report Data'!C1325)," ",'Report Data'!C1325)</f>
        <v>13.601136156350666</v>
      </c>
      <c r="D1325" s="313">
        <f>IF(ISBLANK('Report Data'!D1325)," ",'Report Data'!D1325)</f>
        <v>12.998343172361754</v>
      </c>
      <c r="E1325" s="313">
        <f>IF(ISBLANK('Report Data'!E1325)," ",'Report Data'!E1325)</f>
        <v>108.07883813752167</v>
      </c>
      <c r="F1325" s="313">
        <f>IF(ISBLANK('Report Data'!F1325)," ",'Report Data'!F1325)</f>
        <v>14.335417385830855</v>
      </c>
      <c r="G1325" s="313">
        <f>IF(ISBLANK('Report Data'!G1325)," ",'Report Data'!G1325)</f>
        <v>14.299077763649024</v>
      </c>
    </row>
    <row r="1326" spans="1:7">
      <c r="A1326" s="313" t="str">
        <f>IF('INTERIM REPORT'!B1326=" "," ",IF('Report Data'!A1326="",'INTERIM REPORT'!A1325,'Report Data'!A1326))</f>
        <v>All Vermont Community Hospitals (Rollup)</v>
      </c>
      <c r="B1326" s="313" t="str">
        <f>IF(ISBLANK('Report Data'!B1326)," ",'Report Data'!B1326)</f>
        <v>[Age_of_Plant_Bldg_Metric] Age of Plant Building</v>
      </c>
      <c r="C1326" s="313">
        <f>IF(ISBLANK('Report Data'!C1326)," ",'Report Data'!C1326)</f>
        <v>14.390265735995937</v>
      </c>
      <c r="D1326" s="313">
        <f>IF(ISBLANK('Report Data'!D1326)," ",'Report Data'!D1326)</f>
        <v>14.739676202017275</v>
      </c>
      <c r="E1326" s="313">
        <f>IF(ISBLANK('Report Data'!E1326)," ",'Report Data'!E1326)</f>
        <v>118.35268126152907</v>
      </c>
      <c r="F1326" s="313">
        <f>IF(ISBLANK('Report Data'!F1326)," ",'Report Data'!F1326)</f>
        <v>15.597489120808692</v>
      </c>
      <c r="G1326" s="313">
        <f>IF(ISBLANK('Report Data'!G1326)," ",'Report Data'!G1326)</f>
        <v>15.813367316375723</v>
      </c>
    </row>
    <row r="1327" spans="1:7">
      <c r="A1327" s="313" t="str">
        <f>IF('INTERIM REPORT'!B1327=" "," ",IF('Report Data'!A1327="",'INTERIM REPORT'!A1326,'Report Data'!A1327))</f>
        <v>All Vermont Community Hospitals (Rollup)</v>
      </c>
      <c r="B1327" s="313" t="str">
        <f>IF(ISBLANK('Report Data'!B1327)," ",'Report Data'!B1327)</f>
        <v>[Age_of_Plant_Equip_Metric] Age of Plant Equipment</v>
      </c>
      <c r="C1327" s="313">
        <f>IF(ISBLANK('Report Data'!C1327)," ",'Report Data'!C1327)</f>
        <v>12.777947853595936</v>
      </c>
      <c r="D1327" s="313">
        <f>IF(ISBLANK('Report Data'!D1327)," ",'Report Data'!D1327)</f>
        <v>11.354123687697445</v>
      </c>
      <c r="E1327" s="313">
        <f>IF(ISBLANK('Report Data'!E1327)," ",'Report Data'!E1327)</f>
        <v>98.688487832279137</v>
      </c>
      <c r="F1327" s="313">
        <f>IF(ISBLANK('Report Data'!F1327)," ",'Report Data'!F1327)</f>
        <v>13.105555627232581</v>
      </c>
      <c r="G1327" s="313">
        <f>IF(ISBLANK('Report Data'!G1327)," ",'Report Data'!G1327)</f>
        <v>12.890691011360063</v>
      </c>
    </row>
    <row r="1328" spans="1:7">
      <c r="A1328" s="313" t="str">
        <f>IF('INTERIM REPORT'!B1328=" "," ",IF('Report Data'!A1328="",'INTERIM REPORT'!A1327,'Report Data'!A1328))</f>
        <v>All Vermont Community Hospitals (Rollup)</v>
      </c>
      <c r="B1328" s="313" t="str">
        <f>IF(ISBLANK('Report Data'!B1328)," ",'Report Data'!B1328)</f>
        <v>[Long_Term_Debt_Cap_Metric] Long Term Debt to Capitalization</v>
      </c>
      <c r="C1328" s="313">
        <f>IF(ISBLANK('Report Data'!C1328)," ",'Report Data'!C1328)</f>
        <v>0.25876505469963934</v>
      </c>
      <c r="D1328" s="313">
        <f>IF(ISBLANK('Report Data'!D1328)," ",'Report Data'!D1328)</f>
        <v>0.27044370002193963</v>
      </c>
      <c r="E1328" s="313">
        <f>IF(ISBLANK('Report Data'!E1328)," ",'Report Data'!E1328)</f>
        <v>0.24346333013882779</v>
      </c>
      <c r="F1328" s="313">
        <f>IF(ISBLANK('Report Data'!F1328)," ",'Report Data'!F1328)</f>
        <v>0.23751079971513178</v>
      </c>
      <c r="G1328" s="313">
        <f>IF(ISBLANK('Report Data'!G1328)," ",'Report Data'!G1328)</f>
        <v>0.21531269801913638</v>
      </c>
    </row>
    <row r="1329" spans="1:7">
      <c r="A1329" s="313" t="str">
        <f>IF('INTERIM REPORT'!B1329=" "," ",IF('Report Data'!A1329="",'INTERIM REPORT'!A1328,'Report Data'!A1329))</f>
        <v>All Vermont Community Hospitals (Rollup)</v>
      </c>
      <c r="B1329" s="313" t="str">
        <f>IF(ISBLANK('Report Data'!B1329)," ",'Report Data'!B1329)</f>
        <v>[Debt_per_Staff_Bed_Metric] Debt per Staffed Bed</v>
      </c>
      <c r="C1329" s="313">
        <f>IF(ISBLANK('Report Data'!C1329)," ",'Report Data'!C1329)</f>
        <v>919156.91300892131</v>
      </c>
      <c r="D1329" s="313">
        <f>IF(ISBLANK('Report Data'!D1329)," ",'Report Data'!D1329)</f>
        <v>1182300.9154396886</v>
      </c>
      <c r="E1329" s="313">
        <f>IF(ISBLANK('Report Data'!E1329)," ",'Report Data'!E1329)</f>
        <v>15749673.753246753</v>
      </c>
      <c r="F1329" s="313">
        <f>IF(ISBLANK('Report Data'!F1329)," ",'Report Data'!F1329)</f>
        <v>1026874.5647317804</v>
      </c>
      <c r="G1329" s="313">
        <f>IF(ISBLANK('Report Data'!G1329)," ",'Report Data'!G1329)</f>
        <v>876944.44877761079</v>
      </c>
    </row>
    <row r="1330" spans="1:7">
      <c r="A1330" s="313" t="str">
        <f>IF('INTERIM REPORT'!B1330=" "," ",IF('Report Data'!A1330="",'INTERIM REPORT'!A1329,'Report Data'!A1330))</f>
        <v>All Vermont Community Hospitals (Rollup)</v>
      </c>
      <c r="B1330" s="313" t="str">
        <f>IF(ISBLANK('Report Data'!B1330)," ",'Report Data'!B1330)</f>
        <v>[Net_Prop_Plant_and_Equip_per_Staffed_Bed_Metric] Net Prop, Plant &amp; Equip per Staffed Bed</v>
      </c>
      <c r="C1330" s="313">
        <f>IF(ISBLANK('Report Data'!C1330)," ",'Report Data'!C1330)</f>
        <v>885822.31648823968</v>
      </c>
      <c r="D1330" s="313">
        <f>IF(ISBLANK('Report Data'!D1330)," ",'Report Data'!D1330)</f>
        <v>849806.76004669245</v>
      </c>
      <c r="E1330" s="313">
        <f>IF(ISBLANK('Report Data'!E1330)," ",'Report Data'!E1330)</f>
        <v>14711915.178701298</v>
      </c>
      <c r="F1330" s="313">
        <f>IF(ISBLANK('Report Data'!F1330)," ",'Report Data'!F1330)</f>
        <v>799454.10508940648</v>
      </c>
      <c r="G1330" s="313">
        <f>IF(ISBLANK('Report Data'!G1330)," ",'Report Data'!G1330)</f>
        <v>825020.75152516959</v>
      </c>
    </row>
    <row r="1331" spans="1:7">
      <c r="A1331" s="313" t="str">
        <f>IF('INTERIM REPORT'!B1331=" "," ",IF('Report Data'!A1331="",'INTERIM REPORT'!A1330,'Report Data'!A1331))</f>
        <v>All Vermont Community Hospitals (Rollup)</v>
      </c>
      <c r="B1331" s="313" t="str">
        <f>IF(ISBLANK('Report Data'!B1331)," ",'Report Data'!B1331)</f>
        <v>[Long_Term_Debt_to_Total_Assets_Metric] Long Term Debt to Total Assets</v>
      </c>
      <c r="C1331" s="313">
        <f>IF(ISBLANK('Report Data'!C1331)," ",'Report Data'!C1331)</f>
        <v>0.21393743927705958</v>
      </c>
      <c r="D1331" s="313">
        <f>IF(ISBLANK('Report Data'!D1331)," ",'Report Data'!D1331)</f>
        <v>0.20240051648451934</v>
      </c>
      <c r="E1331" s="313">
        <f>IF(ISBLANK('Report Data'!E1331)," ",'Report Data'!E1331)</f>
        <v>0.19715530627804467</v>
      </c>
      <c r="F1331" s="313">
        <f>IF(ISBLANK('Report Data'!F1331)," ",'Report Data'!F1331)</f>
        <v>0.18815426363139018</v>
      </c>
      <c r="G1331" s="313">
        <f>IF(ISBLANK('Report Data'!G1331)," ",'Report Data'!G1331)</f>
        <v>0.17943248327933076</v>
      </c>
    </row>
    <row r="1332" spans="1:7">
      <c r="A1332" s="313" t="str">
        <f>IF('INTERIM REPORT'!B1332=" "," ",IF('Report Data'!A1332="",'INTERIM REPORT'!A1331,'Report Data'!A1332))</f>
        <v>All Vermont Community Hospitals (Rollup)</v>
      </c>
      <c r="B1332" s="313" t="str">
        <f>IF(ISBLANK('Report Data'!B1332)," ",'Report Data'!B1332)</f>
        <v>[Debt_Service_Coverage_Ratio_Metric] Debt Service Coverage Ratio</v>
      </c>
      <c r="C1332" s="313">
        <f>IF(ISBLANK('Report Data'!C1332)," ",'Report Data'!C1332)</f>
        <v>2.5022190007977692</v>
      </c>
      <c r="D1332" s="313">
        <f>IF(ISBLANK('Report Data'!D1332)," ",'Report Data'!D1332)</f>
        <v>2.2765960031010364</v>
      </c>
      <c r="E1332" s="313">
        <f>IF(ISBLANK('Report Data'!E1332)," ",'Report Data'!E1332)</f>
        <v>6.0124888565995631</v>
      </c>
      <c r="F1332" s="313">
        <f>IF(ISBLANK('Report Data'!F1332)," ",'Report Data'!F1332)</f>
        <v>3.539119474645672</v>
      </c>
      <c r="G1332" s="313">
        <f>IF(ISBLANK('Report Data'!G1332)," ",'Report Data'!G1332)</f>
        <v>3.6813518486440993</v>
      </c>
    </row>
    <row r="1333" spans="1:7">
      <c r="A1333" s="313" t="str">
        <f>IF('INTERIM REPORT'!B1333=" "," ",IF('Report Data'!A1333="",'INTERIM REPORT'!A1332,'Report Data'!A1333))</f>
        <v>All Vermont Community Hospitals (Rollup)</v>
      </c>
      <c r="B1333" s="313" t="str">
        <f>IF(ISBLANK('Report Data'!B1333)," ",'Report Data'!B1333)</f>
        <v>[Depreciation_Rate_Metric] Depreciation Rate</v>
      </c>
      <c r="C1333" s="313">
        <f>IF(ISBLANK('Report Data'!C1333)," ",'Report Data'!C1333)</f>
        <v>4.2258737693580271</v>
      </c>
      <c r="D1333" s="313">
        <f>IF(ISBLANK('Report Data'!D1333)," ",'Report Data'!D1333)</f>
        <v>4.5478933653307418</v>
      </c>
      <c r="E1333" s="313">
        <f>IF(ISBLANK('Report Data'!E1333)," ",'Report Data'!E1333)</f>
        <v>6.6096004341625605</v>
      </c>
      <c r="F1333" s="313">
        <f>IF(ISBLANK('Report Data'!F1333)," ",'Report Data'!F1333)</f>
        <v>4.2769773241663414</v>
      </c>
      <c r="G1333" s="313">
        <f>IF(ISBLANK('Report Data'!G1333)," ",'Report Data'!G1333)</f>
        <v>4.3523869721889641</v>
      </c>
    </row>
    <row r="1334" spans="1:7">
      <c r="A1334" s="313" t="str">
        <f>IF('INTERIM REPORT'!B1334=" "," ",IF('Report Data'!A1334="",'INTERIM REPORT'!A1333,'Report Data'!A1334))</f>
        <v>All Vermont Community Hospitals (Rollup)</v>
      </c>
      <c r="B1334" s="313" t="str">
        <f>IF(ISBLANK('Report Data'!B1334)," ",'Report Data'!B1334)</f>
        <v>[Cap_Expenditures_to_Depreciation_Metric] Capital Expenditures to Depreciation</v>
      </c>
      <c r="C1334" s="313">
        <f>IF(ISBLANK('Report Data'!C1334)," ",'Report Data'!C1334)</f>
        <v>0.79502774567239409</v>
      </c>
      <c r="D1334" s="313">
        <f>IF(ISBLANK('Report Data'!D1334)," ",'Report Data'!D1334)</f>
        <v>0.45486244542847254</v>
      </c>
      <c r="E1334" s="313">
        <f>IF(ISBLANK('Report Data'!E1334)," ",'Report Data'!E1334)</f>
        <v>0.70950448383899856</v>
      </c>
      <c r="F1334" s="313">
        <f>IF(ISBLANK('Report Data'!F1334)," ",'Report Data'!F1334)</f>
        <v>1.92687984653185</v>
      </c>
      <c r="G1334" s="313">
        <f>IF(ISBLANK('Report Data'!G1334)," ",'Report Data'!G1334)</f>
        <v>0.88327349555458523</v>
      </c>
    </row>
    <row r="1335" spans="1:7">
      <c r="A1335" s="313" t="str">
        <f>IF('INTERIM REPORT'!B1335=" "," ",IF('Report Data'!A1335="",'INTERIM REPORT'!A1334,'Report Data'!A1335))</f>
        <v>All Vermont Community Hospitals (Rollup)</v>
      </c>
      <c r="B1335" s="313" t="str">
        <f>IF(ISBLANK('Report Data'!B1335)," ",'Report Data'!B1335)</f>
        <v>[Cap_Expenditure_Growth_Rate_Metric] Capital Expenditure Growth Rate</v>
      </c>
      <c r="C1335" s="313">
        <f>IF(ISBLANK('Report Data'!C1335)," ",'Report Data'!C1335)</f>
        <v>3.3596868963488147</v>
      </c>
      <c r="D1335" s="313">
        <f>IF(ISBLANK('Report Data'!D1335)," ",'Report Data'!D1335)</f>
        <v>2.0686658977022669</v>
      </c>
      <c r="E1335" s="313">
        <f>IF(ISBLANK('Report Data'!E1335)," ",'Report Data'!E1335)</f>
        <v>4.6895411444225283</v>
      </c>
      <c r="F1335" s="313">
        <f>IF(ISBLANK('Report Data'!F1335)," ",'Report Data'!F1335)</f>
        <v>8.2412214100098424</v>
      </c>
      <c r="G1335" s="313">
        <f>IF(ISBLANK('Report Data'!G1335)," ",'Report Data'!G1335)</f>
        <v>3.8443480549315838</v>
      </c>
    </row>
    <row r="1336" spans="1:7">
      <c r="A1336" s="313" t="str">
        <f>IF('INTERIM REPORT'!B1336=" "," ",IF('Report Data'!A1336="",'INTERIM REPORT'!A1335,'Report Data'!A1336))</f>
        <v>All Vermont Community Hospitals (Rollup)</v>
      </c>
      <c r="B1336" s="313" t="str">
        <f>IF(ISBLANK('Report Data'!B1336)," ",'Report Data'!B1336)</f>
        <v>[Cap_Acquisitions_as_a_pct_of_Net_Patient_Rev_Metric] Capital Acquisitions as a % of Net Patient Rev</v>
      </c>
      <c r="C1336" s="313">
        <f>IF(ISBLANK('Report Data'!C1336)," ",'Report Data'!C1336)</f>
        <v>3.7724763915009056E-2</v>
      </c>
      <c r="D1336" s="313">
        <f>IF(ISBLANK('Report Data'!D1336)," ",'Report Data'!D1336)</f>
        <v>2.6606634714591279E-2</v>
      </c>
      <c r="E1336" s="313">
        <f>IF(ISBLANK('Report Data'!E1336)," ",'Report Data'!E1336)</f>
        <v>3.6232602774971312E-2</v>
      </c>
      <c r="F1336" s="313">
        <f>IF(ISBLANK('Report Data'!F1336)," ",'Report Data'!F1336)</f>
        <v>9.7916935061707219E-2</v>
      </c>
      <c r="G1336" s="313">
        <f>IF(ISBLANK('Report Data'!G1336)," ",'Report Data'!G1336)</f>
        <v>4.3546312218416823E-2</v>
      </c>
    </row>
    <row r="1337" spans="1:7">
      <c r="A1337" s="313" t="str">
        <f>IF('INTERIM REPORT'!B1337=" "," ",IF('Report Data'!A1337="",'INTERIM REPORT'!A1336,'Report Data'!A1337))</f>
        <v>All Vermont Community Hospitals (Rollup)</v>
      </c>
      <c r="B1337" s="313" t="str">
        <f>IF(ISBLANK('Report Data'!B1337)," ",'Report Data'!B1337)</f>
        <v>[Deduction_pct_Metric] Deduction %</v>
      </c>
      <c r="C1337" s="313">
        <f>IF(ISBLANK('Report Data'!C1337)," ",'Report Data'!C1337)</f>
        <v>0.58663568837694824</v>
      </c>
      <c r="D1337" s="313">
        <f>IF(ISBLANK('Report Data'!D1337)," ",'Report Data'!D1337)</f>
        <v>0.6046889439712122</v>
      </c>
      <c r="E1337" s="313">
        <f>IF(ISBLANK('Report Data'!E1337)," ",'Report Data'!E1337)</f>
        <v>0.61438728891139527</v>
      </c>
      <c r="F1337" s="313">
        <f>IF(ISBLANK('Report Data'!F1337)," ",'Report Data'!F1337)</f>
        <v>0.61045572756380273</v>
      </c>
      <c r="G1337" s="313">
        <f>IF(ISBLANK('Report Data'!G1337)," ",'Report Data'!G1337)</f>
        <v>0.60964949453175621</v>
      </c>
    </row>
    <row r="1338" spans="1:7">
      <c r="A1338" s="313" t="str">
        <f>IF('INTERIM REPORT'!B1338=" "," ",IF('Report Data'!A1338="",'INTERIM REPORT'!A1337,'Report Data'!A1338))</f>
        <v>All Vermont Community Hospitals (Rollup)</v>
      </c>
      <c r="B1338" s="313" t="str">
        <f>IF(ISBLANK('Report Data'!B1338)," ",'Report Data'!B1338)</f>
        <v>[Bad_Debt_pct_Metric] Bad Debt %</v>
      </c>
      <c r="C1338" s="313">
        <f>IF(ISBLANK('Report Data'!C1338)," ",'Report Data'!C1338)</f>
        <v>1.5149979879826938E-2</v>
      </c>
      <c r="D1338" s="313">
        <f>IF(ISBLANK('Report Data'!D1338)," ",'Report Data'!D1338)</f>
        <v>1.4527406015320776E-2</v>
      </c>
      <c r="E1338" s="313">
        <f>IF(ISBLANK('Report Data'!E1338)," ",'Report Data'!E1338)</f>
        <v>1.4954320831485301E-2</v>
      </c>
      <c r="F1338" s="313">
        <f>IF(ISBLANK('Report Data'!F1338)," ",'Report Data'!F1338)</f>
        <v>1.2585420674519694E-2</v>
      </c>
      <c r="G1338" s="313">
        <f>IF(ISBLANK('Report Data'!G1338)," ",'Report Data'!G1338)</f>
        <v>1.3743876181211903E-2</v>
      </c>
    </row>
    <row r="1339" spans="1:7">
      <c r="A1339" s="313" t="str">
        <f>IF('INTERIM REPORT'!B1339=" "," ",IF('Report Data'!A1339="",'INTERIM REPORT'!A1338,'Report Data'!A1339))</f>
        <v>All Vermont Community Hospitals (Rollup)</v>
      </c>
      <c r="B1339" s="313" t="str">
        <f>IF(ISBLANK('Report Data'!B1339)," ",'Report Data'!B1339)</f>
        <v>[Free_Care_pct_Metric] Free Care %</v>
      </c>
      <c r="C1339" s="313">
        <f>IF(ISBLANK('Report Data'!C1339)," ",'Report Data'!C1339)</f>
        <v>8.0116851087625139E-3</v>
      </c>
      <c r="D1339" s="313">
        <f>IF(ISBLANK('Report Data'!D1339)," ",'Report Data'!D1339)</f>
        <v>7.6400882726707911E-3</v>
      </c>
      <c r="E1339" s="313">
        <f>IF(ISBLANK('Report Data'!E1339)," ",'Report Data'!E1339)</f>
        <v>8.5667450660024801E-3</v>
      </c>
      <c r="F1339" s="313">
        <f>IF(ISBLANK('Report Data'!F1339)," ",'Report Data'!F1339)</f>
        <v>6.1529501696909036E-3</v>
      </c>
      <c r="G1339" s="313">
        <f>IF(ISBLANK('Report Data'!G1339)," ",'Report Data'!G1339)</f>
        <v>7.586205764226848E-3</v>
      </c>
    </row>
    <row r="1340" spans="1:7">
      <c r="A1340" s="313" t="str">
        <f>IF('INTERIM REPORT'!B1340=" "," ",IF('Report Data'!A1340="",'INTERIM REPORT'!A1339,'Report Data'!A1340))</f>
        <v>All Vermont Community Hospitals (Rollup)</v>
      </c>
      <c r="B1340" s="313" t="str">
        <f>IF(ISBLANK('Report Data'!B1340)," ",'Report Data'!B1340)</f>
        <v>[Operating_Margin_pct_Metric] Operating Margin %</v>
      </c>
      <c r="C1340" s="313">
        <f>IF(ISBLANK('Report Data'!C1340)," ",'Report Data'!C1340)</f>
        <v>7.2158078068284975E-3</v>
      </c>
      <c r="D1340" s="313">
        <f>IF(ISBLANK('Report Data'!D1340)," ",'Report Data'!D1340)</f>
        <v>5.9029717380827858E-4</v>
      </c>
      <c r="E1340" s="313">
        <f>IF(ISBLANK('Report Data'!E1340)," ",'Report Data'!E1340)</f>
        <v>1.6971806937843784E-2</v>
      </c>
      <c r="F1340" s="313">
        <f>IF(ISBLANK('Report Data'!F1340)," ",'Report Data'!F1340)</f>
        <v>2.2473354030583825E-2</v>
      </c>
      <c r="G1340" s="313">
        <f>IF(ISBLANK('Report Data'!G1340)," ",'Report Data'!G1340)</f>
        <v>2.3424095933744043E-2</v>
      </c>
    </row>
    <row r="1341" spans="1:7">
      <c r="A1341" s="313" t="str">
        <f>IF('INTERIM REPORT'!B1341=" "," ",IF('Report Data'!A1341="",'INTERIM REPORT'!A1340,'Report Data'!A1341))</f>
        <v>All Vermont Community Hospitals (Rollup)</v>
      </c>
      <c r="B1341" s="313" t="str">
        <f>IF(ISBLANK('Report Data'!B1341)," ",'Report Data'!B1341)</f>
        <v>[Total_Margin_pct_Metric] Total Margin %</v>
      </c>
      <c r="C1341" s="313">
        <f>IF(ISBLANK('Report Data'!C1341)," ",'Report Data'!C1341)</f>
        <v>1.8924122700651597E-2</v>
      </c>
      <c r="D1341" s="313">
        <f>IF(ISBLANK('Report Data'!D1341)," ",'Report Data'!D1341)</f>
        <v>1.479147620984805E-2</v>
      </c>
      <c r="E1341" s="313">
        <f>IF(ISBLANK('Report Data'!E1341)," ",'Report Data'!E1341)</f>
        <v>2.818813039690608E-2</v>
      </c>
      <c r="F1341" s="313">
        <f>IF(ISBLANK('Report Data'!F1341)," ",'Report Data'!F1341)</f>
        <v>7.3221574122656979E-2</v>
      </c>
      <c r="G1341" s="313">
        <f>IF(ISBLANK('Report Data'!G1341)," ",'Report Data'!G1341)</f>
        <v>2.1180027808236971E-2</v>
      </c>
    </row>
    <row r="1342" spans="1:7">
      <c r="A1342" s="313" t="str">
        <f>IF('INTERIM REPORT'!B1342=" "," ",IF('Report Data'!A1342="",'INTERIM REPORT'!A1341,'Report Data'!A1342))</f>
        <v>All Vermont Community Hospitals (Rollup)</v>
      </c>
      <c r="B1342" s="313" t="str">
        <f>IF(ISBLANK('Report Data'!B1342)," ",'Report Data'!B1342)</f>
        <v>[Outpatient_Gross_Rev_pct_Metric] Outpatient Gross Revenue %</v>
      </c>
      <c r="C1342" s="313">
        <f>IF(ISBLANK('Report Data'!C1342)," ",'Report Data'!C1342)</f>
        <v>0.57977608318273732</v>
      </c>
      <c r="D1342" s="313">
        <f>IF(ISBLANK('Report Data'!D1342)," ",'Report Data'!D1342)</f>
        <v>0.57105713024303717</v>
      </c>
      <c r="E1342" s="313">
        <f>IF(ISBLANK('Report Data'!E1342)," ",'Report Data'!E1342)</f>
        <v>0.84443506936004242</v>
      </c>
      <c r="F1342" s="313">
        <f>IF(ISBLANK('Report Data'!F1342)," ",'Report Data'!F1342)</f>
        <v>0.59495824032038969</v>
      </c>
      <c r="G1342" s="313">
        <f>IF(ISBLANK('Report Data'!G1342)," ",'Report Data'!G1342)</f>
        <v>0.57571582399128485</v>
      </c>
    </row>
    <row r="1343" spans="1:7">
      <c r="A1343" s="313" t="str">
        <f>IF('INTERIM REPORT'!B1343=" "," ",IF('Report Data'!A1343="",'INTERIM REPORT'!A1342,'Report Data'!A1343))</f>
        <v>All Vermont Community Hospitals (Rollup)</v>
      </c>
      <c r="B1343" s="313" t="str">
        <f>IF(ISBLANK('Report Data'!B1343)," ",'Report Data'!B1343)</f>
        <v>[Inpatient_Gross_Rev_pct_Metric] Inpatient Gross Revenue %</v>
      </c>
      <c r="C1343" s="313">
        <f>IF(ISBLANK('Report Data'!C1343)," ",'Report Data'!C1343)</f>
        <v>0.2740967178709679</v>
      </c>
      <c r="D1343" s="313">
        <f>IF(ISBLANK('Report Data'!D1343)," ",'Report Data'!D1343)</f>
        <v>0.29442102145200727</v>
      </c>
      <c r="E1343" s="313">
        <f>IF(ISBLANK('Report Data'!E1343)," ",'Report Data'!E1343)</f>
        <v>0.1377683553332599</v>
      </c>
      <c r="F1343" s="313">
        <f>IF(ISBLANK('Report Data'!F1343)," ",'Report Data'!F1343)</f>
        <v>0.26845239309689617</v>
      </c>
      <c r="G1343" s="313">
        <f>IF(ISBLANK('Report Data'!G1343)," ",'Report Data'!G1343)</f>
        <v>0.27203022737585469</v>
      </c>
    </row>
    <row r="1344" spans="1:7">
      <c r="A1344" s="313" t="str">
        <f>IF('INTERIM REPORT'!B1344=" "," ",IF('Report Data'!A1344="",'INTERIM REPORT'!A1343,'Report Data'!A1344))</f>
        <v>All Vermont Community Hospitals (Rollup)</v>
      </c>
      <c r="B1344" s="313" t="str">
        <f>IF(ISBLANK('Report Data'!B1344)," ",'Report Data'!B1344)</f>
        <v>[SNF_Rehab_Swing_Gross_Rev_pct_Metric] SNF/Rehab/Swing Gross Revenue %</v>
      </c>
      <c r="C1344" s="313">
        <f>IF(ISBLANK('Report Data'!C1344)," ",'Report Data'!C1344)</f>
        <v>1.5639081692489957E-2</v>
      </c>
      <c r="D1344" s="313">
        <f>IF(ISBLANK('Report Data'!D1344)," ",'Report Data'!D1344)</f>
        <v>1.4698921008762699E-2</v>
      </c>
      <c r="E1344" s="313">
        <f>IF(ISBLANK('Report Data'!E1344)," ",'Report Data'!E1344)</f>
        <v>5.8938607557391786E-3</v>
      </c>
      <c r="F1344" s="313">
        <f>IF(ISBLANK('Report Data'!F1344)," ",'Report Data'!F1344)</f>
        <v>1.2196018192169715E-2</v>
      </c>
      <c r="G1344" s="313">
        <f>IF(ISBLANK('Report Data'!G1344)," ",'Report Data'!G1344)</f>
        <v>1.4641766839085531E-2</v>
      </c>
    </row>
    <row r="1345" spans="1:7">
      <c r="A1345" s="313" t="str">
        <f>IF('INTERIM REPORT'!B1345=" "," ",IF('Report Data'!A1345="",'INTERIM REPORT'!A1344,'Report Data'!A1345))</f>
        <v>All Vermont Community Hospitals (Rollup)</v>
      </c>
      <c r="B1345" s="313" t="str">
        <f>IF(ISBLANK('Report Data'!B1345)," ",'Report Data'!B1345)</f>
        <v>[All_Net_Patient_Rev_pct_Metric] All Net Patient Revenue % with DSH &amp; GME</v>
      </c>
      <c r="C1345" s="313">
        <f>IF(ISBLANK('Report Data'!C1345)," ",'Report Data'!C1345)</f>
        <v>0.41336431135482032</v>
      </c>
      <c r="D1345" s="313">
        <f>IF(ISBLANK('Report Data'!D1345)," ",'Report Data'!D1345)</f>
        <v>0.40548382533184196</v>
      </c>
      <c r="E1345" s="313">
        <f>IF(ISBLANK('Report Data'!E1345)," ",'Report Data'!E1345)</f>
        <v>0.38561271224457516</v>
      </c>
      <c r="F1345" s="313">
        <f>IF(ISBLANK('Report Data'!F1345)," ",'Report Data'!F1345)</f>
        <v>0.38954433911205738</v>
      </c>
      <c r="G1345" s="313">
        <f>IF(ISBLANK('Report Data'!G1345)," ",'Report Data'!G1345)</f>
        <v>0.39035044815009401</v>
      </c>
    </row>
    <row r="1346" spans="1:7">
      <c r="A1346" s="313" t="str">
        <f>IF('INTERIM REPORT'!B1346=" "," ",IF('Report Data'!A1346="",'INTERIM REPORT'!A1345,'Report Data'!A1346))</f>
        <v>All Vermont Community Hospitals (Rollup)</v>
      </c>
      <c r="B1346" s="313" t="str">
        <f>IF(ISBLANK('Report Data'!B1346)," ",'Report Data'!B1346)</f>
        <v>[Medicare_Net_Patient_Rev_pct_incl_Phys_Metric] Medicare Net Patient Revenue % including Phys</v>
      </c>
      <c r="C1346" s="313">
        <f>IF(ISBLANK('Report Data'!C1346)," ",'Report Data'!C1346)</f>
        <v>0.27258880481837794</v>
      </c>
      <c r="D1346" s="313">
        <f>IF(ISBLANK('Report Data'!D1346)," ",'Report Data'!D1346)</f>
        <v>0.27058283563777596</v>
      </c>
      <c r="E1346" s="313">
        <f>IF(ISBLANK('Report Data'!E1346)," ",'Report Data'!E1346)</f>
        <v>0.23379172442192378</v>
      </c>
      <c r="F1346" s="313">
        <f>IF(ISBLANK('Report Data'!F1346)," ",'Report Data'!F1346)</f>
        <v>0.24985547396000202</v>
      </c>
      <c r="G1346" s="313">
        <f>IF(ISBLANK('Report Data'!G1346)," ",'Report Data'!G1346)</f>
        <v>0.24915995090064419</v>
      </c>
    </row>
    <row r="1347" spans="1:7">
      <c r="A1347" s="313" t="str">
        <f>IF('INTERIM REPORT'!B1347=" "," ",IF('Report Data'!A1347="",'INTERIM REPORT'!A1346,'Report Data'!A1347))</f>
        <v>All Vermont Community Hospitals (Rollup)</v>
      </c>
      <c r="B1347" s="313" t="str">
        <f>IF(ISBLANK('Report Data'!B1347)," ",'Report Data'!B1347)</f>
        <v>[Medicaid_Net_Patient_Rev_pct_incl_Phys_Metric] Medicaid Net Patient Revenue % including Phys</v>
      </c>
      <c r="C1347" s="313">
        <f>IF(ISBLANK('Report Data'!C1347)," ",'Report Data'!C1347)</f>
        <v>0.21205311773955474</v>
      </c>
      <c r="D1347" s="313">
        <f>IF(ISBLANK('Report Data'!D1347)," ",'Report Data'!D1347)</f>
        <v>0.1937823112440191</v>
      </c>
      <c r="E1347" s="313">
        <f>IF(ISBLANK('Report Data'!E1347)," ",'Report Data'!E1347)</f>
        <v>0.1926956153067908</v>
      </c>
      <c r="F1347" s="313">
        <f>IF(ISBLANK('Report Data'!F1347)," ",'Report Data'!F1347)</f>
        <v>0.17368880852499335</v>
      </c>
      <c r="G1347" s="313">
        <f>IF(ISBLANK('Report Data'!G1347)," ",'Report Data'!G1347)</f>
        <v>0.19788051078982583</v>
      </c>
    </row>
    <row r="1348" spans="1:7">
      <c r="A1348" s="313" t="str">
        <f>IF('INTERIM REPORT'!B1348=" "," ",IF('Report Data'!A1348="",'INTERIM REPORT'!A1347,'Report Data'!A1348))</f>
        <v>All Vermont Community Hospitals (Rollup)</v>
      </c>
      <c r="B1348" s="313" t="str">
        <f>IF(ISBLANK('Report Data'!B1348)," ",'Report Data'!B1348)</f>
        <v>[Commercial_Self_Pay_Net_Patient_Rev_pct_incl_Phys_Metric] Commercial/Self Pay Net Patient Rev % including Phys</v>
      </c>
      <c r="C1348" s="313">
        <f>IF(ISBLANK('Report Data'!C1348)," ",'Report Data'!C1348)</f>
        <v>0.6633221669340692</v>
      </c>
      <c r="D1348" s="313">
        <f>IF(ISBLANK('Report Data'!D1348)," ",'Report Data'!D1348)</f>
        <v>0.65102330418059329</v>
      </c>
      <c r="E1348" s="313">
        <f>IF(ISBLANK('Report Data'!E1348)," ",'Report Data'!E1348)</f>
        <v>0.63270463038550973</v>
      </c>
      <c r="F1348" s="313">
        <f>IF(ISBLANK('Report Data'!F1348)," ",'Report Data'!F1348)</f>
        <v>0.63684063366294197</v>
      </c>
      <c r="G1348" s="313">
        <f>IF(ISBLANK('Report Data'!G1348)," ",'Report Data'!G1348)</f>
        <v>0.63605675663440708</v>
      </c>
    </row>
    <row r="1349" spans="1:7">
      <c r="A1349" s="313" t="str">
        <f>IF('INTERIM REPORT'!B1349=" "," ",IF('Report Data'!A1349="",'INTERIM REPORT'!A1348,'Report Data'!A1349))</f>
        <v>All Vermont Community Hospitals (Rollup)</v>
      </c>
      <c r="B1349" s="313" t="str">
        <f>IF(ISBLANK('Report Data'!B1349)," ",'Report Data'!B1349)</f>
        <v>[Adj_Admits_Per_FTE_Metric] Adjusted Admissions Per FTE</v>
      </c>
      <c r="C1349" s="313">
        <f>IF(ISBLANK('Report Data'!C1349)," ",'Report Data'!C1349)</f>
        <v>12.756052589730974</v>
      </c>
      <c r="D1349" s="313">
        <f>IF(ISBLANK('Report Data'!D1349)," ",'Report Data'!D1349)</f>
        <v>11.519132117697325</v>
      </c>
      <c r="E1349" s="313">
        <f>IF(ISBLANK('Report Data'!E1349)," ",'Report Data'!E1349)</f>
        <v>18.788756332876257</v>
      </c>
      <c r="F1349" s="313">
        <f>IF(ISBLANK('Report Data'!F1349)," ",'Report Data'!F1349)</f>
        <v>49.240145604454312</v>
      </c>
      <c r="G1349" s="313">
        <f>IF(ISBLANK('Report Data'!G1349)," ",'Report Data'!G1349)</f>
        <v>54.189154535387829</v>
      </c>
    </row>
    <row r="1350" spans="1:7">
      <c r="A1350" s="313" t="str">
        <f>IF('INTERIM REPORT'!B1350=" "," ",IF('Report Data'!A1350="",'INTERIM REPORT'!A1349,'Report Data'!A1350))</f>
        <v>All Vermont Community Hospitals (Rollup)</v>
      </c>
      <c r="B1350" s="313" t="str">
        <f>IF(ISBLANK('Report Data'!B1350)," ",'Report Data'!B1350)</f>
        <v>[FTEs_per_100_Adj_Discharges_Metric] FTEs per 100 Adj Discharges</v>
      </c>
      <c r="C1350" s="313">
        <f>IF(ISBLANK('Report Data'!C1350)," ",'Report Data'!C1350)</f>
        <v>7.8394157829439468</v>
      </c>
      <c r="D1350" s="313">
        <f>IF(ISBLANK('Report Data'!D1350)," ",'Report Data'!D1350)</f>
        <v>8.6812095718883029</v>
      </c>
      <c r="E1350" s="313">
        <f>IF(ISBLANK('Report Data'!E1350)," ",'Report Data'!E1350)</f>
        <v>5.3223320494620312</v>
      </c>
      <c r="F1350" s="313">
        <f>IF(ISBLANK('Report Data'!F1350)," ",'Report Data'!F1350)</f>
        <v>2.0308632066870635</v>
      </c>
      <c r="G1350" s="313">
        <f>IF(ISBLANK('Report Data'!G1350)," ",'Report Data'!G1350)</f>
        <v>1.8453877137849743</v>
      </c>
    </row>
    <row r="1351" spans="1:7">
      <c r="A1351" s="313" t="str">
        <f>IF('INTERIM REPORT'!B1351=" "," ",IF('Report Data'!A1351="",'INTERIM REPORT'!A1350,'Report Data'!A1351))</f>
        <v>All Vermont Community Hospitals (Rollup)</v>
      </c>
      <c r="B1351" s="313" t="str">
        <f>IF(ISBLANK('Report Data'!B1351)," ",'Report Data'!B1351)</f>
        <v>[FTEs_Per_Adj_Occupied_Bed_Metric] FTEs Per Adjusted Occupied Bed</v>
      </c>
      <c r="C1351" s="313">
        <f>IF(ISBLANK('Report Data'!C1351)," ",'Report Data'!C1351)</f>
        <v>6.0863862164608813</v>
      </c>
      <c r="D1351" s="313">
        <f>IF(ISBLANK('Report Data'!D1351)," ",'Report Data'!D1351)</f>
        <v>6.657181129255469</v>
      </c>
      <c r="E1351" s="313">
        <f>IF(ISBLANK('Report Data'!E1351)," ",'Report Data'!E1351)</f>
        <v>7.8069951217794973</v>
      </c>
      <c r="F1351" s="313">
        <f>IF(ISBLANK('Report Data'!F1351)," ",'Report Data'!F1351)</f>
        <v>1.5059704284633191</v>
      </c>
      <c r="G1351" s="313">
        <f>IF(ISBLANK('Report Data'!G1351)," ",'Report Data'!G1351)</f>
        <v>1.4109246492483623</v>
      </c>
    </row>
    <row r="1352" spans="1:7">
      <c r="A1352" s="313" t="str">
        <f>IF('INTERIM REPORT'!B1352=" "," ",IF('Report Data'!A1352="",'INTERIM REPORT'!A1351,'Report Data'!A1352))</f>
        <v>All Vermont Community Hospitals (Rollup)</v>
      </c>
      <c r="B1352" s="313" t="str">
        <f>IF(ISBLANK('Report Data'!B1352)," ",'Report Data'!B1352)</f>
        <v>[Return_On_Assets_Metric] Return On Assets</v>
      </c>
      <c r="C1352" s="313">
        <f>IF(ISBLANK('Report Data'!C1352)," ",'Report Data'!C1352)</f>
        <v>1.8408407748348926E-2</v>
      </c>
      <c r="D1352" s="313">
        <f>IF(ISBLANK('Report Data'!D1352)," ",'Report Data'!D1352)</f>
        <v>1.293412785508596E-2</v>
      </c>
      <c r="E1352" s="313">
        <f>IF(ISBLANK('Report Data'!E1352)," ",'Report Data'!E1352)</f>
        <v>2.7870850499292599E-2</v>
      </c>
      <c r="F1352" s="313">
        <f>IF(ISBLANK('Report Data'!F1352)," ",'Report Data'!F1352)</f>
        <v>6.9153507578826393E-2</v>
      </c>
      <c r="G1352" s="313">
        <f>IF(ISBLANK('Report Data'!G1352)," ",'Report Data'!G1352)</f>
        <v>2.046319439757718E-2</v>
      </c>
    </row>
    <row r="1353" spans="1:7">
      <c r="A1353" s="313" t="str">
        <f>IF('INTERIM REPORT'!B1353=" "," ",IF('Report Data'!A1353="",'INTERIM REPORT'!A1352,'Report Data'!A1353))</f>
        <v>All Vermont Community Hospitals (Rollup)</v>
      </c>
      <c r="B1353" s="313" t="str">
        <f>IF(ISBLANK('Report Data'!B1353)," ",'Report Data'!B1353)</f>
        <v>[OH_Exp_w_fringe_pct_of_TTL_OPEX_Metric] Overhead Expense w/ fringe, as a % of Total Operating Exp</v>
      </c>
      <c r="C1353" s="313">
        <f>IF(ISBLANK('Report Data'!C1353)," ",'Report Data'!C1353)</f>
        <v>0.30534374250892604</v>
      </c>
      <c r="D1353" s="313">
        <f>IF(ISBLANK('Report Data'!D1353)," ",'Report Data'!D1353)</f>
        <v>0.33489683093492312</v>
      </c>
      <c r="E1353" s="313">
        <f>IF(ISBLANK('Report Data'!E1353)," ",'Report Data'!E1353)</f>
        <v>1.3298053316107953E-2</v>
      </c>
      <c r="F1353" s="313">
        <f>IF(ISBLANK('Report Data'!F1353)," ",'Report Data'!F1353)</f>
        <v>6.7809877864469861E-2</v>
      </c>
      <c r="G1353" s="313">
        <f>IF(ISBLANK('Report Data'!G1353)," ",'Report Data'!G1353)</f>
        <v>6.5955401990101831E-2</v>
      </c>
    </row>
    <row r="1354" spans="1:7">
      <c r="A1354" s="313" t="str">
        <f>IF('INTERIM REPORT'!B1354=" "," ",IF('Report Data'!A1354="",'INTERIM REPORT'!A1353,'Report Data'!A1354))</f>
        <v>All Vermont Community Hospitals (Rollup)</v>
      </c>
      <c r="B1354" s="313" t="str">
        <f>IF(ISBLANK('Report Data'!B1354)," ",'Report Data'!B1354)</f>
        <v>[Cost_per_Adj_Admits_Metric] Cost per Adjusted Admission</v>
      </c>
      <c r="C1354" s="313">
        <f>IF(ISBLANK('Report Data'!C1354)," ",'Report Data'!C1354)</f>
        <v>16097.715359522419</v>
      </c>
      <c r="D1354" s="313">
        <f>IF(ISBLANK('Report Data'!D1354)," ",'Report Data'!D1354)</f>
        <v>19082.262393902289</v>
      </c>
      <c r="E1354" s="313">
        <f>IF(ISBLANK('Report Data'!E1354)," ",'Report Data'!E1354)</f>
        <v>15423.675970274207</v>
      </c>
      <c r="F1354" s="313">
        <f>IF(ISBLANK('Report Data'!F1354)," ",'Report Data'!F1354)</f>
        <v>4473.5510224294112</v>
      </c>
      <c r="G1354" s="313">
        <f>IF(ISBLANK('Report Data'!G1354)," ",'Report Data'!G1354)</f>
        <v>4121.5330558097021</v>
      </c>
    </row>
    <row r="1355" spans="1:7">
      <c r="A1355" s="313" t="str">
        <f>IF('INTERIM REPORT'!B1355=" "," ",IF('Report Data'!A1355="",'INTERIM REPORT'!A1354,'Report Data'!A1355))</f>
        <v>All Vermont Community Hospitals (Rollup)</v>
      </c>
      <c r="B1355" s="313" t="str">
        <f>IF(ISBLANK('Report Data'!B1355)," ",'Report Data'!B1355)</f>
        <v>[Salary_per_FTE_NonMD_Metric] Salary per FTE - Non-MD</v>
      </c>
      <c r="C1355" s="313">
        <f>IF(ISBLANK('Report Data'!C1355)," ",'Report Data'!C1355)</f>
        <v>67848.876378762856</v>
      </c>
      <c r="D1355" s="313">
        <f>IF(ISBLANK('Report Data'!D1355)," ",'Report Data'!D1355)</f>
        <v>74067.113026091742</v>
      </c>
      <c r="E1355" s="313">
        <f>IF(ISBLANK('Report Data'!E1355)," ",'Report Data'!E1355)</f>
        <v>5311.6351868006413</v>
      </c>
      <c r="F1355" s="313">
        <f>IF(ISBLANK('Report Data'!F1355)," ",'Report Data'!F1355)</f>
        <v>18918.693322107276</v>
      </c>
      <c r="G1355" s="313">
        <f>IF(ISBLANK('Report Data'!G1355)," ",'Report Data'!G1355)</f>
        <v>18563.513053430368</v>
      </c>
    </row>
    <row r="1356" spans="1:7">
      <c r="A1356" s="313" t="str">
        <f>IF('INTERIM REPORT'!B1356=" "," ",IF('Report Data'!A1356="",'INTERIM REPORT'!A1355,'Report Data'!A1356))</f>
        <v>All Vermont Community Hospitals (Rollup)</v>
      </c>
      <c r="B1356" s="313" t="str">
        <f>IF(ISBLANK('Report Data'!B1356)," ",'Report Data'!B1356)</f>
        <v>[Salary_and_Benefits_per_FTE_NonMD_Metric] Salary &amp; Benefits per FTE - Non-MD</v>
      </c>
      <c r="C1356" s="313">
        <f>IF(ISBLANK('Report Data'!C1356)," ",'Report Data'!C1356)</f>
        <v>87362.446740783824</v>
      </c>
      <c r="D1356" s="313">
        <f>IF(ISBLANK('Report Data'!D1356)," ",'Report Data'!D1356)</f>
        <v>94452.44140611637</v>
      </c>
      <c r="E1356" s="313">
        <f>IF(ISBLANK('Report Data'!E1356)," ",'Report Data'!E1356)</f>
        <v>153078.5645424489</v>
      </c>
      <c r="F1356" s="313">
        <f>IF(ISBLANK('Report Data'!F1356)," ",'Report Data'!F1356)</f>
        <v>95908.158936395237</v>
      </c>
      <c r="G1356" s="313">
        <f>IF(ISBLANK('Report Data'!G1356)," ",'Report Data'!G1356)</f>
        <v>97894.971829370203</v>
      </c>
    </row>
    <row r="1357" spans="1:7">
      <c r="A1357" s="313" t="str">
        <f>IF('INTERIM REPORT'!B1357=" "," ",IF('Report Data'!A1357="",'INTERIM REPORT'!A1356,'Report Data'!A1357))</f>
        <v>All Vermont Community Hospitals (Rollup)</v>
      </c>
      <c r="B1357" s="313" t="str">
        <f>IF(ISBLANK('Report Data'!B1357)," ",'Report Data'!B1357)</f>
        <v>[Fringe_Benefit_pct_NonMD_Metric] Fringe Benefit % - Non-MD</v>
      </c>
      <c r="C1357" s="313">
        <f>IF(ISBLANK('Report Data'!C1357)," ",'Report Data'!C1357)</f>
        <v>0.2876005839641041</v>
      </c>
      <c r="D1357" s="313">
        <f>IF(ISBLANK('Report Data'!D1357)," ",'Report Data'!D1357)</f>
        <v>0.27502310085393067</v>
      </c>
      <c r="E1357" s="313">
        <f>IF(ISBLANK('Report Data'!E1357)," ",'Report Data'!E1357)</f>
        <v>7.8072380430183719E-2</v>
      </c>
      <c r="F1357" s="313">
        <f>IF(ISBLANK('Report Data'!F1357)," ",'Report Data'!F1357)</f>
        <v>0.27652474334135407</v>
      </c>
      <c r="G1357" s="313">
        <f>IF(ISBLANK('Report Data'!G1357)," ",'Report Data'!G1357)</f>
        <v>0.29458772677884737</v>
      </c>
    </row>
    <row r="1358" spans="1:7">
      <c r="A1358" s="313" t="str">
        <f>IF('INTERIM REPORT'!B1358=" "," ",IF('Report Data'!A1358="",'INTERIM REPORT'!A1357,'Report Data'!A1358))</f>
        <v>All Vermont Community Hospitals (Rollup)</v>
      </c>
      <c r="B1358" s="313" t="str">
        <f>IF(ISBLANK('Report Data'!B1358)," ",'Report Data'!B1358)</f>
        <v>[Comp_Ratio_Metric] Compensation Ratio</v>
      </c>
      <c r="C1358" s="313">
        <f>IF(ISBLANK('Report Data'!C1358)," ",'Report Data'!C1358)</f>
        <v>0.57612566135136623</v>
      </c>
      <c r="D1358" s="313">
        <f>IF(ISBLANK('Report Data'!D1358)," ",'Report Data'!D1358)</f>
        <v>0.58363666120899482</v>
      </c>
      <c r="E1358" s="313">
        <f>IF(ISBLANK('Report Data'!E1358)," ",'Report Data'!E1358)</f>
        <v>0.57422043426436675</v>
      </c>
      <c r="F1358" s="313">
        <f>IF(ISBLANK('Report Data'!F1358)," ",'Report Data'!F1358)</f>
        <v>0.57320020966343854</v>
      </c>
      <c r="G1358" s="313">
        <f>IF(ISBLANK('Report Data'!G1358)," ",'Report Data'!G1358)</f>
        <v>0.57028251753284209</v>
      </c>
    </row>
    <row r="1359" spans="1:7">
      <c r="A1359" s="313" t="str">
        <f>IF('INTERIM REPORT'!B1359=" "," ",IF('Report Data'!A1359="",'INTERIM REPORT'!A1358,'Report Data'!A1359))</f>
        <v>All Vermont Community Hospitals (Rollup)</v>
      </c>
      <c r="B1359" s="313" t="str">
        <f>IF(ISBLANK('Report Data'!B1359)," ",'Report Data'!B1359)</f>
        <v>[Cap_Cost_pct_of_Total_Expense_Metric] Capital Cost % of Total Expense</v>
      </c>
      <c r="C1359" s="313">
        <f>IF(ISBLANK('Report Data'!C1359)," ",'Report Data'!C1359)</f>
        <v>4.6944560599267368E-2</v>
      </c>
      <c r="D1359" s="313">
        <f>IF(ISBLANK('Report Data'!D1359)," ",'Report Data'!D1359)</f>
        <v>5.097747480760112E-2</v>
      </c>
      <c r="E1359" s="313">
        <f>IF(ISBLANK('Report Data'!E1359)," ",'Report Data'!E1359)</f>
        <v>4.8721817772861567E-2</v>
      </c>
      <c r="F1359" s="313">
        <f>IF(ISBLANK('Report Data'!F1359)," ",'Report Data'!F1359)</f>
        <v>4.6859566754365395E-2</v>
      </c>
      <c r="G1359" s="313">
        <f>IF(ISBLANK('Report Data'!G1359)," ",'Report Data'!G1359)</f>
        <v>4.7401171229214334E-2</v>
      </c>
    </row>
    <row r="1360" spans="1:7">
      <c r="A1360" s="313" t="str">
        <f>IF('INTERIM REPORT'!B1360=" "," ",IF('Report Data'!A1360="",'INTERIM REPORT'!A1359,'Report Data'!A1360))</f>
        <v>All Vermont Community Hospitals (Rollup)</v>
      </c>
      <c r="B1360" s="313" t="str">
        <f>IF(ISBLANK('Report Data'!B1360)," ",'Report Data'!B1360)</f>
        <v>[Cap_Cost_per_Adj_Admits_Metric] Capital Cost per Adjusted Admission</v>
      </c>
      <c r="C1360" s="313">
        <f>IF(ISBLANK('Report Data'!C1360)," ",'Report Data'!C1360)</f>
        <v>755.70017420485738</v>
      </c>
      <c r="D1360" s="313">
        <f>IF(ISBLANK('Report Data'!D1360)," ",'Report Data'!D1360)</f>
        <v>972.76555045718817</v>
      </c>
      <c r="E1360" s="313">
        <f>IF(ISBLANK('Report Data'!E1360)," ",'Report Data'!E1360)</f>
        <v>751.46953001136376</v>
      </c>
      <c r="F1360" s="313">
        <f>IF(ISBLANK('Report Data'!F1360)," ",'Report Data'!F1360)</f>
        <v>209.62866276459056</v>
      </c>
      <c r="G1360" s="313">
        <f>IF(ISBLANK('Report Data'!G1360)," ",'Report Data'!G1360)</f>
        <v>195.3654941053027</v>
      </c>
    </row>
    <row r="1361" spans="1:7">
      <c r="A1361" s="313" t="str">
        <f>IF('INTERIM REPORT'!B1361=" "," ",IF('Report Data'!A1361="",'INTERIM REPORT'!A1360,'Report Data'!A1361))</f>
        <v>All Vermont Community Hospitals (Rollup)</v>
      </c>
      <c r="B1361" s="313" t="str">
        <f>IF(ISBLANK('Report Data'!B1361)," ",'Report Data'!B1361)</f>
        <v>[Contractual_Allowance_pct_Metric] Contractual Allowance %</v>
      </c>
      <c r="C1361" s="313">
        <f>IF(ISBLANK('Report Data'!C1361)," ",'Report Data'!C1361)</f>
        <v>0.59601556409688128</v>
      </c>
      <c r="D1361" s="313">
        <f>IF(ISBLANK('Report Data'!D1361)," ",'Report Data'!D1361)</f>
        <v>0.60440891362966964</v>
      </c>
      <c r="E1361" s="313">
        <f>IF(ISBLANK('Report Data'!E1361)," ",'Report Data'!E1361)</f>
        <v>0.62283668586013474</v>
      </c>
      <c r="F1361" s="313">
        <f>IF(ISBLANK('Report Data'!F1361)," ",'Report Data'!F1361)</f>
        <v>0.61919339315410615</v>
      </c>
      <c r="G1361" s="313">
        <f>IF(ISBLANK('Report Data'!G1361)," ",'Report Data'!G1361)</f>
        <v>0.617509591574253</v>
      </c>
    </row>
    <row r="1362" spans="1:7">
      <c r="A1362" s="313" t="str">
        <f>IF('INTERIM REPORT'!B1362=" "," ",IF('Report Data'!A1362="",'INTERIM REPORT'!A1361,'Report Data'!A1362))</f>
        <v>All Vermont Community Hospitals (Rollup)</v>
      </c>
      <c r="B1362" s="313" t="str">
        <f>IF(ISBLANK('Report Data'!B1362)," ",'Report Data'!B1362)</f>
        <v>[Current_Ratio_Metric] Current Ratio</v>
      </c>
      <c r="C1362" s="313">
        <f>IF(ISBLANK('Report Data'!C1362)," ",'Report Data'!C1362)</f>
        <v>3.8200851471027817</v>
      </c>
      <c r="D1362" s="313">
        <f>IF(ISBLANK('Report Data'!D1362)," ",'Report Data'!D1362)</f>
        <v>2.8822399073453187</v>
      </c>
      <c r="E1362" s="313">
        <f>IF(ISBLANK('Report Data'!E1362)," ",'Report Data'!E1362)</f>
        <v>3.7729635235983046</v>
      </c>
      <c r="F1362" s="313">
        <f>IF(ISBLANK('Report Data'!F1362)," ",'Report Data'!F1362)</f>
        <v>3.4847372098133444</v>
      </c>
      <c r="G1362" s="313">
        <f>IF(ISBLANK('Report Data'!G1362)," ",'Report Data'!G1362)</f>
        <v>4.3601306376681679</v>
      </c>
    </row>
    <row r="1363" spans="1:7">
      <c r="A1363" s="313" t="str">
        <f>IF('INTERIM REPORT'!B1363=" "," ",IF('Report Data'!A1363="",'INTERIM REPORT'!A1362,'Report Data'!A1363))</f>
        <v>All Vermont Community Hospitals (Rollup)</v>
      </c>
      <c r="B1363" s="313" t="str">
        <f>IF(ISBLANK('Report Data'!B1363)," ",'Report Data'!B1363)</f>
        <v>[Days_Payable_metric] Days Payable</v>
      </c>
      <c r="C1363" s="313">
        <f>IF(ISBLANK('Report Data'!C1363)," ",'Report Data'!C1363)</f>
        <v>56.097691181744871</v>
      </c>
      <c r="D1363" s="313">
        <f>IF(ISBLANK('Report Data'!D1363)," ",'Report Data'!D1363)</f>
        <v>90.632126326800289</v>
      </c>
      <c r="E1363" s="313">
        <f>IF(ISBLANK('Report Data'!E1363)," ",'Report Data'!E1363)</f>
        <v>58.454168834433737</v>
      </c>
      <c r="F1363" s="313">
        <f>IF(ISBLANK('Report Data'!F1363)," ",'Report Data'!F1363)</f>
        <v>74.646332923492935</v>
      </c>
      <c r="G1363" s="313">
        <f>IF(ISBLANK('Report Data'!G1363)," ",'Report Data'!G1363)</f>
        <v>53.67871437816784</v>
      </c>
    </row>
    <row r="1364" spans="1:7">
      <c r="A1364" s="313" t="str">
        <f>IF('INTERIM REPORT'!B1364=" "," ",IF('Report Data'!A1364="",'INTERIM REPORT'!A1363,'Report Data'!A1364))</f>
        <v>All Vermont Community Hospitals (Rollup)</v>
      </c>
      <c r="B1364" s="313" t="str">
        <f>IF(ISBLANK('Report Data'!B1364)," ",'Report Data'!B1364)</f>
        <v>[Days_Receivable_Metric] Days Receivable</v>
      </c>
      <c r="C1364" s="313">
        <f>IF(ISBLANK('Report Data'!C1364)," ",'Report Data'!C1364)</f>
        <v>46.224892882958478</v>
      </c>
      <c r="D1364" s="313">
        <f>IF(ISBLANK('Report Data'!D1364)," ",'Report Data'!D1364)</f>
        <v>50.610261620934892</v>
      </c>
      <c r="E1364" s="313">
        <f>IF(ISBLANK('Report Data'!E1364)," ",'Report Data'!E1364)</f>
        <v>45.674859576688604</v>
      </c>
      <c r="F1364" s="313">
        <f>IF(ISBLANK('Report Data'!F1364)," ",'Report Data'!F1364)</f>
        <v>49.726360858598014</v>
      </c>
      <c r="G1364" s="313">
        <f>IF(ISBLANK('Report Data'!G1364)," ",'Report Data'!G1364)</f>
        <v>43.970576145709593</v>
      </c>
    </row>
    <row r="1365" spans="1:7">
      <c r="A1365" s="313" t="str">
        <f>IF('INTERIM REPORT'!B1365=" "," ",IF('Report Data'!A1365="",'INTERIM REPORT'!A1364,'Report Data'!A1365))</f>
        <v>All Vermont Community Hospitals (Rollup)</v>
      </c>
      <c r="B1365" s="313" t="str">
        <f>IF(ISBLANK('Report Data'!B1365)," ",'Report Data'!B1365)</f>
        <v>[Days_Cash_on_Hand_Metric] Days Cash on Hand</v>
      </c>
      <c r="C1365" s="313">
        <f>IF(ISBLANK('Report Data'!C1365)," ",'Report Data'!C1365)</f>
        <v>154.73360326425407</v>
      </c>
      <c r="D1365" s="313">
        <f>IF(ISBLANK('Report Data'!D1365)," ",'Report Data'!D1365)</f>
        <v>197.72599054519196</v>
      </c>
      <c r="E1365" s="313">
        <f>IF(ISBLANK('Report Data'!E1365)," ",'Report Data'!E1365)</f>
        <v>165.22317070700646</v>
      </c>
      <c r="F1365" s="313">
        <f>IF(ISBLANK('Report Data'!F1365)," ",'Report Data'!F1365)</f>
        <v>198.80486204055484</v>
      </c>
      <c r="G1365" s="313">
        <f>IF(ISBLANK('Report Data'!G1365)," ",'Report Data'!G1365)</f>
        <v>175.97280245284878</v>
      </c>
    </row>
    <row r="1366" spans="1:7">
      <c r="A1366" s="313" t="str">
        <f>IF('INTERIM REPORT'!B1366=" "," ",IF('Report Data'!A1366="",'INTERIM REPORT'!A1365,'Report Data'!A1366))</f>
        <v>All Vermont Community Hospitals (Rollup)</v>
      </c>
      <c r="B1366" s="313" t="str">
        <f>IF(ISBLANK('Report Data'!B1366)," ",'Report Data'!B1366)</f>
        <v>[Cash_Flow_Margin_Metric] Cash Flow Margin</v>
      </c>
      <c r="C1366" s="313">
        <f>IF(ISBLANK('Report Data'!C1366)," ",'Report Data'!C1366)</f>
        <v>5.3821625479235524E-2</v>
      </c>
      <c r="D1366" s="313">
        <f>IF(ISBLANK('Report Data'!D1366)," ",'Report Data'!D1366)</f>
        <v>5.153768012210258E-2</v>
      </c>
      <c r="E1366" s="313">
        <f>IF(ISBLANK('Report Data'!E1366)," ",'Report Data'!E1366)</f>
        <v>6.486672742580353E-2</v>
      </c>
      <c r="F1366" s="313">
        <f>IF(ISBLANK('Report Data'!F1366)," ",'Report Data'!F1366)</f>
        <v>6.8279829151558599E-2</v>
      </c>
      <c r="G1366" s="313">
        <f>IF(ISBLANK('Report Data'!G1366)," ",'Report Data'!G1366)</f>
        <v>6.971493758071344E-2</v>
      </c>
    </row>
    <row r="1367" spans="1:7">
      <c r="A1367" s="313" t="str">
        <f>IF('INTERIM REPORT'!B1367=" "," ",IF('Report Data'!A1367="",'INTERIM REPORT'!A1366,'Report Data'!A1367))</f>
        <v>All Vermont Community Hospitals (Rollup)</v>
      </c>
      <c r="B1367" s="313" t="str">
        <f>IF(ISBLANK('Report Data'!B1367)," ",'Report Data'!B1367)</f>
        <v>[Cash_to_Long_Term_Debt_Metric] Cash to Long Term Debt</v>
      </c>
      <c r="C1367" s="313">
        <f>IF(ISBLANK('Report Data'!C1367)," ",'Report Data'!C1367)</f>
        <v>1.8207368429520174</v>
      </c>
      <c r="D1367" s="313">
        <f>IF(ISBLANK('Report Data'!D1367)," ",'Report Data'!D1367)</f>
        <v>2.2118896222203235</v>
      </c>
      <c r="E1367" s="313">
        <f>IF(ISBLANK('Report Data'!E1367)," ",'Report Data'!E1367)</f>
        <v>2.1200537819487897</v>
      </c>
      <c r="F1367" s="313">
        <f>IF(ISBLANK('Report Data'!F1367)," ",'Report Data'!F1367)</f>
        <v>2.4641091199857224</v>
      </c>
      <c r="G1367" s="313">
        <f>IF(ISBLANK('Report Data'!G1367)," ",'Report Data'!G1367)</f>
        <v>2.4690683745865316</v>
      </c>
    </row>
    <row r="1368" spans="1:7">
      <c r="A1368" s="313" t="str">
        <f>IF('INTERIM REPORT'!B1368=" "," ",IF('Report Data'!A1368="",'INTERIM REPORT'!A1367,'Report Data'!A1368))</f>
        <v>All Vermont Community Hospitals (Rollup)</v>
      </c>
      <c r="B1368" s="313" t="str">
        <f>IF(ISBLANK('Report Data'!B1368)," ",'Report Data'!B1368)</f>
        <v>[Cash_Flow_to_Total_Debt_Metric] Cash Flow to Total Debt</v>
      </c>
      <c r="C1368" s="313">
        <f>IF(ISBLANK('Report Data'!C1368)," ",'Report Data'!C1368)</f>
        <v>0.24021980154406444</v>
      </c>
      <c r="D1368" s="313">
        <f>IF(ISBLANK('Report Data'!D1368)," ",'Report Data'!D1368)</f>
        <v>0.18226533285497584</v>
      </c>
      <c r="E1368" s="313">
        <f>IF(ISBLANK('Report Data'!E1368)," ",'Report Data'!E1368)</f>
        <v>0.28131065330892219</v>
      </c>
      <c r="F1368" s="313">
        <f>IF(ISBLANK('Report Data'!F1368)," ",'Report Data'!F1368)</f>
        <v>0.3517332351962672</v>
      </c>
      <c r="G1368" s="313">
        <f>IF(ISBLANK('Report Data'!G1368)," ",'Report Data'!G1368)</f>
        <v>0.276308841309024</v>
      </c>
    </row>
    <row r="1369" spans="1:7">
      <c r="A1369" s="313" t="str">
        <f>IF('INTERIM REPORT'!B1369=" "," ",IF('Report Data'!A1369="",'INTERIM REPORT'!A1368,'Report Data'!A1369))</f>
        <v>All Vermont Community Hospitals (Rollup)</v>
      </c>
      <c r="B1369" s="313" t="str">
        <f>IF(ISBLANK('Report Data'!B1369)," ",'Report Data'!B1369)</f>
        <v>[Gross_Price_per_Discharge_Metric] Gross Price per Discharge</v>
      </c>
      <c r="C1369" s="313">
        <f>IF(ISBLANK('Report Data'!C1369)," ",'Report Data'!C1369)</f>
        <v>28262.586565463855</v>
      </c>
      <c r="D1369" s="313">
        <f>IF(ISBLANK('Report Data'!D1369)," ",'Report Data'!D1369)</f>
        <v>30845.779096732349</v>
      </c>
      <c r="E1369" s="313">
        <f>IF(ISBLANK('Report Data'!E1369)," ",'Report Data'!E1369)</f>
        <v>201599.55017626315</v>
      </c>
      <c r="F1369" s="313">
        <f>IF(ISBLANK('Report Data'!F1369)," ",'Report Data'!F1369)</f>
        <v>32075.057532193812</v>
      </c>
      <c r="G1369" s="313">
        <f>IF(ISBLANK('Report Data'!G1369)," ",'Report Data'!G1369)</f>
        <v>32986.748069110086</v>
      </c>
    </row>
    <row r="1370" spans="1:7">
      <c r="A1370" s="313" t="str">
        <f>IF('INTERIM REPORT'!B1370=" "," ",IF('Report Data'!A1370="",'INTERIM REPORT'!A1369,'Report Data'!A1370))</f>
        <v>All Vermont Community Hospitals (Rollup)</v>
      </c>
      <c r="B1370" s="313" t="str">
        <f>IF(ISBLANK('Report Data'!B1370)," ",'Report Data'!B1370)</f>
        <v>[Gross_Price_per_Visit_Metric] Gross Price per Visit</v>
      </c>
      <c r="C1370" s="313">
        <f>IF(ISBLANK('Report Data'!C1370)," ",'Report Data'!C1370)</f>
        <v>2010.6177783851695</v>
      </c>
      <c r="D1370" s="313">
        <f>IF(ISBLANK('Report Data'!D1370)," ",'Report Data'!D1370)</f>
        <v>2235.4212381725702</v>
      </c>
      <c r="E1370" s="313">
        <f>IF(ISBLANK('Report Data'!E1370)," ",'Report Data'!E1370)</f>
        <v>52611.895398673769</v>
      </c>
      <c r="F1370" s="313">
        <f>IF(ISBLANK('Report Data'!F1370)," ",'Report Data'!F1370)</f>
        <v>2944.5631227523181</v>
      </c>
      <c r="G1370" s="313">
        <f>IF(ISBLANK('Report Data'!G1370)," ",'Report Data'!G1370)</f>
        <v>3101.6264706958559</v>
      </c>
    </row>
    <row r="1371" spans="1:7">
      <c r="A1371" s="313" t="str">
        <f>IF('INTERIM REPORT'!B1371=" "," ",IF('Report Data'!A1371="",'INTERIM REPORT'!A1370,'Report Data'!A1371))</f>
        <v>All Vermont Community Hospitals (Rollup)</v>
      </c>
      <c r="B1371" s="313" t="str">
        <f>IF(ISBLANK('Report Data'!B1371)," ",'Report Data'!B1371)</f>
        <v>[Gross_Rev_per_Adj_Admits_Metric] Gross Revenue per Adj Admission</v>
      </c>
      <c r="C1371" s="313">
        <f>IF(ISBLANK('Report Data'!C1371)," ",'Report Data'!C1371)</f>
        <v>32367.239910736993</v>
      </c>
      <c r="D1371" s="313">
        <f>IF(ISBLANK('Report Data'!D1371)," ",'Report Data'!D1371)</f>
        <v>35292.680957557634</v>
      </c>
      <c r="E1371" s="313">
        <f>IF(ISBLANK('Report Data'!E1371)," ",'Report Data'!E1371)</f>
        <v>31923.801084010836</v>
      </c>
      <c r="F1371" s="313">
        <f>IF(ISBLANK('Report Data'!F1371)," ",'Report Data'!F1371)</f>
        <v>8945.4710530447101</v>
      </c>
      <c r="G1371" s="313">
        <f>IF(ISBLANK('Report Data'!G1371)," ",'Report Data'!G1371)</f>
        <v>8637.6013476062017</v>
      </c>
    </row>
    <row r="1372" spans="1:7">
      <c r="A1372" s="313" t="str">
        <f>IF('INTERIM REPORT'!B1372=" "," ",IF('Report Data'!A1372="",'INTERIM REPORT'!A1371,'Report Data'!A1372))</f>
        <v>All Vermont Community Hospitals (Rollup)</v>
      </c>
      <c r="B1372" s="313" t="str">
        <f>IF(ISBLANK('Report Data'!B1372)," ",'Report Data'!B1372)</f>
        <v>[Net_Rev_per_Adj_Admits_Metric] Net Revenue per Adjusted Admission</v>
      </c>
      <c r="C1372" s="313">
        <f>IF(ISBLANK('Report Data'!C1372)," ",'Report Data'!C1372)</f>
        <v>13379.461844839965</v>
      </c>
      <c r="D1372" s="313">
        <f>IF(ISBLANK('Report Data'!D1372)," ",'Report Data'!D1372)</f>
        <v>13951.586979419199</v>
      </c>
      <c r="E1372" s="313">
        <f>IF(ISBLANK('Report Data'!E1372)," ",'Report Data'!E1372)</f>
        <v>12310.223484258759</v>
      </c>
      <c r="F1372" s="313">
        <f>IF(ISBLANK('Report Data'!F1372)," ",'Report Data'!F1372)</f>
        <v>3484.6570129573652</v>
      </c>
      <c r="G1372" s="313">
        <f>IF(ISBLANK('Report Data'!G1372)," ",'Report Data'!G1372)</f>
        <v>3371.6920520712642</v>
      </c>
    </row>
    <row r="1373" spans="1:7">
      <c r="A1373" s="313" t="str">
        <f>IF('INTERIM REPORT'!B1373=" "," ",IF('Report Data'!A1373="",'INTERIM REPORT'!A1372,'Report Data'!A1373))</f>
        <v>All Vermont Community Hospitals (Rollup)</v>
      </c>
      <c r="B1373" s="313" t="str">
        <f>IF(ISBLANK('Report Data'!B1373)," ",'Report Data'!B1373)</f>
        <v>[Medicare_Gross_Pct_Tot_Gross_Metric] Medicare Gross as % of Tot Gross Rev</v>
      </c>
      <c r="C1373" s="313">
        <f>IF(ISBLANK('Report Data'!C1373)," ",'Report Data'!C1373)</f>
        <v>0.4627916218890854</v>
      </c>
      <c r="D1373" s="313">
        <f>IF(ISBLANK('Report Data'!D1373)," ",'Report Data'!D1373)</f>
        <v>0.4588852662544452</v>
      </c>
      <c r="E1373" s="313">
        <f>IF(ISBLANK('Report Data'!E1373)," ",'Report Data'!E1373)</f>
        <v>0.4539933190165904</v>
      </c>
      <c r="F1373" s="313">
        <f>IF(ISBLANK('Report Data'!F1373)," ",'Report Data'!F1373)</f>
        <v>0.45516657343467171</v>
      </c>
      <c r="G1373" s="313">
        <f>IF(ISBLANK('Report Data'!G1373)," ",'Report Data'!G1373)</f>
        <v>0.45844022308522803</v>
      </c>
    </row>
    <row r="1374" spans="1:7">
      <c r="A1374" s="313" t="str">
        <f>IF('INTERIM REPORT'!B1374=" "," ",IF('Report Data'!A1374="",'INTERIM REPORT'!A1373,'Report Data'!A1374))</f>
        <v>All Vermont Community Hospitals (Rollup)</v>
      </c>
      <c r="B1374" s="313" t="str">
        <f>IF(ISBLANK('Report Data'!B1374)," ",'Report Data'!B1374)</f>
        <v>[Medicaid_Gross_Pct_Tot_Gross_Metric] Medicaid Gross as % of Tot Gross Rev</v>
      </c>
      <c r="C1374" s="313">
        <f>IF(ISBLANK('Report Data'!C1374)," ",'Report Data'!C1374)</f>
        <v>0.16214764469390205</v>
      </c>
      <c r="D1374" s="313">
        <f>IF(ISBLANK('Report Data'!D1374)," ",'Report Data'!D1374)</f>
        <v>0.16452422207629036</v>
      </c>
      <c r="E1374" s="313">
        <f>IF(ISBLANK('Report Data'!E1374)," ",'Report Data'!E1374)</f>
        <v>0.15822257131802417</v>
      </c>
      <c r="F1374" s="313">
        <f>IF(ISBLANK('Report Data'!F1374)," ",'Report Data'!F1374)</f>
        <v>0.16177342064451494</v>
      </c>
      <c r="G1374" s="313">
        <f>IF(ISBLANK('Report Data'!G1374)," ",'Report Data'!G1374)</f>
        <v>0.16365388951825666</v>
      </c>
    </row>
    <row r="1375" spans="1:7">
      <c r="A1375" s="313" t="str">
        <f>IF('INTERIM REPORT'!B1375=" "," ",IF('Report Data'!A1375="",'INTERIM REPORT'!A1374,'Report Data'!A1375))</f>
        <v>All Vermont Community Hospitals (Rollup)</v>
      </c>
      <c r="B1375" s="313" t="str">
        <f>IF(ISBLANK('Report Data'!B1375)," ",'Report Data'!B1375)</f>
        <v>[CommSelf_Gross_Pct_Tot_Gross_Metric] Comm/self Gross as % of Tot Gross Rev</v>
      </c>
      <c r="C1375" s="313">
        <f>IF(ISBLANK('Report Data'!C1375)," ",'Report Data'!C1375)</f>
        <v>0.37506073341701279</v>
      </c>
      <c r="D1375" s="313">
        <f>IF(ISBLANK('Report Data'!D1375)," ",'Report Data'!D1375)</f>
        <v>0.37659051166926399</v>
      </c>
      <c r="E1375" s="313">
        <f>IF(ISBLANK('Report Data'!E1375)," ",'Report Data'!E1375)</f>
        <v>0.38778410966538529</v>
      </c>
      <c r="F1375" s="313">
        <f>IF(ISBLANK('Report Data'!F1375)," ",'Report Data'!F1375)</f>
        <v>0.38306000592081346</v>
      </c>
      <c r="G1375" s="313">
        <f>IF(ISBLANK('Report Data'!G1375)," ",'Report Data'!G1375)</f>
        <v>0.37790588739651526</v>
      </c>
    </row>
    <row r="1376" spans="1:7">
      <c r="A1376" s="313" t="str">
        <f>IF('INTERIM REPORT'!B1376=" "," ",IF('Report Data'!A1376="",'INTERIM REPORT'!A1375,'Report Data'!A1376))</f>
        <v>All Vermont Community Hospitals (Rollup)</v>
      </c>
      <c r="B1376" s="313" t="str">
        <f>IF(ISBLANK('Report Data'!B1376)," ",'Report Data'!B1376)</f>
        <v>[Phys_Gross_Pct_Ttl_Gross_Metric] Physician Gross as % of Ttl Gross Rev</v>
      </c>
      <c r="C1376" s="313">
        <f>IF(ISBLANK('Report Data'!C1376)," ",'Report Data'!C1376)</f>
        <v>0</v>
      </c>
      <c r="D1376" s="313">
        <f>IF(ISBLANK('Report Data'!D1376)," ",'Report Data'!D1376)</f>
        <v>0</v>
      </c>
      <c r="E1376" s="313">
        <f>IF(ISBLANK('Report Data'!E1376)," ",'Report Data'!E1376)</f>
        <v>0</v>
      </c>
      <c r="F1376" s="313">
        <f>IF(ISBLANK('Report Data'!F1376)," ",'Report Data'!F1376)</f>
        <v>0</v>
      </c>
      <c r="G1376" s="313">
        <f>IF(ISBLANK('Report Data'!G1376)," ",'Report Data'!G1376)</f>
        <v>0</v>
      </c>
    </row>
    <row r="1377" spans="1:7">
      <c r="A1377" s="313" t="str">
        <f>IF('INTERIM REPORT'!B1377=" "," ",IF('Report Data'!A1377="",'INTERIM REPORT'!A1376,'Report Data'!A1377))</f>
        <v>All Vermont Community Hospitals (Rollup)</v>
      </c>
      <c r="B1377" s="313" t="str">
        <f>IF(ISBLANK('Report Data'!B1377)," ",'Report Data'!B1377)</f>
        <v>[Medicare_Pct_Net_Rev_Metric] Medicare % of Net Rev (less dispr)</v>
      </c>
      <c r="C1377" s="313">
        <f>IF(ISBLANK('Report Data'!C1377)," ",'Report Data'!C1377)</f>
        <v>0.34964054913107367</v>
      </c>
      <c r="D1377" s="313">
        <f>IF(ISBLANK('Report Data'!D1377)," ",'Report Data'!D1377)</f>
        <v>0.34931914695609034</v>
      </c>
      <c r="E1377" s="313">
        <f>IF(ISBLANK('Report Data'!E1377)," ",'Report Data'!E1377)</f>
        <v>0.33860151824328122</v>
      </c>
      <c r="F1377" s="313">
        <f>IF(ISBLANK('Report Data'!F1377)," ",'Report Data'!F1377)</f>
        <v>0.33187768384583582</v>
      </c>
      <c r="G1377" s="313">
        <f>IF(ISBLANK('Report Data'!G1377)," ",'Report Data'!G1377)</f>
        <v>0.33693682649059165</v>
      </c>
    </row>
    <row r="1378" spans="1:7">
      <c r="A1378" s="313" t="str">
        <f>IF('INTERIM REPORT'!B1378=" "," ",IF('Report Data'!A1378="",'INTERIM REPORT'!A1377,'Report Data'!A1378))</f>
        <v>All Vermont Community Hospitals (Rollup)</v>
      </c>
      <c r="B1378" s="313" t="str">
        <f>IF(ISBLANK('Report Data'!B1378)," ",'Report Data'!B1378)</f>
        <v>[Medicaid_Pct_Net_Rev_Metric] Medicaid % of Net Rev (less dispr)</v>
      </c>
      <c r="C1378" s="313">
        <f>IF(ISBLANK('Report Data'!C1378)," ",'Report Data'!C1378)</f>
        <v>0.10635245242075415</v>
      </c>
      <c r="D1378" s="313">
        <f>IF(ISBLANK('Report Data'!D1378)," ",'Report Data'!D1378)</f>
        <v>0.11900164150002654</v>
      </c>
      <c r="E1378" s="313">
        <f>IF(ISBLANK('Report Data'!E1378)," ",'Report Data'!E1378)</f>
        <v>0.10651549789292528</v>
      </c>
      <c r="F1378" s="313">
        <f>IF(ISBLANK('Report Data'!F1378)," ",'Report Data'!F1378)</f>
        <v>0.11270138246909753</v>
      </c>
      <c r="G1378" s="313">
        <f>IF(ISBLANK('Report Data'!G1378)," ",'Report Data'!G1378)</f>
        <v>0.11566097132349035</v>
      </c>
    </row>
    <row r="1379" spans="1:7">
      <c r="A1379" s="313" t="str">
        <f>IF('INTERIM REPORT'!B1379=" "," ",IF('Report Data'!A1379="",'INTERIM REPORT'!A1378,'Report Data'!A1379))</f>
        <v>All Vermont Community Hospitals (Rollup)</v>
      </c>
      <c r="B1379" s="313" t="str">
        <f>IF(ISBLANK('Report Data'!B1379)," ",'Report Data'!B1379)</f>
        <v>[CommSelf_Pct_Net_Rev_Metric] Comm/self % of Net Rev (less dispr)</v>
      </c>
      <c r="C1379" s="313">
        <f>IF(ISBLANK('Report Data'!C1379)," ",'Report Data'!C1379)</f>
        <v>0.54400699844817235</v>
      </c>
      <c r="D1379" s="313">
        <f>IF(ISBLANK('Report Data'!D1379)," ",'Report Data'!D1379)</f>
        <v>0.53167921154388331</v>
      </c>
      <c r="E1379" s="313">
        <f>IF(ISBLANK('Report Data'!E1379)," ",'Report Data'!E1379)</f>
        <v>0.5548829838637932</v>
      </c>
      <c r="F1379" s="313">
        <f>IF(ISBLANK('Report Data'!F1379)," ",'Report Data'!F1379)</f>
        <v>0.55542093368506673</v>
      </c>
      <c r="G1379" s="313">
        <f>IF(ISBLANK('Report Data'!G1379)," ",'Report Data'!G1379)</f>
        <v>0.54740220218591806</v>
      </c>
    </row>
    <row r="1380" spans="1:7">
      <c r="A1380" s="313" t="str">
        <f>IF('INTERIM REPORT'!B1380=" "," ",IF('Report Data'!A1380="",'INTERIM REPORT'!A1379,'Report Data'!A1380))</f>
        <v>All Vermont Community Hospitals (Rollup)</v>
      </c>
      <c r="B1380" s="313" t="str">
        <f>IF(ISBLANK('Report Data'!B1380)," ",'Report Data'!B1380)</f>
        <v>[Phys_Pct_Net_Rev_Metric] Physician % of Net Rev</v>
      </c>
      <c r="C1380" s="313">
        <f>IF(ISBLANK('Report Data'!C1380)," ",'Report Data'!C1380)</f>
        <v>0</v>
      </c>
      <c r="D1380" s="313">
        <f>IF(ISBLANK('Report Data'!D1380)," ",'Report Data'!D1380)</f>
        <v>0</v>
      </c>
      <c r="E1380" s="313">
        <f>IF(ISBLANK('Report Data'!E1380)," ",'Report Data'!E1380)</f>
        <v>0</v>
      </c>
      <c r="F1380" s="313">
        <f>IF(ISBLANK('Report Data'!F1380)," ",'Report Data'!F1380)</f>
        <v>0</v>
      </c>
      <c r="G1380" s="313">
        <f>IF(ISBLANK('Report Data'!G1380)," ",'Report Data'!G1380)</f>
        <v>0</v>
      </c>
    </row>
    <row r="1381" spans="1:7">
      <c r="A1381" s="313" t="str">
        <f>IF('INTERIM REPORT'!B1381=" "," ",IF('Report Data'!A1381="",'INTERIM REPORT'!A1380,'Report Data'!A1381))</f>
        <v>All Vermont Community Hospitals (Rollup)</v>
      </c>
      <c r="B1381" s="313" t="str">
        <f>IF(ISBLANK('Report Data'!B1381)," ",'Report Data'!B1381)</f>
        <v>[Free_Care_Gross_Metric] Free Care (Gross Revenue)</v>
      </c>
      <c r="C1381" s="313">
        <f>IF(ISBLANK('Report Data'!C1381)," ",'Report Data'!C1381)</f>
        <v>-45031466.55671712</v>
      </c>
      <c r="D1381" s="313">
        <f>IF(ISBLANK('Report Data'!D1381)," ",'Report Data'!D1381)</f>
        <v>-41654999.179999992</v>
      </c>
      <c r="E1381" s="313">
        <f>IF(ISBLANK('Report Data'!E1381)," ",'Report Data'!E1381)</f>
        <v>-53330044.028949402</v>
      </c>
      <c r="F1381" s="313">
        <f>IF(ISBLANK('Report Data'!F1381)," ",'Report Data'!F1381)</f>
        <v>-37173306.201428562</v>
      </c>
      <c r="G1381" s="313">
        <f>IF(ISBLANK('Report Data'!G1381)," ",'Report Data'!G1381)</f>
        <v>-50709441.784559995</v>
      </c>
    </row>
    <row r="1382" spans="1:7">
      <c r="A1382" s="313" t="str">
        <f>IF('INTERIM REPORT'!B1382=" "," ",IF('Report Data'!A1382="",'INTERIM REPORT'!A1381,'Report Data'!A1382))</f>
        <v xml:space="preserve"> </v>
      </c>
      <c r="B1382" s="313" t="str">
        <f>IF(ISBLANK('Report Data'!B1382)," ",'Report Data'!B1382)</f>
        <v xml:space="preserve"> </v>
      </c>
      <c r="C1382" s="313" t="str">
        <f>IF(ISBLANK('Report Data'!C1382)," ",'Report Data'!C1382)</f>
        <v xml:space="preserve"> </v>
      </c>
      <c r="D1382" s="313" t="str">
        <f>IF(ISBLANK('Report Data'!D1382)," ",'Report Data'!D1382)</f>
        <v xml:space="preserve"> </v>
      </c>
      <c r="E1382" s="313" t="str">
        <f>IF(ISBLANK('Report Data'!E1382)," ",'Report Data'!E1382)</f>
        <v xml:space="preserve"> </v>
      </c>
      <c r="F1382" s="313" t="str">
        <f>IF(ISBLANK('Report Data'!F1382)," ",'Report Data'!F1382)</f>
        <v xml:space="preserve"> </v>
      </c>
      <c r="G1382" s="313" t="str">
        <f>IF(ISBLANK('Report Data'!G1382)," ",'Report Data'!G1382)</f>
        <v xml:space="preserve"> </v>
      </c>
    </row>
    <row r="1383" spans="1:7">
      <c r="A1383" s="313" t="str">
        <f>IF('INTERIM REPORT'!B1383=" "," ",IF('Report Data'!A1383="",'INTERIM REPORT'!A1382,'Report Data'!A1383))</f>
        <v xml:space="preserve"> </v>
      </c>
      <c r="B1383" s="313" t="str">
        <f>IF(ISBLANK('Report Data'!B1383)," ",'Report Data'!B1383)</f>
        <v xml:space="preserve"> </v>
      </c>
      <c r="C1383" s="313" t="str">
        <f>IF(ISBLANK('Report Data'!C1383)," ",'Report Data'!C1383)</f>
        <v xml:space="preserve"> </v>
      </c>
      <c r="D1383" s="313" t="str">
        <f>IF(ISBLANK('Report Data'!D1383)," ",'Report Data'!D1383)</f>
        <v xml:space="preserve"> </v>
      </c>
      <c r="E1383" s="313" t="str">
        <f>IF(ISBLANK('Report Data'!E1383)," ",'Report Data'!E1383)</f>
        <v xml:space="preserve"> </v>
      </c>
      <c r="F1383" s="313" t="str">
        <f>IF(ISBLANK('Report Data'!F1383)," ",'Report Data'!F1383)</f>
        <v xml:space="preserve"> </v>
      </c>
      <c r="G1383" s="313" t="str">
        <f>IF(ISBLANK('Report Data'!G1383)," ",'Report Data'!G1383)</f>
        <v xml:space="preserve"> </v>
      </c>
    </row>
    <row r="1384" spans="1:7">
      <c r="A1384" s="313" t="str">
        <f>IF('INTERIM REPORT'!B1384=" "," ",IF('Report Data'!A1384="",'INTERIM REPORT'!A1383,'Report Data'!A1384))</f>
        <v xml:space="preserve"> </v>
      </c>
      <c r="B1384" s="313" t="str">
        <f>IF(ISBLANK('Report Data'!B1384)," ",'Report Data'!B1384)</f>
        <v xml:space="preserve"> </v>
      </c>
      <c r="C1384" s="313" t="str">
        <f>IF(ISBLANK('Report Data'!C1384)," ",'Report Data'!C1384)</f>
        <v xml:space="preserve"> </v>
      </c>
      <c r="D1384" s="313" t="str">
        <f>IF(ISBLANK('Report Data'!D1384)," ",'Report Data'!D1384)</f>
        <v xml:space="preserve"> </v>
      </c>
      <c r="E1384" s="313" t="str">
        <f>IF(ISBLANK('Report Data'!E1384)," ",'Report Data'!E1384)</f>
        <v xml:space="preserve"> </v>
      </c>
      <c r="F1384" s="313" t="str">
        <f>IF(ISBLANK('Report Data'!F1384)," ",'Report Data'!F1384)</f>
        <v xml:space="preserve"> </v>
      </c>
      <c r="G1384" s="313" t="str">
        <f>IF(ISBLANK('Report Data'!G1384)," ",'Report Data'!G1384)</f>
        <v xml:space="preserve"> </v>
      </c>
    </row>
    <row r="1385" spans="1:7">
      <c r="A1385" s="313" t="str">
        <f>IF('INTERIM REPORT'!B1385=" "," ",IF('Report Data'!A1385="",'INTERIM REPORT'!A1384,'Report Data'!A1385))</f>
        <v xml:space="preserve"> </v>
      </c>
      <c r="B1385" s="313" t="str">
        <f>IF(ISBLANK('Report Data'!B1385)," ",'Report Data'!B1385)</f>
        <v xml:space="preserve"> </v>
      </c>
      <c r="C1385" s="313" t="str">
        <f>IF(ISBLANK('Report Data'!C1385)," ",'Report Data'!C1385)</f>
        <v xml:space="preserve"> </v>
      </c>
      <c r="D1385" s="313" t="str">
        <f>IF(ISBLANK('Report Data'!D1385)," ",'Report Data'!D1385)</f>
        <v xml:space="preserve"> </v>
      </c>
      <c r="E1385" s="313" t="str">
        <f>IF(ISBLANK('Report Data'!E1385)," ",'Report Data'!E1385)</f>
        <v xml:space="preserve"> </v>
      </c>
      <c r="F1385" s="313" t="str">
        <f>IF(ISBLANK('Report Data'!F1385)," ",'Report Data'!F1385)</f>
        <v xml:space="preserve"> </v>
      </c>
      <c r="G1385" s="313" t="str">
        <f>IF(ISBLANK('Report Data'!G1385)," ",'Report Data'!G1385)</f>
        <v xml:space="preserve"> </v>
      </c>
    </row>
    <row r="1386" spans="1:7">
      <c r="A1386" s="313" t="str">
        <f>IF('INTERIM REPORT'!B1386=" "," ",IF('Report Data'!A1386="",'INTERIM REPORT'!A1385,'Report Data'!A1386))</f>
        <v xml:space="preserve"> </v>
      </c>
      <c r="B1386" s="313" t="str">
        <f>IF(ISBLANK('Report Data'!B1386)," ",'Report Data'!B1386)</f>
        <v xml:space="preserve"> </v>
      </c>
      <c r="C1386" s="313" t="str">
        <f>IF(ISBLANK('Report Data'!C1386)," ",'Report Data'!C1386)</f>
        <v xml:space="preserve"> </v>
      </c>
      <c r="D1386" s="313" t="str">
        <f>IF(ISBLANK('Report Data'!D1386)," ",'Report Data'!D1386)</f>
        <v xml:space="preserve"> </v>
      </c>
      <c r="E1386" s="313" t="str">
        <f>IF(ISBLANK('Report Data'!E1386)," ",'Report Data'!E1386)</f>
        <v xml:space="preserve"> </v>
      </c>
      <c r="F1386" s="313" t="str">
        <f>IF(ISBLANK('Report Data'!F1386)," ",'Report Data'!F1386)</f>
        <v xml:space="preserve"> </v>
      </c>
      <c r="G1386" s="313" t="str">
        <f>IF(ISBLANK('Report Data'!G1386)," ",'Report Data'!G1386)</f>
        <v xml:space="preserve"> </v>
      </c>
    </row>
    <row r="1387" spans="1:7">
      <c r="A1387" s="313" t="str">
        <f>IF('INTERIM REPORT'!B1387=" "," ",IF('Report Data'!A1387="",'INTERIM REPORT'!A1386,'Report Data'!A1387))</f>
        <v xml:space="preserve"> </v>
      </c>
      <c r="B1387" s="313" t="str">
        <f>IF(ISBLANK('Report Data'!B1387)," ",'Report Data'!B1387)</f>
        <v xml:space="preserve"> </v>
      </c>
      <c r="C1387" s="313" t="str">
        <f>IF(ISBLANK('Report Data'!C1387)," ",'Report Data'!C1387)</f>
        <v xml:space="preserve"> </v>
      </c>
      <c r="D1387" s="313" t="str">
        <f>IF(ISBLANK('Report Data'!D1387)," ",'Report Data'!D1387)</f>
        <v xml:space="preserve"> </v>
      </c>
      <c r="E1387" s="313" t="str">
        <f>IF(ISBLANK('Report Data'!E1387)," ",'Report Data'!E1387)</f>
        <v xml:space="preserve"> </v>
      </c>
      <c r="F1387" s="313" t="str">
        <f>IF(ISBLANK('Report Data'!F1387)," ",'Report Data'!F1387)</f>
        <v xml:space="preserve"> </v>
      </c>
      <c r="G1387" s="313" t="str">
        <f>IF(ISBLANK('Report Data'!G1387)," ",'Report Data'!G1387)</f>
        <v xml:space="preserve"> </v>
      </c>
    </row>
    <row r="1388" spans="1:7">
      <c r="A1388" s="313" t="str">
        <f>IF('INTERIM REPORT'!B1388=" "," ",IF('Report Data'!A1388="",'INTERIM REPORT'!A1387,'Report Data'!A1388))</f>
        <v xml:space="preserve"> </v>
      </c>
      <c r="B1388" s="313" t="str">
        <f>IF(ISBLANK('Report Data'!B1388)," ",'Report Data'!B1388)</f>
        <v xml:space="preserve"> </v>
      </c>
      <c r="C1388" s="313" t="str">
        <f>IF(ISBLANK('Report Data'!C1388)," ",'Report Data'!C1388)</f>
        <v xml:space="preserve"> </v>
      </c>
      <c r="D1388" s="313" t="str">
        <f>IF(ISBLANK('Report Data'!D1388)," ",'Report Data'!D1388)</f>
        <v xml:space="preserve"> </v>
      </c>
      <c r="E1388" s="313" t="str">
        <f>IF(ISBLANK('Report Data'!E1388)," ",'Report Data'!E1388)</f>
        <v xml:space="preserve"> </v>
      </c>
      <c r="F1388" s="313" t="str">
        <f>IF(ISBLANK('Report Data'!F1388)," ",'Report Data'!F1388)</f>
        <v xml:space="preserve"> </v>
      </c>
      <c r="G1388" s="313" t="str">
        <f>IF(ISBLANK('Report Data'!G1388)," ",'Report Data'!G1388)</f>
        <v xml:space="preserve"> </v>
      </c>
    </row>
    <row r="1389" spans="1:7">
      <c r="A1389" s="313" t="str">
        <f>IF('INTERIM REPORT'!B1389=" "," ",IF('Report Data'!A1389="",'INTERIM REPORT'!A1388,'Report Data'!A1389))</f>
        <v xml:space="preserve"> </v>
      </c>
      <c r="B1389" s="313" t="str">
        <f>IF(ISBLANK('Report Data'!B1389)," ",'Report Data'!B1389)</f>
        <v xml:space="preserve"> </v>
      </c>
      <c r="C1389" s="313" t="str">
        <f>IF(ISBLANK('Report Data'!C1389)," ",'Report Data'!C1389)</f>
        <v xml:space="preserve"> </v>
      </c>
      <c r="D1389" s="313" t="str">
        <f>IF(ISBLANK('Report Data'!D1389)," ",'Report Data'!D1389)</f>
        <v xml:space="preserve"> </v>
      </c>
      <c r="E1389" s="313" t="str">
        <f>IF(ISBLANK('Report Data'!E1389)," ",'Report Data'!E1389)</f>
        <v xml:space="preserve"> </v>
      </c>
      <c r="F1389" s="313" t="str">
        <f>IF(ISBLANK('Report Data'!F1389)," ",'Report Data'!F1389)</f>
        <v xml:space="preserve"> </v>
      </c>
      <c r="G1389" s="313" t="str">
        <f>IF(ISBLANK('Report Data'!G1389)," ",'Report Data'!G1389)</f>
        <v xml:space="preserve"> </v>
      </c>
    </row>
    <row r="1390" spans="1:7">
      <c r="A1390" s="313" t="str">
        <f>IF('INTERIM REPORT'!B1390=" "," ",IF('Report Data'!A1390="",'INTERIM REPORT'!A1389,'Report Data'!A1390))</f>
        <v xml:space="preserve"> </v>
      </c>
      <c r="B1390" s="313" t="str">
        <f>IF(ISBLANK('Report Data'!B1390)," ",'Report Data'!B1390)</f>
        <v xml:space="preserve"> </v>
      </c>
      <c r="C1390" s="313" t="str">
        <f>IF(ISBLANK('Report Data'!C1390)," ",'Report Data'!C1390)</f>
        <v xml:space="preserve"> </v>
      </c>
      <c r="D1390" s="313" t="str">
        <f>IF(ISBLANK('Report Data'!D1390)," ",'Report Data'!D1390)</f>
        <v xml:space="preserve"> </v>
      </c>
      <c r="E1390" s="313" t="str">
        <f>IF(ISBLANK('Report Data'!E1390)," ",'Report Data'!E1390)</f>
        <v xml:space="preserve"> </v>
      </c>
      <c r="F1390" s="313" t="str">
        <f>IF(ISBLANK('Report Data'!F1390)," ",'Report Data'!F1390)</f>
        <v xml:space="preserve"> </v>
      </c>
      <c r="G1390" s="313" t="str">
        <f>IF(ISBLANK('Report Data'!G1390)," ",'Report Data'!G1390)</f>
        <v xml:space="preserve"> </v>
      </c>
    </row>
    <row r="1391" spans="1:7">
      <c r="A1391" s="313" t="str">
        <f>IF('INTERIM REPORT'!B1391=" "," ",IF('Report Data'!A1391="",'INTERIM REPORT'!A1390,'Report Data'!A1391))</f>
        <v xml:space="preserve"> </v>
      </c>
      <c r="B1391" s="313" t="str">
        <f>IF(ISBLANK('Report Data'!B1391)," ",'Report Data'!B1391)</f>
        <v xml:space="preserve"> </v>
      </c>
      <c r="C1391" s="313" t="str">
        <f>IF(ISBLANK('Report Data'!C1391)," ",'Report Data'!C1391)</f>
        <v xml:space="preserve"> </v>
      </c>
      <c r="D1391" s="313" t="str">
        <f>IF(ISBLANK('Report Data'!D1391)," ",'Report Data'!D1391)</f>
        <v xml:space="preserve"> </v>
      </c>
      <c r="E1391" s="313" t="str">
        <f>IF(ISBLANK('Report Data'!E1391)," ",'Report Data'!E1391)</f>
        <v xml:space="preserve"> </v>
      </c>
      <c r="F1391" s="313" t="str">
        <f>IF(ISBLANK('Report Data'!F1391)," ",'Report Data'!F1391)</f>
        <v xml:space="preserve"> </v>
      </c>
      <c r="G1391" s="313" t="str">
        <f>IF(ISBLANK('Report Data'!G1391)," ",'Report Data'!G1391)</f>
        <v xml:space="preserve"> </v>
      </c>
    </row>
    <row r="1392" spans="1:7">
      <c r="A1392" s="313" t="str">
        <f>IF('INTERIM REPORT'!B1392=" "," ",IF('Report Data'!A1392="",'INTERIM REPORT'!A1391,'Report Data'!A1392))</f>
        <v xml:space="preserve"> </v>
      </c>
      <c r="B1392" s="313" t="str">
        <f>IF(ISBLANK('Report Data'!B1392)," ",'Report Data'!B1392)</f>
        <v xml:space="preserve"> </v>
      </c>
      <c r="C1392" s="313" t="str">
        <f>IF(ISBLANK('Report Data'!C1392)," ",'Report Data'!C1392)</f>
        <v xml:space="preserve"> </v>
      </c>
      <c r="D1392" s="313" t="str">
        <f>IF(ISBLANK('Report Data'!D1392)," ",'Report Data'!D1392)</f>
        <v xml:space="preserve"> </v>
      </c>
      <c r="E1392" s="313" t="str">
        <f>IF(ISBLANK('Report Data'!E1392)," ",'Report Data'!E1392)</f>
        <v xml:space="preserve"> </v>
      </c>
      <c r="F1392" s="313" t="str">
        <f>IF(ISBLANK('Report Data'!F1392)," ",'Report Data'!F1392)</f>
        <v xml:space="preserve"> </v>
      </c>
      <c r="G1392" s="313" t="str">
        <f>IF(ISBLANK('Report Data'!G1392)," ",'Report Data'!G1392)</f>
        <v xml:space="preserve"> </v>
      </c>
    </row>
    <row r="1393" spans="1:7">
      <c r="A1393" s="313" t="str">
        <f>IF('INTERIM REPORT'!B1393=" "," ",IF('Report Data'!A1393="",'INTERIM REPORT'!A1392,'Report Data'!A1393))</f>
        <v xml:space="preserve"> </v>
      </c>
      <c r="B1393" s="313" t="str">
        <f>IF(ISBLANK('Report Data'!B1393)," ",'Report Data'!B1393)</f>
        <v xml:space="preserve"> </v>
      </c>
      <c r="C1393" s="313" t="str">
        <f>IF(ISBLANK('Report Data'!C1393)," ",'Report Data'!C1393)</f>
        <v xml:space="preserve"> </v>
      </c>
      <c r="D1393" s="313" t="str">
        <f>IF(ISBLANK('Report Data'!D1393)," ",'Report Data'!D1393)</f>
        <v xml:space="preserve"> </v>
      </c>
      <c r="E1393" s="313" t="str">
        <f>IF(ISBLANK('Report Data'!E1393)," ",'Report Data'!E1393)</f>
        <v xml:space="preserve"> </v>
      </c>
      <c r="F1393" s="313" t="str">
        <f>IF(ISBLANK('Report Data'!F1393)," ",'Report Data'!F1393)</f>
        <v xml:space="preserve"> </v>
      </c>
      <c r="G1393" s="313" t="str">
        <f>IF(ISBLANK('Report Data'!G1393)," ",'Report Data'!G1393)</f>
        <v xml:space="preserve"> </v>
      </c>
    </row>
    <row r="1394" spans="1:7">
      <c r="A1394" s="313" t="str">
        <f>IF('INTERIM REPORT'!B1394=" "," ",IF('Report Data'!A1394="",'INTERIM REPORT'!A1393,'Report Data'!A1394))</f>
        <v xml:space="preserve"> </v>
      </c>
      <c r="B1394" s="313" t="str">
        <f>IF(ISBLANK('Report Data'!B1394)," ",'Report Data'!B1394)</f>
        <v xml:space="preserve"> </v>
      </c>
      <c r="C1394" s="313" t="str">
        <f>IF(ISBLANK('Report Data'!C1394)," ",'Report Data'!C1394)</f>
        <v xml:space="preserve"> </v>
      </c>
      <c r="D1394" s="313" t="str">
        <f>IF(ISBLANK('Report Data'!D1394)," ",'Report Data'!D1394)</f>
        <v xml:space="preserve"> </v>
      </c>
      <c r="E1394" s="313" t="str">
        <f>IF(ISBLANK('Report Data'!E1394)," ",'Report Data'!E1394)</f>
        <v xml:space="preserve"> </v>
      </c>
      <c r="F1394" s="313" t="str">
        <f>IF(ISBLANK('Report Data'!F1394)," ",'Report Data'!F1394)</f>
        <v xml:space="preserve"> </v>
      </c>
      <c r="G1394" s="313" t="str">
        <f>IF(ISBLANK('Report Data'!G1394)," ",'Report Data'!G1394)</f>
        <v xml:space="preserve"> </v>
      </c>
    </row>
    <row r="1395" spans="1:7">
      <c r="A1395" s="313" t="str">
        <f>IF('INTERIM REPORT'!B1395=" "," ",IF('Report Data'!A1395="",'INTERIM REPORT'!A1394,'Report Data'!A1395))</f>
        <v xml:space="preserve"> </v>
      </c>
      <c r="B1395" s="313" t="str">
        <f>IF(ISBLANK('Report Data'!B1395)," ",'Report Data'!B1395)</f>
        <v xml:space="preserve"> </v>
      </c>
      <c r="C1395" s="313" t="str">
        <f>IF(ISBLANK('Report Data'!C1395)," ",'Report Data'!C1395)</f>
        <v xml:space="preserve"> </v>
      </c>
      <c r="D1395" s="313" t="str">
        <f>IF(ISBLANK('Report Data'!D1395)," ",'Report Data'!D1395)</f>
        <v xml:space="preserve"> </v>
      </c>
      <c r="E1395" s="313" t="str">
        <f>IF(ISBLANK('Report Data'!E1395)," ",'Report Data'!E1395)</f>
        <v xml:space="preserve"> </v>
      </c>
      <c r="F1395" s="313" t="str">
        <f>IF(ISBLANK('Report Data'!F1395)," ",'Report Data'!F1395)</f>
        <v xml:space="preserve"> </v>
      </c>
      <c r="G1395" s="313" t="str">
        <f>IF(ISBLANK('Report Data'!G1395)," ",'Report Data'!G1395)</f>
        <v xml:space="preserve"> </v>
      </c>
    </row>
    <row r="1396" spans="1:7">
      <c r="A1396" s="313" t="str">
        <f>IF('INTERIM REPORT'!B1396=" "," ",IF('Report Data'!A1396="",'INTERIM REPORT'!A1395,'Report Data'!A1396))</f>
        <v xml:space="preserve"> </v>
      </c>
      <c r="B1396" s="313" t="str">
        <f>IF(ISBLANK('Report Data'!B1396)," ",'Report Data'!B1396)</f>
        <v xml:space="preserve"> </v>
      </c>
      <c r="C1396" s="313" t="str">
        <f>IF(ISBLANK('Report Data'!C1396)," ",'Report Data'!C1396)</f>
        <v xml:space="preserve"> </v>
      </c>
      <c r="D1396" s="313" t="str">
        <f>IF(ISBLANK('Report Data'!D1396)," ",'Report Data'!D1396)</f>
        <v xml:space="preserve"> </v>
      </c>
      <c r="E1396" s="313" t="str">
        <f>IF(ISBLANK('Report Data'!E1396)," ",'Report Data'!E1396)</f>
        <v xml:space="preserve"> </v>
      </c>
      <c r="F1396" s="313" t="str">
        <f>IF(ISBLANK('Report Data'!F1396)," ",'Report Data'!F1396)</f>
        <v xml:space="preserve"> </v>
      </c>
      <c r="G1396" s="313" t="str">
        <f>IF(ISBLANK('Report Data'!G1396)," ",'Report Data'!G1396)</f>
        <v xml:space="preserve"> </v>
      </c>
    </row>
    <row r="1397" spans="1:7">
      <c r="A1397" s="313" t="str">
        <f>IF('INTERIM REPORT'!B1397=" "," ",IF('Report Data'!A1397="",'INTERIM REPORT'!A1396,'Report Data'!A1397))</f>
        <v xml:space="preserve"> </v>
      </c>
      <c r="B1397" s="313" t="str">
        <f>IF(ISBLANK('Report Data'!B1397)," ",'Report Data'!B1397)</f>
        <v xml:space="preserve"> </v>
      </c>
      <c r="C1397" s="313" t="str">
        <f>IF(ISBLANK('Report Data'!C1397)," ",'Report Data'!C1397)</f>
        <v xml:space="preserve"> </v>
      </c>
      <c r="D1397" s="313" t="str">
        <f>IF(ISBLANK('Report Data'!D1397)," ",'Report Data'!D1397)</f>
        <v xml:space="preserve"> </v>
      </c>
      <c r="E1397" s="313" t="str">
        <f>IF(ISBLANK('Report Data'!E1397)," ",'Report Data'!E1397)</f>
        <v xml:space="preserve"> </v>
      </c>
      <c r="F1397" s="313" t="str">
        <f>IF(ISBLANK('Report Data'!F1397)," ",'Report Data'!F1397)</f>
        <v xml:space="preserve"> </v>
      </c>
      <c r="G1397" s="313" t="str">
        <f>IF(ISBLANK('Report Data'!G1397)," ",'Report Data'!G1397)</f>
        <v xml:space="preserve"> </v>
      </c>
    </row>
    <row r="1398" spans="1:7">
      <c r="A1398" s="313" t="str">
        <f>IF('INTERIM REPORT'!B1398=" "," ",IF('Report Data'!A1398="",'INTERIM REPORT'!A1397,'Report Data'!A1398))</f>
        <v xml:space="preserve"> </v>
      </c>
      <c r="B1398" s="313" t="str">
        <f>IF(ISBLANK('Report Data'!B1398)," ",'Report Data'!B1398)</f>
        <v xml:space="preserve"> </v>
      </c>
      <c r="C1398" s="313" t="str">
        <f>IF(ISBLANK('Report Data'!C1398)," ",'Report Data'!C1398)</f>
        <v xml:space="preserve"> </v>
      </c>
      <c r="D1398" s="313" t="str">
        <f>IF(ISBLANK('Report Data'!D1398)," ",'Report Data'!D1398)</f>
        <v xml:space="preserve"> </v>
      </c>
      <c r="E1398" s="313" t="str">
        <f>IF(ISBLANK('Report Data'!E1398)," ",'Report Data'!E1398)</f>
        <v xml:space="preserve"> </v>
      </c>
      <c r="F1398" s="313" t="str">
        <f>IF(ISBLANK('Report Data'!F1398)," ",'Report Data'!F1398)</f>
        <v xml:space="preserve"> </v>
      </c>
      <c r="G1398" s="313" t="str">
        <f>IF(ISBLANK('Report Data'!G1398)," ",'Report Data'!G1398)</f>
        <v xml:space="preserve"> </v>
      </c>
    </row>
    <row r="1399" spans="1:7">
      <c r="A1399" s="313" t="str">
        <f>IF('INTERIM REPORT'!B1399=" "," ",IF('Report Data'!A1399="",'INTERIM REPORT'!A1398,'Report Data'!A1399))</f>
        <v xml:space="preserve"> </v>
      </c>
      <c r="B1399" s="313" t="str">
        <f>IF(ISBLANK('Report Data'!B1399)," ",'Report Data'!B1399)</f>
        <v xml:space="preserve"> </v>
      </c>
      <c r="C1399" s="313" t="str">
        <f>IF(ISBLANK('Report Data'!C1399)," ",'Report Data'!C1399)</f>
        <v xml:space="preserve"> </v>
      </c>
      <c r="D1399" s="313" t="str">
        <f>IF(ISBLANK('Report Data'!D1399)," ",'Report Data'!D1399)</f>
        <v xml:space="preserve"> </v>
      </c>
      <c r="E1399" s="313" t="str">
        <f>IF(ISBLANK('Report Data'!E1399)," ",'Report Data'!E1399)</f>
        <v xml:space="preserve"> </v>
      </c>
      <c r="F1399" s="313" t="str">
        <f>IF(ISBLANK('Report Data'!F1399)," ",'Report Data'!F1399)</f>
        <v xml:space="preserve"> </v>
      </c>
      <c r="G1399" s="313" t="str">
        <f>IF(ISBLANK('Report Data'!G1399)," ",'Report Data'!G1399)</f>
        <v xml:space="preserve"> </v>
      </c>
    </row>
    <row r="1400" spans="1:7">
      <c r="A1400" s="313" t="str">
        <f>IF('INTERIM REPORT'!B1400=" "," ",IF('Report Data'!A1400="",'INTERIM REPORT'!A1399,'Report Data'!A1400))</f>
        <v xml:space="preserve"> </v>
      </c>
      <c r="B1400" s="313" t="str">
        <f>IF(ISBLANK('Report Data'!B1400)," ",'Report Data'!B1400)</f>
        <v xml:space="preserve"> </v>
      </c>
      <c r="C1400" s="313" t="str">
        <f>IF(ISBLANK('Report Data'!C1400)," ",'Report Data'!C1400)</f>
        <v xml:space="preserve"> </v>
      </c>
      <c r="D1400" s="313" t="str">
        <f>IF(ISBLANK('Report Data'!D1400)," ",'Report Data'!D1400)</f>
        <v xml:space="preserve"> </v>
      </c>
      <c r="E1400" s="313" t="str">
        <f>IF(ISBLANK('Report Data'!E1400)," ",'Report Data'!E1400)</f>
        <v xml:space="preserve"> </v>
      </c>
      <c r="F1400" s="313" t="str">
        <f>IF(ISBLANK('Report Data'!F1400)," ",'Report Data'!F1400)</f>
        <v xml:space="preserve"> </v>
      </c>
      <c r="G1400" s="313" t="str">
        <f>IF(ISBLANK('Report Data'!G1400)," ",'Report Data'!G1400)</f>
        <v xml:space="preserve"> </v>
      </c>
    </row>
    <row r="1401" spans="1:7">
      <c r="A1401" s="313" t="str">
        <f>IF('INTERIM REPORT'!B1401=" "," ",IF('Report Data'!A1401="",'INTERIM REPORT'!A1400,'Report Data'!A1401))</f>
        <v xml:space="preserve"> </v>
      </c>
      <c r="B1401" s="313" t="str">
        <f>IF(ISBLANK('Report Data'!B1401)," ",'Report Data'!B1401)</f>
        <v xml:space="preserve"> </v>
      </c>
      <c r="C1401" s="313" t="str">
        <f>IF(ISBLANK('Report Data'!C1401)," ",'Report Data'!C1401)</f>
        <v xml:space="preserve"> </v>
      </c>
      <c r="D1401" s="313" t="str">
        <f>IF(ISBLANK('Report Data'!D1401)," ",'Report Data'!D1401)</f>
        <v xml:space="preserve"> </v>
      </c>
      <c r="E1401" s="313" t="str">
        <f>IF(ISBLANK('Report Data'!E1401)," ",'Report Data'!E1401)</f>
        <v xml:space="preserve"> </v>
      </c>
      <c r="F1401" s="313" t="str">
        <f>IF(ISBLANK('Report Data'!F1401)," ",'Report Data'!F1401)</f>
        <v xml:space="preserve"> </v>
      </c>
      <c r="G1401" s="313" t="str">
        <f>IF(ISBLANK('Report Data'!G1401)," ",'Report Data'!G1401)</f>
        <v xml:space="preserve"> </v>
      </c>
    </row>
    <row r="1402" spans="1:7">
      <c r="A1402" s="313" t="str">
        <f>IF('INTERIM REPORT'!B1402=" "," ",IF('Report Data'!A1402="",'INTERIM REPORT'!A1401,'Report Data'!A1402))</f>
        <v xml:space="preserve"> </v>
      </c>
      <c r="B1402" s="313" t="str">
        <f>IF(ISBLANK('Report Data'!B1402)," ",'Report Data'!B1402)</f>
        <v xml:space="preserve"> </v>
      </c>
      <c r="C1402" s="313" t="str">
        <f>IF(ISBLANK('Report Data'!C1402)," ",'Report Data'!C1402)</f>
        <v xml:space="preserve"> </v>
      </c>
      <c r="D1402" s="313" t="str">
        <f>IF(ISBLANK('Report Data'!D1402)," ",'Report Data'!D1402)</f>
        <v xml:space="preserve"> </v>
      </c>
      <c r="E1402" s="313" t="str">
        <f>IF(ISBLANK('Report Data'!E1402)," ",'Report Data'!E1402)</f>
        <v xml:space="preserve"> </v>
      </c>
      <c r="F1402" s="313" t="str">
        <f>IF(ISBLANK('Report Data'!F1402)," ",'Report Data'!F1402)</f>
        <v xml:space="preserve"> </v>
      </c>
      <c r="G1402" s="313" t="str">
        <f>IF(ISBLANK('Report Data'!G1402)," ",'Report Data'!G1402)</f>
        <v xml:space="preserve"> </v>
      </c>
    </row>
    <row r="1403" spans="1:7">
      <c r="A1403" s="313" t="str">
        <f>IF('INTERIM REPORT'!B1403=" "," ",IF('Report Data'!A1403="",'INTERIM REPORT'!A1402,'Report Data'!A1403))</f>
        <v xml:space="preserve"> </v>
      </c>
      <c r="B1403" s="313" t="str">
        <f>IF(ISBLANK('Report Data'!B1403)," ",'Report Data'!B1403)</f>
        <v xml:space="preserve"> </v>
      </c>
      <c r="C1403" s="313" t="str">
        <f>IF(ISBLANK('Report Data'!C1403)," ",'Report Data'!C1403)</f>
        <v xml:space="preserve"> </v>
      </c>
      <c r="D1403" s="313" t="str">
        <f>IF(ISBLANK('Report Data'!D1403)," ",'Report Data'!D1403)</f>
        <v xml:space="preserve"> </v>
      </c>
      <c r="E1403" s="313" t="str">
        <f>IF(ISBLANK('Report Data'!E1403)," ",'Report Data'!E1403)</f>
        <v xml:space="preserve"> </v>
      </c>
      <c r="F1403" s="313" t="str">
        <f>IF(ISBLANK('Report Data'!F1403)," ",'Report Data'!F1403)</f>
        <v xml:space="preserve"> </v>
      </c>
      <c r="G1403" s="313" t="str">
        <f>IF(ISBLANK('Report Data'!G1403)," ",'Report Data'!G1403)</f>
        <v xml:space="preserve"> </v>
      </c>
    </row>
    <row r="1404" spans="1:7">
      <c r="A1404" s="313" t="str">
        <f>IF('INTERIM REPORT'!B1404=" "," ",IF('Report Data'!A1404="",'INTERIM REPORT'!A1403,'Report Data'!A1404))</f>
        <v xml:space="preserve"> </v>
      </c>
      <c r="B1404" s="313" t="str">
        <f>IF(ISBLANK('Report Data'!B1404)," ",'Report Data'!B1404)</f>
        <v xml:space="preserve"> </v>
      </c>
      <c r="C1404" s="313" t="str">
        <f>IF(ISBLANK('Report Data'!C1404)," ",'Report Data'!C1404)</f>
        <v xml:space="preserve"> </v>
      </c>
      <c r="D1404" s="313" t="str">
        <f>IF(ISBLANK('Report Data'!D1404)," ",'Report Data'!D1404)</f>
        <v xml:space="preserve"> </v>
      </c>
      <c r="E1404" s="313" t="str">
        <f>IF(ISBLANK('Report Data'!E1404)," ",'Report Data'!E1404)</f>
        <v xml:space="preserve"> </v>
      </c>
      <c r="F1404" s="313" t="str">
        <f>IF(ISBLANK('Report Data'!F1404)," ",'Report Data'!F1404)</f>
        <v xml:space="preserve"> </v>
      </c>
      <c r="G1404" s="313" t="str">
        <f>IF(ISBLANK('Report Data'!G1404)," ",'Report Data'!G1404)</f>
        <v xml:space="preserve"> </v>
      </c>
    </row>
    <row r="1405" spans="1:7">
      <c r="A1405" s="313" t="str">
        <f>IF('INTERIM REPORT'!B1405=" "," ",IF('Report Data'!A1405="",'INTERIM REPORT'!A1404,'Report Data'!A1405))</f>
        <v xml:space="preserve"> </v>
      </c>
      <c r="B1405" s="313" t="str">
        <f>IF(ISBLANK('Report Data'!B1405)," ",'Report Data'!B1405)</f>
        <v xml:space="preserve"> </v>
      </c>
      <c r="C1405" s="313" t="str">
        <f>IF(ISBLANK('Report Data'!C1405)," ",'Report Data'!C1405)</f>
        <v xml:space="preserve"> </v>
      </c>
      <c r="D1405" s="313" t="str">
        <f>IF(ISBLANK('Report Data'!D1405)," ",'Report Data'!D1405)</f>
        <v xml:space="preserve"> </v>
      </c>
      <c r="E1405" s="313" t="str">
        <f>IF(ISBLANK('Report Data'!E1405)," ",'Report Data'!E1405)</f>
        <v xml:space="preserve"> </v>
      </c>
      <c r="F1405" s="313" t="str">
        <f>IF(ISBLANK('Report Data'!F1405)," ",'Report Data'!F1405)</f>
        <v xml:space="preserve"> </v>
      </c>
      <c r="G1405" s="313" t="str">
        <f>IF(ISBLANK('Report Data'!G1405)," ",'Report Data'!G1405)</f>
        <v xml:space="preserve"> </v>
      </c>
    </row>
    <row r="1406" spans="1:7">
      <c r="A1406" s="313" t="str">
        <f>IF('INTERIM REPORT'!B1406=" "," ",IF('Report Data'!A1406="",'INTERIM REPORT'!A1405,'Report Data'!A1406))</f>
        <v xml:space="preserve"> </v>
      </c>
      <c r="B1406" s="313" t="str">
        <f>IF(ISBLANK('Report Data'!B1406)," ",'Report Data'!B1406)</f>
        <v xml:space="preserve"> </v>
      </c>
      <c r="C1406" s="313" t="str">
        <f>IF(ISBLANK('Report Data'!C1406)," ",'Report Data'!C1406)</f>
        <v xml:space="preserve"> </v>
      </c>
      <c r="D1406" s="313" t="str">
        <f>IF(ISBLANK('Report Data'!D1406)," ",'Report Data'!D1406)</f>
        <v xml:space="preserve"> </v>
      </c>
      <c r="E1406" s="313" t="str">
        <f>IF(ISBLANK('Report Data'!E1406)," ",'Report Data'!E1406)</f>
        <v xml:space="preserve"> </v>
      </c>
      <c r="F1406" s="313" t="str">
        <f>IF(ISBLANK('Report Data'!F1406)," ",'Report Data'!F1406)</f>
        <v xml:space="preserve"> </v>
      </c>
      <c r="G1406" s="313" t="str">
        <f>IF(ISBLANK('Report Data'!G1406)," ",'Report Data'!G1406)</f>
        <v xml:space="preserve"> </v>
      </c>
    </row>
    <row r="1407" spans="1:7">
      <c r="A1407" s="313" t="str">
        <f>IF('INTERIM REPORT'!B1407=" "," ",IF('Report Data'!A1407="",'INTERIM REPORT'!A1406,'Report Data'!A1407))</f>
        <v xml:space="preserve"> </v>
      </c>
      <c r="B1407" s="313" t="str">
        <f>IF(ISBLANK('Report Data'!B1407)," ",'Report Data'!B1407)</f>
        <v xml:space="preserve"> </v>
      </c>
      <c r="C1407" s="313" t="str">
        <f>IF(ISBLANK('Report Data'!C1407)," ",'Report Data'!C1407)</f>
        <v xml:space="preserve"> </v>
      </c>
      <c r="D1407" s="313" t="str">
        <f>IF(ISBLANK('Report Data'!D1407)," ",'Report Data'!D1407)</f>
        <v xml:space="preserve"> </v>
      </c>
      <c r="E1407" s="313" t="str">
        <f>IF(ISBLANK('Report Data'!E1407)," ",'Report Data'!E1407)</f>
        <v xml:space="preserve"> </v>
      </c>
      <c r="F1407" s="313" t="str">
        <f>IF(ISBLANK('Report Data'!F1407)," ",'Report Data'!F1407)</f>
        <v xml:space="preserve"> </v>
      </c>
      <c r="G1407" s="313" t="str">
        <f>IF(ISBLANK('Report Data'!G1407)," ",'Report Data'!G1407)</f>
        <v xml:space="preserve"> </v>
      </c>
    </row>
    <row r="1408" spans="1:7">
      <c r="A1408" s="313" t="str">
        <f>IF('INTERIM REPORT'!B1408=" "," ",IF('Report Data'!A1408="",'INTERIM REPORT'!A1407,'Report Data'!A1408))</f>
        <v xml:space="preserve"> </v>
      </c>
      <c r="B1408" s="313" t="str">
        <f>IF(ISBLANK('Report Data'!B1408)," ",'Report Data'!B1408)</f>
        <v xml:space="preserve"> </v>
      </c>
      <c r="C1408" s="313" t="str">
        <f>IF(ISBLANK('Report Data'!C1408)," ",'Report Data'!C1408)</f>
        <v xml:space="preserve"> </v>
      </c>
      <c r="D1408" s="313" t="str">
        <f>IF(ISBLANK('Report Data'!D1408)," ",'Report Data'!D1408)</f>
        <v xml:space="preserve"> </v>
      </c>
      <c r="E1408" s="313" t="str">
        <f>IF(ISBLANK('Report Data'!E1408)," ",'Report Data'!E1408)</f>
        <v xml:space="preserve"> </v>
      </c>
      <c r="F1408" s="313" t="str">
        <f>IF(ISBLANK('Report Data'!F1408)," ",'Report Data'!F1408)</f>
        <v xml:space="preserve"> </v>
      </c>
      <c r="G1408" s="313" t="str">
        <f>IF(ISBLANK('Report Data'!G1408)," ",'Report Data'!G1408)</f>
        <v xml:space="preserve"> </v>
      </c>
    </row>
    <row r="1409" spans="1:7">
      <c r="A1409" s="313" t="str">
        <f>IF('INTERIM REPORT'!B1409=" "," ",IF('Report Data'!A1409="",'INTERIM REPORT'!A1408,'Report Data'!A1409))</f>
        <v xml:space="preserve"> </v>
      </c>
      <c r="B1409" s="313" t="str">
        <f>IF(ISBLANK('Report Data'!B1409)," ",'Report Data'!B1409)</f>
        <v xml:space="preserve"> </v>
      </c>
      <c r="C1409" s="313" t="str">
        <f>IF(ISBLANK('Report Data'!C1409)," ",'Report Data'!C1409)</f>
        <v xml:space="preserve"> </v>
      </c>
      <c r="D1409" s="313" t="str">
        <f>IF(ISBLANK('Report Data'!D1409)," ",'Report Data'!D1409)</f>
        <v xml:space="preserve"> </v>
      </c>
      <c r="E1409" s="313" t="str">
        <f>IF(ISBLANK('Report Data'!E1409)," ",'Report Data'!E1409)</f>
        <v xml:space="preserve"> </v>
      </c>
      <c r="F1409" s="313" t="str">
        <f>IF(ISBLANK('Report Data'!F1409)," ",'Report Data'!F1409)</f>
        <v xml:space="preserve"> </v>
      </c>
      <c r="G1409" s="313" t="str">
        <f>IF(ISBLANK('Report Data'!G1409)," ",'Report Data'!G1409)</f>
        <v xml:space="preserve"> </v>
      </c>
    </row>
    <row r="1410" spans="1:7">
      <c r="A1410" s="313" t="str">
        <f>IF('INTERIM REPORT'!B1410=" "," ",IF('Report Data'!A1410="",'INTERIM REPORT'!A1409,'Report Data'!A1410))</f>
        <v xml:space="preserve"> </v>
      </c>
      <c r="B1410" s="313" t="str">
        <f>IF(ISBLANK('Report Data'!B1410)," ",'Report Data'!B1410)</f>
        <v xml:space="preserve"> </v>
      </c>
      <c r="C1410" s="313" t="str">
        <f>IF(ISBLANK('Report Data'!C1410)," ",'Report Data'!C1410)</f>
        <v xml:space="preserve"> </v>
      </c>
      <c r="D1410" s="313" t="str">
        <f>IF(ISBLANK('Report Data'!D1410)," ",'Report Data'!D1410)</f>
        <v xml:space="preserve"> </v>
      </c>
      <c r="E1410" s="313" t="str">
        <f>IF(ISBLANK('Report Data'!E1410)," ",'Report Data'!E1410)</f>
        <v xml:space="preserve"> </v>
      </c>
      <c r="F1410" s="313" t="str">
        <f>IF(ISBLANK('Report Data'!F1410)," ",'Report Data'!F1410)</f>
        <v xml:space="preserve"> </v>
      </c>
      <c r="G1410" s="313" t="str">
        <f>IF(ISBLANK('Report Data'!G1410)," ",'Report Data'!G1410)</f>
        <v xml:space="preserve"> </v>
      </c>
    </row>
    <row r="1411" spans="1:7">
      <c r="A1411" s="313" t="str">
        <f>IF('INTERIM REPORT'!B1411=" "," ",IF('Report Data'!A1411="",'INTERIM REPORT'!A1410,'Report Data'!A1411))</f>
        <v xml:space="preserve"> </v>
      </c>
      <c r="B1411" s="313" t="str">
        <f>IF(ISBLANK('Report Data'!B1411)," ",'Report Data'!B1411)</f>
        <v xml:space="preserve"> </v>
      </c>
      <c r="C1411" s="313" t="str">
        <f>IF(ISBLANK('Report Data'!C1411)," ",'Report Data'!C1411)</f>
        <v xml:space="preserve"> </v>
      </c>
      <c r="D1411" s="313" t="str">
        <f>IF(ISBLANK('Report Data'!D1411)," ",'Report Data'!D1411)</f>
        <v xml:space="preserve"> </v>
      </c>
      <c r="E1411" s="313" t="str">
        <f>IF(ISBLANK('Report Data'!E1411)," ",'Report Data'!E1411)</f>
        <v xml:space="preserve"> </v>
      </c>
      <c r="F1411" s="313" t="str">
        <f>IF(ISBLANK('Report Data'!F1411)," ",'Report Data'!F1411)</f>
        <v xml:space="preserve"> </v>
      </c>
      <c r="G1411" s="313" t="str">
        <f>IF(ISBLANK('Report Data'!G1411)," ",'Report Data'!G1411)</f>
        <v xml:space="preserve"> </v>
      </c>
    </row>
    <row r="1412" spans="1:7">
      <c r="A1412" s="313" t="str">
        <f>IF('INTERIM REPORT'!B1412=" "," ",IF('Report Data'!A1412="",'INTERIM REPORT'!A1411,'Report Data'!A1412))</f>
        <v xml:space="preserve"> </v>
      </c>
      <c r="B1412" s="313" t="str">
        <f>IF(ISBLANK('Report Data'!B1412)," ",'Report Data'!B1412)</f>
        <v xml:space="preserve"> </v>
      </c>
      <c r="C1412" s="313" t="str">
        <f>IF(ISBLANK('Report Data'!C1412)," ",'Report Data'!C1412)</f>
        <v xml:space="preserve"> </v>
      </c>
      <c r="D1412" s="313" t="str">
        <f>IF(ISBLANK('Report Data'!D1412)," ",'Report Data'!D1412)</f>
        <v xml:space="preserve"> </v>
      </c>
      <c r="E1412" s="313" t="str">
        <f>IF(ISBLANK('Report Data'!E1412)," ",'Report Data'!E1412)</f>
        <v xml:space="preserve"> </v>
      </c>
      <c r="F1412" s="313" t="str">
        <f>IF(ISBLANK('Report Data'!F1412)," ",'Report Data'!F1412)</f>
        <v xml:space="preserve"> </v>
      </c>
      <c r="G1412" s="313" t="str">
        <f>IF(ISBLANK('Report Data'!G1412)," ",'Report Data'!G1412)</f>
        <v xml:space="preserve"> </v>
      </c>
    </row>
    <row r="1413" spans="1:7">
      <c r="A1413" s="313" t="str">
        <f>IF('INTERIM REPORT'!B1413=" "," ",IF('Report Data'!A1413="",'INTERIM REPORT'!A1412,'Report Data'!A1413))</f>
        <v xml:space="preserve"> </v>
      </c>
      <c r="B1413" s="313" t="str">
        <f>IF(ISBLANK('Report Data'!B1413)," ",'Report Data'!B1413)</f>
        <v xml:space="preserve"> </v>
      </c>
      <c r="C1413" s="313" t="str">
        <f>IF(ISBLANK('Report Data'!C1413)," ",'Report Data'!C1413)</f>
        <v xml:space="preserve"> </v>
      </c>
      <c r="D1413" s="313" t="str">
        <f>IF(ISBLANK('Report Data'!D1413)," ",'Report Data'!D1413)</f>
        <v xml:space="preserve"> </v>
      </c>
      <c r="E1413" s="313" t="str">
        <f>IF(ISBLANK('Report Data'!E1413)," ",'Report Data'!E1413)</f>
        <v xml:space="preserve"> </v>
      </c>
      <c r="F1413" s="313" t="str">
        <f>IF(ISBLANK('Report Data'!F1413)," ",'Report Data'!F1413)</f>
        <v xml:space="preserve"> </v>
      </c>
      <c r="G1413" s="313" t="str">
        <f>IF(ISBLANK('Report Data'!G1413)," ",'Report Data'!G1413)</f>
        <v xml:space="preserve"> </v>
      </c>
    </row>
    <row r="1414" spans="1:7">
      <c r="A1414" s="313" t="str">
        <f>IF('INTERIM REPORT'!B1414=" "," ",IF('Report Data'!A1414="",'INTERIM REPORT'!A1413,'Report Data'!A1414))</f>
        <v xml:space="preserve"> </v>
      </c>
      <c r="B1414" s="313" t="str">
        <f>IF(ISBLANK('Report Data'!B1414)," ",'Report Data'!B1414)</f>
        <v xml:space="preserve"> </v>
      </c>
      <c r="C1414" s="313" t="str">
        <f>IF(ISBLANK('Report Data'!C1414)," ",'Report Data'!C1414)</f>
        <v xml:space="preserve"> </v>
      </c>
      <c r="D1414" s="313" t="str">
        <f>IF(ISBLANK('Report Data'!D1414)," ",'Report Data'!D1414)</f>
        <v xml:space="preserve"> </v>
      </c>
      <c r="E1414" s="313" t="str">
        <f>IF(ISBLANK('Report Data'!E1414)," ",'Report Data'!E1414)</f>
        <v xml:space="preserve"> </v>
      </c>
      <c r="F1414" s="313" t="str">
        <f>IF(ISBLANK('Report Data'!F1414)," ",'Report Data'!F1414)</f>
        <v xml:space="preserve"> </v>
      </c>
      <c r="G1414" s="313" t="str">
        <f>IF(ISBLANK('Report Data'!G1414)," ",'Report Data'!G1414)</f>
        <v xml:space="preserve"> </v>
      </c>
    </row>
    <row r="1415" spans="1:7">
      <c r="A1415" s="313" t="str">
        <f>IF('INTERIM REPORT'!B1415=" "," ",IF('Report Data'!A1415="",'INTERIM REPORT'!A1414,'Report Data'!A1415))</f>
        <v xml:space="preserve"> </v>
      </c>
      <c r="B1415" s="313" t="str">
        <f>IF(ISBLANK('Report Data'!B1415)," ",'Report Data'!B1415)</f>
        <v xml:space="preserve"> </v>
      </c>
      <c r="C1415" s="313" t="str">
        <f>IF(ISBLANK('Report Data'!C1415)," ",'Report Data'!C1415)</f>
        <v xml:space="preserve"> </v>
      </c>
      <c r="D1415" s="313" t="str">
        <f>IF(ISBLANK('Report Data'!D1415)," ",'Report Data'!D1415)</f>
        <v xml:space="preserve"> </v>
      </c>
      <c r="E1415" s="313" t="str">
        <f>IF(ISBLANK('Report Data'!E1415)," ",'Report Data'!E1415)</f>
        <v xml:space="preserve"> </v>
      </c>
      <c r="F1415" s="313" t="str">
        <f>IF(ISBLANK('Report Data'!F1415)," ",'Report Data'!F1415)</f>
        <v xml:space="preserve"> </v>
      </c>
      <c r="G1415" s="313" t="str">
        <f>IF(ISBLANK('Report Data'!G1415)," ",'Report Data'!G1415)</f>
        <v xml:space="preserve"> </v>
      </c>
    </row>
    <row r="1416" spans="1:7">
      <c r="A1416" s="313" t="str">
        <f>IF('INTERIM REPORT'!B1416=" "," ",IF('Report Data'!A1416="",'INTERIM REPORT'!A1415,'Report Data'!A1416))</f>
        <v xml:space="preserve"> </v>
      </c>
      <c r="B1416" s="313" t="str">
        <f>IF(ISBLANK('Report Data'!B1416)," ",'Report Data'!B1416)</f>
        <v xml:space="preserve"> </v>
      </c>
      <c r="C1416" s="313" t="str">
        <f>IF(ISBLANK('Report Data'!C1416)," ",'Report Data'!C1416)</f>
        <v xml:space="preserve"> </v>
      </c>
      <c r="D1416" s="313" t="str">
        <f>IF(ISBLANK('Report Data'!D1416)," ",'Report Data'!D1416)</f>
        <v xml:space="preserve"> </v>
      </c>
      <c r="E1416" s="313" t="str">
        <f>IF(ISBLANK('Report Data'!E1416)," ",'Report Data'!E1416)</f>
        <v xml:space="preserve"> </v>
      </c>
      <c r="F1416" s="313" t="str">
        <f>IF(ISBLANK('Report Data'!F1416)," ",'Report Data'!F1416)</f>
        <v xml:space="preserve"> </v>
      </c>
      <c r="G1416" s="313" t="str">
        <f>IF(ISBLANK('Report Data'!G1416)," ",'Report Data'!G1416)</f>
        <v xml:space="preserve"> </v>
      </c>
    </row>
    <row r="1417" spans="1:7">
      <c r="A1417" s="313" t="str">
        <f>IF('INTERIM REPORT'!B1417=" "," ",IF('Report Data'!A1417="",'INTERIM REPORT'!A1416,'Report Data'!A1417))</f>
        <v xml:space="preserve"> </v>
      </c>
      <c r="B1417" s="313" t="str">
        <f>IF(ISBLANK('Report Data'!B1417)," ",'Report Data'!B1417)</f>
        <v xml:space="preserve"> </v>
      </c>
      <c r="C1417" s="313" t="str">
        <f>IF(ISBLANK('Report Data'!C1417)," ",'Report Data'!C1417)</f>
        <v xml:space="preserve"> </v>
      </c>
      <c r="D1417" s="313" t="str">
        <f>IF(ISBLANK('Report Data'!D1417)," ",'Report Data'!D1417)</f>
        <v xml:space="preserve"> </v>
      </c>
      <c r="E1417" s="313" t="str">
        <f>IF(ISBLANK('Report Data'!E1417)," ",'Report Data'!E1417)</f>
        <v xml:space="preserve"> </v>
      </c>
      <c r="F1417" s="313" t="str">
        <f>IF(ISBLANK('Report Data'!F1417)," ",'Report Data'!F1417)</f>
        <v xml:space="preserve"> </v>
      </c>
      <c r="G1417" s="313" t="str">
        <f>IF(ISBLANK('Report Data'!G1417)," ",'Report Data'!G1417)</f>
        <v xml:space="preserve"> </v>
      </c>
    </row>
    <row r="1418" spans="1:7">
      <c r="A1418" s="313" t="str">
        <f>IF('INTERIM REPORT'!B1418=" "," ",IF('Report Data'!A1418="",'INTERIM REPORT'!A1417,'Report Data'!A1418))</f>
        <v xml:space="preserve"> </v>
      </c>
      <c r="B1418" s="313" t="str">
        <f>IF(ISBLANK('Report Data'!B1418)," ",'Report Data'!B1418)</f>
        <v xml:space="preserve"> </v>
      </c>
      <c r="C1418" s="313" t="str">
        <f>IF(ISBLANK('Report Data'!C1418)," ",'Report Data'!C1418)</f>
        <v xml:space="preserve"> </v>
      </c>
      <c r="D1418" s="313" t="str">
        <f>IF(ISBLANK('Report Data'!D1418)," ",'Report Data'!D1418)</f>
        <v xml:space="preserve"> </v>
      </c>
      <c r="E1418" s="313" t="str">
        <f>IF(ISBLANK('Report Data'!E1418)," ",'Report Data'!E1418)</f>
        <v xml:space="preserve"> </v>
      </c>
      <c r="F1418" s="313" t="str">
        <f>IF(ISBLANK('Report Data'!F1418)," ",'Report Data'!F1418)</f>
        <v xml:space="preserve"> </v>
      </c>
      <c r="G1418" s="313" t="str">
        <f>IF(ISBLANK('Report Data'!G1418)," ",'Report Data'!G1418)</f>
        <v xml:space="preserve"> </v>
      </c>
    </row>
    <row r="1419" spans="1:7">
      <c r="A1419" s="313" t="str">
        <f>IF('INTERIM REPORT'!B1419=" "," ",IF('Report Data'!A1419="",'INTERIM REPORT'!A1418,'Report Data'!A1419))</f>
        <v xml:space="preserve"> </v>
      </c>
      <c r="B1419" s="313" t="str">
        <f>IF(ISBLANK('Report Data'!B1419)," ",'Report Data'!B1419)</f>
        <v xml:space="preserve"> </v>
      </c>
      <c r="C1419" s="313" t="str">
        <f>IF(ISBLANK('Report Data'!C1419)," ",'Report Data'!C1419)</f>
        <v xml:space="preserve"> </v>
      </c>
      <c r="D1419" s="313" t="str">
        <f>IF(ISBLANK('Report Data'!D1419)," ",'Report Data'!D1419)</f>
        <v xml:space="preserve"> </v>
      </c>
      <c r="E1419" s="313" t="str">
        <f>IF(ISBLANK('Report Data'!E1419)," ",'Report Data'!E1419)</f>
        <v xml:space="preserve"> </v>
      </c>
      <c r="F1419" s="313" t="str">
        <f>IF(ISBLANK('Report Data'!F1419)," ",'Report Data'!F1419)</f>
        <v xml:space="preserve"> </v>
      </c>
      <c r="G1419" s="313" t="str">
        <f>IF(ISBLANK('Report Data'!G1419)," ",'Report Data'!G1419)</f>
        <v xml:space="preserve"> </v>
      </c>
    </row>
    <row r="1420" spans="1:7">
      <c r="A1420" s="313" t="str">
        <f>IF('INTERIM REPORT'!B1420=" "," ",IF('Report Data'!A1420="",'INTERIM REPORT'!A1419,'Report Data'!A1420))</f>
        <v xml:space="preserve"> </v>
      </c>
      <c r="B1420" s="313" t="str">
        <f>IF(ISBLANK('Report Data'!B1420)," ",'Report Data'!B1420)</f>
        <v xml:space="preserve"> </v>
      </c>
      <c r="C1420" s="313" t="str">
        <f>IF(ISBLANK('Report Data'!C1420)," ",'Report Data'!C1420)</f>
        <v xml:space="preserve"> </v>
      </c>
      <c r="D1420" s="313" t="str">
        <f>IF(ISBLANK('Report Data'!D1420)," ",'Report Data'!D1420)</f>
        <v xml:space="preserve"> </v>
      </c>
      <c r="E1420" s="313" t="str">
        <f>IF(ISBLANK('Report Data'!E1420)," ",'Report Data'!E1420)</f>
        <v xml:space="preserve"> </v>
      </c>
      <c r="F1420" s="313" t="str">
        <f>IF(ISBLANK('Report Data'!F1420)," ",'Report Data'!F1420)</f>
        <v xml:space="preserve"> </v>
      </c>
      <c r="G1420" s="313" t="str">
        <f>IF(ISBLANK('Report Data'!G1420)," ",'Report Data'!G1420)</f>
        <v xml:space="preserve"> </v>
      </c>
    </row>
    <row r="1421" spans="1:7">
      <c r="A1421" s="313" t="str">
        <f>IF('INTERIM REPORT'!B1421=" "," ",IF('Report Data'!A1421="",'INTERIM REPORT'!A1420,'Report Data'!A1421))</f>
        <v xml:space="preserve"> </v>
      </c>
      <c r="B1421" s="313" t="str">
        <f>IF(ISBLANK('Report Data'!B1421)," ",'Report Data'!B1421)</f>
        <v xml:space="preserve"> </v>
      </c>
      <c r="C1421" s="313" t="str">
        <f>IF(ISBLANK('Report Data'!C1421)," ",'Report Data'!C1421)</f>
        <v xml:space="preserve"> </v>
      </c>
      <c r="D1421" s="313" t="str">
        <f>IF(ISBLANK('Report Data'!D1421)," ",'Report Data'!D1421)</f>
        <v xml:space="preserve"> </v>
      </c>
      <c r="E1421" s="313" t="str">
        <f>IF(ISBLANK('Report Data'!E1421)," ",'Report Data'!E1421)</f>
        <v xml:space="preserve"> </v>
      </c>
      <c r="F1421" s="313" t="str">
        <f>IF(ISBLANK('Report Data'!F1421)," ",'Report Data'!F1421)</f>
        <v xml:space="preserve"> </v>
      </c>
      <c r="G1421" s="313" t="str">
        <f>IF(ISBLANK('Report Data'!G1421)," ",'Report Data'!G1421)</f>
        <v xml:space="preserve"> </v>
      </c>
    </row>
    <row r="1422" spans="1:7">
      <c r="A1422" s="313" t="str">
        <f>IF('INTERIM REPORT'!B1422=" "," ",IF('Report Data'!A1422="",'INTERIM REPORT'!A1421,'Report Data'!A1422))</f>
        <v xml:space="preserve"> </v>
      </c>
      <c r="B1422" s="313" t="str">
        <f>IF(ISBLANK('Report Data'!B1422)," ",'Report Data'!B1422)</f>
        <v xml:space="preserve"> </v>
      </c>
      <c r="C1422" s="313" t="str">
        <f>IF(ISBLANK('Report Data'!C1422)," ",'Report Data'!C1422)</f>
        <v xml:space="preserve"> </v>
      </c>
      <c r="D1422" s="313" t="str">
        <f>IF(ISBLANK('Report Data'!D1422)," ",'Report Data'!D1422)</f>
        <v xml:space="preserve"> </v>
      </c>
      <c r="E1422" s="313" t="str">
        <f>IF(ISBLANK('Report Data'!E1422)," ",'Report Data'!E1422)</f>
        <v xml:space="preserve"> </v>
      </c>
      <c r="F1422" s="313" t="str">
        <f>IF(ISBLANK('Report Data'!F1422)," ",'Report Data'!F1422)</f>
        <v xml:space="preserve"> </v>
      </c>
      <c r="G1422" s="313" t="str">
        <f>IF(ISBLANK('Report Data'!G1422)," ",'Report Data'!G1422)</f>
        <v xml:space="preserve"> </v>
      </c>
    </row>
    <row r="1423" spans="1:7">
      <c r="A1423" s="313" t="str">
        <f>IF('INTERIM REPORT'!B1423=" "," ",IF('Report Data'!A1423="",'INTERIM REPORT'!A1422,'Report Data'!A1423))</f>
        <v xml:space="preserve"> </v>
      </c>
      <c r="B1423" s="313" t="str">
        <f>IF(ISBLANK('Report Data'!B1423)," ",'Report Data'!B1423)</f>
        <v xml:space="preserve"> </v>
      </c>
      <c r="C1423" s="313" t="str">
        <f>IF(ISBLANK('Report Data'!C1423)," ",'Report Data'!C1423)</f>
        <v xml:space="preserve"> </v>
      </c>
      <c r="D1423" s="313" t="str">
        <f>IF(ISBLANK('Report Data'!D1423)," ",'Report Data'!D1423)</f>
        <v xml:space="preserve"> </v>
      </c>
      <c r="E1423" s="313" t="str">
        <f>IF(ISBLANK('Report Data'!E1423)," ",'Report Data'!E1423)</f>
        <v xml:space="preserve"> </v>
      </c>
      <c r="F1423" s="313" t="str">
        <f>IF(ISBLANK('Report Data'!F1423)," ",'Report Data'!F1423)</f>
        <v xml:space="preserve"> </v>
      </c>
      <c r="G1423" s="313" t="str">
        <f>IF(ISBLANK('Report Data'!G1423)," ",'Report Data'!G1423)</f>
        <v xml:space="preserve"> </v>
      </c>
    </row>
    <row r="1424" spans="1:7">
      <c r="A1424" s="313" t="str">
        <f>IF('INTERIM REPORT'!B1424=" "," ",IF('Report Data'!A1424="",'INTERIM REPORT'!A1423,'Report Data'!A1424))</f>
        <v xml:space="preserve"> </v>
      </c>
      <c r="B1424" s="313" t="str">
        <f>IF(ISBLANK('Report Data'!B1424)," ",'Report Data'!B1424)</f>
        <v xml:space="preserve"> </v>
      </c>
      <c r="C1424" s="313" t="str">
        <f>IF(ISBLANK('Report Data'!C1424)," ",'Report Data'!C1424)</f>
        <v xml:space="preserve"> </v>
      </c>
      <c r="D1424" s="313" t="str">
        <f>IF(ISBLANK('Report Data'!D1424)," ",'Report Data'!D1424)</f>
        <v xml:space="preserve"> </v>
      </c>
      <c r="E1424" s="313" t="str">
        <f>IF(ISBLANK('Report Data'!E1424)," ",'Report Data'!E1424)</f>
        <v xml:space="preserve"> </v>
      </c>
      <c r="F1424" s="313" t="str">
        <f>IF(ISBLANK('Report Data'!F1424)," ",'Report Data'!F1424)</f>
        <v xml:space="preserve"> </v>
      </c>
      <c r="G1424" s="313" t="str">
        <f>IF(ISBLANK('Report Data'!G1424)," ",'Report Data'!G1424)</f>
        <v xml:space="preserve"> </v>
      </c>
    </row>
    <row r="1425" spans="1:7">
      <c r="A1425" s="313" t="str">
        <f>IF('INTERIM REPORT'!B1425=" "," ",IF('Report Data'!A1425="",'INTERIM REPORT'!A1424,'Report Data'!A1425))</f>
        <v xml:space="preserve"> </v>
      </c>
      <c r="B1425" s="313" t="str">
        <f>IF(ISBLANK('Report Data'!B1425)," ",'Report Data'!B1425)</f>
        <v xml:space="preserve"> </v>
      </c>
      <c r="C1425" s="313" t="str">
        <f>IF(ISBLANK('Report Data'!C1425)," ",'Report Data'!C1425)</f>
        <v xml:space="preserve"> </v>
      </c>
      <c r="D1425" s="313" t="str">
        <f>IF(ISBLANK('Report Data'!D1425)," ",'Report Data'!D1425)</f>
        <v xml:space="preserve"> </v>
      </c>
      <c r="E1425" s="313" t="str">
        <f>IF(ISBLANK('Report Data'!E1425)," ",'Report Data'!E1425)</f>
        <v xml:space="preserve"> </v>
      </c>
      <c r="F1425" s="313" t="str">
        <f>IF(ISBLANK('Report Data'!F1425)," ",'Report Data'!F1425)</f>
        <v xml:space="preserve"> </v>
      </c>
      <c r="G1425" s="313" t="str">
        <f>IF(ISBLANK('Report Data'!G1425)," ",'Report Data'!G1425)</f>
        <v xml:space="preserve"> </v>
      </c>
    </row>
    <row r="1426" spans="1:7">
      <c r="A1426" s="313" t="str">
        <f>IF('INTERIM REPORT'!B1426=" "," ",IF('Report Data'!A1426="",'INTERIM REPORT'!A1425,'Report Data'!A1426))</f>
        <v xml:space="preserve"> </v>
      </c>
      <c r="B1426" s="313" t="str">
        <f>IF(ISBLANK('Report Data'!B1426)," ",'Report Data'!B1426)</f>
        <v xml:space="preserve"> </v>
      </c>
      <c r="C1426" s="313" t="str">
        <f>IF(ISBLANK('Report Data'!C1426)," ",'Report Data'!C1426)</f>
        <v xml:space="preserve"> </v>
      </c>
      <c r="D1426" s="313" t="str">
        <f>IF(ISBLANK('Report Data'!D1426)," ",'Report Data'!D1426)</f>
        <v xml:space="preserve"> </v>
      </c>
      <c r="E1426" s="313" t="str">
        <f>IF(ISBLANK('Report Data'!E1426)," ",'Report Data'!E1426)</f>
        <v xml:space="preserve"> </v>
      </c>
      <c r="F1426" s="313" t="str">
        <f>IF(ISBLANK('Report Data'!F1426)," ",'Report Data'!F1426)</f>
        <v xml:space="preserve"> </v>
      </c>
      <c r="G1426" s="313" t="str">
        <f>IF(ISBLANK('Report Data'!G1426)," ",'Report Data'!G1426)</f>
        <v xml:space="preserve"> </v>
      </c>
    </row>
    <row r="1427" spans="1:7">
      <c r="A1427" s="313" t="str">
        <f>IF('INTERIM REPORT'!B1427=" "," ",IF('Report Data'!A1427="",'INTERIM REPORT'!A1426,'Report Data'!A1427))</f>
        <v xml:space="preserve"> </v>
      </c>
      <c r="B1427" s="313" t="str">
        <f>IF(ISBLANK('Report Data'!B1427)," ",'Report Data'!B1427)</f>
        <v xml:space="preserve"> </v>
      </c>
      <c r="C1427" s="313" t="str">
        <f>IF(ISBLANK('Report Data'!C1427)," ",'Report Data'!C1427)</f>
        <v xml:space="preserve"> </v>
      </c>
      <c r="D1427" s="313" t="str">
        <f>IF(ISBLANK('Report Data'!D1427)," ",'Report Data'!D1427)</f>
        <v xml:space="preserve"> </v>
      </c>
      <c r="E1427" s="313" t="str">
        <f>IF(ISBLANK('Report Data'!E1427)," ",'Report Data'!E1427)</f>
        <v xml:space="preserve"> </v>
      </c>
      <c r="F1427" s="313" t="str">
        <f>IF(ISBLANK('Report Data'!F1427)," ",'Report Data'!F1427)</f>
        <v xml:space="preserve"> </v>
      </c>
      <c r="G1427" s="313" t="str">
        <f>IF(ISBLANK('Report Data'!G1427)," ",'Report Data'!G1427)</f>
        <v xml:space="preserve"> </v>
      </c>
    </row>
    <row r="1428" spans="1:7">
      <c r="A1428" s="313" t="str">
        <f>IF('INTERIM REPORT'!B1428=" "," ",IF('Report Data'!A1428="",'INTERIM REPORT'!A1427,'Report Data'!A1428))</f>
        <v xml:space="preserve"> </v>
      </c>
      <c r="B1428" s="313" t="str">
        <f>IF(ISBLANK('Report Data'!B1428)," ",'Report Data'!B1428)</f>
        <v xml:space="preserve"> </v>
      </c>
      <c r="C1428" s="313" t="str">
        <f>IF(ISBLANK('Report Data'!C1428)," ",'Report Data'!C1428)</f>
        <v xml:space="preserve"> </v>
      </c>
      <c r="D1428" s="313" t="str">
        <f>IF(ISBLANK('Report Data'!D1428)," ",'Report Data'!D1428)</f>
        <v xml:space="preserve"> </v>
      </c>
      <c r="E1428" s="313" t="str">
        <f>IF(ISBLANK('Report Data'!E1428)," ",'Report Data'!E1428)</f>
        <v xml:space="preserve"> </v>
      </c>
      <c r="F1428" s="313" t="str">
        <f>IF(ISBLANK('Report Data'!F1428)," ",'Report Data'!F1428)</f>
        <v xml:space="preserve"> </v>
      </c>
      <c r="G1428" s="313" t="str">
        <f>IF(ISBLANK('Report Data'!G1428)," ",'Report Data'!G1428)</f>
        <v xml:space="preserve"> </v>
      </c>
    </row>
    <row r="1429" spans="1:7">
      <c r="A1429" s="313" t="str">
        <f>IF('INTERIM REPORT'!B1429=" "," ",IF('Report Data'!A1429="",'INTERIM REPORT'!A1428,'Report Data'!A1429))</f>
        <v xml:space="preserve"> </v>
      </c>
      <c r="B1429" s="313" t="str">
        <f>IF(ISBLANK('Report Data'!B1429)," ",'Report Data'!B1429)</f>
        <v xml:space="preserve"> </v>
      </c>
      <c r="C1429" s="313" t="str">
        <f>IF(ISBLANK('Report Data'!C1429)," ",'Report Data'!C1429)</f>
        <v xml:space="preserve"> </v>
      </c>
      <c r="D1429" s="313" t="str">
        <f>IF(ISBLANK('Report Data'!D1429)," ",'Report Data'!D1429)</f>
        <v xml:space="preserve"> </v>
      </c>
      <c r="E1429" s="313" t="str">
        <f>IF(ISBLANK('Report Data'!E1429)," ",'Report Data'!E1429)</f>
        <v xml:space="preserve"> </v>
      </c>
      <c r="F1429" s="313" t="str">
        <f>IF(ISBLANK('Report Data'!F1429)," ",'Report Data'!F1429)</f>
        <v xml:space="preserve"> </v>
      </c>
      <c r="G1429" s="313" t="str">
        <f>IF(ISBLANK('Report Data'!G1429)," ",'Report Data'!G1429)</f>
        <v xml:space="preserve"> </v>
      </c>
    </row>
    <row r="1430" spans="1:7">
      <c r="A1430" s="313" t="str">
        <f>IF('INTERIM REPORT'!B1430=" "," ",IF('Report Data'!A1430="",'INTERIM REPORT'!A1429,'Report Data'!A1430))</f>
        <v xml:space="preserve"> </v>
      </c>
      <c r="B1430" s="313" t="str">
        <f>IF(ISBLANK('Report Data'!B1430)," ",'Report Data'!B1430)</f>
        <v xml:space="preserve"> </v>
      </c>
      <c r="C1430" s="313" t="str">
        <f>IF(ISBLANK('Report Data'!C1430)," ",'Report Data'!C1430)</f>
        <v xml:space="preserve"> </v>
      </c>
      <c r="D1430" s="313" t="str">
        <f>IF(ISBLANK('Report Data'!D1430)," ",'Report Data'!D1430)</f>
        <v xml:space="preserve"> </v>
      </c>
      <c r="E1430" s="313" t="str">
        <f>IF(ISBLANK('Report Data'!E1430)," ",'Report Data'!E1430)</f>
        <v xml:space="preserve"> </v>
      </c>
      <c r="F1430" s="313" t="str">
        <f>IF(ISBLANK('Report Data'!F1430)," ",'Report Data'!F1430)</f>
        <v xml:space="preserve"> </v>
      </c>
      <c r="G1430" s="313" t="str">
        <f>IF(ISBLANK('Report Data'!G1430)," ",'Report Data'!G1430)</f>
        <v xml:space="preserve"> </v>
      </c>
    </row>
    <row r="1431" spans="1:7">
      <c r="A1431" s="313" t="str">
        <f>IF('INTERIM REPORT'!B1431=" "," ",IF('Report Data'!A1431="",'INTERIM REPORT'!A1430,'Report Data'!A1431))</f>
        <v xml:space="preserve"> </v>
      </c>
      <c r="B1431" s="313" t="str">
        <f>IF(ISBLANK('Report Data'!B1431)," ",'Report Data'!B1431)</f>
        <v xml:space="preserve"> </v>
      </c>
      <c r="C1431" s="313" t="str">
        <f>IF(ISBLANK('Report Data'!C1431)," ",'Report Data'!C1431)</f>
        <v xml:space="preserve"> </v>
      </c>
      <c r="D1431" s="313" t="str">
        <f>IF(ISBLANK('Report Data'!D1431)," ",'Report Data'!D1431)</f>
        <v xml:space="preserve"> </v>
      </c>
      <c r="E1431" s="313" t="str">
        <f>IF(ISBLANK('Report Data'!E1431)," ",'Report Data'!E1431)</f>
        <v xml:space="preserve"> </v>
      </c>
      <c r="F1431" s="313" t="str">
        <f>IF(ISBLANK('Report Data'!F1431)," ",'Report Data'!F1431)</f>
        <v xml:space="preserve"> </v>
      </c>
      <c r="G1431" s="313" t="str">
        <f>IF(ISBLANK('Report Data'!G1431)," ",'Report Data'!G1431)</f>
        <v xml:space="preserve"> </v>
      </c>
    </row>
    <row r="1432" spans="1:7">
      <c r="A1432" s="313" t="str">
        <f>IF('INTERIM REPORT'!B1432=" "," ",IF('Report Data'!A1432="",'INTERIM REPORT'!A1431,'Report Data'!A1432))</f>
        <v xml:space="preserve"> </v>
      </c>
      <c r="B1432" s="313" t="str">
        <f>IF(ISBLANK('Report Data'!B1432)," ",'Report Data'!B1432)</f>
        <v xml:space="preserve"> </v>
      </c>
      <c r="C1432" s="313" t="str">
        <f>IF(ISBLANK('Report Data'!C1432)," ",'Report Data'!C1432)</f>
        <v xml:space="preserve"> </v>
      </c>
      <c r="D1432" s="313" t="str">
        <f>IF(ISBLANK('Report Data'!D1432)," ",'Report Data'!D1432)</f>
        <v xml:space="preserve"> </v>
      </c>
      <c r="E1432" s="313" t="str">
        <f>IF(ISBLANK('Report Data'!E1432)," ",'Report Data'!E1432)</f>
        <v xml:space="preserve"> </v>
      </c>
      <c r="F1432" s="313" t="str">
        <f>IF(ISBLANK('Report Data'!F1432)," ",'Report Data'!F1432)</f>
        <v xml:space="preserve"> </v>
      </c>
      <c r="G1432" s="313" t="str">
        <f>IF(ISBLANK('Report Data'!G1432)," ",'Report Data'!G1432)</f>
        <v xml:space="preserve"> </v>
      </c>
    </row>
    <row r="1433" spans="1:7">
      <c r="A1433" s="313" t="str">
        <f>IF('INTERIM REPORT'!B1433=" "," ",IF('Report Data'!A1433="",'INTERIM REPORT'!A1432,'Report Data'!A1433))</f>
        <v xml:space="preserve"> </v>
      </c>
      <c r="B1433" s="313" t="str">
        <f>IF(ISBLANK('Report Data'!B1433)," ",'Report Data'!B1433)</f>
        <v xml:space="preserve"> </v>
      </c>
      <c r="C1433" s="313" t="str">
        <f>IF(ISBLANK('Report Data'!C1433)," ",'Report Data'!C1433)</f>
        <v xml:space="preserve"> </v>
      </c>
      <c r="D1433" s="313" t="str">
        <f>IF(ISBLANK('Report Data'!D1433)," ",'Report Data'!D1433)</f>
        <v xml:space="preserve"> </v>
      </c>
      <c r="E1433" s="313" t="str">
        <f>IF(ISBLANK('Report Data'!E1433)," ",'Report Data'!E1433)</f>
        <v xml:space="preserve"> </v>
      </c>
      <c r="F1433" s="313" t="str">
        <f>IF(ISBLANK('Report Data'!F1433)," ",'Report Data'!F1433)</f>
        <v xml:space="preserve"> </v>
      </c>
      <c r="G1433" s="313" t="str">
        <f>IF(ISBLANK('Report Data'!G1433)," ",'Report Data'!G1433)</f>
        <v xml:space="preserve"> </v>
      </c>
    </row>
    <row r="1434" spans="1:7">
      <c r="A1434" s="313" t="str">
        <f>IF('INTERIM REPORT'!B1434=" "," ",IF('Report Data'!A1434="",'INTERIM REPORT'!A1433,'Report Data'!A1434))</f>
        <v xml:space="preserve"> </v>
      </c>
      <c r="B1434" s="313" t="str">
        <f>IF(ISBLANK('Report Data'!B1434)," ",'Report Data'!B1434)</f>
        <v xml:space="preserve"> </v>
      </c>
      <c r="C1434" s="313" t="str">
        <f>IF(ISBLANK('Report Data'!C1434)," ",'Report Data'!C1434)</f>
        <v xml:space="preserve"> </v>
      </c>
      <c r="D1434" s="313" t="str">
        <f>IF(ISBLANK('Report Data'!D1434)," ",'Report Data'!D1434)</f>
        <v xml:space="preserve"> </v>
      </c>
      <c r="E1434" s="313" t="str">
        <f>IF(ISBLANK('Report Data'!E1434)," ",'Report Data'!E1434)</f>
        <v xml:space="preserve"> </v>
      </c>
      <c r="F1434" s="313" t="str">
        <f>IF(ISBLANK('Report Data'!F1434)," ",'Report Data'!F1434)</f>
        <v xml:space="preserve"> </v>
      </c>
      <c r="G1434" s="313" t="str">
        <f>IF(ISBLANK('Report Data'!G1434)," ",'Report Data'!G1434)</f>
        <v xml:space="preserve"> </v>
      </c>
    </row>
    <row r="1435" spans="1:7">
      <c r="A1435" s="313" t="str">
        <f>IF('INTERIM REPORT'!B1435=" "," ",IF('Report Data'!A1435="",'INTERIM REPORT'!A1434,'Report Data'!A1435))</f>
        <v xml:space="preserve"> </v>
      </c>
      <c r="B1435" s="313" t="str">
        <f>IF(ISBLANK('Report Data'!B1435)," ",'Report Data'!B1435)</f>
        <v xml:space="preserve"> </v>
      </c>
      <c r="C1435" s="313" t="str">
        <f>IF(ISBLANK('Report Data'!C1435)," ",'Report Data'!C1435)</f>
        <v xml:space="preserve"> </v>
      </c>
      <c r="D1435" s="313" t="str">
        <f>IF(ISBLANK('Report Data'!D1435)," ",'Report Data'!D1435)</f>
        <v xml:space="preserve"> </v>
      </c>
      <c r="E1435" s="313" t="str">
        <f>IF(ISBLANK('Report Data'!E1435)," ",'Report Data'!E1435)</f>
        <v xml:space="preserve"> </v>
      </c>
      <c r="F1435" s="313" t="str">
        <f>IF(ISBLANK('Report Data'!F1435)," ",'Report Data'!F1435)</f>
        <v xml:space="preserve"> </v>
      </c>
      <c r="G1435" s="313" t="str">
        <f>IF(ISBLANK('Report Data'!G1435)," ",'Report Data'!G1435)</f>
        <v xml:space="preserve"> </v>
      </c>
    </row>
    <row r="1436" spans="1:7">
      <c r="A1436" s="313" t="str">
        <f>IF('INTERIM REPORT'!B1436=" "," ",IF('Report Data'!A1436="",'INTERIM REPORT'!A1435,'Report Data'!A1436))</f>
        <v xml:space="preserve"> </v>
      </c>
      <c r="B1436" s="313" t="str">
        <f>IF(ISBLANK('Report Data'!B1436)," ",'Report Data'!B1436)</f>
        <v xml:space="preserve"> </v>
      </c>
      <c r="C1436" s="313" t="str">
        <f>IF(ISBLANK('Report Data'!C1436)," ",'Report Data'!C1436)</f>
        <v xml:space="preserve"> </v>
      </c>
      <c r="D1436" s="313" t="str">
        <f>IF(ISBLANK('Report Data'!D1436)," ",'Report Data'!D1436)</f>
        <v xml:space="preserve"> </v>
      </c>
      <c r="E1436" s="313" t="str">
        <f>IF(ISBLANK('Report Data'!E1436)," ",'Report Data'!E1436)</f>
        <v xml:space="preserve"> </v>
      </c>
      <c r="F1436" s="313" t="str">
        <f>IF(ISBLANK('Report Data'!F1436)," ",'Report Data'!F1436)</f>
        <v xml:space="preserve"> </v>
      </c>
      <c r="G1436" s="313" t="str">
        <f>IF(ISBLANK('Report Data'!G1436)," ",'Report Data'!G1436)</f>
        <v xml:space="preserve"> </v>
      </c>
    </row>
    <row r="1437" spans="1:7">
      <c r="A1437" s="313" t="str">
        <f>IF('INTERIM REPORT'!B1437=" "," ",IF('Report Data'!A1437="",'INTERIM REPORT'!A1436,'Report Data'!A1437))</f>
        <v xml:space="preserve"> </v>
      </c>
      <c r="B1437" s="313" t="str">
        <f>IF(ISBLANK('Report Data'!B1437)," ",'Report Data'!B1437)</f>
        <v xml:space="preserve"> </v>
      </c>
      <c r="C1437" s="313" t="str">
        <f>IF(ISBLANK('Report Data'!C1437)," ",'Report Data'!C1437)</f>
        <v xml:space="preserve"> </v>
      </c>
      <c r="D1437" s="313" t="str">
        <f>IF(ISBLANK('Report Data'!D1437)," ",'Report Data'!D1437)</f>
        <v xml:space="preserve"> </v>
      </c>
      <c r="E1437" s="313" t="str">
        <f>IF(ISBLANK('Report Data'!E1437)," ",'Report Data'!E1437)</f>
        <v xml:space="preserve"> </v>
      </c>
      <c r="F1437" s="313" t="str">
        <f>IF(ISBLANK('Report Data'!F1437)," ",'Report Data'!F1437)</f>
        <v xml:space="preserve"> </v>
      </c>
      <c r="G1437" s="313" t="str">
        <f>IF(ISBLANK('Report Data'!G1437)," ",'Report Data'!G1437)</f>
        <v xml:space="preserve"> </v>
      </c>
    </row>
    <row r="1438" spans="1:7">
      <c r="A1438" s="313" t="str">
        <f>IF('INTERIM REPORT'!B1438=" "," ",IF('Report Data'!A1438="",'INTERIM REPORT'!A1437,'Report Data'!A1438))</f>
        <v xml:space="preserve"> </v>
      </c>
      <c r="B1438" s="313" t="str">
        <f>IF(ISBLANK('Report Data'!B1438)," ",'Report Data'!B1438)</f>
        <v xml:space="preserve"> </v>
      </c>
      <c r="C1438" s="313" t="str">
        <f>IF(ISBLANK('Report Data'!C1438)," ",'Report Data'!C1438)</f>
        <v xml:space="preserve"> </v>
      </c>
      <c r="D1438" s="313" t="str">
        <f>IF(ISBLANK('Report Data'!D1438)," ",'Report Data'!D1438)</f>
        <v xml:space="preserve"> </v>
      </c>
      <c r="E1438" s="313" t="str">
        <f>IF(ISBLANK('Report Data'!E1438)," ",'Report Data'!E1438)</f>
        <v xml:space="preserve"> </v>
      </c>
      <c r="F1438" s="313" t="str">
        <f>IF(ISBLANK('Report Data'!F1438)," ",'Report Data'!F1438)</f>
        <v xml:space="preserve"> </v>
      </c>
      <c r="G1438" s="313" t="str">
        <f>IF(ISBLANK('Report Data'!G1438)," ",'Report Data'!G1438)</f>
        <v xml:space="preserve"> </v>
      </c>
    </row>
    <row r="1439" spans="1:7">
      <c r="A1439" s="313" t="str">
        <f>IF('INTERIM REPORT'!B1439=" "," ",IF('Report Data'!A1439="",'INTERIM REPORT'!A1438,'Report Data'!A1439))</f>
        <v xml:space="preserve"> </v>
      </c>
      <c r="B1439" s="313" t="str">
        <f>IF(ISBLANK('Report Data'!B1439)," ",'Report Data'!B1439)</f>
        <v xml:space="preserve"> </v>
      </c>
      <c r="C1439" s="313" t="str">
        <f>IF(ISBLANK('Report Data'!C1439)," ",'Report Data'!C1439)</f>
        <v xml:space="preserve"> </v>
      </c>
      <c r="D1439" s="313" t="str">
        <f>IF(ISBLANK('Report Data'!D1439)," ",'Report Data'!D1439)</f>
        <v xml:space="preserve"> </v>
      </c>
      <c r="E1439" s="313" t="str">
        <f>IF(ISBLANK('Report Data'!E1439)," ",'Report Data'!E1439)</f>
        <v xml:space="preserve"> </v>
      </c>
      <c r="F1439" s="313" t="str">
        <f>IF(ISBLANK('Report Data'!F1439)," ",'Report Data'!F1439)</f>
        <v xml:space="preserve"> </v>
      </c>
      <c r="G1439" s="313" t="str">
        <f>IF(ISBLANK('Report Data'!G1439)," ",'Report Data'!G1439)</f>
        <v xml:space="preserve"> </v>
      </c>
    </row>
    <row r="1440" spans="1:7">
      <c r="A1440" s="313" t="str">
        <f>IF('INTERIM REPORT'!B1440=" "," ",IF('Report Data'!A1440="",'INTERIM REPORT'!A1439,'Report Data'!A1440))</f>
        <v xml:space="preserve"> </v>
      </c>
      <c r="B1440" s="313" t="str">
        <f>IF(ISBLANK('Report Data'!B1440)," ",'Report Data'!B1440)</f>
        <v xml:space="preserve"> </v>
      </c>
      <c r="C1440" s="313" t="str">
        <f>IF(ISBLANK('Report Data'!C1440)," ",'Report Data'!C1440)</f>
        <v xml:space="preserve"> </v>
      </c>
      <c r="D1440" s="313" t="str">
        <f>IF(ISBLANK('Report Data'!D1440)," ",'Report Data'!D1440)</f>
        <v xml:space="preserve"> </v>
      </c>
      <c r="E1440" s="313" t="str">
        <f>IF(ISBLANK('Report Data'!E1440)," ",'Report Data'!E1440)</f>
        <v xml:space="preserve"> </v>
      </c>
      <c r="F1440" s="313" t="str">
        <f>IF(ISBLANK('Report Data'!F1440)," ",'Report Data'!F1440)</f>
        <v xml:space="preserve"> </v>
      </c>
      <c r="G1440" s="313" t="str">
        <f>IF(ISBLANK('Report Data'!G1440)," ",'Report Data'!G1440)</f>
        <v xml:space="preserve"> </v>
      </c>
    </row>
    <row r="1441" spans="1:7">
      <c r="A1441" s="313" t="str">
        <f>IF('INTERIM REPORT'!B1441=" "," ",IF('Report Data'!A1441="",'INTERIM REPORT'!A1440,'Report Data'!A1441))</f>
        <v xml:space="preserve"> </v>
      </c>
      <c r="B1441" s="313" t="str">
        <f>IF(ISBLANK('Report Data'!B1441)," ",'Report Data'!B1441)</f>
        <v xml:space="preserve"> </v>
      </c>
      <c r="C1441" s="313" t="str">
        <f>IF(ISBLANK('Report Data'!C1441)," ",'Report Data'!C1441)</f>
        <v xml:space="preserve"> </v>
      </c>
      <c r="D1441" s="313" t="str">
        <f>IF(ISBLANK('Report Data'!D1441)," ",'Report Data'!D1441)</f>
        <v xml:space="preserve"> </v>
      </c>
      <c r="E1441" s="313" t="str">
        <f>IF(ISBLANK('Report Data'!E1441)," ",'Report Data'!E1441)</f>
        <v xml:space="preserve"> </v>
      </c>
      <c r="F1441" s="313" t="str">
        <f>IF(ISBLANK('Report Data'!F1441)," ",'Report Data'!F1441)</f>
        <v xml:space="preserve"> </v>
      </c>
      <c r="G1441" s="313" t="str">
        <f>IF(ISBLANK('Report Data'!G1441)," ",'Report Data'!G1441)</f>
        <v xml:space="preserve"> </v>
      </c>
    </row>
    <row r="1442" spans="1:7">
      <c r="A1442" s="313" t="str">
        <f>IF('INTERIM REPORT'!B1442=" "," ",IF('Report Data'!A1442="",'INTERIM REPORT'!A1441,'Report Data'!A1442))</f>
        <v xml:space="preserve"> </v>
      </c>
      <c r="B1442" s="313" t="str">
        <f>IF(ISBLANK('Report Data'!B1442)," ",'Report Data'!B1442)</f>
        <v xml:space="preserve"> </v>
      </c>
      <c r="C1442" s="313" t="str">
        <f>IF(ISBLANK('Report Data'!C1442)," ",'Report Data'!C1442)</f>
        <v xml:space="preserve"> </v>
      </c>
      <c r="D1442" s="313" t="str">
        <f>IF(ISBLANK('Report Data'!D1442)," ",'Report Data'!D1442)</f>
        <v xml:space="preserve"> </v>
      </c>
      <c r="E1442" s="313" t="str">
        <f>IF(ISBLANK('Report Data'!E1442)," ",'Report Data'!E1442)</f>
        <v xml:space="preserve"> </v>
      </c>
      <c r="F1442" s="313" t="str">
        <f>IF(ISBLANK('Report Data'!F1442)," ",'Report Data'!F1442)</f>
        <v xml:space="preserve"> </v>
      </c>
      <c r="G1442" s="313" t="str">
        <f>IF(ISBLANK('Report Data'!G1442)," ",'Report Data'!G1442)</f>
        <v xml:space="preserve"> </v>
      </c>
    </row>
    <row r="1443" spans="1:7">
      <c r="A1443" s="313" t="str">
        <f>IF('INTERIM REPORT'!B1443=" "," ",IF('Report Data'!A1443="",'INTERIM REPORT'!A1442,'Report Data'!A1443))</f>
        <v xml:space="preserve"> </v>
      </c>
      <c r="B1443" s="313" t="str">
        <f>IF(ISBLANK('Report Data'!B1443)," ",'Report Data'!B1443)</f>
        <v xml:space="preserve"> </v>
      </c>
      <c r="C1443" s="313" t="str">
        <f>IF(ISBLANK('Report Data'!C1443)," ",'Report Data'!C1443)</f>
        <v xml:space="preserve"> </v>
      </c>
      <c r="D1443" s="313" t="str">
        <f>IF(ISBLANK('Report Data'!D1443)," ",'Report Data'!D1443)</f>
        <v xml:space="preserve"> </v>
      </c>
      <c r="E1443" s="313" t="str">
        <f>IF(ISBLANK('Report Data'!E1443)," ",'Report Data'!E1443)</f>
        <v xml:space="preserve"> </v>
      </c>
      <c r="F1443" s="313" t="str">
        <f>IF(ISBLANK('Report Data'!F1443)," ",'Report Data'!F1443)</f>
        <v xml:space="preserve"> </v>
      </c>
      <c r="G1443" s="313" t="str">
        <f>IF(ISBLANK('Report Data'!G1443)," ",'Report Data'!G1443)</f>
        <v xml:space="preserve"> </v>
      </c>
    </row>
    <row r="1444" spans="1:7">
      <c r="A1444" s="313" t="str">
        <f>IF('INTERIM REPORT'!B1444=" "," ",IF('Report Data'!A1444="",'INTERIM REPORT'!A1443,'Report Data'!A1444))</f>
        <v xml:space="preserve"> </v>
      </c>
      <c r="B1444" s="313" t="str">
        <f>IF(ISBLANK('Report Data'!B1444)," ",'Report Data'!B1444)</f>
        <v xml:space="preserve"> </v>
      </c>
      <c r="C1444" s="313" t="str">
        <f>IF(ISBLANK('Report Data'!C1444)," ",'Report Data'!C1444)</f>
        <v xml:space="preserve"> </v>
      </c>
      <c r="D1444" s="313" t="str">
        <f>IF(ISBLANK('Report Data'!D1444)," ",'Report Data'!D1444)</f>
        <v xml:space="preserve"> </v>
      </c>
      <c r="E1444" s="313" t="str">
        <f>IF(ISBLANK('Report Data'!E1444)," ",'Report Data'!E1444)</f>
        <v xml:space="preserve"> </v>
      </c>
      <c r="F1444" s="313" t="str">
        <f>IF(ISBLANK('Report Data'!F1444)," ",'Report Data'!F1444)</f>
        <v xml:space="preserve"> </v>
      </c>
      <c r="G1444" s="313" t="str">
        <f>IF(ISBLANK('Report Data'!G1444)," ",'Report Data'!G1444)</f>
        <v xml:space="preserve"> </v>
      </c>
    </row>
    <row r="1445" spans="1:7">
      <c r="A1445" s="313" t="str">
        <f>IF('INTERIM REPORT'!B1445=" "," ",IF('Report Data'!A1445="",'INTERIM REPORT'!A1444,'Report Data'!A1445))</f>
        <v xml:space="preserve"> </v>
      </c>
      <c r="B1445" s="313" t="str">
        <f>IF(ISBLANK('Report Data'!B1445)," ",'Report Data'!B1445)</f>
        <v xml:space="preserve"> </v>
      </c>
      <c r="C1445" s="313" t="str">
        <f>IF(ISBLANK('Report Data'!C1445)," ",'Report Data'!C1445)</f>
        <v xml:space="preserve"> </v>
      </c>
      <c r="D1445" s="313" t="str">
        <f>IF(ISBLANK('Report Data'!D1445)," ",'Report Data'!D1445)</f>
        <v xml:space="preserve"> </v>
      </c>
      <c r="E1445" s="313" t="str">
        <f>IF(ISBLANK('Report Data'!E1445)," ",'Report Data'!E1445)</f>
        <v xml:space="preserve"> </v>
      </c>
      <c r="F1445" s="313" t="str">
        <f>IF(ISBLANK('Report Data'!F1445)," ",'Report Data'!F1445)</f>
        <v xml:space="preserve"> </v>
      </c>
      <c r="G1445" s="313" t="str">
        <f>IF(ISBLANK('Report Data'!G1445)," ",'Report Data'!G1445)</f>
        <v xml:space="preserve"> </v>
      </c>
    </row>
    <row r="1446" spans="1:7">
      <c r="A1446" s="313" t="str">
        <f>IF('INTERIM REPORT'!B1446=" "," ",IF('Report Data'!A1446="",'INTERIM REPORT'!A1445,'Report Data'!A1446))</f>
        <v xml:space="preserve"> </v>
      </c>
      <c r="B1446" s="313" t="str">
        <f>IF(ISBLANK('Report Data'!B1446)," ",'Report Data'!B1446)</f>
        <v xml:space="preserve"> </v>
      </c>
      <c r="C1446" s="313" t="str">
        <f>IF(ISBLANK('Report Data'!C1446)," ",'Report Data'!C1446)</f>
        <v xml:space="preserve"> </v>
      </c>
      <c r="D1446" s="313" t="str">
        <f>IF(ISBLANK('Report Data'!D1446)," ",'Report Data'!D1446)</f>
        <v xml:space="preserve"> </v>
      </c>
      <c r="E1446" s="313" t="str">
        <f>IF(ISBLANK('Report Data'!E1446)," ",'Report Data'!E1446)</f>
        <v xml:space="preserve"> </v>
      </c>
      <c r="F1446" s="313" t="str">
        <f>IF(ISBLANK('Report Data'!F1446)," ",'Report Data'!F1446)</f>
        <v xml:space="preserve"> </v>
      </c>
      <c r="G1446" s="313" t="str">
        <f>IF(ISBLANK('Report Data'!G1446)," ",'Report Data'!G1446)</f>
        <v xml:space="preserve"> </v>
      </c>
    </row>
    <row r="1447" spans="1:7">
      <c r="A1447" s="313" t="str">
        <f>IF('INTERIM REPORT'!B1447=" "," ",IF('Report Data'!A1447="",'INTERIM REPORT'!A1446,'Report Data'!A1447))</f>
        <v xml:space="preserve"> </v>
      </c>
      <c r="B1447" s="313" t="str">
        <f>IF(ISBLANK('Report Data'!B1447)," ",'Report Data'!B1447)</f>
        <v xml:space="preserve"> </v>
      </c>
      <c r="C1447" s="313" t="str">
        <f>IF(ISBLANK('Report Data'!C1447)," ",'Report Data'!C1447)</f>
        <v xml:space="preserve"> </v>
      </c>
      <c r="D1447" s="313" t="str">
        <f>IF(ISBLANK('Report Data'!D1447)," ",'Report Data'!D1447)</f>
        <v xml:space="preserve"> </v>
      </c>
      <c r="E1447" s="313" t="str">
        <f>IF(ISBLANK('Report Data'!E1447)," ",'Report Data'!E1447)</f>
        <v xml:space="preserve"> </v>
      </c>
      <c r="F1447" s="313" t="str">
        <f>IF(ISBLANK('Report Data'!F1447)," ",'Report Data'!F1447)</f>
        <v xml:space="preserve"> </v>
      </c>
      <c r="G1447" s="313" t="str">
        <f>IF(ISBLANK('Report Data'!G1447)," ",'Report Data'!G1447)</f>
        <v xml:space="preserve"> </v>
      </c>
    </row>
    <row r="1448" spans="1:7">
      <c r="A1448" s="313" t="str">
        <f>IF('INTERIM REPORT'!B1448=" "," ",IF('Report Data'!A1448="",'INTERIM REPORT'!A1447,'Report Data'!A1448))</f>
        <v xml:space="preserve"> </v>
      </c>
      <c r="B1448" s="313" t="str">
        <f>IF(ISBLANK('Report Data'!B1448)," ",'Report Data'!B1448)</f>
        <v xml:space="preserve"> </v>
      </c>
      <c r="C1448" s="313" t="str">
        <f>IF(ISBLANK('Report Data'!C1448)," ",'Report Data'!C1448)</f>
        <v xml:space="preserve"> </v>
      </c>
      <c r="D1448" s="313" t="str">
        <f>IF(ISBLANK('Report Data'!D1448)," ",'Report Data'!D1448)</f>
        <v xml:space="preserve"> </v>
      </c>
      <c r="E1448" s="313" t="str">
        <f>IF(ISBLANK('Report Data'!E1448)," ",'Report Data'!E1448)</f>
        <v xml:space="preserve"> </v>
      </c>
      <c r="F1448" s="313" t="str">
        <f>IF(ISBLANK('Report Data'!F1448)," ",'Report Data'!F1448)</f>
        <v xml:space="preserve"> </v>
      </c>
      <c r="G1448" s="313" t="str">
        <f>IF(ISBLANK('Report Data'!G1448)," ",'Report Data'!G1448)</f>
        <v xml:space="preserve"> </v>
      </c>
    </row>
    <row r="1449" spans="1:7">
      <c r="A1449" s="313" t="str">
        <f>IF('INTERIM REPORT'!B1449=" "," ",IF('Report Data'!A1449="",'INTERIM REPORT'!A1448,'Report Data'!A1449))</f>
        <v xml:space="preserve"> </v>
      </c>
      <c r="B1449" s="313" t="str">
        <f>IF(ISBLANK('Report Data'!B1449)," ",'Report Data'!B1449)</f>
        <v xml:space="preserve"> </v>
      </c>
      <c r="C1449" s="313" t="str">
        <f>IF(ISBLANK('Report Data'!C1449)," ",'Report Data'!C1449)</f>
        <v xml:space="preserve"> </v>
      </c>
      <c r="D1449" s="313" t="str">
        <f>IF(ISBLANK('Report Data'!D1449)," ",'Report Data'!D1449)</f>
        <v xml:space="preserve"> </v>
      </c>
      <c r="E1449" s="313" t="str">
        <f>IF(ISBLANK('Report Data'!E1449)," ",'Report Data'!E1449)</f>
        <v xml:space="preserve"> </v>
      </c>
      <c r="F1449" s="313" t="str">
        <f>IF(ISBLANK('Report Data'!F1449)," ",'Report Data'!F1449)</f>
        <v xml:space="preserve"> </v>
      </c>
      <c r="G1449" s="313" t="str">
        <f>IF(ISBLANK('Report Data'!G1449)," ",'Report Data'!G1449)</f>
        <v xml:space="preserve"> </v>
      </c>
    </row>
    <row r="1450" spans="1:7">
      <c r="A1450" s="313" t="str">
        <f>IF('INTERIM REPORT'!B1450=" "," ",IF('Report Data'!A1450="",'INTERIM REPORT'!A1449,'Report Data'!A1450))</f>
        <v xml:space="preserve"> </v>
      </c>
      <c r="B1450" s="313" t="str">
        <f>IF(ISBLANK('Report Data'!B1450)," ",'Report Data'!B1450)</f>
        <v xml:space="preserve"> </v>
      </c>
      <c r="C1450" s="313" t="str">
        <f>IF(ISBLANK('Report Data'!C1450)," ",'Report Data'!C1450)</f>
        <v xml:space="preserve"> </v>
      </c>
      <c r="D1450" s="313" t="str">
        <f>IF(ISBLANK('Report Data'!D1450)," ",'Report Data'!D1450)</f>
        <v xml:space="preserve"> </v>
      </c>
      <c r="E1450" s="313" t="str">
        <f>IF(ISBLANK('Report Data'!E1450)," ",'Report Data'!E1450)</f>
        <v xml:space="preserve"> </v>
      </c>
      <c r="F1450" s="313" t="str">
        <f>IF(ISBLANK('Report Data'!F1450)," ",'Report Data'!F1450)</f>
        <v xml:space="preserve"> </v>
      </c>
      <c r="G1450" s="313" t="str">
        <f>IF(ISBLANK('Report Data'!G1450)," ",'Report Data'!G1450)</f>
        <v xml:space="preserve"> </v>
      </c>
    </row>
    <row r="1451" spans="1:7">
      <c r="A1451" s="313" t="str">
        <f>IF('INTERIM REPORT'!B1451=" "," ",IF('Report Data'!A1451="",'INTERIM REPORT'!A1450,'Report Data'!A1451))</f>
        <v xml:space="preserve"> </v>
      </c>
      <c r="B1451" s="313" t="str">
        <f>IF(ISBLANK('Report Data'!B1451)," ",'Report Data'!B1451)</f>
        <v xml:space="preserve"> </v>
      </c>
      <c r="C1451" s="313" t="str">
        <f>IF(ISBLANK('Report Data'!C1451)," ",'Report Data'!C1451)</f>
        <v xml:space="preserve"> </v>
      </c>
      <c r="D1451" s="313" t="str">
        <f>IF(ISBLANK('Report Data'!D1451)," ",'Report Data'!D1451)</f>
        <v xml:space="preserve"> </v>
      </c>
      <c r="E1451" s="313" t="str">
        <f>IF(ISBLANK('Report Data'!E1451)," ",'Report Data'!E1451)</f>
        <v xml:space="preserve"> </v>
      </c>
      <c r="F1451" s="313" t="str">
        <f>IF(ISBLANK('Report Data'!F1451)," ",'Report Data'!F1451)</f>
        <v xml:space="preserve"> </v>
      </c>
      <c r="G1451" s="313" t="str">
        <f>IF(ISBLANK('Report Data'!G1451)," ",'Report Data'!G1451)</f>
        <v xml:space="preserve"> </v>
      </c>
    </row>
    <row r="1452" spans="1:7">
      <c r="A1452" s="313" t="str">
        <f>IF('INTERIM REPORT'!B1452=" "," ",IF('Report Data'!A1452="",'INTERIM REPORT'!A1451,'Report Data'!A1452))</f>
        <v xml:space="preserve"> </v>
      </c>
      <c r="B1452" s="313" t="str">
        <f>IF(ISBLANK('Report Data'!B1452)," ",'Report Data'!B1452)</f>
        <v xml:space="preserve"> </v>
      </c>
      <c r="C1452" s="313" t="str">
        <f>IF(ISBLANK('Report Data'!C1452)," ",'Report Data'!C1452)</f>
        <v xml:space="preserve"> </v>
      </c>
      <c r="D1452" s="313" t="str">
        <f>IF(ISBLANK('Report Data'!D1452)," ",'Report Data'!D1452)</f>
        <v xml:space="preserve"> </v>
      </c>
      <c r="E1452" s="313" t="str">
        <f>IF(ISBLANK('Report Data'!E1452)," ",'Report Data'!E1452)</f>
        <v xml:space="preserve"> </v>
      </c>
      <c r="F1452" s="313" t="str">
        <f>IF(ISBLANK('Report Data'!F1452)," ",'Report Data'!F1452)</f>
        <v xml:space="preserve"> </v>
      </c>
      <c r="G1452" s="313" t="str">
        <f>IF(ISBLANK('Report Data'!G1452)," ",'Report Data'!G1452)</f>
        <v xml:space="preserve"> </v>
      </c>
    </row>
    <row r="1453" spans="1:7">
      <c r="A1453" s="313" t="str">
        <f>IF('INTERIM REPORT'!B1453=" "," ",IF('Report Data'!A1453="",'INTERIM REPORT'!A1452,'Report Data'!A1453))</f>
        <v xml:space="preserve"> </v>
      </c>
      <c r="B1453" s="313" t="str">
        <f>IF(ISBLANK('Report Data'!B1453)," ",'Report Data'!B1453)</f>
        <v xml:space="preserve"> </v>
      </c>
      <c r="C1453" s="313" t="str">
        <f>IF(ISBLANK('Report Data'!C1453)," ",'Report Data'!C1453)</f>
        <v xml:space="preserve"> </v>
      </c>
      <c r="D1453" s="313" t="str">
        <f>IF(ISBLANK('Report Data'!D1453)," ",'Report Data'!D1453)</f>
        <v xml:space="preserve"> </v>
      </c>
      <c r="E1453" s="313" t="str">
        <f>IF(ISBLANK('Report Data'!E1453)," ",'Report Data'!E1453)</f>
        <v xml:space="preserve"> </v>
      </c>
      <c r="F1453" s="313" t="str">
        <f>IF(ISBLANK('Report Data'!F1453)," ",'Report Data'!F1453)</f>
        <v xml:space="preserve"> </v>
      </c>
      <c r="G1453" s="313" t="str">
        <f>IF(ISBLANK('Report Data'!G1453)," ",'Report Data'!G1453)</f>
        <v xml:space="preserve"> </v>
      </c>
    </row>
    <row r="1454" spans="1:7">
      <c r="A1454" s="313" t="str">
        <f>IF('INTERIM REPORT'!B1454=" "," ",IF('Report Data'!A1454="",'INTERIM REPORT'!A1453,'Report Data'!A1454))</f>
        <v xml:space="preserve"> </v>
      </c>
      <c r="B1454" s="313" t="str">
        <f>IF(ISBLANK('Report Data'!B1454)," ",'Report Data'!B1454)</f>
        <v xml:space="preserve"> </v>
      </c>
      <c r="C1454" s="313" t="str">
        <f>IF(ISBLANK('Report Data'!C1454)," ",'Report Data'!C1454)</f>
        <v xml:space="preserve"> </v>
      </c>
      <c r="D1454" s="313" t="str">
        <f>IF(ISBLANK('Report Data'!D1454)," ",'Report Data'!D1454)</f>
        <v xml:space="preserve"> </v>
      </c>
      <c r="E1454" s="313" t="str">
        <f>IF(ISBLANK('Report Data'!E1454)," ",'Report Data'!E1454)</f>
        <v xml:space="preserve"> </v>
      </c>
      <c r="F1454" s="313" t="str">
        <f>IF(ISBLANK('Report Data'!F1454)," ",'Report Data'!F1454)</f>
        <v xml:space="preserve"> </v>
      </c>
      <c r="G1454" s="313" t="str">
        <f>IF(ISBLANK('Report Data'!G1454)," ",'Report Data'!G1454)</f>
        <v xml:space="preserve"> </v>
      </c>
    </row>
    <row r="1455" spans="1:7">
      <c r="A1455" s="313" t="str">
        <f>IF('INTERIM REPORT'!B1455=" "," ",IF('Report Data'!A1455="",'INTERIM REPORT'!A1454,'Report Data'!A1455))</f>
        <v xml:space="preserve"> </v>
      </c>
      <c r="B1455" s="313" t="str">
        <f>IF(ISBLANK('Report Data'!B1455)," ",'Report Data'!B1455)</f>
        <v xml:space="preserve"> </v>
      </c>
      <c r="C1455" s="313" t="str">
        <f>IF(ISBLANK('Report Data'!C1455)," ",'Report Data'!C1455)</f>
        <v xml:space="preserve"> </v>
      </c>
      <c r="D1455" s="313" t="str">
        <f>IF(ISBLANK('Report Data'!D1455)," ",'Report Data'!D1455)</f>
        <v xml:space="preserve"> </v>
      </c>
      <c r="E1455" s="313" t="str">
        <f>IF(ISBLANK('Report Data'!E1455)," ",'Report Data'!E1455)</f>
        <v xml:space="preserve"> </v>
      </c>
      <c r="F1455" s="313" t="str">
        <f>IF(ISBLANK('Report Data'!F1455)," ",'Report Data'!F1455)</f>
        <v xml:space="preserve"> </v>
      </c>
      <c r="G1455" s="313" t="str">
        <f>IF(ISBLANK('Report Data'!G1455)," ",'Report Data'!G1455)</f>
        <v xml:space="preserve"> </v>
      </c>
    </row>
    <row r="1456" spans="1:7">
      <c r="A1456" s="313" t="str">
        <f>IF('INTERIM REPORT'!B1456=" "," ",IF('Report Data'!A1456="",'INTERIM REPORT'!A1455,'Report Data'!A1456))</f>
        <v xml:space="preserve"> </v>
      </c>
      <c r="B1456" s="313" t="str">
        <f>IF(ISBLANK('Report Data'!B1456)," ",'Report Data'!B1456)</f>
        <v xml:space="preserve"> </v>
      </c>
      <c r="C1456" s="313" t="str">
        <f>IF(ISBLANK('Report Data'!C1456)," ",'Report Data'!C1456)</f>
        <v xml:space="preserve"> </v>
      </c>
      <c r="D1456" s="313" t="str">
        <f>IF(ISBLANK('Report Data'!D1456)," ",'Report Data'!D1456)</f>
        <v xml:space="preserve"> </v>
      </c>
      <c r="E1456" s="313" t="str">
        <f>IF(ISBLANK('Report Data'!E1456)," ",'Report Data'!E1456)</f>
        <v xml:space="preserve"> </v>
      </c>
      <c r="F1456" s="313" t="str">
        <f>IF(ISBLANK('Report Data'!F1456)," ",'Report Data'!F1456)</f>
        <v xml:space="preserve"> </v>
      </c>
      <c r="G1456" s="313" t="str">
        <f>IF(ISBLANK('Report Data'!G1456)," ",'Report Data'!G1456)</f>
        <v xml:space="preserve"> </v>
      </c>
    </row>
    <row r="1457" spans="1:7">
      <c r="A1457" s="313" t="str">
        <f>IF('INTERIM REPORT'!B1457=" "," ",IF('Report Data'!A1457="",'INTERIM REPORT'!A1456,'Report Data'!A1457))</f>
        <v xml:space="preserve"> </v>
      </c>
      <c r="B1457" s="313" t="str">
        <f>IF(ISBLANK('Report Data'!B1457)," ",'Report Data'!B1457)</f>
        <v xml:space="preserve"> </v>
      </c>
      <c r="C1457" s="313" t="str">
        <f>IF(ISBLANK('Report Data'!C1457)," ",'Report Data'!C1457)</f>
        <v xml:space="preserve"> </v>
      </c>
      <c r="D1457" s="313" t="str">
        <f>IF(ISBLANK('Report Data'!D1457)," ",'Report Data'!D1457)</f>
        <v xml:space="preserve"> </v>
      </c>
      <c r="E1457" s="313" t="str">
        <f>IF(ISBLANK('Report Data'!E1457)," ",'Report Data'!E1457)</f>
        <v xml:space="preserve"> </v>
      </c>
      <c r="F1457" s="313" t="str">
        <f>IF(ISBLANK('Report Data'!F1457)," ",'Report Data'!F1457)</f>
        <v xml:space="preserve"> </v>
      </c>
      <c r="G1457" s="313" t="str">
        <f>IF(ISBLANK('Report Data'!G1457)," ",'Report Data'!G1457)</f>
        <v xml:space="preserve"> </v>
      </c>
    </row>
    <row r="1458" spans="1:7">
      <c r="A1458" s="313" t="str">
        <f>IF('INTERIM REPORT'!B1458=" "," ",IF('Report Data'!A1458="",'INTERIM REPORT'!A1457,'Report Data'!A1458))</f>
        <v xml:space="preserve"> </v>
      </c>
      <c r="B1458" s="313" t="str">
        <f>IF(ISBLANK('Report Data'!B1458)," ",'Report Data'!B1458)</f>
        <v xml:space="preserve"> </v>
      </c>
      <c r="C1458" s="313" t="str">
        <f>IF(ISBLANK('Report Data'!C1458)," ",'Report Data'!C1458)</f>
        <v xml:space="preserve"> </v>
      </c>
      <c r="D1458" s="313" t="str">
        <f>IF(ISBLANK('Report Data'!D1458)," ",'Report Data'!D1458)</f>
        <v xml:space="preserve"> </v>
      </c>
      <c r="E1458" s="313" t="str">
        <f>IF(ISBLANK('Report Data'!E1458)," ",'Report Data'!E1458)</f>
        <v xml:space="preserve"> </v>
      </c>
      <c r="F1458" s="313" t="str">
        <f>IF(ISBLANK('Report Data'!F1458)," ",'Report Data'!F1458)</f>
        <v xml:space="preserve"> </v>
      </c>
      <c r="G1458" s="313" t="str">
        <f>IF(ISBLANK('Report Data'!G1458)," ",'Report Data'!G1458)</f>
        <v xml:space="preserve"> </v>
      </c>
    </row>
    <row r="1459" spans="1:7">
      <c r="A1459" s="313" t="str">
        <f>IF('INTERIM REPORT'!B1459=" "," ",IF('Report Data'!A1459="",'INTERIM REPORT'!A1458,'Report Data'!A1459))</f>
        <v xml:space="preserve"> </v>
      </c>
      <c r="B1459" s="313" t="str">
        <f>IF(ISBLANK('Report Data'!B1459)," ",'Report Data'!B1459)</f>
        <v xml:space="preserve"> </v>
      </c>
      <c r="C1459" s="313" t="str">
        <f>IF(ISBLANK('Report Data'!C1459)," ",'Report Data'!C1459)</f>
        <v xml:space="preserve"> </v>
      </c>
      <c r="D1459" s="313" t="str">
        <f>IF(ISBLANK('Report Data'!D1459)," ",'Report Data'!D1459)</f>
        <v xml:space="preserve"> </v>
      </c>
      <c r="E1459" s="313" t="str">
        <f>IF(ISBLANK('Report Data'!E1459)," ",'Report Data'!E1459)</f>
        <v xml:space="preserve"> </v>
      </c>
      <c r="F1459" s="313" t="str">
        <f>IF(ISBLANK('Report Data'!F1459)," ",'Report Data'!F1459)</f>
        <v xml:space="preserve"> </v>
      </c>
      <c r="G1459" s="313" t="str">
        <f>IF(ISBLANK('Report Data'!G1459)," ",'Report Data'!G1459)</f>
        <v xml:space="preserve"> </v>
      </c>
    </row>
    <row r="1460" spans="1:7">
      <c r="A1460" s="313" t="str">
        <f>IF('INTERIM REPORT'!B1460=" "," ",IF('Report Data'!A1460="",'INTERIM REPORT'!A1459,'Report Data'!A1460))</f>
        <v xml:space="preserve"> </v>
      </c>
      <c r="B1460" s="313" t="str">
        <f>IF(ISBLANK('Report Data'!B1460)," ",'Report Data'!B1460)</f>
        <v xml:space="preserve"> </v>
      </c>
      <c r="C1460" s="313" t="str">
        <f>IF(ISBLANK('Report Data'!C1460)," ",'Report Data'!C1460)</f>
        <v xml:space="preserve"> </v>
      </c>
      <c r="D1460" s="313" t="str">
        <f>IF(ISBLANK('Report Data'!D1460)," ",'Report Data'!D1460)</f>
        <v xml:space="preserve"> </v>
      </c>
      <c r="E1460" s="313" t="str">
        <f>IF(ISBLANK('Report Data'!E1460)," ",'Report Data'!E1460)</f>
        <v xml:space="preserve"> </v>
      </c>
      <c r="F1460" s="313" t="str">
        <f>IF(ISBLANK('Report Data'!F1460)," ",'Report Data'!F1460)</f>
        <v xml:space="preserve"> </v>
      </c>
      <c r="G1460" s="313" t="str">
        <f>IF(ISBLANK('Report Data'!G1460)," ",'Report Data'!G1460)</f>
        <v xml:space="preserve"> </v>
      </c>
    </row>
    <row r="1461" spans="1:7">
      <c r="A1461" s="313" t="str">
        <f>IF('INTERIM REPORT'!B1461=" "," ",IF('Report Data'!A1461="",'INTERIM REPORT'!A1460,'Report Data'!A1461))</f>
        <v xml:space="preserve"> </v>
      </c>
      <c r="B1461" s="313" t="str">
        <f>IF(ISBLANK('Report Data'!B1461)," ",'Report Data'!B1461)</f>
        <v xml:space="preserve"> </v>
      </c>
      <c r="C1461" s="313" t="str">
        <f>IF(ISBLANK('Report Data'!C1461)," ",'Report Data'!C1461)</f>
        <v xml:space="preserve"> </v>
      </c>
      <c r="D1461" s="313" t="str">
        <f>IF(ISBLANK('Report Data'!D1461)," ",'Report Data'!D1461)</f>
        <v xml:space="preserve"> </v>
      </c>
      <c r="E1461" s="313" t="str">
        <f>IF(ISBLANK('Report Data'!E1461)," ",'Report Data'!E1461)</f>
        <v xml:space="preserve"> </v>
      </c>
      <c r="F1461" s="313" t="str">
        <f>IF(ISBLANK('Report Data'!F1461)," ",'Report Data'!F1461)</f>
        <v xml:space="preserve"> </v>
      </c>
      <c r="G1461" s="313" t="str">
        <f>IF(ISBLANK('Report Data'!G1461)," ",'Report Data'!G1461)</f>
        <v xml:space="preserve"> </v>
      </c>
    </row>
    <row r="1462" spans="1:7">
      <c r="A1462" s="313" t="str">
        <f>IF('INTERIM REPORT'!B1462=" "," ",IF('Report Data'!A1462="",'INTERIM REPORT'!A1461,'Report Data'!A1462))</f>
        <v xml:space="preserve"> </v>
      </c>
      <c r="B1462" s="313" t="str">
        <f>IF(ISBLANK('Report Data'!B1462)," ",'Report Data'!B1462)</f>
        <v xml:space="preserve"> </v>
      </c>
      <c r="C1462" s="313" t="str">
        <f>IF(ISBLANK('Report Data'!C1462)," ",'Report Data'!C1462)</f>
        <v xml:space="preserve"> </v>
      </c>
      <c r="D1462" s="313" t="str">
        <f>IF(ISBLANK('Report Data'!D1462)," ",'Report Data'!D1462)</f>
        <v xml:space="preserve"> </v>
      </c>
      <c r="E1462" s="313" t="str">
        <f>IF(ISBLANK('Report Data'!E1462)," ",'Report Data'!E1462)</f>
        <v xml:space="preserve"> </v>
      </c>
      <c r="F1462" s="313" t="str">
        <f>IF(ISBLANK('Report Data'!F1462)," ",'Report Data'!F1462)</f>
        <v xml:space="preserve"> </v>
      </c>
      <c r="G1462" s="313" t="str">
        <f>IF(ISBLANK('Report Data'!G1462)," ",'Report Data'!G1462)</f>
        <v xml:space="preserve"> </v>
      </c>
    </row>
    <row r="1463" spans="1:7">
      <c r="A1463" s="313" t="str">
        <f>IF('INTERIM REPORT'!B1463=" "," ",IF('Report Data'!A1463="",'INTERIM REPORT'!A1462,'Report Data'!A1463))</f>
        <v xml:space="preserve"> </v>
      </c>
      <c r="B1463" s="313" t="str">
        <f>IF(ISBLANK('Report Data'!B1463)," ",'Report Data'!B1463)</f>
        <v xml:space="preserve"> </v>
      </c>
      <c r="C1463" s="313" t="str">
        <f>IF(ISBLANK('Report Data'!C1463)," ",'Report Data'!C1463)</f>
        <v xml:space="preserve"> </v>
      </c>
      <c r="D1463" s="313" t="str">
        <f>IF(ISBLANK('Report Data'!D1463)," ",'Report Data'!D1463)</f>
        <v xml:space="preserve"> </v>
      </c>
      <c r="E1463" s="313" t="str">
        <f>IF(ISBLANK('Report Data'!E1463)," ",'Report Data'!E1463)</f>
        <v xml:space="preserve"> </v>
      </c>
      <c r="F1463" s="313" t="str">
        <f>IF(ISBLANK('Report Data'!F1463)," ",'Report Data'!F1463)</f>
        <v xml:space="preserve"> </v>
      </c>
      <c r="G1463" s="313" t="str">
        <f>IF(ISBLANK('Report Data'!G1463)," ",'Report Data'!G1463)</f>
        <v xml:space="preserve"> </v>
      </c>
    </row>
    <row r="1464" spans="1:7">
      <c r="A1464" s="313" t="str">
        <f>IF('INTERIM REPORT'!B1464=" "," ",IF('Report Data'!A1464="",'INTERIM REPORT'!A1463,'Report Data'!A1464))</f>
        <v xml:space="preserve"> </v>
      </c>
      <c r="B1464" s="313" t="str">
        <f>IF(ISBLANK('Report Data'!B1464)," ",'Report Data'!B1464)</f>
        <v xml:space="preserve"> </v>
      </c>
      <c r="C1464" s="313" t="str">
        <f>IF(ISBLANK('Report Data'!C1464)," ",'Report Data'!C1464)</f>
        <v xml:space="preserve"> </v>
      </c>
      <c r="D1464" s="313" t="str">
        <f>IF(ISBLANK('Report Data'!D1464)," ",'Report Data'!D1464)</f>
        <v xml:space="preserve"> </v>
      </c>
      <c r="E1464" s="313" t="str">
        <f>IF(ISBLANK('Report Data'!E1464)," ",'Report Data'!E1464)</f>
        <v xml:space="preserve"> </v>
      </c>
      <c r="F1464" s="313" t="str">
        <f>IF(ISBLANK('Report Data'!F1464)," ",'Report Data'!F1464)</f>
        <v xml:space="preserve"> </v>
      </c>
      <c r="G1464" s="313" t="str">
        <f>IF(ISBLANK('Report Data'!G1464)," ",'Report Data'!G1464)</f>
        <v xml:space="preserve"> </v>
      </c>
    </row>
    <row r="1465" spans="1:7">
      <c r="A1465" s="313" t="str">
        <f>IF('INTERIM REPORT'!B1465=" "," ",IF('Report Data'!A1465="",'INTERIM REPORT'!A1464,'Report Data'!A1465))</f>
        <v xml:space="preserve"> </v>
      </c>
      <c r="B1465" s="313" t="str">
        <f>IF(ISBLANK('Report Data'!B1465)," ",'Report Data'!B1465)</f>
        <v xml:space="preserve"> </v>
      </c>
      <c r="C1465" s="313" t="str">
        <f>IF(ISBLANK('Report Data'!C1465)," ",'Report Data'!C1465)</f>
        <v xml:space="preserve"> </v>
      </c>
      <c r="D1465" s="313" t="str">
        <f>IF(ISBLANK('Report Data'!D1465)," ",'Report Data'!D1465)</f>
        <v xml:space="preserve"> </v>
      </c>
      <c r="E1465" s="313" t="str">
        <f>IF(ISBLANK('Report Data'!E1465)," ",'Report Data'!E1465)</f>
        <v xml:space="preserve"> </v>
      </c>
      <c r="F1465" s="313" t="str">
        <f>IF(ISBLANK('Report Data'!F1465)," ",'Report Data'!F1465)</f>
        <v xml:space="preserve"> </v>
      </c>
      <c r="G1465" s="313" t="str">
        <f>IF(ISBLANK('Report Data'!G1465)," ",'Report Data'!G1465)</f>
        <v xml:space="preserve"> </v>
      </c>
    </row>
    <row r="1466" spans="1:7">
      <c r="A1466" s="313" t="str">
        <f>IF('INTERIM REPORT'!B1466=" "," ",IF('Report Data'!A1466="",'INTERIM REPORT'!A1465,'Report Data'!A1466))</f>
        <v xml:space="preserve"> </v>
      </c>
      <c r="B1466" s="313" t="str">
        <f>IF(ISBLANK('Report Data'!B1466)," ",'Report Data'!B1466)</f>
        <v xml:space="preserve"> </v>
      </c>
      <c r="C1466" s="313" t="str">
        <f>IF(ISBLANK('Report Data'!C1466)," ",'Report Data'!C1466)</f>
        <v xml:space="preserve"> </v>
      </c>
      <c r="D1466" s="313" t="str">
        <f>IF(ISBLANK('Report Data'!D1466)," ",'Report Data'!D1466)</f>
        <v xml:space="preserve"> </v>
      </c>
      <c r="E1466" s="313" t="str">
        <f>IF(ISBLANK('Report Data'!E1466)," ",'Report Data'!E1466)</f>
        <v xml:space="preserve"> </v>
      </c>
      <c r="F1466" s="313" t="str">
        <f>IF(ISBLANK('Report Data'!F1466)," ",'Report Data'!F1466)</f>
        <v xml:space="preserve"> </v>
      </c>
      <c r="G1466" s="313" t="str">
        <f>IF(ISBLANK('Report Data'!G1466)," ",'Report Data'!G1466)</f>
        <v xml:space="preserve"> </v>
      </c>
    </row>
    <row r="1467" spans="1:7">
      <c r="A1467" s="313" t="str">
        <f>IF('INTERIM REPORT'!B1467=" "," ",IF('Report Data'!A1467="",'INTERIM REPORT'!A1466,'Report Data'!A1467))</f>
        <v xml:space="preserve"> </v>
      </c>
      <c r="B1467" s="313" t="str">
        <f>IF(ISBLANK('Report Data'!B1467)," ",'Report Data'!B1467)</f>
        <v xml:space="preserve"> </v>
      </c>
      <c r="C1467" s="313" t="str">
        <f>IF(ISBLANK('Report Data'!C1467)," ",'Report Data'!C1467)</f>
        <v xml:space="preserve"> </v>
      </c>
      <c r="D1467" s="313" t="str">
        <f>IF(ISBLANK('Report Data'!D1467)," ",'Report Data'!D1467)</f>
        <v xml:space="preserve"> </v>
      </c>
      <c r="E1467" s="313" t="str">
        <f>IF(ISBLANK('Report Data'!E1467)," ",'Report Data'!E1467)</f>
        <v xml:space="preserve"> </v>
      </c>
      <c r="F1467" s="313" t="str">
        <f>IF(ISBLANK('Report Data'!F1467)," ",'Report Data'!F1467)</f>
        <v xml:space="preserve"> </v>
      </c>
      <c r="G1467" s="313" t="str">
        <f>IF(ISBLANK('Report Data'!G1467)," ",'Report Data'!G1467)</f>
        <v xml:space="preserve"> </v>
      </c>
    </row>
    <row r="1468" spans="1:7">
      <c r="A1468" s="313" t="str">
        <f>IF('INTERIM REPORT'!B1468=" "," ",IF('Report Data'!A1468="",'INTERIM REPORT'!A1467,'Report Data'!A1468))</f>
        <v xml:space="preserve"> </v>
      </c>
      <c r="B1468" s="313" t="str">
        <f>IF(ISBLANK('Report Data'!B1468)," ",'Report Data'!B1468)</f>
        <v xml:space="preserve"> </v>
      </c>
      <c r="C1468" s="313" t="str">
        <f>IF(ISBLANK('Report Data'!C1468)," ",'Report Data'!C1468)</f>
        <v xml:space="preserve"> </v>
      </c>
      <c r="D1468" s="313" t="str">
        <f>IF(ISBLANK('Report Data'!D1468)," ",'Report Data'!D1468)</f>
        <v xml:space="preserve"> </v>
      </c>
      <c r="E1468" s="313" t="str">
        <f>IF(ISBLANK('Report Data'!E1468)," ",'Report Data'!E1468)</f>
        <v xml:space="preserve"> </v>
      </c>
      <c r="F1468" s="313" t="str">
        <f>IF(ISBLANK('Report Data'!F1468)," ",'Report Data'!F1468)</f>
        <v xml:space="preserve"> </v>
      </c>
      <c r="G1468" s="313" t="str">
        <f>IF(ISBLANK('Report Data'!G1468)," ",'Report Data'!G1468)</f>
        <v xml:space="preserve"> </v>
      </c>
    </row>
    <row r="1469" spans="1:7">
      <c r="A1469" s="313" t="str">
        <f>IF('INTERIM REPORT'!B1469=" "," ",IF('Report Data'!A1469="",'INTERIM REPORT'!A1468,'Report Data'!A1469))</f>
        <v xml:space="preserve"> </v>
      </c>
      <c r="B1469" s="313" t="str">
        <f>IF(ISBLANK('Report Data'!B1469)," ",'Report Data'!B1469)</f>
        <v xml:space="preserve"> </v>
      </c>
      <c r="C1469" s="313" t="str">
        <f>IF(ISBLANK('Report Data'!C1469)," ",'Report Data'!C1469)</f>
        <v xml:space="preserve"> </v>
      </c>
      <c r="D1469" s="313" t="str">
        <f>IF(ISBLANK('Report Data'!D1469)," ",'Report Data'!D1469)</f>
        <v xml:space="preserve"> </v>
      </c>
      <c r="E1469" s="313" t="str">
        <f>IF(ISBLANK('Report Data'!E1469)," ",'Report Data'!E1469)</f>
        <v xml:space="preserve"> </v>
      </c>
      <c r="F1469" s="313" t="str">
        <f>IF(ISBLANK('Report Data'!F1469)," ",'Report Data'!F1469)</f>
        <v xml:space="preserve"> </v>
      </c>
      <c r="G1469" s="313" t="str">
        <f>IF(ISBLANK('Report Data'!G1469)," ",'Report Data'!G1469)</f>
        <v xml:space="preserve"> </v>
      </c>
    </row>
    <row r="1470" spans="1:7">
      <c r="A1470" s="313" t="str">
        <f>IF('INTERIM REPORT'!B1470=" "," ",IF('Report Data'!A1470="",'INTERIM REPORT'!A1469,'Report Data'!A1470))</f>
        <v xml:space="preserve"> </v>
      </c>
      <c r="B1470" s="313" t="str">
        <f>IF(ISBLANK('Report Data'!B1470)," ",'Report Data'!B1470)</f>
        <v xml:space="preserve"> </v>
      </c>
      <c r="C1470" s="313" t="str">
        <f>IF(ISBLANK('Report Data'!C1470)," ",'Report Data'!C1470)</f>
        <v xml:space="preserve"> </v>
      </c>
      <c r="D1470" s="313" t="str">
        <f>IF(ISBLANK('Report Data'!D1470)," ",'Report Data'!D1470)</f>
        <v xml:space="preserve"> </v>
      </c>
      <c r="E1470" s="313" t="str">
        <f>IF(ISBLANK('Report Data'!E1470)," ",'Report Data'!E1470)</f>
        <v xml:space="preserve"> </v>
      </c>
      <c r="F1470" s="313" t="str">
        <f>IF(ISBLANK('Report Data'!F1470)," ",'Report Data'!F1470)</f>
        <v xml:space="preserve"> </v>
      </c>
      <c r="G1470" s="313" t="str">
        <f>IF(ISBLANK('Report Data'!G1470)," ",'Report Data'!G1470)</f>
        <v xml:space="preserve"> </v>
      </c>
    </row>
    <row r="1471" spans="1:7">
      <c r="A1471" s="313" t="str">
        <f>IF('INTERIM REPORT'!B1471=" "," ",IF('Report Data'!A1471="",'INTERIM REPORT'!A1470,'Report Data'!A1471))</f>
        <v xml:space="preserve"> </v>
      </c>
      <c r="B1471" s="313" t="str">
        <f>IF(ISBLANK('Report Data'!B1471)," ",'Report Data'!B1471)</f>
        <v xml:space="preserve"> </v>
      </c>
      <c r="C1471" s="313" t="str">
        <f>IF(ISBLANK('Report Data'!C1471)," ",'Report Data'!C1471)</f>
        <v xml:space="preserve"> </v>
      </c>
      <c r="D1471" s="313" t="str">
        <f>IF(ISBLANK('Report Data'!D1471)," ",'Report Data'!D1471)</f>
        <v xml:space="preserve"> </v>
      </c>
      <c r="E1471" s="313" t="str">
        <f>IF(ISBLANK('Report Data'!E1471)," ",'Report Data'!E1471)</f>
        <v xml:space="preserve"> </v>
      </c>
      <c r="F1471" s="313" t="str">
        <f>IF(ISBLANK('Report Data'!F1471)," ",'Report Data'!F1471)</f>
        <v xml:space="preserve"> </v>
      </c>
      <c r="G1471" s="313" t="str">
        <f>IF(ISBLANK('Report Data'!G1471)," ",'Report Data'!G1471)</f>
        <v xml:space="preserve"> </v>
      </c>
    </row>
    <row r="1472" spans="1:7">
      <c r="A1472" s="313" t="str">
        <f>IF('INTERIM REPORT'!B1472=" "," ",IF('Report Data'!A1472="",'INTERIM REPORT'!A1471,'Report Data'!A1472))</f>
        <v xml:space="preserve"> </v>
      </c>
      <c r="B1472" s="313" t="str">
        <f>IF(ISBLANK('Report Data'!B1472)," ",'Report Data'!B1472)</f>
        <v xml:space="preserve"> </v>
      </c>
      <c r="C1472" s="313" t="str">
        <f>IF(ISBLANK('Report Data'!C1472)," ",'Report Data'!C1472)</f>
        <v xml:space="preserve"> </v>
      </c>
      <c r="D1472" s="313" t="str">
        <f>IF(ISBLANK('Report Data'!D1472)," ",'Report Data'!D1472)</f>
        <v xml:space="preserve"> </v>
      </c>
      <c r="E1472" s="313" t="str">
        <f>IF(ISBLANK('Report Data'!E1472)," ",'Report Data'!E1472)</f>
        <v xml:space="preserve"> </v>
      </c>
      <c r="F1472" s="313" t="str">
        <f>IF(ISBLANK('Report Data'!F1472)," ",'Report Data'!F1472)</f>
        <v xml:space="preserve"> </v>
      </c>
      <c r="G1472" s="313" t="str">
        <f>IF(ISBLANK('Report Data'!G1472)," ",'Report Data'!G1472)</f>
        <v xml:space="preserve"> </v>
      </c>
    </row>
    <row r="1473" spans="1:7">
      <c r="A1473" s="313" t="str">
        <f>IF('INTERIM REPORT'!B1473=" "," ",IF('Report Data'!A1473="",'INTERIM REPORT'!A1472,'Report Data'!A1473))</f>
        <v xml:space="preserve"> </v>
      </c>
      <c r="B1473" s="313" t="str">
        <f>IF(ISBLANK('Report Data'!B1473)," ",'Report Data'!B1473)</f>
        <v xml:space="preserve"> </v>
      </c>
      <c r="C1473" s="313" t="str">
        <f>IF(ISBLANK('Report Data'!C1473)," ",'Report Data'!C1473)</f>
        <v xml:space="preserve"> </v>
      </c>
      <c r="D1473" s="313" t="str">
        <f>IF(ISBLANK('Report Data'!D1473)," ",'Report Data'!D1473)</f>
        <v xml:space="preserve"> </v>
      </c>
      <c r="E1473" s="313" t="str">
        <f>IF(ISBLANK('Report Data'!E1473)," ",'Report Data'!E1473)</f>
        <v xml:space="preserve"> </v>
      </c>
      <c r="F1473" s="313" t="str">
        <f>IF(ISBLANK('Report Data'!F1473)," ",'Report Data'!F1473)</f>
        <v xml:space="preserve"> </v>
      </c>
      <c r="G1473" s="313" t="str">
        <f>IF(ISBLANK('Report Data'!G1473)," ",'Report Data'!G1473)</f>
        <v xml:space="preserve"> </v>
      </c>
    </row>
    <row r="1474" spans="1:7">
      <c r="A1474" s="313" t="str">
        <f>IF('INTERIM REPORT'!B1474=" "," ",IF('Report Data'!A1474="",'INTERIM REPORT'!A1473,'Report Data'!A1474))</f>
        <v xml:space="preserve"> </v>
      </c>
      <c r="B1474" s="313" t="str">
        <f>IF(ISBLANK('Report Data'!B1474)," ",'Report Data'!B1474)</f>
        <v xml:space="preserve"> </v>
      </c>
      <c r="C1474" s="313" t="str">
        <f>IF(ISBLANK('Report Data'!C1474)," ",'Report Data'!C1474)</f>
        <v xml:space="preserve"> </v>
      </c>
      <c r="D1474" s="313" t="str">
        <f>IF(ISBLANK('Report Data'!D1474)," ",'Report Data'!D1474)</f>
        <v xml:space="preserve"> </v>
      </c>
      <c r="E1474" s="313" t="str">
        <f>IF(ISBLANK('Report Data'!E1474)," ",'Report Data'!E1474)</f>
        <v xml:space="preserve"> </v>
      </c>
      <c r="F1474" s="313" t="str">
        <f>IF(ISBLANK('Report Data'!F1474)," ",'Report Data'!F1474)</f>
        <v xml:space="preserve"> </v>
      </c>
      <c r="G1474" s="313" t="str">
        <f>IF(ISBLANK('Report Data'!G1474)," ",'Report Data'!G1474)</f>
        <v xml:space="preserve"> </v>
      </c>
    </row>
    <row r="1475" spans="1:7">
      <c r="A1475" s="313" t="str">
        <f>IF('INTERIM REPORT'!B1475=" "," ",IF('Report Data'!A1475="",'INTERIM REPORT'!A1474,'Report Data'!A1475))</f>
        <v xml:space="preserve"> </v>
      </c>
      <c r="B1475" s="313" t="str">
        <f>IF(ISBLANK('Report Data'!B1475)," ",'Report Data'!B1475)</f>
        <v xml:space="preserve"> </v>
      </c>
      <c r="C1475" s="313" t="str">
        <f>IF(ISBLANK('Report Data'!C1475)," ",'Report Data'!C1475)</f>
        <v xml:space="preserve"> </v>
      </c>
      <c r="D1475" s="313" t="str">
        <f>IF(ISBLANK('Report Data'!D1475)," ",'Report Data'!D1475)</f>
        <v xml:space="preserve"> </v>
      </c>
      <c r="E1475" s="313" t="str">
        <f>IF(ISBLANK('Report Data'!E1475)," ",'Report Data'!E1475)</f>
        <v xml:space="preserve"> </v>
      </c>
      <c r="F1475" s="313" t="str">
        <f>IF(ISBLANK('Report Data'!F1475)," ",'Report Data'!F1475)</f>
        <v xml:space="preserve"> </v>
      </c>
      <c r="G1475" s="313" t="str">
        <f>IF(ISBLANK('Report Data'!G1475)," ",'Report Data'!G1475)</f>
        <v xml:space="preserve"> </v>
      </c>
    </row>
    <row r="1476" spans="1:7">
      <c r="A1476" s="313" t="str">
        <f>IF('INTERIM REPORT'!B1476=" "," ",IF('Report Data'!A1476="",'INTERIM REPORT'!A1475,'Report Data'!A1476))</f>
        <v xml:space="preserve"> </v>
      </c>
      <c r="B1476" s="313" t="str">
        <f>IF(ISBLANK('Report Data'!B1476)," ",'Report Data'!B1476)</f>
        <v xml:space="preserve"> </v>
      </c>
      <c r="C1476" s="313" t="str">
        <f>IF(ISBLANK('Report Data'!C1476)," ",'Report Data'!C1476)</f>
        <v xml:space="preserve"> </v>
      </c>
      <c r="D1476" s="313" t="str">
        <f>IF(ISBLANK('Report Data'!D1476)," ",'Report Data'!D1476)</f>
        <v xml:space="preserve"> </v>
      </c>
      <c r="E1476" s="313" t="str">
        <f>IF(ISBLANK('Report Data'!E1476)," ",'Report Data'!E1476)</f>
        <v xml:space="preserve"> </v>
      </c>
      <c r="F1476" s="313" t="str">
        <f>IF(ISBLANK('Report Data'!F1476)," ",'Report Data'!F1476)</f>
        <v xml:space="preserve"> </v>
      </c>
      <c r="G1476" s="313" t="str">
        <f>IF(ISBLANK('Report Data'!G1476)," ",'Report Data'!G1476)</f>
        <v xml:space="preserve"> </v>
      </c>
    </row>
    <row r="1477" spans="1:7">
      <c r="A1477" s="313" t="str">
        <f>IF('INTERIM REPORT'!B1477=" "," ",IF('Report Data'!A1477="",'INTERIM REPORT'!A1476,'Report Data'!A1477))</f>
        <v xml:space="preserve"> </v>
      </c>
      <c r="B1477" s="313" t="str">
        <f>IF(ISBLANK('Report Data'!B1477)," ",'Report Data'!B1477)</f>
        <v xml:space="preserve"> </v>
      </c>
      <c r="C1477" s="313" t="str">
        <f>IF(ISBLANK('Report Data'!C1477)," ",'Report Data'!C1477)</f>
        <v xml:space="preserve"> </v>
      </c>
      <c r="D1477" s="313" t="str">
        <f>IF(ISBLANK('Report Data'!D1477)," ",'Report Data'!D1477)</f>
        <v xml:space="preserve"> </v>
      </c>
      <c r="E1477" s="313" t="str">
        <f>IF(ISBLANK('Report Data'!E1477)," ",'Report Data'!E1477)</f>
        <v xml:space="preserve"> </v>
      </c>
      <c r="F1477" s="313" t="str">
        <f>IF(ISBLANK('Report Data'!F1477)," ",'Report Data'!F1477)</f>
        <v xml:space="preserve"> </v>
      </c>
      <c r="G1477" s="313" t="str">
        <f>IF(ISBLANK('Report Data'!G1477)," ",'Report Data'!G1477)</f>
        <v xml:space="preserve"> </v>
      </c>
    </row>
    <row r="1478" spans="1:7">
      <c r="A1478" s="313" t="str">
        <f>IF('INTERIM REPORT'!B1478=" "," ",IF('Report Data'!A1478="",'INTERIM REPORT'!A1477,'Report Data'!A1478))</f>
        <v xml:space="preserve"> </v>
      </c>
      <c r="B1478" s="313" t="str">
        <f>IF(ISBLANK('Report Data'!B1478)," ",'Report Data'!B1478)</f>
        <v xml:space="preserve"> </v>
      </c>
      <c r="C1478" s="313" t="str">
        <f>IF(ISBLANK('Report Data'!C1478)," ",'Report Data'!C1478)</f>
        <v xml:space="preserve"> </v>
      </c>
      <c r="D1478" s="313" t="str">
        <f>IF(ISBLANK('Report Data'!D1478)," ",'Report Data'!D1478)</f>
        <v xml:space="preserve"> </v>
      </c>
      <c r="E1478" s="313" t="str">
        <f>IF(ISBLANK('Report Data'!E1478)," ",'Report Data'!E1478)</f>
        <v xml:space="preserve"> </v>
      </c>
      <c r="F1478" s="313" t="str">
        <f>IF(ISBLANK('Report Data'!F1478)," ",'Report Data'!F1478)</f>
        <v xml:space="preserve"> </v>
      </c>
      <c r="G1478" s="313" t="str">
        <f>IF(ISBLANK('Report Data'!G1478)," ",'Report Data'!G1478)</f>
        <v xml:space="preserve"> </v>
      </c>
    </row>
    <row r="1479" spans="1:7">
      <c r="A1479" s="313" t="str">
        <f>IF('INTERIM REPORT'!B1479=" "," ",IF('Report Data'!A1479="",'INTERIM REPORT'!A1478,'Report Data'!A1479))</f>
        <v xml:space="preserve"> </v>
      </c>
      <c r="B1479" s="313" t="str">
        <f>IF(ISBLANK('Report Data'!B1479)," ",'Report Data'!B1479)</f>
        <v xml:space="preserve"> </v>
      </c>
      <c r="C1479" s="313" t="str">
        <f>IF(ISBLANK('Report Data'!C1479)," ",'Report Data'!C1479)</f>
        <v xml:space="preserve"> </v>
      </c>
      <c r="D1479" s="313" t="str">
        <f>IF(ISBLANK('Report Data'!D1479)," ",'Report Data'!D1479)</f>
        <v xml:space="preserve"> </v>
      </c>
      <c r="E1479" s="313" t="str">
        <f>IF(ISBLANK('Report Data'!E1479)," ",'Report Data'!E1479)</f>
        <v xml:space="preserve"> </v>
      </c>
      <c r="F1479" s="313" t="str">
        <f>IF(ISBLANK('Report Data'!F1479)," ",'Report Data'!F1479)</f>
        <v xml:space="preserve"> </v>
      </c>
      <c r="G1479" s="313" t="str">
        <f>IF(ISBLANK('Report Data'!G1479)," ",'Report Data'!G1479)</f>
        <v xml:space="preserve"> </v>
      </c>
    </row>
    <row r="1480" spans="1:7">
      <c r="A1480" s="313" t="str">
        <f>IF('INTERIM REPORT'!B1480=" "," ",IF('Report Data'!A1480="",'INTERIM REPORT'!A1479,'Report Data'!A1480))</f>
        <v xml:space="preserve"> </v>
      </c>
      <c r="B1480" s="313" t="str">
        <f>IF(ISBLANK('Report Data'!B1480)," ",'Report Data'!B1480)</f>
        <v xml:space="preserve"> </v>
      </c>
      <c r="C1480" s="313" t="str">
        <f>IF(ISBLANK('Report Data'!C1480)," ",'Report Data'!C1480)</f>
        <v xml:space="preserve"> </v>
      </c>
      <c r="D1480" s="313" t="str">
        <f>IF(ISBLANK('Report Data'!D1480)," ",'Report Data'!D1480)</f>
        <v xml:space="preserve"> </v>
      </c>
      <c r="E1480" s="313" t="str">
        <f>IF(ISBLANK('Report Data'!E1480)," ",'Report Data'!E1480)</f>
        <v xml:space="preserve"> </v>
      </c>
      <c r="F1480" s="313" t="str">
        <f>IF(ISBLANK('Report Data'!F1480)," ",'Report Data'!F1480)</f>
        <v xml:space="preserve"> </v>
      </c>
      <c r="G1480" s="313" t="str">
        <f>IF(ISBLANK('Report Data'!G1480)," ",'Report Data'!G1480)</f>
        <v xml:space="preserve"> </v>
      </c>
    </row>
    <row r="1481" spans="1:7">
      <c r="A1481" s="313" t="str">
        <f>IF('INTERIM REPORT'!B1481=" "," ",IF('Report Data'!A1481="",'INTERIM REPORT'!A1480,'Report Data'!A1481))</f>
        <v xml:space="preserve"> </v>
      </c>
      <c r="B1481" s="313" t="str">
        <f>IF(ISBLANK('Report Data'!B1481)," ",'Report Data'!B1481)</f>
        <v xml:space="preserve"> </v>
      </c>
      <c r="C1481" s="313" t="str">
        <f>IF(ISBLANK('Report Data'!C1481)," ",'Report Data'!C1481)</f>
        <v xml:space="preserve"> </v>
      </c>
      <c r="D1481" s="313" t="str">
        <f>IF(ISBLANK('Report Data'!D1481)," ",'Report Data'!D1481)</f>
        <v xml:space="preserve"> </v>
      </c>
      <c r="E1481" s="313" t="str">
        <f>IF(ISBLANK('Report Data'!E1481)," ",'Report Data'!E1481)</f>
        <v xml:space="preserve"> </v>
      </c>
      <c r="F1481" s="313" t="str">
        <f>IF(ISBLANK('Report Data'!F1481)," ",'Report Data'!F1481)</f>
        <v xml:space="preserve"> </v>
      </c>
      <c r="G1481" s="313" t="str">
        <f>IF(ISBLANK('Report Data'!G1481)," ",'Report Data'!G1481)</f>
        <v xml:space="preserve"> </v>
      </c>
    </row>
    <row r="1482" spans="1:7">
      <c r="A1482" s="313" t="str">
        <f>IF('INTERIM REPORT'!B1482=" "," ",IF('Report Data'!A1482="",'INTERIM REPORT'!A1481,'Report Data'!A1482))</f>
        <v xml:space="preserve"> </v>
      </c>
      <c r="B1482" s="313" t="str">
        <f>IF(ISBLANK('Report Data'!B1482)," ",'Report Data'!B1482)</f>
        <v xml:space="preserve"> </v>
      </c>
      <c r="C1482" s="313" t="str">
        <f>IF(ISBLANK('Report Data'!C1482)," ",'Report Data'!C1482)</f>
        <v xml:space="preserve"> </v>
      </c>
      <c r="D1482" s="313" t="str">
        <f>IF(ISBLANK('Report Data'!D1482)," ",'Report Data'!D1482)</f>
        <v xml:space="preserve"> </v>
      </c>
      <c r="E1482" s="313" t="str">
        <f>IF(ISBLANK('Report Data'!E1482)," ",'Report Data'!E1482)</f>
        <v xml:space="preserve"> </v>
      </c>
      <c r="F1482" s="313" t="str">
        <f>IF(ISBLANK('Report Data'!F1482)," ",'Report Data'!F1482)</f>
        <v xml:space="preserve"> </v>
      </c>
      <c r="G1482" s="313" t="str">
        <f>IF(ISBLANK('Report Data'!G1482)," ",'Report Data'!G1482)</f>
        <v xml:space="preserve"> </v>
      </c>
    </row>
    <row r="1483" spans="1:7">
      <c r="A1483" s="313" t="str">
        <f>IF('INTERIM REPORT'!B1483=" "," ",IF('Report Data'!A1483="",'INTERIM REPORT'!A1482,'Report Data'!A1483))</f>
        <v xml:space="preserve"> </v>
      </c>
      <c r="B1483" s="313" t="str">
        <f>IF(ISBLANK('Report Data'!B1483)," ",'Report Data'!B1483)</f>
        <v xml:space="preserve"> </v>
      </c>
      <c r="C1483" s="313" t="str">
        <f>IF(ISBLANK('Report Data'!C1483)," ",'Report Data'!C1483)</f>
        <v xml:space="preserve"> </v>
      </c>
      <c r="D1483" s="313" t="str">
        <f>IF(ISBLANK('Report Data'!D1483)," ",'Report Data'!D1483)</f>
        <v xml:space="preserve"> </v>
      </c>
      <c r="E1483" s="313" t="str">
        <f>IF(ISBLANK('Report Data'!E1483)," ",'Report Data'!E1483)</f>
        <v xml:space="preserve"> </v>
      </c>
      <c r="F1483" s="313" t="str">
        <f>IF(ISBLANK('Report Data'!F1483)," ",'Report Data'!F1483)</f>
        <v xml:space="preserve"> </v>
      </c>
      <c r="G1483" s="313" t="str">
        <f>IF(ISBLANK('Report Data'!G1483)," ",'Report Data'!G1483)</f>
        <v xml:space="preserve"> </v>
      </c>
    </row>
    <row r="1484" spans="1:7">
      <c r="A1484" s="313" t="str">
        <f>IF('INTERIM REPORT'!B1484=" "," ",IF('Report Data'!A1484="",'INTERIM REPORT'!A1483,'Report Data'!A1484))</f>
        <v xml:space="preserve"> </v>
      </c>
      <c r="B1484" s="313" t="str">
        <f>IF(ISBLANK('Report Data'!B1484)," ",'Report Data'!B1484)</f>
        <v xml:space="preserve"> </v>
      </c>
      <c r="C1484" s="313" t="str">
        <f>IF(ISBLANK('Report Data'!C1484)," ",'Report Data'!C1484)</f>
        <v xml:space="preserve"> </v>
      </c>
      <c r="D1484" s="313" t="str">
        <f>IF(ISBLANK('Report Data'!D1484)," ",'Report Data'!D1484)</f>
        <v xml:space="preserve"> </v>
      </c>
      <c r="E1484" s="313" t="str">
        <f>IF(ISBLANK('Report Data'!E1484)," ",'Report Data'!E1484)</f>
        <v xml:space="preserve"> </v>
      </c>
      <c r="F1484" s="313" t="str">
        <f>IF(ISBLANK('Report Data'!F1484)," ",'Report Data'!F1484)</f>
        <v xml:space="preserve"> </v>
      </c>
      <c r="G1484" s="313" t="str">
        <f>IF(ISBLANK('Report Data'!G1484)," ",'Report Data'!G1484)</f>
        <v xml:space="preserve"> </v>
      </c>
    </row>
    <row r="1485" spans="1:7">
      <c r="A1485" s="313" t="str">
        <f>IF('INTERIM REPORT'!B1485=" "," ",IF('Report Data'!A1485="",'INTERIM REPORT'!A1484,'Report Data'!A1485))</f>
        <v xml:space="preserve"> </v>
      </c>
      <c r="B1485" s="313" t="str">
        <f>IF(ISBLANK('Report Data'!B1485)," ",'Report Data'!B1485)</f>
        <v xml:space="preserve"> </v>
      </c>
      <c r="C1485" s="313" t="str">
        <f>IF(ISBLANK('Report Data'!C1485)," ",'Report Data'!C1485)</f>
        <v xml:space="preserve"> </v>
      </c>
      <c r="D1485" s="313" t="str">
        <f>IF(ISBLANK('Report Data'!D1485)," ",'Report Data'!D1485)</f>
        <v xml:space="preserve"> </v>
      </c>
      <c r="E1485" s="313" t="str">
        <f>IF(ISBLANK('Report Data'!E1485)," ",'Report Data'!E1485)</f>
        <v xml:space="preserve"> </v>
      </c>
      <c r="F1485" s="313" t="str">
        <f>IF(ISBLANK('Report Data'!F1485)," ",'Report Data'!F1485)</f>
        <v xml:space="preserve"> </v>
      </c>
      <c r="G1485" s="313" t="str">
        <f>IF(ISBLANK('Report Data'!G1485)," ",'Report Data'!G1485)</f>
        <v xml:space="preserve"> </v>
      </c>
    </row>
    <row r="1486" spans="1:7">
      <c r="A1486" s="313" t="str">
        <f>IF('INTERIM REPORT'!B1486=" "," ",IF('Report Data'!A1486="",'INTERIM REPORT'!A1485,'Report Data'!A1486))</f>
        <v xml:space="preserve"> </v>
      </c>
      <c r="B1486" s="313" t="str">
        <f>IF(ISBLANK('Report Data'!B1486)," ",'Report Data'!B1486)</f>
        <v xml:space="preserve"> </v>
      </c>
      <c r="C1486" s="313" t="str">
        <f>IF(ISBLANK('Report Data'!C1486)," ",'Report Data'!C1486)</f>
        <v xml:space="preserve"> </v>
      </c>
      <c r="D1486" s="313" t="str">
        <f>IF(ISBLANK('Report Data'!D1486)," ",'Report Data'!D1486)</f>
        <v xml:space="preserve"> </v>
      </c>
      <c r="E1486" s="313" t="str">
        <f>IF(ISBLANK('Report Data'!E1486)," ",'Report Data'!E1486)</f>
        <v xml:space="preserve"> </v>
      </c>
      <c r="F1486" s="313" t="str">
        <f>IF(ISBLANK('Report Data'!F1486)," ",'Report Data'!F1486)</f>
        <v xml:space="preserve"> </v>
      </c>
      <c r="G1486" s="313" t="str">
        <f>IF(ISBLANK('Report Data'!G1486)," ",'Report Data'!G1486)</f>
        <v xml:space="preserve"> </v>
      </c>
    </row>
    <row r="1487" spans="1:7">
      <c r="A1487" s="313" t="str">
        <f>IF('INTERIM REPORT'!B1487=" "," ",IF('Report Data'!A1487="",'INTERIM REPORT'!A1486,'Report Data'!A1487))</f>
        <v xml:space="preserve"> </v>
      </c>
      <c r="B1487" s="313" t="str">
        <f>IF(ISBLANK('Report Data'!B1487)," ",'Report Data'!B1487)</f>
        <v xml:space="preserve"> </v>
      </c>
      <c r="C1487" s="313" t="str">
        <f>IF(ISBLANK('Report Data'!C1487)," ",'Report Data'!C1487)</f>
        <v xml:space="preserve"> </v>
      </c>
      <c r="D1487" s="313" t="str">
        <f>IF(ISBLANK('Report Data'!D1487)," ",'Report Data'!D1487)</f>
        <v xml:space="preserve"> </v>
      </c>
      <c r="E1487" s="313" t="str">
        <f>IF(ISBLANK('Report Data'!E1487)," ",'Report Data'!E1487)</f>
        <v xml:space="preserve"> </v>
      </c>
      <c r="F1487" s="313" t="str">
        <f>IF(ISBLANK('Report Data'!F1487)," ",'Report Data'!F1487)</f>
        <v xml:space="preserve"> </v>
      </c>
      <c r="G1487" s="313" t="str">
        <f>IF(ISBLANK('Report Data'!G1487)," ",'Report Data'!G1487)</f>
        <v xml:space="preserve"> </v>
      </c>
    </row>
    <row r="1488" spans="1:7">
      <c r="A1488" s="313" t="str">
        <f>IF('INTERIM REPORT'!B1488=" "," ",IF('Report Data'!A1488="",'INTERIM REPORT'!A1487,'Report Data'!A1488))</f>
        <v xml:space="preserve"> </v>
      </c>
      <c r="B1488" s="313" t="str">
        <f>IF(ISBLANK('Report Data'!B1488)," ",'Report Data'!B1488)</f>
        <v xml:space="preserve"> </v>
      </c>
      <c r="C1488" s="313" t="str">
        <f>IF(ISBLANK('Report Data'!C1488)," ",'Report Data'!C1488)</f>
        <v xml:space="preserve"> </v>
      </c>
      <c r="D1488" s="313" t="str">
        <f>IF(ISBLANK('Report Data'!D1488)," ",'Report Data'!D1488)</f>
        <v xml:space="preserve"> </v>
      </c>
      <c r="E1488" s="313" t="str">
        <f>IF(ISBLANK('Report Data'!E1488)," ",'Report Data'!E1488)</f>
        <v xml:space="preserve"> </v>
      </c>
      <c r="F1488" s="313" t="str">
        <f>IF(ISBLANK('Report Data'!F1488)," ",'Report Data'!F1488)</f>
        <v xml:space="preserve"> </v>
      </c>
      <c r="G1488" s="313" t="str">
        <f>IF(ISBLANK('Report Data'!G1488)," ",'Report Data'!G1488)</f>
        <v xml:space="preserve"> </v>
      </c>
    </row>
    <row r="1489" spans="1:7">
      <c r="A1489" s="313" t="str">
        <f>IF('INTERIM REPORT'!B1489=" "," ",IF('Report Data'!A1489="",'INTERIM REPORT'!A1488,'Report Data'!A1489))</f>
        <v xml:space="preserve"> </v>
      </c>
      <c r="B1489" s="313" t="str">
        <f>IF(ISBLANK('Report Data'!B1489)," ",'Report Data'!B1489)</f>
        <v xml:space="preserve"> </v>
      </c>
      <c r="C1489" s="313" t="str">
        <f>IF(ISBLANK('Report Data'!C1489)," ",'Report Data'!C1489)</f>
        <v xml:space="preserve"> </v>
      </c>
      <c r="D1489" s="313" t="str">
        <f>IF(ISBLANK('Report Data'!D1489)," ",'Report Data'!D1489)</f>
        <v xml:space="preserve"> </v>
      </c>
      <c r="E1489" s="313" t="str">
        <f>IF(ISBLANK('Report Data'!E1489)," ",'Report Data'!E1489)</f>
        <v xml:space="preserve"> </v>
      </c>
      <c r="F1489" s="313" t="str">
        <f>IF(ISBLANK('Report Data'!F1489)," ",'Report Data'!F1489)</f>
        <v xml:space="preserve"> </v>
      </c>
      <c r="G1489" s="313" t="str">
        <f>IF(ISBLANK('Report Data'!G1489)," ",'Report Data'!G1489)</f>
        <v xml:space="preserve"> </v>
      </c>
    </row>
    <row r="1490" spans="1:7">
      <c r="A1490" s="313" t="str">
        <f>IF('INTERIM REPORT'!B1490=" "," ",IF('Report Data'!A1490="",'INTERIM REPORT'!A1489,'Report Data'!A1490))</f>
        <v xml:space="preserve"> </v>
      </c>
      <c r="B1490" s="313" t="str">
        <f>IF(ISBLANK('Report Data'!B1490)," ",'Report Data'!B1490)</f>
        <v xml:space="preserve"> </v>
      </c>
      <c r="C1490" s="313" t="str">
        <f>IF(ISBLANK('Report Data'!C1490)," ",'Report Data'!C1490)</f>
        <v xml:space="preserve"> </v>
      </c>
      <c r="D1490" s="313" t="str">
        <f>IF(ISBLANK('Report Data'!D1490)," ",'Report Data'!D1490)</f>
        <v xml:space="preserve"> </v>
      </c>
      <c r="E1490" s="313" t="str">
        <f>IF(ISBLANK('Report Data'!E1490)," ",'Report Data'!E1490)</f>
        <v xml:space="preserve"> </v>
      </c>
      <c r="F1490" s="313" t="str">
        <f>IF(ISBLANK('Report Data'!F1490)," ",'Report Data'!F1490)</f>
        <v xml:space="preserve"> </v>
      </c>
      <c r="G1490" s="313" t="str">
        <f>IF(ISBLANK('Report Data'!G1490)," ",'Report Data'!G1490)</f>
        <v xml:space="preserve"> </v>
      </c>
    </row>
    <row r="1491" spans="1:7">
      <c r="A1491" s="313" t="str">
        <f>IF('INTERIM REPORT'!B1491=" "," ",IF('Report Data'!A1491="",'INTERIM REPORT'!A1490,'Report Data'!A1491))</f>
        <v xml:space="preserve"> </v>
      </c>
      <c r="B1491" s="313" t="str">
        <f>IF(ISBLANK('Report Data'!B1491)," ",'Report Data'!B1491)</f>
        <v xml:space="preserve"> </v>
      </c>
      <c r="C1491" s="313" t="str">
        <f>IF(ISBLANK('Report Data'!C1491)," ",'Report Data'!C1491)</f>
        <v xml:space="preserve"> </v>
      </c>
      <c r="D1491" s="313" t="str">
        <f>IF(ISBLANK('Report Data'!D1491)," ",'Report Data'!D1491)</f>
        <v xml:space="preserve"> </v>
      </c>
      <c r="E1491" s="313" t="str">
        <f>IF(ISBLANK('Report Data'!E1491)," ",'Report Data'!E1491)</f>
        <v xml:space="preserve"> </v>
      </c>
      <c r="F1491" s="313" t="str">
        <f>IF(ISBLANK('Report Data'!F1491)," ",'Report Data'!F1491)</f>
        <v xml:space="preserve"> </v>
      </c>
      <c r="G1491" s="313" t="str">
        <f>IF(ISBLANK('Report Data'!G1491)," ",'Report Data'!G1491)</f>
        <v xml:space="preserve"> </v>
      </c>
    </row>
    <row r="1492" spans="1:7">
      <c r="A1492" s="313" t="str">
        <f>IF('INTERIM REPORT'!B1492=" "," ",IF('Report Data'!A1492="",'INTERIM REPORT'!A1491,'Report Data'!A1492))</f>
        <v xml:space="preserve"> </v>
      </c>
      <c r="B1492" s="313" t="str">
        <f>IF(ISBLANK('Report Data'!B1492)," ",'Report Data'!B1492)</f>
        <v xml:space="preserve"> </v>
      </c>
      <c r="C1492" s="313" t="str">
        <f>IF(ISBLANK('Report Data'!C1492)," ",'Report Data'!C1492)</f>
        <v xml:space="preserve"> </v>
      </c>
      <c r="D1492" s="313" t="str">
        <f>IF(ISBLANK('Report Data'!D1492)," ",'Report Data'!D1492)</f>
        <v xml:space="preserve"> </v>
      </c>
      <c r="E1492" s="313" t="str">
        <f>IF(ISBLANK('Report Data'!E1492)," ",'Report Data'!E1492)</f>
        <v xml:space="preserve"> </v>
      </c>
      <c r="F1492" s="313" t="str">
        <f>IF(ISBLANK('Report Data'!F1492)," ",'Report Data'!F1492)</f>
        <v xml:space="preserve"> </v>
      </c>
      <c r="G1492" s="313" t="str">
        <f>IF(ISBLANK('Report Data'!G1492)," ",'Report Data'!G1492)</f>
        <v xml:space="preserve"> </v>
      </c>
    </row>
    <row r="1493" spans="1:7">
      <c r="A1493" s="313" t="str">
        <f>IF('INTERIM REPORT'!B1493=" "," ",IF('Report Data'!A1493="",'INTERIM REPORT'!A1492,'Report Data'!A1493))</f>
        <v xml:space="preserve"> </v>
      </c>
      <c r="B1493" s="313" t="str">
        <f>IF(ISBLANK('Report Data'!B1493)," ",'Report Data'!B1493)</f>
        <v xml:space="preserve"> </v>
      </c>
      <c r="C1493" s="313" t="str">
        <f>IF(ISBLANK('Report Data'!C1493)," ",'Report Data'!C1493)</f>
        <v xml:space="preserve"> </v>
      </c>
      <c r="D1493" s="313" t="str">
        <f>IF(ISBLANK('Report Data'!D1493)," ",'Report Data'!D1493)</f>
        <v xml:space="preserve"> </v>
      </c>
      <c r="E1493" s="313" t="str">
        <f>IF(ISBLANK('Report Data'!E1493)," ",'Report Data'!E1493)</f>
        <v xml:space="preserve"> </v>
      </c>
      <c r="F1493" s="313" t="str">
        <f>IF(ISBLANK('Report Data'!F1493)," ",'Report Data'!F1493)</f>
        <v xml:space="preserve"> </v>
      </c>
      <c r="G1493" s="313" t="str">
        <f>IF(ISBLANK('Report Data'!G1493)," ",'Report Data'!G1493)</f>
        <v xml:space="preserve"> </v>
      </c>
    </row>
    <row r="1494" spans="1:7">
      <c r="A1494" s="313" t="str">
        <f>IF('INTERIM REPORT'!B1494=" "," ",IF('Report Data'!A1494="",'INTERIM REPORT'!A1493,'Report Data'!A1494))</f>
        <v xml:space="preserve"> </v>
      </c>
      <c r="B1494" s="313" t="str">
        <f>IF(ISBLANK('Report Data'!B1494)," ",'Report Data'!B1494)</f>
        <v xml:space="preserve"> </v>
      </c>
      <c r="C1494" s="313" t="str">
        <f>IF(ISBLANK('Report Data'!C1494)," ",'Report Data'!C1494)</f>
        <v xml:space="preserve"> </v>
      </c>
      <c r="D1494" s="313" t="str">
        <f>IF(ISBLANK('Report Data'!D1494)," ",'Report Data'!D1494)</f>
        <v xml:space="preserve"> </v>
      </c>
      <c r="E1494" s="313" t="str">
        <f>IF(ISBLANK('Report Data'!E1494)," ",'Report Data'!E1494)</f>
        <v xml:space="preserve"> </v>
      </c>
      <c r="F1494" s="313" t="str">
        <f>IF(ISBLANK('Report Data'!F1494)," ",'Report Data'!F1494)</f>
        <v xml:space="preserve"> </v>
      </c>
      <c r="G1494" s="313" t="str">
        <f>IF(ISBLANK('Report Data'!G1494)," ",'Report Data'!G1494)</f>
        <v xml:space="preserve"> </v>
      </c>
    </row>
    <row r="1495" spans="1:7">
      <c r="A1495" s="313" t="str">
        <f>IF('INTERIM REPORT'!B1495=" "," ",IF('Report Data'!A1495="",'INTERIM REPORT'!A1494,'Report Data'!A1495))</f>
        <v xml:space="preserve"> </v>
      </c>
      <c r="B1495" s="313" t="str">
        <f>IF(ISBLANK('Report Data'!B1495)," ",'Report Data'!B1495)</f>
        <v xml:space="preserve"> </v>
      </c>
      <c r="C1495" s="313" t="str">
        <f>IF(ISBLANK('Report Data'!C1495)," ",'Report Data'!C1495)</f>
        <v xml:space="preserve"> </v>
      </c>
      <c r="D1495" s="313" t="str">
        <f>IF(ISBLANK('Report Data'!D1495)," ",'Report Data'!D1495)</f>
        <v xml:space="preserve"> </v>
      </c>
      <c r="E1495" s="313" t="str">
        <f>IF(ISBLANK('Report Data'!E1495)," ",'Report Data'!E1495)</f>
        <v xml:space="preserve"> </v>
      </c>
      <c r="F1495" s="313" t="str">
        <f>IF(ISBLANK('Report Data'!F1495)," ",'Report Data'!F1495)</f>
        <v xml:space="preserve"> </v>
      </c>
      <c r="G1495" s="313" t="str">
        <f>IF(ISBLANK('Report Data'!G1495)," ",'Report Data'!G1495)</f>
        <v xml:space="preserve"> </v>
      </c>
    </row>
    <row r="1496" spans="1:7">
      <c r="A1496" s="313" t="str">
        <f>IF('INTERIM REPORT'!B1496=" "," ",IF('Report Data'!A1496="",'INTERIM REPORT'!A1495,'Report Data'!A1496))</f>
        <v xml:space="preserve"> </v>
      </c>
      <c r="B1496" s="313" t="str">
        <f>IF(ISBLANK('Report Data'!B1496)," ",'Report Data'!B1496)</f>
        <v xml:space="preserve"> </v>
      </c>
      <c r="C1496" s="313" t="str">
        <f>IF(ISBLANK('Report Data'!C1496)," ",'Report Data'!C1496)</f>
        <v xml:space="preserve"> </v>
      </c>
      <c r="D1496" s="313" t="str">
        <f>IF(ISBLANK('Report Data'!D1496)," ",'Report Data'!D1496)</f>
        <v xml:space="preserve"> </v>
      </c>
      <c r="E1496" s="313" t="str">
        <f>IF(ISBLANK('Report Data'!E1496)," ",'Report Data'!E1496)</f>
        <v xml:space="preserve"> </v>
      </c>
      <c r="F1496" s="313" t="str">
        <f>IF(ISBLANK('Report Data'!F1496)," ",'Report Data'!F1496)</f>
        <v xml:space="preserve"> </v>
      </c>
      <c r="G1496" s="313" t="str">
        <f>IF(ISBLANK('Report Data'!G1496)," ",'Report Data'!G1496)</f>
        <v xml:space="preserve"> </v>
      </c>
    </row>
    <row r="1497" spans="1:7">
      <c r="A1497" s="313" t="str">
        <f>IF('INTERIM REPORT'!B1497=" "," ",IF('Report Data'!A1497="",'INTERIM REPORT'!A1496,'Report Data'!A1497))</f>
        <v xml:space="preserve"> </v>
      </c>
      <c r="B1497" s="313" t="str">
        <f>IF(ISBLANK('Report Data'!B1497)," ",'Report Data'!B1497)</f>
        <v xml:space="preserve"> </v>
      </c>
      <c r="C1497" s="313" t="str">
        <f>IF(ISBLANK('Report Data'!C1497)," ",'Report Data'!C1497)</f>
        <v xml:space="preserve"> </v>
      </c>
      <c r="D1497" s="313" t="str">
        <f>IF(ISBLANK('Report Data'!D1497)," ",'Report Data'!D1497)</f>
        <v xml:space="preserve"> </v>
      </c>
      <c r="E1497" s="313" t="str">
        <f>IF(ISBLANK('Report Data'!E1497)," ",'Report Data'!E1497)</f>
        <v xml:space="preserve"> </v>
      </c>
      <c r="F1497" s="313" t="str">
        <f>IF(ISBLANK('Report Data'!F1497)," ",'Report Data'!F1497)</f>
        <v xml:space="preserve"> </v>
      </c>
      <c r="G1497" s="313" t="str">
        <f>IF(ISBLANK('Report Data'!G1497)," ",'Report Data'!G1497)</f>
        <v xml:space="preserve"> </v>
      </c>
    </row>
    <row r="1498" spans="1:7">
      <c r="A1498" s="313" t="str">
        <f>IF('INTERIM REPORT'!B1498=" "," ",IF('Report Data'!A1498="",'INTERIM REPORT'!A1497,'Report Data'!A1498))</f>
        <v xml:space="preserve"> </v>
      </c>
      <c r="B1498" s="313" t="str">
        <f>IF(ISBLANK('Report Data'!B1498)," ",'Report Data'!B1498)</f>
        <v xml:space="preserve"> </v>
      </c>
      <c r="C1498" s="313" t="str">
        <f>IF(ISBLANK('Report Data'!C1498)," ",'Report Data'!C1498)</f>
        <v xml:space="preserve"> </v>
      </c>
      <c r="D1498" s="313" t="str">
        <f>IF(ISBLANK('Report Data'!D1498)," ",'Report Data'!D1498)</f>
        <v xml:space="preserve"> </v>
      </c>
      <c r="E1498" s="313" t="str">
        <f>IF(ISBLANK('Report Data'!E1498)," ",'Report Data'!E1498)</f>
        <v xml:space="preserve"> </v>
      </c>
      <c r="F1498" s="313" t="str">
        <f>IF(ISBLANK('Report Data'!F1498)," ",'Report Data'!F1498)</f>
        <v xml:space="preserve"> </v>
      </c>
      <c r="G1498" s="313" t="str">
        <f>IF(ISBLANK('Report Data'!G1498)," ",'Report Data'!G1498)</f>
        <v xml:space="preserve"> </v>
      </c>
    </row>
    <row r="1499" spans="1:7">
      <c r="A1499" s="313" t="str">
        <f>IF('INTERIM REPORT'!B1499=" "," ",IF('Report Data'!A1499="",'INTERIM REPORT'!A1498,'Report Data'!A1499))</f>
        <v xml:space="preserve"> </v>
      </c>
      <c r="B1499" s="313" t="str">
        <f>IF(ISBLANK('Report Data'!B1499)," ",'Report Data'!B1499)</f>
        <v xml:space="preserve"> </v>
      </c>
      <c r="C1499" s="313" t="str">
        <f>IF(ISBLANK('Report Data'!C1499)," ",'Report Data'!C1499)</f>
        <v xml:space="preserve"> </v>
      </c>
      <c r="D1499" s="313" t="str">
        <f>IF(ISBLANK('Report Data'!D1499)," ",'Report Data'!D1499)</f>
        <v xml:space="preserve"> </v>
      </c>
      <c r="E1499" s="313" t="str">
        <f>IF(ISBLANK('Report Data'!E1499)," ",'Report Data'!E1499)</f>
        <v xml:space="preserve"> </v>
      </c>
      <c r="F1499" s="313" t="str">
        <f>IF(ISBLANK('Report Data'!F1499)," ",'Report Data'!F1499)</f>
        <v xml:space="preserve"> </v>
      </c>
      <c r="G1499" s="313" t="str">
        <f>IF(ISBLANK('Report Data'!G1499)," ",'Report Data'!G1499)</f>
        <v xml:space="preserve"> </v>
      </c>
    </row>
    <row r="1500" spans="1:7">
      <c r="A1500" s="313" t="str">
        <f>IF('INTERIM REPORT'!B1500=" "," ",IF('Report Data'!A1500="",'INTERIM REPORT'!A1499,'Report Data'!A1500))</f>
        <v xml:space="preserve"> </v>
      </c>
      <c r="B1500" s="313" t="str">
        <f>IF(ISBLANK('Report Data'!B1500)," ",'Report Data'!B1500)</f>
        <v xml:space="preserve"> </v>
      </c>
      <c r="C1500" s="313" t="str">
        <f>IF(ISBLANK('Report Data'!C1500)," ",'Report Data'!C1500)</f>
        <v xml:space="preserve"> </v>
      </c>
      <c r="D1500" s="313" t="str">
        <f>IF(ISBLANK('Report Data'!D1500)," ",'Report Data'!D1500)</f>
        <v xml:space="preserve"> </v>
      </c>
      <c r="E1500" s="313" t="str">
        <f>IF(ISBLANK('Report Data'!E1500)," ",'Report Data'!E1500)</f>
        <v xml:space="preserve"> </v>
      </c>
      <c r="F1500" s="313" t="str">
        <f>IF(ISBLANK('Report Data'!F1500)," ",'Report Data'!F1500)</f>
        <v xml:space="preserve"> </v>
      </c>
      <c r="G1500" s="313" t="str">
        <f>IF(ISBLANK('Report Data'!G1500)," ",'Report Data'!G1500)</f>
        <v xml:space="preserve"> </v>
      </c>
    </row>
    <row r="1501" spans="1:7">
      <c r="A1501" s="313" t="str">
        <f>IF('INTERIM REPORT'!B1501=" "," ",IF('Report Data'!A1501="",'INTERIM REPORT'!A1500,'Report Data'!A1501))</f>
        <v xml:space="preserve"> </v>
      </c>
      <c r="B1501" s="313" t="str">
        <f>IF(ISBLANK('Report Data'!B1501)," ",'Report Data'!B1501)</f>
        <v xml:space="preserve"> </v>
      </c>
      <c r="C1501" s="313" t="str">
        <f>IF(ISBLANK('Report Data'!C1501)," ",'Report Data'!C1501)</f>
        <v xml:space="preserve"> </v>
      </c>
      <c r="D1501" s="313" t="str">
        <f>IF(ISBLANK('Report Data'!D1501)," ",'Report Data'!D1501)</f>
        <v xml:space="preserve"> </v>
      </c>
      <c r="E1501" s="313" t="str">
        <f>IF(ISBLANK('Report Data'!E1501)," ",'Report Data'!E1501)</f>
        <v xml:space="preserve"> </v>
      </c>
      <c r="F1501" s="313" t="str">
        <f>IF(ISBLANK('Report Data'!F1501)," ",'Report Data'!F1501)</f>
        <v xml:space="preserve"> </v>
      </c>
      <c r="G1501" s="313" t="str">
        <f>IF(ISBLANK('Report Data'!G1501)," ",'Report Data'!G1501)</f>
        <v xml:space="preserve"> </v>
      </c>
    </row>
    <row r="1502" spans="1:7">
      <c r="A1502" s="313" t="str">
        <f>IF('INTERIM REPORT'!B1502=" "," ",IF('Report Data'!A1502="",'INTERIM REPORT'!A1501,'Report Data'!A1502))</f>
        <v xml:space="preserve"> </v>
      </c>
      <c r="B1502" s="313" t="str">
        <f>IF(ISBLANK('Report Data'!B1502)," ",'Report Data'!B1502)</f>
        <v xml:space="preserve"> </v>
      </c>
      <c r="C1502" s="313" t="str">
        <f>IF(ISBLANK('Report Data'!C1502)," ",'Report Data'!C1502)</f>
        <v xml:space="preserve"> </v>
      </c>
      <c r="D1502" s="313" t="str">
        <f>IF(ISBLANK('Report Data'!D1502)," ",'Report Data'!D1502)</f>
        <v xml:space="preserve"> </v>
      </c>
      <c r="E1502" s="313" t="str">
        <f>IF(ISBLANK('Report Data'!E1502)," ",'Report Data'!E1502)</f>
        <v xml:space="preserve"> </v>
      </c>
      <c r="F1502" s="313" t="str">
        <f>IF(ISBLANK('Report Data'!F1502)," ",'Report Data'!F1502)</f>
        <v xml:space="preserve"> </v>
      </c>
      <c r="G1502" s="313" t="str">
        <f>IF(ISBLANK('Report Data'!G1502)," ",'Report Data'!G1502)</f>
        <v xml:space="preserve"> </v>
      </c>
    </row>
    <row r="1503" spans="1:7">
      <c r="A1503" s="313" t="str">
        <f>IF('INTERIM REPORT'!B1503=" "," ",IF('Report Data'!A1503="",'INTERIM REPORT'!A1502,'Report Data'!A1503))</f>
        <v xml:space="preserve"> </v>
      </c>
      <c r="B1503" s="313" t="str">
        <f>IF(ISBLANK('Report Data'!B1503)," ",'Report Data'!B1503)</f>
        <v xml:space="preserve"> </v>
      </c>
      <c r="C1503" s="313" t="str">
        <f>IF(ISBLANK('Report Data'!C1503)," ",'Report Data'!C1503)</f>
        <v xml:space="preserve"> </v>
      </c>
      <c r="D1503" s="313" t="str">
        <f>IF(ISBLANK('Report Data'!D1503)," ",'Report Data'!D1503)</f>
        <v xml:space="preserve"> </v>
      </c>
      <c r="E1503" s="313" t="str">
        <f>IF(ISBLANK('Report Data'!E1503)," ",'Report Data'!E1503)</f>
        <v xml:space="preserve"> </v>
      </c>
      <c r="F1503" s="313" t="str">
        <f>IF(ISBLANK('Report Data'!F1503)," ",'Report Data'!F1503)</f>
        <v xml:space="preserve"> </v>
      </c>
      <c r="G1503" s="313" t="str">
        <f>IF(ISBLANK('Report Data'!G1503)," ",'Report Data'!G1503)</f>
        <v xml:space="preserve"> </v>
      </c>
    </row>
    <row r="1504" spans="1:7">
      <c r="A1504" s="313" t="str">
        <f>IF('INTERIM REPORT'!B1504=" "," ",IF('Report Data'!A1504="",'INTERIM REPORT'!A1503,'Report Data'!A1504))</f>
        <v xml:space="preserve"> </v>
      </c>
      <c r="B1504" s="313" t="str">
        <f>IF(ISBLANK('Report Data'!B1504)," ",'Report Data'!B1504)</f>
        <v xml:space="preserve"> </v>
      </c>
      <c r="C1504" s="313" t="str">
        <f>IF(ISBLANK('Report Data'!C1504)," ",'Report Data'!C1504)</f>
        <v xml:space="preserve"> </v>
      </c>
      <c r="D1504" s="313" t="str">
        <f>IF(ISBLANK('Report Data'!D1504)," ",'Report Data'!D1504)</f>
        <v xml:space="preserve"> </v>
      </c>
      <c r="E1504" s="313" t="str">
        <f>IF(ISBLANK('Report Data'!E1504)," ",'Report Data'!E1504)</f>
        <v xml:space="preserve"> </v>
      </c>
      <c r="F1504" s="313" t="str">
        <f>IF(ISBLANK('Report Data'!F1504)," ",'Report Data'!F1504)</f>
        <v xml:space="preserve"> </v>
      </c>
      <c r="G1504" s="313" t="str">
        <f>IF(ISBLANK('Report Data'!G1504)," ",'Report Data'!G1504)</f>
        <v xml:space="preserve"> </v>
      </c>
    </row>
    <row r="1505" spans="1:7">
      <c r="A1505" s="313" t="str">
        <f>IF('INTERIM REPORT'!B1505=" "," ",IF('Report Data'!A1505="",'INTERIM REPORT'!A1504,'Report Data'!A1505))</f>
        <v xml:space="preserve"> </v>
      </c>
      <c r="B1505" s="313" t="str">
        <f>IF(ISBLANK('Report Data'!B1505)," ",'Report Data'!B1505)</f>
        <v xml:space="preserve"> </v>
      </c>
      <c r="C1505" s="313" t="str">
        <f>IF(ISBLANK('Report Data'!C1505)," ",'Report Data'!C1505)</f>
        <v xml:space="preserve"> </v>
      </c>
      <c r="D1505" s="313" t="str">
        <f>IF(ISBLANK('Report Data'!D1505)," ",'Report Data'!D1505)</f>
        <v xml:space="preserve"> </v>
      </c>
      <c r="E1505" s="313" t="str">
        <f>IF(ISBLANK('Report Data'!E1505)," ",'Report Data'!E1505)</f>
        <v xml:space="preserve"> </v>
      </c>
      <c r="F1505" s="313" t="str">
        <f>IF(ISBLANK('Report Data'!F1505)," ",'Report Data'!F1505)</f>
        <v xml:space="preserve"> </v>
      </c>
      <c r="G1505" s="313" t="str">
        <f>IF(ISBLANK('Report Data'!G1505)," ",'Report Data'!G1505)</f>
        <v xml:space="preserve"> </v>
      </c>
    </row>
    <row r="1506" spans="1:7">
      <c r="A1506" s="313" t="str">
        <f>IF('INTERIM REPORT'!B1506=" "," ",IF('Report Data'!A1506="",'INTERIM REPORT'!A1505,'Report Data'!A1506))</f>
        <v xml:space="preserve"> </v>
      </c>
      <c r="B1506" s="313" t="str">
        <f>IF(ISBLANK('Report Data'!B1506)," ",'Report Data'!B1506)</f>
        <v xml:space="preserve"> </v>
      </c>
      <c r="C1506" s="313" t="str">
        <f>IF(ISBLANK('Report Data'!C1506)," ",'Report Data'!C1506)</f>
        <v xml:space="preserve"> </v>
      </c>
      <c r="D1506" s="313" t="str">
        <f>IF(ISBLANK('Report Data'!D1506)," ",'Report Data'!D1506)</f>
        <v xml:space="preserve"> </v>
      </c>
      <c r="E1506" s="313" t="str">
        <f>IF(ISBLANK('Report Data'!E1506)," ",'Report Data'!E1506)</f>
        <v xml:space="preserve"> </v>
      </c>
      <c r="F1506" s="313" t="str">
        <f>IF(ISBLANK('Report Data'!F1506)," ",'Report Data'!F1506)</f>
        <v xml:space="preserve"> </v>
      </c>
      <c r="G1506" s="313" t="str">
        <f>IF(ISBLANK('Report Data'!G1506)," ",'Report Data'!G1506)</f>
        <v xml:space="preserve"> </v>
      </c>
    </row>
    <row r="1507" spans="1:7">
      <c r="A1507" s="313" t="str">
        <f>IF('INTERIM REPORT'!B1507=" "," ",IF('Report Data'!A1507="",'INTERIM REPORT'!A1506,'Report Data'!A1507))</f>
        <v xml:space="preserve"> </v>
      </c>
      <c r="B1507" s="313" t="str">
        <f>IF(ISBLANK('Report Data'!B1507)," ",'Report Data'!B1507)</f>
        <v xml:space="preserve"> </v>
      </c>
      <c r="C1507" s="313" t="str">
        <f>IF(ISBLANK('Report Data'!C1507)," ",'Report Data'!C1507)</f>
        <v xml:space="preserve"> </v>
      </c>
      <c r="D1507" s="313" t="str">
        <f>IF(ISBLANK('Report Data'!D1507)," ",'Report Data'!D1507)</f>
        <v xml:space="preserve"> </v>
      </c>
      <c r="E1507" s="313" t="str">
        <f>IF(ISBLANK('Report Data'!E1507)," ",'Report Data'!E1507)</f>
        <v xml:space="preserve"> </v>
      </c>
      <c r="F1507" s="313" t="str">
        <f>IF(ISBLANK('Report Data'!F1507)," ",'Report Data'!F1507)</f>
        <v xml:space="preserve"> </v>
      </c>
      <c r="G1507" s="313" t="str">
        <f>IF(ISBLANK('Report Data'!G1507)," ",'Report Data'!G1507)</f>
        <v xml:space="preserve"> </v>
      </c>
    </row>
    <row r="1508" spans="1:7">
      <c r="A1508" s="313" t="str">
        <f>IF('INTERIM REPORT'!B1508=" "," ",IF('Report Data'!A1508="",'INTERIM REPORT'!A1507,'Report Data'!A1508))</f>
        <v xml:space="preserve"> </v>
      </c>
      <c r="B1508" s="313" t="str">
        <f>IF(ISBLANK('Report Data'!B1508)," ",'Report Data'!B1508)</f>
        <v xml:space="preserve"> </v>
      </c>
      <c r="C1508" s="313" t="str">
        <f>IF(ISBLANK('Report Data'!C1508)," ",'Report Data'!C1508)</f>
        <v xml:space="preserve"> </v>
      </c>
      <c r="D1508" s="313" t="str">
        <f>IF(ISBLANK('Report Data'!D1508)," ",'Report Data'!D1508)</f>
        <v xml:space="preserve"> </v>
      </c>
      <c r="E1508" s="313" t="str">
        <f>IF(ISBLANK('Report Data'!E1508)," ",'Report Data'!E1508)</f>
        <v xml:space="preserve"> </v>
      </c>
      <c r="F1508" s="313" t="str">
        <f>IF(ISBLANK('Report Data'!F1508)," ",'Report Data'!F1508)</f>
        <v xml:space="preserve"> </v>
      </c>
      <c r="G1508" s="313" t="str">
        <f>IF(ISBLANK('Report Data'!G1508)," ",'Report Data'!G1508)</f>
        <v xml:space="preserve"> </v>
      </c>
    </row>
    <row r="1509" spans="1:7">
      <c r="A1509" s="313" t="str">
        <f>IF('INTERIM REPORT'!B1509=" "," ",IF('Report Data'!A1509="",'INTERIM REPORT'!A1508,'Report Data'!A1509))</f>
        <v xml:space="preserve"> </v>
      </c>
      <c r="B1509" s="313" t="str">
        <f>IF(ISBLANK('Report Data'!B1509)," ",'Report Data'!B1509)</f>
        <v xml:space="preserve"> </v>
      </c>
      <c r="C1509" s="313" t="str">
        <f>IF(ISBLANK('Report Data'!C1509)," ",'Report Data'!C1509)</f>
        <v xml:space="preserve"> </v>
      </c>
      <c r="D1509" s="313" t="str">
        <f>IF(ISBLANK('Report Data'!D1509)," ",'Report Data'!D1509)</f>
        <v xml:space="preserve"> </v>
      </c>
      <c r="E1509" s="313" t="str">
        <f>IF(ISBLANK('Report Data'!E1509)," ",'Report Data'!E1509)</f>
        <v xml:space="preserve"> </v>
      </c>
      <c r="F1509" s="313" t="str">
        <f>IF(ISBLANK('Report Data'!F1509)," ",'Report Data'!F1509)</f>
        <v xml:space="preserve"> </v>
      </c>
      <c r="G1509" s="313" t="str">
        <f>IF(ISBLANK('Report Data'!G1509)," ",'Report Data'!G1509)</f>
        <v xml:space="preserve"> </v>
      </c>
    </row>
    <row r="1510" spans="1:7">
      <c r="A1510" s="313" t="str">
        <f>IF('INTERIM REPORT'!B1510=" "," ",IF('Report Data'!A1510="",'INTERIM REPORT'!A1509,'Report Data'!A1510))</f>
        <v xml:space="preserve"> </v>
      </c>
      <c r="B1510" s="313" t="str">
        <f>IF(ISBLANK('Report Data'!B1510)," ",'Report Data'!B1510)</f>
        <v xml:space="preserve"> </v>
      </c>
      <c r="C1510" s="313" t="str">
        <f>IF(ISBLANK('Report Data'!C1510)," ",'Report Data'!C1510)</f>
        <v xml:space="preserve"> </v>
      </c>
      <c r="D1510" s="313" t="str">
        <f>IF(ISBLANK('Report Data'!D1510)," ",'Report Data'!D1510)</f>
        <v xml:space="preserve"> </v>
      </c>
      <c r="E1510" s="313" t="str">
        <f>IF(ISBLANK('Report Data'!E1510)," ",'Report Data'!E1510)</f>
        <v xml:space="preserve"> </v>
      </c>
      <c r="F1510" s="313" t="str">
        <f>IF(ISBLANK('Report Data'!F1510)," ",'Report Data'!F1510)</f>
        <v xml:space="preserve"> </v>
      </c>
      <c r="G1510" s="313" t="str">
        <f>IF(ISBLANK('Report Data'!G1510)," ",'Report Data'!G1510)</f>
        <v xml:space="preserve"> </v>
      </c>
    </row>
    <row r="1511" spans="1:7">
      <c r="A1511" s="313" t="str">
        <f>IF('INTERIM REPORT'!B1511=" "," ",IF('Report Data'!A1511="",'INTERIM REPORT'!A1510,'Report Data'!A1511))</f>
        <v xml:space="preserve"> </v>
      </c>
      <c r="B1511" s="313" t="str">
        <f>IF(ISBLANK('Report Data'!B1511)," ",'Report Data'!B1511)</f>
        <v xml:space="preserve"> </v>
      </c>
      <c r="C1511" s="313" t="str">
        <f>IF(ISBLANK('Report Data'!C1511)," ",'Report Data'!C1511)</f>
        <v xml:space="preserve"> </v>
      </c>
      <c r="D1511" s="313" t="str">
        <f>IF(ISBLANK('Report Data'!D1511)," ",'Report Data'!D1511)</f>
        <v xml:space="preserve"> </v>
      </c>
      <c r="E1511" s="313" t="str">
        <f>IF(ISBLANK('Report Data'!E1511)," ",'Report Data'!E1511)</f>
        <v xml:space="preserve"> </v>
      </c>
      <c r="F1511" s="313" t="str">
        <f>IF(ISBLANK('Report Data'!F1511)," ",'Report Data'!F1511)</f>
        <v xml:space="preserve"> </v>
      </c>
      <c r="G1511" s="313" t="str">
        <f>IF(ISBLANK('Report Data'!G1511)," ",'Report Data'!G1511)</f>
        <v xml:space="preserve"> </v>
      </c>
    </row>
    <row r="1512" spans="1:7">
      <c r="A1512" s="313" t="str">
        <f>IF('INTERIM REPORT'!B1512=" "," ",IF('Report Data'!A1512="",'INTERIM REPORT'!A1511,'Report Data'!A1512))</f>
        <v xml:space="preserve"> </v>
      </c>
      <c r="B1512" s="313" t="str">
        <f>IF(ISBLANK('Report Data'!B1512)," ",'Report Data'!B1512)</f>
        <v xml:space="preserve"> </v>
      </c>
      <c r="C1512" s="313" t="str">
        <f>IF(ISBLANK('Report Data'!C1512)," ",'Report Data'!C1512)</f>
        <v xml:space="preserve"> </v>
      </c>
      <c r="D1512" s="313" t="str">
        <f>IF(ISBLANK('Report Data'!D1512)," ",'Report Data'!D1512)</f>
        <v xml:space="preserve"> </v>
      </c>
      <c r="E1512" s="313" t="str">
        <f>IF(ISBLANK('Report Data'!E1512)," ",'Report Data'!E1512)</f>
        <v xml:space="preserve"> </v>
      </c>
      <c r="F1512" s="313" t="str">
        <f>IF(ISBLANK('Report Data'!F1512)," ",'Report Data'!F1512)</f>
        <v xml:space="preserve"> </v>
      </c>
      <c r="G1512" s="313" t="str">
        <f>IF(ISBLANK('Report Data'!G1512)," ",'Report Data'!G1512)</f>
        <v xml:space="preserve"> </v>
      </c>
    </row>
    <row r="1513" spans="1:7">
      <c r="A1513" s="313" t="str">
        <f>IF('INTERIM REPORT'!B1513=" "," ",IF('Report Data'!A1513="",'INTERIM REPORT'!A1512,'Report Data'!A1513))</f>
        <v xml:space="preserve"> </v>
      </c>
      <c r="B1513" s="313" t="str">
        <f>IF(ISBLANK('Report Data'!B1513)," ",'Report Data'!B1513)</f>
        <v xml:space="preserve"> </v>
      </c>
      <c r="C1513" s="313" t="str">
        <f>IF(ISBLANK('Report Data'!C1513)," ",'Report Data'!C1513)</f>
        <v xml:space="preserve"> </v>
      </c>
      <c r="D1513" s="313" t="str">
        <f>IF(ISBLANK('Report Data'!D1513)," ",'Report Data'!D1513)</f>
        <v xml:space="preserve"> </v>
      </c>
      <c r="E1513" s="313" t="str">
        <f>IF(ISBLANK('Report Data'!E1513)," ",'Report Data'!E1513)</f>
        <v xml:space="preserve"> </v>
      </c>
      <c r="F1513" s="313" t="str">
        <f>IF(ISBLANK('Report Data'!F1513)," ",'Report Data'!F1513)</f>
        <v xml:space="preserve"> </v>
      </c>
      <c r="G1513" s="313" t="str">
        <f>IF(ISBLANK('Report Data'!G1513)," ",'Report Data'!G1513)</f>
        <v xml:space="preserve"> </v>
      </c>
    </row>
    <row r="1514" spans="1:7">
      <c r="A1514" s="313" t="str">
        <f>IF('INTERIM REPORT'!B1514=" "," ",IF('Report Data'!A1514="",'INTERIM REPORT'!A1513,'Report Data'!A1514))</f>
        <v xml:space="preserve"> </v>
      </c>
      <c r="B1514" s="313" t="str">
        <f>IF(ISBLANK('Report Data'!B1514)," ",'Report Data'!B1514)</f>
        <v xml:space="preserve"> </v>
      </c>
      <c r="C1514" s="313" t="str">
        <f>IF(ISBLANK('Report Data'!C1514)," ",'Report Data'!C1514)</f>
        <v xml:space="preserve"> </v>
      </c>
      <c r="D1514" s="313" t="str">
        <f>IF(ISBLANK('Report Data'!D1514)," ",'Report Data'!D1514)</f>
        <v xml:space="preserve"> </v>
      </c>
      <c r="E1514" s="313" t="str">
        <f>IF(ISBLANK('Report Data'!E1514)," ",'Report Data'!E1514)</f>
        <v xml:space="preserve"> </v>
      </c>
      <c r="F1514" s="313" t="str">
        <f>IF(ISBLANK('Report Data'!F1514)," ",'Report Data'!F1514)</f>
        <v xml:space="preserve"> </v>
      </c>
      <c r="G1514" s="313" t="str">
        <f>IF(ISBLANK('Report Data'!G1514)," ",'Report Data'!G1514)</f>
        <v xml:space="preserve"> </v>
      </c>
    </row>
    <row r="1515" spans="1:7">
      <c r="A1515" s="313" t="str">
        <f>IF('INTERIM REPORT'!B1515=" "," ",IF('Report Data'!A1515="",'INTERIM REPORT'!A1514,'Report Data'!A1515))</f>
        <v xml:space="preserve"> </v>
      </c>
      <c r="B1515" s="313" t="str">
        <f>IF(ISBLANK('Report Data'!B1515)," ",'Report Data'!B1515)</f>
        <v xml:space="preserve"> </v>
      </c>
      <c r="C1515" s="313" t="str">
        <f>IF(ISBLANK('Report Data'!C1515)," ",'Report Data'!C1515)</f>
        <v xml:space="preserve"> </v>
      </c>
      <c r="D1515" s="313" t="str">
        <f>IF(ISBLANK('Report Data'!D1515)," ",'Report Data'!D1515)</f>
        <v xml:space="preserve"> </v>
      </c>
      <c r="E1515" s="313" t="str">
        <f>IF(ISBLANK('Report Data'!E1515)," ",'Report Data'!E1515)</f>
        <v xml:space="preserve"> </v>
      </c>
      <c r="F1515" s="313" t="str">
        <f>IF(ISBLANK('Report Data'!F1515)," ",'Report Data'!F1515)</f>
        <v xml:space="preserve"> </v>
      </c>
      <c r="G1515" s="313" t="str">
        <f>IF(ISBLANK('Report Data'!G1515)," ",'Report Data'!G1515)</f>
        <v xml:space="preserve"> </v>
      </c>
    </row>
    <row r="1516" spans="1:7">
      <c r="A1516" s="313" t="str">
        <f>IF('INTERIM REPORT'!B1516=" "," ",IF('Report Data'!A1516="",'INTERIM REPORT'!A1515,'Report Data'!A1516))</f>
        <v xml:space="preserve"> </v>
      </c>
      <c r="B1516" s="313" t="str">
        <f>IF(ISBLANK('Report Data'!B1516)," ",'Report Data'!B1516)</f>
        <v xml:space="preserve"> </v>
      </c>
      <c r="C1516" s="313" t="str">
        <f>IF(ISBLANK('Report Data'!C1516)," ",'Report Data'!C1516)</f>
        <v xml:space="preserve"> </v>
      </c>
      <c r="D1516" s="313" t="str">
        <f>IF(ISBLANK('Report Data'!D1516)," ",'Report Data'!D1516)</f>
        <v xml:space="preserve"> </v>
      </c>
      <c r="E1516" s="313" t="str">
        <f>IF(ISBLANK('Report Data'!E1516)," ",'Report Data'!E1516)</f>
        <v xml:space="preserve"> </v>
      </c>
      <c r="F1516" s="313" t="str">
        <f>IF(ISBLANK('Report Data'!F1516)," ",'Report Data'!F1516)</f>
        <v xml:space="preserve"> </v>
      </c>
      <c r="G1516" s="313" t="str">
        <f>IF(ISBLANK('Report Data'!G1516)," ",'Report Data'!G1516)</f>
        <v xml:space="preserve"> </v>
      </c>
    </row>
    <row r="1517" spans="1:7">
      <c r="A1517" s="313" t="str">
        <f>IF('INTERIM REPORT'!B1517=" "," ",IF('Report Data'!A1517="",'INTERIM REPORT'!A1516,'Report Data'!A1517))</f>
        <v xml:space="preserve"> </v>
      </c>
      <c r="B1517" s="313" t="str">
        <f>IF(ISBLANK('Report Data'!B1517)," ",'Report Data'!B1517)</f>
        <v xml:space="preserve"> </v>
      </c>
      <c r="C1517" s="313" t="str">
        <f>IF(ISBLANK('Report Data'!C1517)," ",'Report Data'!C1517)</f>
        <v xml:space="preserve"> </v>
      </c>
      <c r="D1517" s="313" t="str">
        <f>IF(ISBLANK('Report Data'!D1517)," ",'Report Data'!D1517)</f>
        <v xml:space="preserve"> </v>
      </c>
      <c r="E1517" s="313" t="str">
        <f>IF(ISBLANK('Report Data'!E1517)," ",'Report Data'!E1517)</f>
        <v xml:space="preserve"> </v>
      </c>
      <c r="F1517" s="313" t="str">
        <f>IF(ISBLANK('Report Data'!F1517)," ",'Report Data'!F1517)</f>
        <v xml:space="preserve"> </v>
      </c>
      <c r="G1517" s="313" t="str">
        <f>IF(ISBLANK('Report Data'!G1517)," ",'Report Data'!G1517)</f>
        <v xml:space="preserve"> </v>
      </c>
    </row>
    <row r="1518" spans="1:7">
      <c r="A1518" s="313" t="str">
        <f>IF('INTERIM REPORT'!B1518=" "," ",IF('Report Data'!A1518="",'INTERIM REPORT'!A1517,'Report Data'!A1518))</f>
        <v xml:space="preserve"> </v>
      </c>
      <c r="B1518" s="313" t="str">
        <f>IF(ISBLANK('Report Data'!B1518)," ",'Report Data'!B1518)</f>
        <v xml:space="preserve"> </v>
      </c>
      <c r="C1518" s="313" t="str">
        <f>IF(ISBLANK('Report Data'!C1518)," ",'Report Data'!C1518)</f>
        <v xml:space="preserve"> </v>
      </c>
      <c r="D1518" s="313" t="str">
        <f>IF(ISBLANK('Report Data'!D1518)," ",'Report Data'!D1518)</f>
        <v xml:space="preserve"> </v>
      </c>
      <c r="E1518" s="313" t="str">
        <f>IF(ISBLANK('Report Data'!E1518)," ",'Report Data'!E1518)</f>
        <v xml:space="preserve"> </v>
      </c>
      <c r="F1518" s="313" t="str">
        <f>IF(ISBLANK('Report Data'!F1518)," ",'Report Data'!F1518)</f>
        <v xml:space="preserve"> </v>
      </c>
      <c r="G1518" s="313" t="str">
        <f>IF(ISBLANK('Report Data'!G1518)," ",'Report Data'!G1518)</f>
        <v xml:space="preserve"> </v>
      </c>
    </row>
    <row r="1519" spans="1:7">
      <c r="A1519" s="313" t="str">
        <f>IF('INTERIM REPORT'!B1519=" "," ",IF('Report Data'!A1519="",'INTERIM REPORT'!A1518,'Report Data'!A1519))</f>
        <v xml:space="preserve"> </v>
      </c>
      <c r="B1519" s="313" t="str">
        <f>IF(ISBLANK('Report Data'!B1519)," ",'Report Data'!B1519)</f>
        <v xml:space="preserve"> </v>
      </c>
      <c r="C1519" s="313" t="str">
        <f>IF(ISBLANK('Report Data'!C1519)," ",'Report Data'!C1519)</f>
        <v xml:space="preserve"> </v>
      </c>
      <c r="D1519" s="313" t="str">
        <f>IF(ISBLANK('Report Data'!D1519)," ",'Report Data'!D1519)</f>
        <v xml:space="preserve"> </v>
      </c>
      <c r="E1519" s="313" t="str">
        <f>IF(ISBLANK('Report Data'!E1519)," ",'Report Data'!E1519)</f>
        <v xml:space="preserve"> </v>
      </c>
      <c r="F1519" s="313" t="str">
        <f>IF(ISBLANK('Report Data'!F1519)," ",'Report Data'!F1519)</f>
        <v xml:space="preserve"> </v>
      </c>
      <c r="G1519" s="313" t="str">
        <f>IF(ISBLANK('Report Data'!G1519)," ",'Report Data'!G1519)</f>
        <v xml:space="preserve"> </v>
      </c>
    </row>
    <row r="1520" spans="1:7">
      <c r="A1520" s="313" t="str">
        <f>IF('INTERIM REPORT'!B1520=" "," ",IF('Report Data'!A1520="",'INTERIM REPORT'!A1519,'Report Data'!A1520))</f>
        <v xml:space="preserve"> </v>
      </c>
      <c r="B1520" s="313" t="str">
        <f>IF(ISBLANK('Report Data'!B1520)," ",'Report Data'!B1520)</f>
        <v xml:space="preserve"> </v>
      </c>
      <c r="C1520" s="313" t="str">
        <f>IF(ISBLANK('Report Data'!C1520)," ",'Report Data'!C1520)</f>
        <v xml:space="preserve"> </v>
      </c>
      <c r="D1520" s="313" t="str">
        <f>IF(ISBLANK('Report Data'!D1520)," ",'Report Data'!D1520)</f>
        <v xml:space="preserve"> </v>
      </c>
      <c r="E1520" s="313" t="str">
        <f>IF(ISBLANK('Report Data'!E1520)," ",'Report Data'!E1520)</f>
        <v xml:space="preserve"> </v>
      </c>
      <c r="F1520" s="313" t="str">
        <f>IF(ISBLANK('Report Data'!F1520)," ",'Report Data'!F1520)</f>
        <v xml:space="preserve"> </v>
      </c>
      <c r="G1520" s="313" t="str">
        <f>IF(ISBLANK('Report Data'!G1520)," ",'Report Data'!G1520)</f>
        <v xml:space="preserve"> </v>
      </c>
    </row>
    <row r="1521" spans="1:7">
      <c r="A1521" s="313" t="str">
        <f>IF('INTERIM REPORT'!B1521=" "," ",IF('Report Data'!A1521="",'INTERIM REPORT'!A1520,'Report Data'!A1521))</f>
        <v xml:space="preserve"> </v>
      </c>
      <c r="B1521" s="313" t="str">
        <f>IF(ISBLANK('Report Data'!B1521)," ",'Report Data'!B1521)</f>
        <v xml:space="preserve"> </v>
      </c>
      <c r="C1521" s="313" t="str">
        <f>IF(ISBLANK('Report Data'!C1521)," ",'Report Data'!C1521)</f>
        <v xml:space="preserve"> </v>
      </c>
      <c r="D1521" s="313" t="str">
        <f>IF(ISBLANK('Report Data'!D1521)," ",'Report Data'!D1521)</f>
        <v xml:space="preserve"> </v>
      </c>
      <c r="E1521" s="313" t="str">
        <f>IF(ISBLANK('Report Data'!E1521)," ",'Report Data'!E1521)</f>
        <v xml:space="preserve"> </v>
      </c>
      <c r="F1521" s="313" t="str">
        <f>IF(ISBLANK('Report Data'!F1521)," ",'Report Data'!F1521)</f>
        <v xml:space="preserve"> </v>
      </c>
      <c r="G1521" s="313" t="str">
        <f>IF(ISBLANK('Report Data'!G1521)," ",'Report Data'!G1521)</f>
        <v xml:space="preserve"> </v>
      </c>
    </row>
    <row r="1522" spans="1:7">
      <c r="A1522" s="313" t="str">
        <f>IF('INTERIM REPORT'!B1522=" "," ",IF('Report Data'!A1522="",'INTERIM REPORT'!A1521,'Report Data'!A1522))</f>
        <v xml:space="preserve"> </v>
      </c>
      <c r="B1522" s="313" t="str">
        <f>IF(ISBLANK('Report Data'!B1522)," ",'Report Data'!B1522)</f>
        <v xml:space="preserve"> </v>
      </c>
      <c r="C1522" s="313" t="str">
        <f>IF(ISBLANK('Report Data'!C1522)," ",'Report Data'!C1522)</f>
        <v xml:space="preserve"> </v>
      </c>
      <c r="D1522" s="313" t="str">
        <f>IF(ISBLANK('Report Data'!D1522)," ",'Report Data'!D1522)</f>
        <v xml:space="preserve"> </v>
      </c>
      <c r="E1522" s="313" t="str">
        <f>IF(ISBLANK('Report Data'!E1522)," ",'Report Data'!E1522)</f>
        <v xml:space="preserve"> </v>
      </c>
      <c r="F1522" s="313" t="str">
        <f>IF(ISBLANK('Report Data'!F1522)," ",'Report Data'!F1522)</f>
        <v xml:space="preserve"> </v>
      </c>
      <c r="G1522" s="313" t="str">
        <f>IF(ISBLANK('Report Data'!G1522)," ",'Report Data'!G1522)</f>
        <v xml:space="preserve"> </v>
      </c>
    </row>
    <row r="1523" spans="1:7">
      <c r="A1523" s="313" t="str">
        <f>IF('INTERIM REPORT'!B1523=" "," ",IF('Report Data'!A1523="",'INTERIM REPORT'!A1522,'Report Data'!A1523))</f>
        <v xml:space="preserve"> </v>
      </c>
      <c r="B1523" s="313" t="str">
        <f>IF(ISBLANK('Report Data'!B1523)," ",'Report Data'!B1523)</f>
        <v xml:space="preserve"> </v>
      </c>
      <c r="C1523" s="313" t="str">
        <f>IF(ISBLANK('Report Data'!C1523)," ",'Report Data'!C1523)</f>
        <v xml:space="preserve"> </v>
      </c>
      <c r="D1523" s="313" t="str">
        <f>IF(ISBLANK('Report Data'!D1523)," ",'Report Data'!D1523)</f>
        <v xml:space="preserve"> </v>
      </c>
      <c r="E1523" s="313" t="str">
        <f>IF(ISBLANK('Report Data'!E1523)," ",'Report Data'!E1523)</f>
        <v xml:space="preserve"> </v>
      </c>
      <c r="F1523" s="313" t="str">
        <f>IF(ISBLANK('Report Data'!F1523)," ",'Report Data'!F1523)</f>
        <v xml:space="preserve"> </v>
      </c>
      <c r="G1523" s="313" t="str">
        <f>IF(ISBLANK('Report Data'!G1523)," ",'Report Data'!G1523)</f>
        <v xml:space="preserve"> </v>
      </c>
    </row>
    <row r="1524" spans="1:7">
      <c r="A1524" s="313" t="str">
        <f>IF('INTERIM REPORT'!B1524=" "," ",IF('Report Data'!A1524="",'INTERIM REPORT'!A1523,'Report Data'!A1524))</f>
        <v xml:space="preserve"> </v>
      </c>
      <c r="B1524" s="313" t="str">
        <f>IF(ISBLANK('Report Data'!B1524)," ",'Report Data'!B1524)</f>
        <v xml:space="preserve"> </v>
      </c>
      <c r="C1524" s="313" t="str">
        <f>IF(ISBLANK('Report Data'!C1524)," ",'Report Data'!C1524)</f>
        <v xml:space="preserve"> </v>
      </c>
      <c r="D1524" s="313" t="str">
        <f>IF(ISBLANK('Report Data'!D1524)," ",'Report Data'!D1524)</f>
        <v xml:space="preserve"> </v>
      </c>
      <c r="E1524" s="313" t="str">
        <f>IF(ISBLANK('Report Data'!E1524)," ",'Report Data'!E1524)</f>
        <v xml:space="preserve"> </v>
      </c>
      <c r="F1524" s="313" t="str">
        <f>IF(ISBLANK('Report Data'!F1524)," ",'Report Data'!F1524)</f>
        <v xml:space="preserve"> </v>
      </c>
      <c r="G1524" s="313" t="str">
        <f>IF(ISBLANK('Report Data'!G1524)," ",'Report Data'!G1524)</f>
        <v xml:space="preserve"> </v>
      </c>
    </row>
    <row r="1525" spans="1:7">
      <c r="A1525" s="313" t="str">
        <f>IF('INTERIM REPORT'!B1525=" "," ",IF('Report Data'!A1525="",'INTERIM REPORT'!A1524,'Report Data'!A1525))</f>
        <v xml:space="preserve"> </v>
      </c>
      <c r="B1525" s="313" t="str">
        <f>IF(ISBLANK('Report Data'!B1525)," ",'Report Data'!B1525)</f>
        <v xml:space="preserve"> </v>
      </c>
      <c r="C1525" s="313" t="str">
        <f>IF(ISBLANK('Report Data'!C1525)," ",'Report Data'!C1525)</f>
        <v xml:space="preserve"> </v>
      </c>
      <c r="D1525" s="313" t="str">
        <f>IF(ISBLANK('Report Data'!D1525)," ",'Report Data'!D1525)</f>
        <v xml:space="preserve"> </v>
      </c>
      <c r="E1525" s="313" t="str">
        <f>IF(ISBLANK('Report Data'!E1525)," ",'Report Data'!E1525)</f>
        <v xml:space="preserve"> </v>
      </c>
      <c r="F1525" s="313" t="str">
        <f>IF(ISBLANK('Report Data'!F1525)," ",'Report Data'!F1525)</f>
        <v xml:space="preserve"> </v>
      </c>
      <c r="G1525" s="313" t="str">
        <f>IF(ISBLANK('Report Data'!G1525)," ",'Report Data'!G1525)</f>
        <v xml:space="preserve"> </v>
      </c>
    </row>
    <row r="1526" spans="1:7">
      <c r="A1526" s="313" t="str">
        <f>IF('INTERIM REPORT'!B1526=" "," ",IF('Report Data'!A1526="",'INTERIM REPORT'!A1525,'Report Data'!A1526))</f>
        <v xml:space="preserve"> </v>
      </c>
      <c r="B1526" s="313" t="str">
        <f>IF(ISBLANK('Report Data'!B1526)," ",'Report Data'!B1526)</f>
        <v xml:space="preserve"> </v>
      </c>
      <c r="C1526" s="313" t="str">
        <f>IF(ISBLANK('Report Data'!C1526)," ",'Report Data'!C1526)</f>
        <v xml:space="preserve"> </v>
      </c>
      <c r="D1526" s="313" t="str">
        <f>IF(ISBLANK('Report Data'!D1526)," ",'Report Data'!D1526)</f>
        <v xml:space="preserve"> </v>
      </c>
      <c r="E1526" s="313" t="str">
        <f>IF(ISBLANK('Report Data'!E1526)," ",'Report Data'!E1526)</f>
        <v xml:space="preserve"> </v>
      </c>
      <c r="F1526" s="313" t="str">
        <f>IF(ISBLANK('Report Data'!F1526)," ",'Report Data'!F1526)</f>
        <v xml:space="preserve"> </v>
      </c>
      <c r="G1526" s="313" t="str">
        <f>IF(ISBLANK('Report Data'!G1526)," ",'Report Data'!G1526)</f>
        <v xml:space="preserve"> </v>
      </c>
    </row>
    <row r="1527" spans="1:7">
      <c r="A1527" s="313" t="str">
        <f>IF('INTERIM REPORT'!B1527=" "," ",IF('Report Data'!A1527="",'INTERIM REPORT'!A1526,'Report Data'!A1527))</f>
        <v xml:space="preserve"> </v>
      </c>
      <c r="B1527" s="313" t="str">
        <f>IF(ISBLANK('Report Data'!B1527)," ",'Report Data'!B1527)</f>
        <v xml:space="preserve"> </v>
      </c>
      <c r="C1527" s="313" t="str">
        <f>IF(ISBLANK('Report Data'!C1527)," ",'Report Data'!C1527)</f>
        <v xml:space="preserve"> </v>
      </c>
      <c r="D1527" s="313" t="str">
        <f>IF(ISBLANK('Report Data'!D1527)," ",'Report Data'!D1527)</f>
        <v xml:space="preserve"> </v>
      </c>
      <c r="E1527" s="313" t="str">
        <f>IF(ISBLANK('Report Data'!E1527)," ",'Report Data'!E1527)</f>
        <v xml:space="preserve"> </v>
      </c>
      <c r="F1527" s="313" t="str">
        <f>IF(ISBLANK('Report Data'!F1527)," ",'Report Data'!F1527)</f>
        <v xml:space="preserve"> </v>
      </c>
      <c r="G1527" s="313" t="str">
        <f>IF(ISBLANK('Report Data'!G1527)," ",'Report Data'!G1527)</f>
        <v xml:space="preserve"> </v>
      </c>
    </row>
    <row r="1528" spans="1:7">
      <c r="A1528" s="313" t="str">
        <f>IF('INTERIM REPORT'!B1528=" "," ",IF('Report Data'!A1528="",'INTERIM REPORT'!A1527,'Report Data'!A1528))</f>
        <v xml:space="preserve"> </v>
      </c>
      <c r="B1528" s="313" t="str">
        <f>IF(ISBLANK('Report Data'!B1528)," ",'Report Data'!B1528)</f>
        <v xml:space="preserve"> </v>
      </c>
      <c r="C1528" s="313" t="str">
        <f>IF(ISBLANK('Report Data'!C1528)," ",'Report Data'!C1528)</f>
        <v xml:space="preserve"> </v>
      </c>
      <c r="D1528" s="313" t="str">
        <f>IF(ISBLANK('Report Data'!D1528)," ",'Report Data'!D1528)</f>
        <v xml:space="preserve"> </v>
      </c>
      <c r="E1528" s="313" t="str">
        <f>IF(ISBLANK('Report Data'!E1528)," ",'Report Data'!E1528)</f>
        <v xml:space="preserve"> </v>
      </c>
      <c r="F1528" s="313" t="str">
        <f>IF(ISBLANK('Report Data'!F1528)," ",'Report Data'!F1528)</f>
        <v xml:space="preserve"> </v>
      </c>
      <c r="G1528" s="313" t="str">
        <f>IF(ISBLANK('Report Data'!G1528)," ",'Report Data'!G1528)</f>
        <v xml:space="preserve"> </v>
      </c>
    </row>
    <row r="1529" spans="1:7">
      <c r="A1529" s="313" t="str">
        <f>IF('INTERIM REPORT'!B1529=" "," ",IF('Report Data'!A1529="",'INTERIM REPORT'!A1528,'Report Data'!A1529))</f>
        <v xml:space="preserve"> </v>
      </c>
      <c r="B1529" s="313" t="str">
        <f>IF(ISBLANK('Report Data'!B1529)," ",'Report Data'!B1529)</f>
        <v xml:space="preserve"> </v>
      </c>
      <c r="C1529" s="313" t="str">
        <f>IF(ISBLANK('Report Data'!C1529)," ",'Report Data'!C1529)</f>
        <v xml:space="preserve"> </v>
      </c>
      <c r="D1529" s="313" t="str">
        <f>IF(ISBLANK('Report Data'!D1529)," ",'Report Data'!D1529)</f>
        <v xml:space="preserve"> </v>
      </c>
      <c r="E1529" s="313" t="str">
        <f>IF(ISBLANK('Report Data'!E1529)," ",'Report Data'!E1529)</f>
        <v xml:space="preserve"> </v>
      </c>
      <c r="F1529" s="313" t="str">
        <f>IF(ISBLANK('Report Data'!F1529)," ",'Report Data'!F1529)</f>
        <v xml:space="preserve"> </v>
      </c>
      <c r="G1529" s="313" t="str">
        <f>IF(ISBLANK('Report Data'!G1529)," ",'Report Data'!G1529)</f>
        <v xml:space="preserve"> </v>
      </c>
    </row>
    <row r="1530" spans="1:7">
      <c r="A1530" s="313" t="str">
        <f>IF('INTERIM REPORT'!B1530=" "," ",IF('Report Data'!A1530="",'INTERIM REPORT'!A1529,'Report Data'!A1530))</f>
        <v xml:space="preserve"> </v>
      </c>
      <c r="B1530" s="313" t="str">
        <f>IF(ISBLANK('Report Data'!B1530)," ",'Report Data'!B1530)</f>
        <v xml:space="preserve"> </v>
      </c>
      <c r="C1530" s="313" t="str">
        <f>IF(ISBLANK('Report Data'!C1530)," ",'Report Data'!C1530)</f>
        <v xml:space="preserve"> </v>
      </c>
      <c r="D1530" s="313" t="str">
        <f>IF(ISBLANK('Report Data'!D1530)," ",'Report Data'!D1530)</f>
        <v xml:space="preserve"> </v>
      </c>
      <c r="E1530" s="313" t="str">
        <f>IF(ISBLANK('Report Data'!E1530)," ",'Report Data'!E1530)</f>
        <v xml:space="preserve"> </v>
      </c>
      <c r="F1530" s="313" t="str">
        <f>IF(ISBLANK('Report Data'!F1530)," ",'Report Data'!F1530)</f>
        <v xml:space="preserve"> </v>
      </c>
      <c r="G1530" s="313" t="str">
        <f>IF(ISBLANK('Report Data'!G1530)," ",'Report Data'!G1530)</f>
        <v xml:space="preserve"> </v>
      </c>
    </row>
    <row r="1531" spans="1:7">
      <c r="A1531" s="313" t="str">
        <f>IF('INTERIM REPORT'!B1531=" "," ",IF('Report Data'!A1531="",'INTERIM REPORT'!A1530,'Report Data'!A1531))</f>
        <v xml:space="preserve"> </v>
      </c>
      <c r="B1531" s="313" t="str">
        <f>IF(ISBLANK('Report Data'!B1531)," ",'Report Data'!B1531)</f>
        <v xml:space="preserve"> </v>
      </c>
      <c r="C1531" s="313" t="str">
        <f>IF(ISBLANK('Report Data'!C1531)," ",'Report Data'!C1531)</f>
        <v xml:space="preserve"> </v>
      </c>
      <c r="D1531" s="313" t="str">
        <f>IF(ISBLANK('Report Data'!D1531)," ",'Report Data'!D1531)</f>
        <v xml:space="preserve"> </v>
      </c>
      <c r="E1531" s="313" t="str">
        <f>IF(ISBLANK('Report Data'!E1531)," ",'Report Data'!E1531)</f>
        <v xml:space="preserve"> </v>
      </c>
      <c r="F1531" s="313" t="str">
        <f>IF(ISBLANK('Report Data'!F1531)," ",'Report Data'!F1531)</f>
        <v xml:space="preserve"> </v>
      </c>
      <c r="G1531" s="313" t="str">
        <f>IF(ISBLANK('Report Data'!G1531)," ",'Report Data'!G1531)</f>
        <v xml:space="preserve"> </v>
      </c>
    </row>
    <row r="1532" spans="1:7">
      <c r="A1532" s="313" t="str">
        <f>IF('INTERIM REPORT'!B1532=" "," ",IF('Report Data'!A1532="",'INTERIM REPORT'!A1531,'Report Data'!A1532))</f>
        <v xml:space="preserve"> </v>
      </c>
      <c r="B1532" s="313" t="str">
        <f>IF(ISBLANK('Report Data'!B1532)," ",'Report Data'!B1532)</f>
        <v xml:space="preserve"> </v>
      </c>
      <c r="C1532" s="313" t="str">
        <f>IF(ISBLANK('Report Data'!C1532)," ",'Report Data'!C1532)</f>
        <v xml:space="preserve"> </v>
      </c>
      <c r="D1532" s="313" t="str">
        <f>IF(ISBLANK('Report Data'!D1532)," ",'Report Data'!D1532)</f>
        <v xml:space="preserve"> </v>
      </c>
      <c r="E1532" s="313" t="str">
        <f>IF(ISBLANK('Report Data'!E1532)," ",'Report Data'!E1532)</f>
        <v xml:space="preserve"> </v>
      </c>
      <c r="F1532" s="313" t="str">
        <f>IF(ISBLANK('Report Data'!F1532)," ",'Report Data'!F1532)</f>
        <v xml:space="preserve"> </v>
      </c>
      <c r="G1532" s="313" t="str">
        <f>IF(ISBLANK('Report Data'!G1532)," ",'Report Data'!G1532)</f>
        <v xml:space="preserve"> </v>
      </c>
    </row>
    <row r="1533" spans="1:7">
      <c r="A1533" s="313" t="str">
        <f>IF('INTERIM REPORT'!B1533=" "," ",IF('Report Data'!A1533="",'INTERIM REPORT'!A1532,'Report Data'!A1533))</f>
        <v xml:space="preserve"> </v>
      </c>
      <c r="B1533" s="313" t="str">
        <f>IF(ISBLANK('Report Data'!B1533)," ",'Report Data'!B1533)</f>
        <v xml:space="preserve"> </v>
      </c>
      <c r="C1533" s="313" t="str">
        <f>IF(ISBLANK('Report Data'!C1533)," ",'Report Data'!C1533)</f>
        <v xml:space="preserve"> </v>
      </c>
      <c r="D1533" s="313" t="str">
        <f>IF(ISBLANK('Report Data'!D1533)," ",'Report Data'!D1533)</f>
        <v xml:space="preserve"> </v>
      </c>
      <c r="E1533" s="313" t="str">
        <f>IF(ISBLANK('Report Data'!E1533)," ",'Report Data'!E1533)</f>
        <v xml:space="preserve"> </v>
      </c>
      <c r="F1533" s="313" t="str">
        <f>IF(ISBLANK('Report Data'!F1533)," ",'Report Data'!F1533)</f>
        <v xml:space="preserve"> </v>
      </c>
      <c r="G1533" s="313" t="str">
        <f>IF(ISBLANK('Report Data'!G1533)," ",'Report Data'!G1533)</f>
        <v xml:space="preserve"> </v>
      </c>
    </row>
    <row r="1534" spans="1:7">
      <c r="A1534" s="313" t="str">
        <f>IF('INTERIM REPORT'!B1534=" "," ",IF('Report Data'!A1534="",'INTERIM REPORT'!A1533,'Report Data'!A1534))</f>
        <v xml:space="preserve"> </v>
      </c>
      <c r="B1534" s="313" t="str">
        <f>IF(ISBLANK('Report Data'!B1534)," ",'Report Data'!B1534)</f>
        <v xml:space="preserve"> </v>
      </c>
      <c r="C1534" s="313" t="str">
        <f>IF(ISBLANK('Report Data'!C1534)," ",'Report Data'!C1534)</f>
        <v xml:space="preserve"> </v>
      </c>
      <c r="D1534" s="313" t="str">
        <f>IF(ISBLANK('Report Data'!D1534)," ",'Report Data'!D1534)</f>
        <v xml:space="preserve"> </v>
      </c>
      <c r="E1534" s="313" t="str">
        <f>IF(ISBLANK('Report Data'!E1534)," ",'Report Data'!E1534)</f>
        <v xml:space="preserve"> </v>
      </c>
      <c r="F1534" s="313" t="str">
        <f>IF(ISBLANK('Report Data'!F1534)," ",'Report Data'!F1534)</f>
        <v xml:space="preserve"> </v>
      </c>
      <c r="G1534" s="313" t="str">
        <f>IF(ISBLANK('Report Data'!G1534)," ",'Report Data'!G1534)</f>
        <v xml:space="preserve"> </v>
      </c>
    </row>
    <row r="1535" spans="1:7">
      <c r="A1535" s="313" t="str">
        <f>IF('INTERIM REPORT'!B1535=" "," ",IF('Report Data'!A1535="",'INTERIM REPORT'!A1534,'Report Data'!A1535))</f>
        <v xml:space="preserve"> </v>
      </c>
      <c r="B1535" s="313" t="str">
        <f>IF(ISBLANK('Report Data'!B1535)," ",'Report Data'!B1535)</f>
        <v xml:space="preserve"> </v>
      </c>
      <c r="C1535" s="313" t="str">
        <f>IF(ISBLANK('Report Data'!C1535)," ",'Report Data'!C1535)</f>
        <v xml:space="preserve"> </v>
      </c>
      <c r="D1535" s="313" t="str">
        <f>IF(ISBLANK('Report Data'!D1535)," ",'Report Data'!D1535)</f>
        <v xml:space="preserve"> </v>
      </c>
      <c r="E1535" s="313" t="str">
        <f>IF(ISBLANK('Report Data'!E1535)," ",'Report Data'!E1535)</f>
        <v xml:space="preserve"> </v>
      </c>
      <c r="F1535" s="313" t="str">
        <f>IF(ISBLANK('Report Data'!F1535)," ",'Report Data'!F1535)</f>
        <v xml:space="preserve"> </v>
      </c>
      <c r="G1535" s="313" t="str">
        <f>IF(ISBLANK('Report Data'!G1535)," ",'Report Data'!G1535)</f>
        <v xml:space="preserve"> </v>
      </c>
    </row>
    <row r="1536" spans="1:7">
      <c r="A1536" s="313" t="str">
        <f>IF('INTERIM REPORT'!B1536=" "," ",IF('Report Data'!A1536="",'INTERIM REPORT'!A1535,'Report Data'!A1536))</f>
        <v xml:space="preserve"> </v>
      </c>
      <c r="B1536" s="313" t="str">
        <f>IF(ISBLANK('Report Data'!B1536)," ",'Report Data'!B1536)</f>
        <v xml:space="preserve"> </v>
      </c>
      <c r="C1536" s="313" t="str">
        <f>IF(ISBLANK('Report Data'!C1536)," ",'Report Data'!C1536)</f>
        <v xml:space="preserve"> </v>
      </c>
      <c r="D1536" s="313" t="str">
        <f>IF(ISBLANK('Report Data'!D1536)," ",'Report Data'!D1536)</f>
        <v xml:space="preserve"> </v>
      </c>
      <c r="E1536" s="313" t="str">
        <f>IF(ISBLANK('Report Data'!E1536)," ",'Report Data'!E1536)</f>
        <v xml:space="preserve"> </v>
      </c>
      <c r="F1536" s="313" t="str">
        <f>IF(ISBLANK('Report Data'!F1536)," ",'Report Data'!F1536)</f>
        <v xml:space="preserve"> </v>
      </c>
      <c r="G1536" s="313" t="str">
        <f>IF(ISBLANK('Report Data'!G1536)," ",'Report Data'!G1536)</f>
        <v xml:space="preserve"> </v>
      </c>
    </row>
    <row r="1537" spans="1:7">
      <c r="A1537" s="313" t="str">
        <f>IF('INTERIM REPORT'!B1537=" "," ",IF('Report Data'!A1537="",'INTERIM REPORT'!A1536,'Report Data'!A1537))</f>
        <v xml:space="preserve"> </v>
      </c>
      <c r="B1537" s="313" t="str">
        <f>IF(ISBLANK('Report Data'!B1537)," ",'Report Data'!B1537)</f>
        <v xml:space="preserve"> </v>
      </c>
      <c r="C1537" s="313" t="str">
        <f>IF(ISBLANK('Report Data'!C1537)," ",'Report Data'!C1537)</f>
        <v xml:space="preserve"> </v>
      </c>
      <c r="D1537" s="313" t="str">
        <f>IF(ISBLANK('Report Data'!D1537)," ",'Report Data'!D1537)</f>
        <v xml:space="preserve"> </v>
      </c>
      <c r="E1537" s="313" t="str">
        <f>IF(ISBLANK('Report Data'!E1537)," ",'Report Data'!E1537)</f>
        <v xml:space="preserve"> </v>
      </c>
      <c r="F1537" s="313" t="str">
        <f>IF(ISBLANK('Report Data'!F1537)," ",'Report Data'!F1537)</f>
        <v xml:space="preserve"> </v>
      </c>
      <c r="G1537" s="313" t="str">
        <f>IF(ISBLANK('Report Data'!G1537)," ",'Report Data'!G1537)</f>
        <v xml:space="preserve"> </v>
      </c>
    </row>
    <row r="1538" spans="1:7">
      <c r="A1538" s="313" t="str">
        <f>IF('INTERIM REPORT'!B1538=" "," ",IF('Report Data'!A1538="",'INTERIM REPORT'!A1537,'Report Data'!A1538))</f>
        <v xml:space="preserve"> </v>
      </c>
      <c r="B1538" s="313" t="str">
        <f>IF(ISBLANK('Report Data'!B1538)," ",'Report Data'!B1538)</f>
        <v xml:space="preserve"> </v>
      </c>
      <c r="C1538" s="313" t="str">
        <f>IF(ISBLANK('Report Data'!C1538)," ",'Report Data'!C1538)</f>
        <v xml:space="preserve"> </v>
      </c>
      <c r="D1538" s="313" t="str">
        <f>IF(ISBLANK('Report Data'!D1538)," ",'Report Data'!D1538)</f>
        <v xml:space="preserve"> </v>
      </c>
      <c r="E1538" s="313" t="str">
        <f>IF(ISBLANK('Report Data'!E1538)," ",'Report Data'!E1538)</f>
        <v xml:space="preserve"> </v>
      </c>
      <c r="F1538" s="313" t="str">
        <f>IF(ISBLANK('Report Data'!F1538)," ",'Report Data'!F1538)</f>
        <v xml:space="preserve"> </v>
      </c>
      <c r="G1538" s="313" t="str">
        <f>IF(ISBLANK('Report Data'!G1538)," ",'Report Data'!G1538)</f>
        <v xml:space="preserve"> </v>
      </c>
    </row>
    <row r="1539" spans="1:7">
      <c r="A1539" s="313" t="str">
        <f>IF('INTERIM REPORT'!B1539=" "," ",IF('Report Data'!A1539="",'INTERIM REPORT'!A1538,'Report Data'!A1539))</f>
        <v xml:space="preserve"> </v>
      </c>
      <c r="B1539" s="313" t="str">
        <f>IF(ISBLANK('Report Data'!B1539)," ",'Report Data'!B1539)</f>
        <v xml:space="preserve"> </v>
      </c>
      <c r="C1539" s="313" t="str">
        <f>IF(ISBLANK('Report Data'!C1539)," ",'Report Data'!C1539)</f>
        <v xml:space="preserve"> </v>
      </c>
      <c r="D1539" s="313" t="str">
        <f>IF(ISBLANK('Report Data'!D1539)," ",'Report Data'!D1539)</f>
        <v xml:space="preserve"> </v>
      </c>
      <c r="E1539" s="313" t="str">
        <f>IF(ISBLANK('Report Data'!E1539)," ",'Report Data'!E1539)</f>
        <v xml:space="preserve"> </v>
      </c>
      <c r="F1539" s="313" t="str">
        <f>IF(ISBLANK('Report Data'!F1539)," ",'Report Data'!F1539)</f>
        <v xml:space="preserve"> </v>
      </c>
      <c r="G1539" s="313" t="str">
        <f>IF(ISBLANK('Report Data'!G1539)," ",'Report Data'!G1539)</f>
        <v xml:space="preserve"> </v>
      </c>
    </row>
    <row r="1540" spans="1:7">
      <c r="A1540" s="313" t="str">
        <f>IF('INTERIM REPORT'!B1540=" "," ",IF('Report Data'!A1540="",'INTERIM REPORT'!A1539,'Report Data'!A1540))</f>
        <v xml:space="preserve"> </v>
      </c>
      <c r="B1540" s="313" t="str">
        <f>IF(ISBLANK('Report Data'!B1540)," ",'Report Data'!B1540)</f>
        <v xml:space="preserve"> </v>
      </c>
      <c r="C1540" s="313" t="str">
        <f>IF(ISBLANK('Report Data'!C1540)," ",'Report Data'!C1540)</f>
        <v xml:space="preserve"> </v>
      </c>
      <c r="D1540" s="313" t="str">
        <f>IF(ISBLANK('Report Data'!D1540)," ",'Report Data'!D1540)</f>
        <v xml:space="preserve"> </v>
      </c>
      <c r="E1540" s="313" t="str">
        <f>IF(ISBLANK('Report Data'!E1540)," ",'Report Data'!E1540)</f>
        <v xml:space="preserve"> </v>
      </c>
      <c r="F1540" s="313" t="str">
        <f>IF(ISBLANK('Report Data'!F1540)," ",'Report Data'!F1540)</f>
        <v xml:space="preserve"> </v>
      </c>
      <c r="G1540" s="313" t="str">
        <f>IF(ISBLANK('Report Data'!G1540)," ",'Report Data'!G1540)</f>
        <v xml:space="preserve"> </v>
      </c>
    </row>
    <row r="1541" spans="1:7">
      <c r="A1541" s="313" t="str">
        <f>IF('INTERIM REPORT'!B1541=" "," ",IF('Report Data'!A1541="",'INTERIM REPORT'!A1540,'Report Data'!A1541))</f>
        <v xml:space="preserve"> </v>
      </c>
      <c r="B1541" s="313" t="str">
        <f>IF(ISBLANK('Report Data'!B1541)," ",'Report Data'!B1541)</f>
        <v xml:space="preserve"> </v>
      </c>
      <c r="C1541" s="313" t="str">
        <f>IF(ISBLANK('Report Data'!C1541)," ",'Report Data'!C1541)</f>
        <v xml:space="preserve"> </v>
      </c>
      <c r="D1541" s="313" t="str">
        <f>IF(ISBLANK('Report Data'!D1541)," ",'Report Data'!D1541)</f>
        <v xml:space="preserve"> </v>
      </c>
      <c r="E1541" s="313" t="str">
        <f>IF(ISBLANK('Report Data'!E1541)," ",'Report Data'!E1541)</f>
        <v xml:space="preserve"> </v>
      </c>
      <c r="F1541" s="313" t="str">
        <f>IF(ISBLANK('Report Data'!F1541)," ",'Report Data'!F1541)</f>
        <v xml:space="preserve"> </v>
      </c>
      <c r="G1541" s="313" t="str">
        <f>IF(ISBLANK('Report Data'!G1541)," ",'Report Data'!G1541)</f>
        <v xml:space="preserve"> </v>
      </c>
    </row>
    <row r="1542" spans="1:7">
      <c r="A1542" s="313" t="str">
        <f>IF('INTERIM REPORT'!B1542=" "," ",IF('Report Data'!A1542="",'INTERIM REPORT'!A1541,'Report Data'!A1542))</f>
        <v xml:space="preserve"> </v>
      </c>
      <c r="B1542" s="313" t="str">
        <f>IF(ISBLANK('Report Data'!B1542)," ",'Report Data'!B1542)</f>
        <v xml:space="preserve"> </v>
      </c>
      <c r="C1542" s="313" t="str">
        <f>IF(ISBLANK('Report Data'!C1542)," ",'Report Data'!C1542)</f>
        <v xml:space="preserve"> </v>
      </c>
      <c r="D1542" s="313" t="str">
        <f>IF(ISBLANK('Report Data'!D1542)," ",'Report Data'!D1542)</f>
        <v xml:space="preserve"> </v>
      </c>
      <c r="E1542" s="313" t="str">
        <f>IF(ISBLANK('Report Data'!E1542)," ",'Report Data'!E1542)</f>
        <v xml:space="preserve"> </v>
      </c>
      <c r="F1542" s="313" t="str">
        <f>IF(ISBLANK('Report Data'!F1542)," ",'Report Data'!F1542)</f>
        <v xml:space="preserve"> </v>
      </c>
      <c r="G1542" s="313" t="str">
        <f>IF(ISBLANK('Report Data'!G1542)," ",'Report Data'!G1542)</f>
        <v xml:space="preserve"> </v>
      </c>
    </row>
    <row r="1543" spans="1:7">
      <c r="A1543" s="313" t="str">
        <f>IF('INTERIM REPORT'!B1543=" "," ",IF('Report Data'!A1543="",'INTERIM REPORT'!A1542,'Report Data'!A1543))</f>
        <v xml:space="preserve"> </v>
      </c>
      <c r="B1543" s="313" t="str">
        <f>IF(ISBLANK('Report Data'!B1543)," ",'Report Data'!B1543)</f>
        <v xml:space="preserve"> </v>
      </c>
      <c r="C1543" s="313" t="str">
        <f>IF(ISBLANK('Report Data'!C1543)," ",'Report Data'!C1543)</f>
        <v xml:space="preserve"> </v>
      </c>
      <c r="D1543" s="313" t="str">
        <f>IF(ISBLANK('Report Data'!D1543)," ",'Report Data'!D1543)</f>
        <v xml:space="preserve"> </v>
      </c>
      <c r="E1543" s="313" t="str">
        <f>IF(ISBLANK('Report Data'!E1543)," ",'Report Data'!E1543)</f>
        <v xml:space="preserve"> </v>
      </c>
      <c r="F1543" s="313" t="str">
        <f>IF(ISBLANK('Report Data'!F1543)," ",'Report Data'!F1543)</f>
        <v xml:space="preserve"> </v>
      </c>
      <c r="G1543" s="313" t="str">
        <f>IF(ISBLANK('Report Data'!G1543)," ",'Report Data'!G1543)</f>
        <v xml:space="preserve"> </v>
      </c>
    </row>
    <row r="1544" spans="1:7">
      <c r="A1544" s="313" t="str">
        <f>IF('INTERIM REPORT'!B1544=" "," ",IF('Report Data'!A1544="",'INTERIM REPORT'!A1543,'Report Data'!A1544))</f>
        <v xml:space="preserve"> </v>
      </c>
      <c r="B1544" s="313" t="str">
        <f>IF(ISBLANK('Report Data'!B1544)," ",'Report Data'!B1544)</f>
        <v xml:space="preserve"> </v>
      </c>
      <c r="C1544" s="313" t="str">
        <f>IF(ISBLANK('Report Data'!C1544)," ",'Report Data'!C1544)</f>
        <v xml:space="preserve"> </v>
      </c>
      <c r="D1544" s="313" t="str">
        <f>IF(ISBLANK('Report Data'!D1544)," ",'Report Data'!D1544)</f>
        <v xml:space="preserve"> </v>
      </c>
      <c r="E1544" s="313" t="str">
        <f>IF(ISBLANK('Report Data'!E1544)," ",'Report Data'!E1544)</f>
        <v xml:space="preserve"> </v>
      </c>
      <c r="F1544" s="313" t="str">
        <f>IF(ISBLANK('Report Data'!F1544)," ",'Report Data'!F1544)</f>
        <v xml:space="preserve"> </v>
      </c>
      <c r="G1544" s="313" t="str">
        <f>IF(ISBLANK('Report Data'!G1544)," ",'Report Data'!G1544)</f>
        <v xml:space="preserve"> </v>
      </c>
    </row>
    <row r="1545" spans="1:7">
      <c r="A1545" s="313" t="str">
        <f>IF('INTERIM REPORT'!B1545=" "," ",IF('Report Data'!A1545="",'INTERIM REPORT'!A1544,'Report Data'!A1545))</f>
        <v xml:space="preserve"> </v>
      </c>
      <c r="B1545" s="313" t="str">
        <f>IF(ISBLANK('Report Data'!B1545)," ",'Report Data'!B1545)</f>
        <v xml:space="preserve"> </v>
      </c>
      <c r="C1545" s="313" t="str">
        <f>IF(ISBLANK('Report Data'!C1545)," ",'Report Data'!C1545)</f>
        <v xml:space="preserve"> </v>
      </c>
      <c r="D1545" s="313" t="str">
        <f>IF(ISBLANK('Report Data'!D1545)," ",'Report Data'!D1545)</f>
        <v xml:space="preserve"> </v>
      </c>
      <c r="E1545" s="313" t="str">
        <f>IF(ISBLANK('Report Data'!E1545)," ",'Report Data'!E1545)</f>
        <v xml:space="preserve"> </v>
      </c>
      <c r="F1545" s="313" t="str">
        <f>IF(ISBLANK('Report Data'!F1545)," ",'Report Data'!F1545)</f>
        <v xml:space="preserve"> </v>
      </c>
      <c r="G1545" s="313" t="str">
        <f>IF(ISBLANK('Report Data'!G1545)," ",'Report Data'!G1545)</f>
        <v xml:space="preserve"> </v>
      </c>
    </row>
    <row r="1546" spans="1:7">
      <c r="A1546" s="313" t="str">
        <f>IF('INTERIM REPORT'!B1546=" "," ",IF('Report Data'!A1546="",'INTERIM REPORT'!A1545,'Report Data'!A1546))</f>
        <v xml:space="preserve"> </v>
      </c>
      <c r="B1546" s="313" t="str">
        <f>IF(ISBLANK('Report Data'!B1546)," ",'Report Data'!B1546)</f>
        <v xml:space="preserve"> </v>
      </c>
      <c r="C1546" s="313" t="str">
        <f>IF(ISBLANK('Report Data'!C1546)," ",'Report Data'!C1546)</f>
        <v xml:space="preserve"> </v>
      </c>
      <c r="D1546" s="313" t="str">
        <f>IF(ISBLANK('Report Data'!D1546)," ",'Report Data'!D1546)</f>
        <v xml:space="preserve"> </v>
      </c>
      <c r="E1546" s="313" t="str">
        <f>IF(ISBLANK('Report Data'!E1546)," ",'Report Data'!E1546)</f>
        <v xml:space="preserve"> </v>
      </c>
      <c r="F1546" s="313" t="str">
        <f>IF(ISBLANK('Report Data'!F1546)," ",'Report Data'!F1546)</f>
        <v xml:space="preserve"> </v>
      </c>
      <c r="G1546" s="313" t="str">
        <f>IF(ISBLANK('Report Data'!G1546)," ",'Report Data'!G1546)</f>
        <v xml:space="preserve"> </v>
      </c>
    </row>
    <row r="1547" spans="1:7">
      <c r="A1547" s="313" t="str">
        <f>IF('INTERIM REPORT'!B1547=" "," ",IF('Report Data'!A1547="",'INTERIM REPORT'!A1546,'Report Data'!A1547))</f>
        <v xml:space="preserve"> </v>
      </c>
      <c r="B1547" s="313" t="str">
        <f>IF(ISBLANK('Report Data'!B1547)," ",'Report Data'!B1547)</f>
        <v xml:space="preserve"> </v>
      </c>
      <c r="C1547" s="313" t="str">
        <f>IF(ISBLANK('Report Data'!C1547)," ",'Report Data'!C1547)</f>
        <v xml:space="preserve"> </v>
      </c>
      <c r="D1547" s="313" t="str">
        <f>IF(ISBLANK('Report Data'!D1547)," ",'Report Data'!D1547)</f>
        <v xml:space="preserve"> </v>
      </c>
      <c r="E1547" s="313" t="str">
        <f>IF(ISBLANK('Report Data'!E1547)," ",'Report Data'!E1547)</f>
        <v xml:space="preserve"> </v>
      </c>
      <c r="F1547" s="313" t="str">
        <f>IF(ISBLANK('Report Data'!F1547)," ",'Report Data'!F1547)</f>
        <v xml:space="preserve"> </v>
      </c>
      <c r="G1547" s="313" t="str">
        <f>IF(ISBLANK('Report Data'!G1547)," ",'Report Data'!G1547)</f>
        <v xml:space="preserve"> </v>
      </c>
    </row>
    <row r="1548" spans="1:7">
      <c r="A1548" s="313" t="str">
        <f>IF('INTERIM REPORT'!B1548=" "," ",IF('Report Data'!A1548="",'INTERIM REPORT'!A1547,'Report Data'!A1548))</f>
        <v xml:space="preserve"> </v>
      </c>
      <c r="B1548" s="313" t="str">
        <f>IF(ISBLANK('Report Data'!B1548)," ",'Report Data'!B1548)</f>
        <v xml:space="preserve"> </v>
      </c>
      <c r="C1548" s="313" t="str">
        <f>IF(ISBLANK('Report Data'!C1548)," ",'Report Data'!C1548)</f>
        <v xml:space="preserve"> </v>
      </c>
      <c r="D1548" s="313" t="str">
        <f>IF(ISBLANK('Report Data'!D1548)," ",'Report Data'!D1548)</f>
        <v xml:space="preserve"> </v>
      </c>
      <c r="E1548" s="313" t="str">
        <f>IF(ISBLANK('Report Data'!E1548)," ",'Report Data'!E1548)</f>
        <v xml:space="preserve"> </v>
      </c>
      <c r="F1548" s="313" t="str">
        <f>IF(ISBLANK('Report Data'!F1548)," ",'Report Data'!F1548)</f>
        <v xml:space="preserve"> </v>
      </c>
      <c r="G1548" s="313" t="str">
        <f>IF(ISBLANK('Report Data'!G1548)," ",'Report Data'!G1548)</f>
        <v xml:space="preserve"> </v>
      </c>
    </row>
    <row r="1549" spans="1:7">
      <c r="A1549" s="313" t="str">
        <f>IF('INTERIM REPORT'!B1549=" "," ",IF('Report Data'!A1549="",'INTERIM REPORT'!A1548,'Report Data'!A1549))</f>
        <v xml:space="preserve"> </v>
      </c>
      <c r="B1549" s="313" t="str">
        <f>IF(ISBLANK('Report Data'!B1549)," ",'Report Data'!B1549)</f>
        <v xml:space="preserve"> </v>
      </c>
      <c r="C1549" s="313" t="str">
        <f>IF(ISBLANK('Report Data'!C1549)," ",'Report Data'!C1549)</f>
        <v xml:space="preserve"> </v>
      </c>
      <c r="D1549" s="313" t="str">
        <f>IF(ISBLANK('Report Data'!D1549)," ",'Report Data'!D1549)</f>
        <v xml:space="preserve"> </v>
      </c>
      <c r="E1549" s="313" t="str">
        <f>IF(ISBLANK('Report Data'!E1549)," ",'Report Data'!E1549)</f>
        <v xml:space="preserve"> </v>
      </c>
      <c r="F1549" s="313" t="str">
        <f>IF(ISBLANK('Report Data'!F1549)," ",'Report Data'!F1549)</f>
        <v xml:space="preserve"> </v>
      </c>
      <c r="G1549" s="313" t="str">
        <f>IF(ISBLANK('Report Data'!G1549)," ",'Report Data'!G1549)</f>
        <v xml:space="preserve"> </v>
      </c>
    </row>
    <row r="1550" spans="1:7">
      <c r="A1550" s="313" t="str">
        <f>IF('INTERIM REPORT'!B1550=" "," ",IF('Report Data'!A1550="",'INTERIM REPORT'!A1549,'Report Data'!A1550))</f>
        <v xml:space="preserve"> </v>
      </c>
      <c r="B1550" s="313" t="str">
        <f>IF(ISBLANK('Report Data'!B1550)," ",'Report Data'!B1550)</f>
        <v xml:space="preserve"> </v>
      </c>
      <c r="C1550" s="313" t="str">
        <f>IF(ISBLANK('Report Data'!C1550)," ",'Report Data'!C1550)</f>
        <v xml:space="preserve"> </v>
      </c>
      <c r="D1550" s="313" t="str">
        <f>IF(ISBLANK('Report Data'!D1550)," ",'Report Data'!D1550)</f>
        <v xml:space="preserve"> </v>
      </c>
      <c r="E1550" s="313" t="str">
        <f>IF(ISBLANK('Report Data'!E1550)," ",'Report Data'!E1550)</f>
        <v xml:space="preserve"> </v>
      </c>
      <c r="F1550" s="313" t="str">
        <f>IF(ISBLANK('Report Data'!F1550)," ",'Report Data'!F1550)</f>
        <v xml:space="preserve"> </v>
      </c>
      <c r="G1550" s="313" t="str">
        <f>IF(ISBLANK('Report Data'!G1550)," ",'Report Data'!G1550)</f>
        <v xml:space="preserve"> </v>
      </c>
    </row>
    <row r="1551" spans="1:7">
      <c r="A1551" s="313" t="str">
        <f>IF('INTERIM REPORT'!B1551=" "," ",IF('Report Data'!A1551="",'INTERIM REPORT'!A1550,'Report Data'!A1551))</f>
        <v xml:space="preserve"> </v>
      </c>
      <c r="B1551" s="313" t="str">
        <f>IF(ISBLANK('Report Data'!B1551)," ",'Report Data'!B1551)</f>
        <v xml:space="preserve"> </v>
      </c>
      <c r="C1551" s="313" t="str">
        <f>IF(ISBLANK('Report Data'!C1551)," ",'Report Data'!C1551)</f>
        <v xml:space="preserve"> </v>
      </c>
      <c r="D1551" s="313" t="str">
        <f>IF(ISBLANK('Report Data'!D1551)," ",'Report Data'!D1551)</f>
        <v xml:space="preserve"> </v>
      </c>
      <c r="E1551" s="313" t="str">
        <f>IF(ISBLANK('Report Data'!E1551)," ",'Report Data'!E1551)</f>
        <v xml:space="preserve"> </v>
      </c>
      <c r="F1551" s="313" t="str">
        <f>IF(ISBLANK('Report Data'!F1551)," ",'Report Data'!F1551)</f>
        <v xml:space="preserve"> </v>
      </c>
      <c r="G1551" s="313" t="str">
        <f>IF(ISBLANK('Report Data'!G1551)," ",'Report Data'!G1551)</f>
        <v xml:space="preserve"> </v>
      </c>
    </row>
    <row r="1552" spans="1:7">
      <c r="A1552" s="313" t="str">
        <f>IF('INTERIM REPORT'!B1552=" "," ",IF('Report Data'!A1552="",'INTERIM REPORT'!A1551,'Report Data'!A1552))</f>
        <v xml:space="preserve"> </v>
      </c>
      <c r="B1552" s="313" t="str">
        <f>IF(ISBLANK('Report Data'!B1552)," ",'Report Data'!B1552)</f>
        <v xml:space="preserve"> </v>
      </c>
      <c r="C1552" s="313" t="str">
        <f>IF(ISBLANK('Report Data'!C1552)," ",'Report Data'!C1552)</f>
        <v xml:space="preserve"> </v>
      </c>
      <c r="D1552" s="313" t="str">
        <f>IF(ISBLANK('Report Data'!D1552)," ",'Report Data'!D1552)</f>
        <v xml:space="preserve"> </v>
      </c>
      <c r="E1552" s="313" t="str">
        <f>IF(ISBLANK('Report Data'!E1552)," ",'Report Data'!E1552)</f>
        <v xml:space="preserve"> </v>
      </c>
      <c r="F1552" s="313" t="str">
        <f>IF(ISBLANK('Report Data'!F1552)," ",'Report Data'!F1552)</f>
        <v xml:space="preserve"> </v>
      </c>
      <c r="G1552" s="313" t="str">
        <f>IF(ISBLANK('Report Data'!G1552)," ",'Report Data'!G1552)</f>
        <v xml:space="preserve"> </v>
      </c>
    </row>
    <row r="1553" spans="1:7">
      <c r="A1553" s="313" t="str">
        <f>IF('INTERIM REPORT'!B1553=" "," ",IF('Report Data'!A1553="",'INTERIM REPORT'!A1552,'Report Data'!A1553))</f>
        <v xml:space="preserve"> </v>
      </c>
      <c r="B1553" s="313" t="str">
        <f>IF(ISBLANK('Report Data'!B1553)," ",'Report Data'!B1553)</f>
        <v xml:space="preserve"> </v>
      </c>
      <c r="C1553" s="313" t="str">
        <f>IF(ISBLANK('Report Data'!C1553)," ",'Report Data'!C1553)</f>
        <v xml:space="preserve"> </v>
      </c>
      <c r="D1553" s="313" t="str">
        <f>IF(ISBLANK('Report Data'!D1553)," ",'Report Data'!D1553)</f>
        <v xml:space="preserve"> </v>
      </c>
      <c r="E1553" s="313" t="str">
        <f>IF(ISBLANK('Report Data'!E1553)," ",'Report Data'!E1553)</f>
        <v xml:space="preserve"> </v>
      </c>
      <c r="F1553" s="313" t="str">
        <f>IF(ISBLANK('Report Data'!F1553)," ",'Report Data'!F1553)</f>
        <v xml:space="preserve"> </v>
      </c>
      <c r="G1553" s="313" t="str">
        <f>IF(ISBLANK('Report Data'!G1553)," ",'Report Data'!G1553)</f>
        <v xml:space="preserve"> </v>
      </c>
    </row>
    <row r="1554" spans="1:7">
      <c r="A1554" s="313" t="str">
        <f>IF('INTERIM REPORT'!B1554=" "," ",IF('Report Data'!A1554="",'INTERIM REPORT'!A1553,'Report Data'!A1554))</f>
        <v xml:space="preserve"> </v>
      </c>
      <c r="B1554" s="313" t="str">
        <f>IF(ISBLANK('Report Data'!B1554)," ",'Report Data'!B1554)</f>
        <v xml:space="preserve"> </v>
      </c>
      <c r="C1554" s="313" t="str">
        <f>IF(ISBLANK('Report Data'!C1554)," ",'Report Data'!C1554)</f>
        <v xml:space="preserve"> </v>
      </c>
      <c r="D1554" s="313" t="str">
        <f>IF(ISBLANK('Report Data'!D1554)," ",'Report Data'!D1554)</f>
        <v xml:space="preserve"> </v>
      </c>
      <c r="E1554" s="313" t="str">
        <f>IF(ISBLANK('Report Data'!E1554)," ",'Report Data'!E1554)</f>
        <v xml:space="preserve"> </v>
      </c>
      <c r="F1554" s="313" t="str">
        <f>IF(ISBLANK('Report Data'!F1554)," ",'Report Data'!F1554)</f>
        <v xml:space="preserve"> </v>
      </c>
      <c r="G1554" s="313" t="str">
        <f>IF(ISBLANK('Report Data'!G1554)," ",'Report Data'!G1554)</f>
        <v xml:space="preserve"> </v>
      </c>
    </row>
    <row r="1555" spans="1:7">
      <c r="A1555" s="313" t="str">
        <f>IF('INTERIM REPORT'!B1555=" "," ",IF('Report Data'!A1555="",'INTERIM REPORT'!A1554,'Report Data'!A1555))</f>
        <v xml:space="preserve"> </v>
      </c>
      <c r="B1555" s="313" t="str">
        <f>IF(ISBLANK('Report Data'!B1555)," ",'Report Data'!B1555)</f>
        <v xml:space="preserve"> </v>
      </c>
      <c r="C1555" s="313" t="str">
        <f>IF(ISBLANK('Report Data'!C1555)," ",'Report Data'!C1555)</f>
        <v xml:space="preserve"> </v>
      </c>
      <c r="D1555" s="313" t="str">
        <f>IF(ISBLANK('Report Data'!D1555)," ",'Report Data'!D1555)</f>
        <v xml:space="preserve"> </v>
      </c>
      <c r="E1555" s="313" t="str">
        <f>IF(ISBLANK('Report Data'!E1555)," ",'Report Data'!E1555)</f>
        <v xml:space="preserve"> </v>
      </c>
      <c r="F1555" s="313" t="str">
        <f>IF(ISBLANK('Report Data'!F1555)," ",'Report Data'!F1555)</f>
        <v xml:space="preserve"> </v>
      </c>
      <c r="G1555" s="313" t="str">
        <f>IF(ISBLANK('Report Data'!G1555)," ",'Report Data'!G1555)</f>
        <v xml:space="preserve"> </v>
      </c>
    </row>
    <row r="1556" spans="1:7">
      <c r="A1556" s="313" t="str">
        <f>IF('INTERIM REPORT'!B1556=" "," ",IF('Report Data'!A1556="",'INTERIM REPORT'!A1555,'Report Data'!A1556))</f>
        <v xml:space="preserve"> </v>
      </c>
      <c r="B1556" s="313" t="str">
        <f>IF(ISBLANK('Report Data'!B1556)," ",'Report Data'!B1556)</f>
        <v xml:space="preserve"> </v>
      </c>
      <c r="C1556" s="313" t="str">
        <f>IF(ISBLANK('Report Data'!C1556)," ",'Report Data'!C1556)</f>
        <v xml:space="preserve"> </v>
      </c>
      <c r="D1556" s="313" t="str">
        <f>IF(ISBLANK('Report Data'!D1556)," ",'Report Data'!D1556)</f>
        <v xml:space="preserve"> </v>
      </c>
      <c r="E1556" s="313" t="str">
        <f>IF(ISBLANK('Report Data'!E1556)," ",'Report Data'!E1556)</f>
        <v xml:space="preserve"> </v>
      </c>
      <c r="F1556" s="313" t="str">
        <f>IF(ISBLANK('Report Data'!F1556)," ",'Report Data'!F1556)</f>
        <v xml:space="preserve"> </v>
      </c>
      <c r="G1556" s="313" t="str">
        <f>IF(ISBLANK('Report Data'!G1556)," ",'Report Data'!G1556)</f>
        <v xml:space="preserve"> </v>
      </c>
    </row>
    <row r="1557" spans="1:7">
      <c r="A1557" s="313" t="str">
        <f>IF('INTERIM REPORT'!B1557=" "," ",IF('Report Data'!A1557="",'INTERIM REPORT'!A1556,'Report Data'!A1557))</f>
        <v xml:space="preserve"> </v>
      </c>
      <c r="B1557" s="313" t="str">
        <f>IF(ISBLANK('Report Data'!B1557)," ",'Report Data'!B1557)</f>
        <v xml:space="preserve"> </v>
      </c>
      <c r="C1557" s="313" t="str">
        <f>IF(ISBLANK('Report Data'!C1557)," ",'Report Data'!C1557)</f>
        <v xml:space="preserve"> </v>
      </c>
      <c r="D1557" s="313" t="str">
        <f>IF(ISBLANK('Report Data'!D1557)," ",'Report Data'!D1557)</f>
        <v xml:space="preserve"> </v>
      </c>
      <c r="E1557" s="313" t="str">
        <f>IF(ISBLANK('Report Data'!E1557)," ",'Report Data'!E1557)</f>
        <v xml:space="preserve"> </v>
      </c>
      <c r="F1557" s="313" t="str">
        <f>IF(ISBLANK('Report Data'!F1557)," ",'Report Data'!F1557)</f>
        <v xml:space="preserve"> </v>
      </c>
      <c r="G1557" s="313" t="str">
        <f>IF(ISBLANK('Report Data'!G1557)," ",'Report Data'!G1557)</f>
        <v xml:space="preserve"> </v>
      </c>
    </row>
    <row r="1558" spans="1:7">
      <c r="A1558" s="313" t="str">
        <f>IF('INTERIM REPORT'!B1558=" "," ",IF('Report Data'!A1558="",'INTERIM REPORT'!A1557,'Report Data'!A1558))</f>
        <v xml:space="preserve"> </v>
      </c>
      <c r="B1558" s="313" t="str">
        <f>IF(ISBLANK('Report Data'!B1558)," ",'Report Data'!B1558)</f>
        <v xml:space="preserve"> </v>
      </c>
      <c r="C1558" s="313" t="str">
        <f>IF(ISBLANK('Report Data'!C1558)," ",'Report Data'!C1558)</f>
        <v xml:space="preserve"> </v>
      </c>
      <c r="D1558" s="313" t="str">
        <f>IF(ISBLANK('Report Data'!D1558)," ",'Report Data'!D1558)</f>
        <v xml:space="preserve"> </v>
      </c>
      <c r="E1558" s="313" t="str">
        <f>IF(ISBLANK('Report Data'!E1558)," ",'Report Data'!E1558)</f>
        <v xml:space="preserve"> </v>
      </c>
      <c r="F1558" s="313" t="str">
        <f>IF(ISBLANK('Report Data'!F1558)," ",'Report Data'!F1558)</f>
        <v xml:space="preserve"> </v>
      </c>
      <c r="G1558" s="313" t="str">
        <f>IF(ISBLANK('Report Data'!G1558)," ",'Report Data'!G1558)</f>
        <v xml:space="preserve"> </v>
      </c>
    </row>
    <row r="1559" spans="1:7">
      <c r="A1559" s="313" t="str">
        <f>IF('INTERIM REPORT'!B1559=" "," ",IF('Report Data'!A1559="",'INTERIM REPORT'!A1558,'Report Data'!A1559))</f>
        <v xml:space="preserve"> </v>
      </c>
      <c r="B1559" s="313" t="str">
        <f>IF(ISBLANK('Report Data'!B1559)," ",'Report Data'!B1559)</f>
        <v xml:space="preserve"> </v>
      </c>
      <c r="C1559" s="313" t="str">
        <f>IF(ISBLANK('Report Data'!C1559)," ",'Report Data'!C1559)</f>
        <v xml:space="preserve"> </v>
      </c>
      <c r="D1559" s="313" t="str">
        <f>IF(ISBLANK('Report Data'!D1559)," ",'Report Data'!D1559)</f>
        <v xml:space="preserve"> </v>
      </c>
      <c r="E1559" s="313" t="str">
        <f>IF(ISBLANK('Report Data'!E1559)," ",'Report Data'!E1559)</f>
        <v xml:space="preserve"> </v>
      </c>
      <c r="F1559" s="313" t="str">
        <f>IF(ISBLANK('Report Data'!F1559)," ",'Report Data'!F1559)</f>
        <v xml:space="preserve"> </v>
      </c>
      <c r="G1559" s="313" t="str">
        <f>IF(ISBLANK('Report Data'!G1559)," ",'Report Data'!G1559)</f>
        <v xml:space="preserve"> </v>
      </c>
    </row>
    <row r="1560" spans="1:7">
      <c r="A1560" s="313" t="str">
        <f>IF('INTERIM REPORT'!B1560=" "," ",IF('Report Data'!A1560="",'INTERIM REPORT'!A1559,'Report Data'!A1560))</f>
        <v xml:space="preserve"> </v>
      </c>
      <c r="B1560" s="313" t="str">
        <f>IF(ISBLANK('Report Data'!B1560)," ",'Report Data'!B1560)</f>
        <v xml:space="preserve"> </v>
      </c>
      <c r="C1560" s="313" t="str">
        <f>IF(ISBLANK('Report Data'!C1560)," ",'Report Data'!C1560)</f>
        <v xml:space="preserve"> </v>
      </c>
      <c r="D1560" s="313" t="str">
        <f>IF(ISBLANK('Report Data'!D1560)," ",'Report Data'!D1560)</f>
        <v xml:space="preserve"> </v>
      </c>
      <c r="E1560" s="313" t="str">
        <f>IF(ISBLANK('Report Data'!E1560)," ",'Report Data'!E1560)</f>
        <v xml:space="preserve"> </v>
      </c>
      <c r="F1560" s="313" t="str">
        <f>IF(ISBLANK('Report Data'!F1560)," ",'Report Data'!F1560)</f>
        <v xml:space="preserve"> </v>
      </c>
      <c r="G1560" s="313" t="str">
        <f>IF(ISBLANK('Report Data'!G1560)," ",'Report Data'!G1560)</f>
        <v xml:space="preserve"> </v>
      </c>
    </row>
    <row r="1561" spans="1:7">
      <c r="A1561" s="313" t="str">
        <f>IF('INTERIM REPORT'!B1561=" "," ",IF('Report Data'!A1561="",'INTERIM REPORT'!A1560,'Report Data'!A1561))</f>
        <v xml:space="preserve"> </v>
      </c>
      <c r="B1561" s="313" t="str">
        <f>IF(ISBLANK('Report Data'!B1561)," ",'Report Data'!B1561)</f>
        <v xml:space="preserve"> </v>
      </c>
      <c r="C1561" s="313" t="str">
        <f>IF(ISBLANK('Report Data'!C1561)," ",'Report Data'!C1561)</f>
        <v xml:space="preserve"> </v>
      </c>
      <c r="D1561" s="313" t="str">
        <f>IF(ISBLANK('Report Data'!D1561)," ",'Report Data'!D1561)</f>
        <v xml:space="preserve"> </v>
      </c>
      <c r="E1561" s="313" t="str">
        <f>IF(ISBLANK('Report Data'!E1561)," ",'Report Data'!E1561)</f>
        <v xml:space="preserve"> </v>
      </c>
      <c r="F1561" s="313" t="str">
        <f>IF(ISBLANK('Report Data'!F1561)," ",'Report Data'!F1561)</f>
        <v xml:space="preserve"> </v>
      </c>
      <c r="G1561" s="313" t="str">
        <f>IF(ISBLANK('Report Data'!G1561)," ",'Report Data'!G1561)</f>
        <v xml:space="preserve"> </v>
      </c>
    </row>
    <row r="1562" spans="1:7">
      <c r="A1562" s="313" t="str">
        <f>IF('INTERIM REPORT'!B1562=" "," ",IF('Report Data'!A1562="",'INTERIM REPORT'!A1561,'Report Data'!A1562))</f>
        <v xml:space="preserve"> </v>
      </c>
      <c r="B1562" s="313" t="str">
        <f>IF(ISBLANK('Report Data'!B1562)," ",'Report Data'!B1562)</f>
        <v xml:space="preserve"> </v>
      </c>
      <c r="C1562" s="313" t="str">
        <f>IF(ISBLANK('Report Data'!C1562)," ",'Report Data'!C1562)</f>
        <v xml:space="preserve"> </v>
      </c>
      <c r="D1562" s="313" t="str">
        <f>IF(ISBLANK('Report Data'!D1562)," ",'Report Data'!D1562)</f>
        <v xml:space="preserve"> </v>
      </c>
      <c r="E1562" s="313" t="str">
        <f>IF(ISBLANK('Report Data'!E1562)," ",'Report Data'!E1562)</f>
        <v xml:space="preserve"> </v>
      </c>
      <c r="F1562" s="313" t="str">
        <f>IF(ISBLANK('Report Data'!F1562)," ",'Report Data'!F1562)</f>
        <v xml:space="preserve"> </v>
      </c>
      <c r="G1562" s="313" t="str">
        <f>IF(ISBLANK('Report Data'!G1562)," ",'Report Data'!G1562)</f>
        <v xml:space="preserve"> </v>
      </c>
    </row>
    <row r="1563" spans="1:7">
      <c r="A1563" s="313" t="str">
        <f>IF('INTERIM REPORT'!B1563=" "," ",IF('Report Data'!A1563="",'INTERIM REPORT'!A1562,'Report Data'!A1563))</f>
        <v xml:space="preserve"> </v>
      </c>
      <c r="B1563" s="313" t="str">
        <f>IF(ISBLANK('Report Data'!B1563)," ",'Report Data'!B1563)</f>
        <v xml:space="preserve"> </v>
      </c>
      <c r="C1563" s="313" t="str">
        <f>IF(ISBLANK('Report Data'!C1563)," ",'Report Data'!C1563)</f>
        <v xml:space="preserve"> </v>
      </c>
      <c r="D1563" s="313" t="str">
        <f>IF(ISBLANK('Report Data'!D1563)," ",'Report Data'!D1563)</f>
        <v xml:space="preserve"> </v>
      </c>
      <c r="E1563" s="313" t="str">
        <f>IF(ISBLANK('Report Data'!E1563)," ",'Report Data'!E1563)</f>
        <v xml:space="preserve"> </v>
      </c>
      <c r="F1563" s="313" t="str">
        <f>IF(ISBLANK('Report Data'!F1563)," ",'Report Data'!F1563)</f>
        <v xml:space="preserve"> </v>
      </c>
      <c r="G1563" s="313" t="str">
        <f>IF(ISBLANK('Report Data'!G1563)," ",'Report Data'!G1563)</f>
        <v xml:space="preserve"> </v>
      </c>
    </row>
    <row r="1564" spans="1:7">
      <c r="A1564" s="313" t="str">
        <f>IF('INTERIM REPORT'!B1564=" "," ",IF('Report Data'!A1564="",'INTERIM REPORT'!A1563,'Report Data'!A1564))</f>
        <v xml:space="preserve"> </v>
      </c>
      <c r="B1564" s="313" t="str">
        <f>IF(ISBLANK('Report Data'!B1564)," ",'Report Data'!B1564)</f>
        <v xml:space="preserve"> </v>
      </c>
      <c r="C1564" s="313" t="str">
        <f>IF(ISBLANK('Report Data'!C1564)," ",'Report Data'!C1564)</f>
        <v xml:space="preserve"> </v>
      </c>
      <c r="D1564" s="313" t="str">
        <f>IF(ISBLANK('Report Data'!D1564)," ",'Report Data'!D1564)</f>
        <v xml:space="preserve"> </v>
      </c>
      <c r="E1564" s="313" t="str">
        <f>IF(ISBLANK('Report Data'!E1564)," ",'Report Data'!E1564)</f>
        <v xml:space="preserve"> </v>
      </c>
      <c r="F1564" s="313" t="str">
        <f>IF(ISBLANK('Report Data'!F1564)," ",'Report Data'!F1564)</f>
        <v xml:space="preserve"> </v>
      </c>
      <c r="G1564" s="313" t="str">
        <f>IF(ISBLANK('Report Data'!G1564)," ",'Report Data'!G1564)</f>
        <v xml:space="preserve"> </v>
      </c>
    </row>
    <row r="1565" spans="1:7">
      <c r="A1565" s="313" t="str">
        <f>IF('INTERIM REPORT'!B1565=" "," ",IF('Report Data'!A1565="",'INTERIM REPORT'!A1564,'Report Data'!A1565))</f>
        <v xml:space="preserve"> </v>
      </c>
      <c r="B1565" s="313" t="str">
        <f>IF(ISBLANK('Report Data'!B1565)," ",'Report Data'!B1565)</f>
        <v xml:space="preserve"> </v>
      </c>
      <c r="C1565" s="313" t="str">
        <f>IF(ISBLANK('Report Data'!C1565)," ",'Report Data'!C1565)</f>
        <v xml:space="preserve"> </v>
      </c>
      <c r="D1565" s="313" t="str">
        <f>IF(ISBLANK('Report Data'!D1565)," ",'Report Data'!D1565)</f>
        <v xml:space="preserve"> </v>
      </c>
      <c r="E1565" s="313" t="str">
        <f>IF(ISBLANK('Report Data'!E1565)," ",'Report Data'!E1565)</f>
        <v xml:space="preserve"> </v>
      </c>
      <c r="F1565" s="313" t="str">
        <f>IF(ISBLANK('Report Data'!F1565)," ",'Report Data'!F1565)</f>
        <v xml:space="preserve"> </v>
      </c>
      <c r="G1565" s="313" t="str">
        <f>IF(ISBLANK('Report Data'!G1565)," ",'Report Data'!G1565)</f>
        <v xml:space="preserve"> </v>
      </c>
    </row>
    <row r="1566" spans="1:7">
      <c r="A1566" s="313" t="str">
        <f>IF('INTERIM REPORT'!B1566=" "," ",IF('Report Data'!A1566="",'INTERIM REPORT'!A1565,'Report Data'!A1566))</f>
        <v xml:space="preserve"> </v>
      </c>
      <c r="B1566" s="313" t="str">
        <f>IF(ISBLANK('Report Data'!B1566)," ",'Report Data'!B1566)</f>
        <v xml:space="preserve"> </v>
      </c>
      <c r="C1566" s="313" t="str">
        <f>IF(ISBLANK('Report Data'!C1566)," ",'Report Data'!C1566)</f>
        <v xml:space="preserve"> </v>
      </c>
      <c r="D1566" s="313" t="str">
        <f>IF(ISBLANK('Report Data'!D1566)," ",'Report Data'!D1566)</f>
        <v xml:space="preserve"> </v>
      </c>
      <c r="E1566" s="313" t="str">
        <f>IF(ISBLANK('Report Data'!E1566)," ",'Report Data'!E1566)</f>
        <v xml:space="preserve"> </v>
      </c>
      <c r="F1566" s="313" t="str">
        <f>IF(ISBLANK('Report Data'!F1566)," ",'Report Data'!F1566)</f>
        <v xml:space="preserve"> </v>
      </c>
      <c r="G1566" s="313" t="str">
        <f>IF(ISBLANK('Report Data'!G1566)," ",'Report Data'!G1566)</f>
        <v xml:space="preserve"> </v>
      </c>
    </row>
    <row r="1567" spans="1:7">
      <c r="A1567" s="313" t="str">
        <f>IF('INTERIM REPORT'!B1567=" "," ",IF('Report Data'!A1567="",'INTERIM REPORT'!A1566,'Report Data'!A1567))</f>
        <v xml:space="preserve"> </v>
      </c>
      <c r="B1567" s="313" t="str">
        <f>IF(ISBLANK('Report Data'!B1567)," ",'Report Data'!B1567)</f>
        <v xml:space="preserve"> </v>
      </c>
      <c r="C1567" s="313" t="str">
        <f>IF(ISBLANK('Report Data'!C1567)," ",'Report Data'!C1567)</f>
        <v xml:space="preserve"> </v>
      </c>
      <c r="D1567" s="313" t="str">
        <f>IF(ISBLANK('Report Data'!D1567)," ",'Report Data'!D1567)</f>
        <v xml:space="preserve"> </v>
      </c>
      <c r="E1567" s="313" t="str">
        <f>IF(ISBLANK('Report Data'!E1567)," ",'Report Data'!E1567)</f>
        <v xml:space="preserve"> </v>
      </c>
      <c r="F1567" s="313" t="str">
        <f>IF(ISBLANK('Report Data'!F1567)," ",'Report Data'!F1567)</f>
        <v xml:space="preserve"> </v>
      </c>
      <c r="G1567" s="313" t="str">
        <f>IF(ISBLANK('Report Data'!G1567)," ",'Report Data'!G1567)</f>
        <v xml:space="preserve"> </v>
      </c>
    </row>
    <row r="1568" spans="1:7">
      <c r="A1568" s="313" t="str">
        <f>IF('INTERIM REPORT'!B1568=" "," ",IF('Report Data'!A1568="",'INTERIM REPORT'!A1567,'Report Data'!A1568))</f>
        <v xml:space="preserve"> </v>
      </c>
      <c r="B1568" s="313" t="str">
        <f>IF(ISBLANK('Report Data'!B1568)," ",'Report Data'!B1568)</f>
        <v xml:space="preserve"> </v>
      </c>
      <c r="C1568" s="313" t="str">
        <f>IF(ISBLANK('Report Data'!C1568)," ",'Report Data'!C1568)</f>
        <v xml:space="preserve"> </v>
      </c>
      <c r="D1568" s="313" t="str">
        <f>IF(ISBLANK('Report Data'!D1568)," ",'Report Data'!D1568)</f>
        <v xml:space="preserve"> </v>
      </c>
      <c r="E1568" s="313" t="str">
        <f>IF(ISBLANK('Report Data'!E1568)," ",'Report Data'!E1568)</f>
        <v xml:space="preserve"> </v>
      </c>
      <c r="F1568" s="313" t="str">
        <f>IF(ISBLANK('Report Data'!F1568)," ",'Report Data'!F1568)</f>
        <v xml:space="preserve"> </v>
      </c>
      <c r="G1568" s="313" t="str">
        <f>IF(ISBLANK('Report Data'!G1568)," ",'Report Data'!G1568)</f>
        <v xml:space="preserve"> </v>
      </c>
    </row>
    <row r="1569" spans="1:7">
      <c r="A1569" s="313" t="str">
        <f>IF('INTERIM REPORT'!B1569=" "," ",IF('Report Data'!A1569="",'INTERIM REPORT'!A1568,'Report Data'!A1569))</f>
        <v xml:space="preserve"> </v>
      </c>
      <c r="B1569" s="313" t="str">
        <f>IF(ISBLANK('Report Data'!B1569)," ",'Report Data'!B1569)</f>
        <v xml:space="preserve"> </v>
      </c>
      <c r="C1569" s="313" t="str">
        <f>IF(ISBLANK('Report Data'!C1569)," ",'Report Data'!C1569)</f>
        <v xml:space="preserve"> </v>
      </c>
      <c r="D1569" s="313" t="str">
        <f>IF(ISBLANK('Report Data'!D1569)," ",'Report Data'!D1569)</f>
        <v xml:space="preserve"> </v>
      </c>
      <c r="E1569" s="313" t="str">
        <f>IF(ISBLANK('Report Data'!E1569)," ",'Report Data'!E1569)</f>
        <v xml:space="preserve"> </v>
      </c>
      <c r="F1569" s="313" t="str">
        <f>IF(ISBLANK('Report Data'!F1569)," ",'Report Data'!F1569)</f>
        <v xml:space="preserve"> </v>
      </c>
      <c r="G1569" s="313" t="str">
        <f>IF(ISBLANK('Report Data'!G1569)," ",'Report Data'!G1569)</f>
        <v xml:space="preserve"> </v>
      </c>
    </row>
    <row r="1570" spans="1:7">
      <c r="A1570" s="313" t="str">
        <f>IF('INTERIM REPORT'!B1570=" "," ",IF('Report Data'!A1570="",'INTERIM REPORT'!A1569,'Report Data'!A1570))</f>
        <v xml:space="preserve"> </v>
      </c>
      <c r="B1570" s="313" t="str">
        <f>IF(ISBLANK('Report Data'!B1570)," ",'Report Data'!B1570)</f>
        <v xml:space="preserve"> </v>
      </c>
      <c r="C1570" s="313" t="str">
        <f>IF(ISBLANK('Report Data'!C1570)," ",'Report Data'!C1570)</f>
        <v xml:space="preserve"> </v>
      </c>
      <c r="D1570" s="313" t="str">
        <f>IF(ISBLANK('Report Data'!D1570)," ",'Report Data'!D1570)</f>
        <v xml:space="preserve"> </v>
      </c>
      <c r="E1570" s="313" t="str">
        <f>IF(ISBLANK('Report Data'!E1570)," ",'Report Data'!E1570)</f>
        <v xml:space="preserve"> </v>
      </c>
      <c r="F1570" s="313" t="str">
        <f>IF(ISBLANK('Report Data'!F1570)," ",'Report Data'!F1570)</f>
        <v xml:space="preserve"> </v>
      </c>
      <c r="G1570" s="313" t="str">
        <f>IF(ISBLANK('Report Data'!G1570)," ",'Report Data'!G1570)</f>
        <v xml:space="preserve"> </v>
      </c>
    </row>
    <row r="1571" spans="1:7">
      <c r="A1571" s="313" t="str">
        <f>IF('INTERIM REPORT'!B1571=" "," ",IF('Report Data'!A1571="",'INTERIM REPORT'!A1570,'Report Data'!A1571))</f>
        <v xml:space="preserve"> </v>
      </c>
      <c r="B1571" s="313" t="str">
        <f>IF(ISBLANK('Report Data'!B1571)," ",'Report Data'!B1571)</f>
        <v xml:space="preserve"> </v>
      </c>
      <c r="C1571" s="313" t="str">
        <f>IF(ISBLANK('Report Data'!C1571)," ",'Report Data'!C1571)</f>
        <v xml:space="preserve"> </v>
      </c>
      <c r="D1571" s="313" t="str">
        <f>IF(ISBLANK('Report Data'!D1571)," ",'Report Data'!D1571)</f>
        <v xml:space="preserve"> </v>
      </c>
      <c r="E1571" s="313" t="str">
        <f>IF(ISBLANK('Report Data'!E1571)," ",'Report Data'!E1571)</f>
        <v xml:space="preserve"> </v>
      </c>
      <c r="F1571" s="313" t="str">
        <f>IF(ISBLANK('Report Data'!F1571)," ",'Report Data'!F1571)</f>
        <v xml:space="preserve"> </v>
      </c>
      <c r="G1571" s="313" t="str">
        <f>IF(ISBLANK('Report Data'!G1571)," ",'Report Data'!G1571)</f>
        <v xml:space="preserve"> </v>
      </c>
    </row>
    <row r="1572" spans="1:7">
      <c r="A1572" s="313" t="str">
        <f>IF('INTERIM REPORT'!B1572=" "," ",IF('Report Data'!A1572="",'INTERIM REPORT'!A1571,'Report Data'!A1572))</f>
        <v xml:space="preserve"> </v>
      </c>
      <c r="B1572" s="313" t="str">
        <f>IF(ISBLANK('Report Data'!B1572)," ",'Report Data'!B1572)</f>
        <v xml:space="preserve"> </v>
      </c>
      <c r="C1572" s="313" t="str">
        <f>IF(ISBLANK('Report Data'!C1572)," ",'Report Data'!C1572)</f>
        <v xml:space="preserve"> </v>
      </c>
      <c r="D1572" s="313" t="str">
        <f>IF(ISBLANK('Report Data'!D1572)," ",'Report Data'!D1572)</f>
        <v xml:space="preserve"> </v>
      </c>
      <c r="E1572" s="313" t="str">
        <f>IF(ISBLANK('Report Data'!E1572)," ",'Report Data'!E1572)</f>
        <v xml:space="preserve"> </v>
      </c>
      <c r="F1572" s="313" t="str">
        <f>IF(ISBLANK('Report Data'!F1572)," ",'Report Data'!F1572)</f>
        <v xml:space="preserve"> </v>
      </c>
      <c r="G1572" s="313" t="str">
        <f>IF(ISBLANK('Report Data'!G1572)," ",'Report Data'!G1572)</f>
        <v xml:space="preserve"> </v>
      </c>
    </row>
    <row r="1573" spans="1:7">
      <c r="A1573" s="313" t="str">
        <f>IF('INTERIM REPORT'!B1573=" "," ",IF('Report Data'!A1573="",'INTERIM REPORT'!A1572,'Report Data'!A1573))</f>
        <v xml:space="preserve"> </v>
      </c>
      <c r="B1573" s="313" t="str">
        <f>IF(ISBLANK('Report Data'!B1573)," ",'Report Data'!B1573)</f>
        <v xml:space="preserve"> </v>
      </c>
      <c r="C1573" s="313" t="str">
        <f>IF(ISBLANK('Report Data'!C1573)," ",'Report Data'!C1573)</f>
        <v xml:space="preserve"> </v>
      </c>
      <c r="D1573" s="313" t="str">
        <f>IF(ISBLANK('Report Data'!D1573)," ",'Report Data'!D1573)</f>
        <v xml:space="preserve"> </v>
      </c>
      <c r="E1573" s="313" t="str">
        <f>IF(ISBLANK('Report Data'!E1573)," ",'Report Data'!E1573)</f>
        <v xml:space="preserve"> </v>
      </c>
      <c r="F1573" s="313" t="str">
        <f>IF(ISBLANK('Report Data'!F1573)," ",'Report Data'!F1573)</f>
        <v xml:space="preserve"> </v>
      </c>
      <c r="G1573" s="313" t="str">
        <f>IF(ISBLANK('Report Data'!G1573)," ",'Report Data'!G1573)</f>
        <v xml:space="preserve"> </v>
      </c>
    </row>
    <row r="1574" spans="1:7">
      <c r="A1574" s="313" t="str">
        <f>IF('INTERIM REPORT'!B1574=" "," ",IF('Report Data'!A1574="",'INTERIM REPORT'!A1573,'Report Data'!A1574))</f>
        <v xml:space="preserve"> </v>
      </c>
      <c r="B1574" s="313" t="str">
        <f>IF(ISBLANK('Report Data'!B1574)," ",'Report Data'!B1574)</f>
        <v xml:space="preserve"> </v>
      </c>
      <c r="C1574" s="313" t="str">
        <f>IF(ISBLANK('Report Data'!C1574)," ",'Report Data'!C1574)</f>
        <v xml:space="preserve"> </v>
      </c>
      <c r="D1574" s="313" t="str">
        <f>IF(ISBLANK('Report Data'!D1574)," ",'Report Data'!D1574)</f>
        <v xml:space="preserve"> </v>
      </c>
      <c r="E1574" s="313" t="str">
        <f>IF(ISBLANK('Report Data'!E1574)," ",'Report Data'!E1574)</f>
        <v xml:space="preserve"> </v>
      </c>
      <c r="F1574" s="313" t="str">
        <f>IF(ISBLANK('Report Data'!F1574)," ",'Report Data'!F1574)</f>
        <v xml:space="preserve"> </v>
      </c>
      <c r="G1574" s="313" t="str">
        <f>IF(ISBLANK('Report Data'!G1574)," ",'Report Data'!G1574)</f>
        <v xml:space="preserve"> </v>
      </c>
    </row>
    <row r="1575" spans="1:7">
      <c r="A1575" s="313" t="str">
        <f>IF('INTERIM REPORT'!B1575=" "," ",IF('Report Data'!A1575="",'INTERIM REPORT'!A1574,'Report Data'!A1575))</f>
        <v xml:space="preserve"> </v>
      </c>
      <c r="B1575" s="313" t="str">
        <f>IF(ISBLANK('Report Data'!B1575)," ",'Report Data'!B1575)</f>
        <v xml:space="preserve"> </v>
      </c>
      <c r="C1575" s="313" t="str">
        <f>IF(ISBLANK('Report Data'!C1575)," ",'Report Data'!C1575)</f>
        <v xml:space="preserve"> </v>
      </c>
      <c r="D1575" s="313" t="str">
        <f>IF(ISBLANK('Report Data'!D1575)," ",'Report Data'!D1575)</f>
        <v xml:space="preserve"> </v>
      </c>
      <c r="E1575" s="313" t="str">
        <f>IF(ISBLANK('Report Data'!E1575)," ",'Report Data'!E1575)</f>
        <v xml:space="preserve"> </v>
      </c>
      <c r="F1575" s="313" t="str">
        <f>IF(ISBLANK('Report Data'!F1575)," ",'Report Data'!F1575)</f>
        <v xml:space="preserve"> </v>
      </c>
      <c r="G1575" s="313" t="str">
        <f>IF(ISBLANK('Report Data'!G1575)," ",'Report Data'!G1575)</f>
        <v xml:space="preserve"> </v>
      </c>
    </row>
    <row r="1576" spans="1:7">
      <c r="A1576" s="313" t="str">
        <f>IF('INTERIM REPORT'!B1576=" "," ",IF('Report Data'!A1576="",'INTERIM REPORT'!A1575,'Report Data'!A1576))</f>
        <v xml:space="preserve"> </v>
      </c>
      <c r="B1576" s="313" t="str">
        <f>IF(ISBLANK('Report Data'!B1576)," ",'Report Data'!B1576)</f>
        <v xml:space="preserve"> </v>
      </c>
      <c r="C1576" s="313" t="str">
        <f>IF(ISBLANK('Report Data'!C1576)," ",'Report Data'!C1576)</f>
        <v xml:space="preserve"> </v>
      </c>
      <c r="D1576" s="313" t="str">
        <f>IF(ISBLANK('Report Data'!D1576)," ",'Report Data'!D1576)</f>
        <v xml:space="preserve"> </v>
      </c>
      <c r="E1576" s="313" t="str">
        <f>IF(ISBLANK('Report Data'!E1576)," ",'Report Data'!E1576)</f>
        <v xml:space="preserve"> </v>
      </c>
      <c r="F1576" s="313" t="str">
        <f>IF(ISBLANK('Report Data'!F1576)," ",'Report Data'!F1576)</f>
        <v xml:space="preserve"> </v>
      </c>
      <c r="G1576" s="313" t="str">
        <f>IF(ISBLANK('Report Data'!G1576)," ",'Report Data'!G1576)</f>
        <v xml:space="preserve"> </v>
      </c>
    </row>
    <row r="1577" spans="1:7">
      <c r="A1577" s="313" t="str">
        <f>IF('INTERIM REPORT'!B1577=" "," ",IF('Report Data'!A1577="",'INTERIM REPORT'!A1576,'Report Data'!A1577))</f>
        <v xml:space="preserve"> </v>
      </c>
      <c r="B1577" s="313" t="str">
        <f>IF(ISBLANK('Report Data'!B1577)," ",'Report Data'!B1577)</f>
        <v xml:space="preserve"> </v>
      </c>
      <c r="C1577" s="313" t="str">
        <f>IF(ISBLANK('Report Data'!C1577)," ",'Report Data'!C1577)</f>
        <v xml:space="preserve"> </v>
      </c>
      <c r="D1577" s="313" t="str">
        <f>IF(ISBLANK('Report Data'!D1577)," ",'Report Data'!D1577)</f>
        <v xml:space="preserve"> </v>
      </c>
      <c r="E1577" s="313" t="str">
        <f>IF(ISBLANK('Report Data'!E1577)," ",'Report Data'!E1577)</f>
        <v xml:space="preserve"> </v>
      </c>
      <c r="F1577" s="313" t="str">
        <f>IF(ISBLANK('Report Data'!F1577)," ",'Report Data'!F1577)</f>
        <v xml:space="preserve"> </v>
      </c>
      <c r="G1577" s="313" t="str">
        <f>IF(ISBLANK('Report Data'!G1577)," ",'Report Data'!G1577)</f>
        <v xml:space="preserve"> </v>
      </c>
    </row>
    <row r="1578" spans="1:7">
      <c r="A1578" s="313" t="str">
        <f>IF('INTERIM REPORT'!B1578=" "," ",IF('Report Data'!A1578="",'INTERIM REPORT'!A1577,'Report Data'!A1578))</f>
        <v xml:space="preserve"> </v>
      </c>
      <c r="B1578" s="313" t="str">
        <f>IF(ISBLANK('Report Data'!B1578)," ",'Report Data'!B1578)</f>
        <v xml:space="preserve"> </v>
      </c>
      <c r="C1578" s="313" t="str">
        <f>IF(ISBLANK('Report Data'!C1578)," ",'Report Data'!C1578)</f>
        <v xml:space="preserve"> </v>
      </c>
      <c r="D1578" s="313" t="str">
        <f>IF(ISBLANK('Report Data'!D1578)," ",'Report Data'!D1578)</f>
        <v xml:space="preserve"> </v>
      </c>
      <c r="E1578" s="313" t="str">
        <f>IF(ISBLANK('Report Data'!E1578)," ",'Report Data'!E1578)</f>
        <v xml:space="preserve"> </v>
      </c>
      <c r="F1578" s="313" t="str">
        <f>IF(ISBLANK('Report Data'!F1578)," ",'Report Data'!F1578)</f>
        <v xml:space="preserve"> </v>
      </c>
      <c r="G1578" s="313" t="str">
        <f>IF(ISBLANK('Report Data'!G1578)," ",'Report Data'!G1578)</f>
        <v xml:space="preserve"> </v>
      </c>
    </row>
    <row r="1579" spans="1:7">
      <c r="A1579" s="313" t="str">
        <f>IF('INTERIM REPORT'!B1579=" "," ",IF('Report Data'!A1579="",'INTERIM REPORT'!A1578,'Report Data'!A1579))</f>
        <v xml:space="preserve"> </v>
      </c>
      <c r="B1579" s="313" t="str">
        <f>IF(ISBLANK('Report Data'!B1579)," ",'Report Data'!B1579)</f>
        <v xml:space="preserve"> </v>
      </c>
      <c r="C1579" s="313" t="str">
        <f>IF(ISBLANK('Report Data'!C1579)," ",'Report Data'!C1579)</f>
        <v xml:space="preserve"> </v>
      </c>
      <c r="D1579" s="313" t="str">
        <f>IF(ISBLANK('Report Data'!D1579)," ",'Report Data'!D1579)</f>
        <v xml:space="preserve"> </v>
      </c>
      <c r="E1579" s="313" t="str">
        <f>IF(ISBLANK('Report Data'!E1579)," ",'Report Data'!E1579)</f>
        <v xml:space="preserve"> </v>
      </c>
      <c r="F1579" s="313" t="str">
        <f>IF(ISBLANK('Report Data'!F1579)," ",'Report Data'!F1579)</f>
        <v xml:space="preserve"> </v>
      </c>
      <c r="G1579" s="313" t="str">
        <f>IF(ISBLANK('Report Data'!G1579)," ",'Report Data'!G1579)</f>
        <v xml:space="preserve"> </v>
      </c>
    </row>
    <row r="1580" spans="1:7">
      <c r="A1580" s="313" t="str">
        <f>IF('INTERIM REPORT'!B1580=" "," ",IF('Report Data'!A1580="",'INTERIM REPORT'!A1579,'Report Data'!A1580))</f>
        <v xml:space="preserve"> </v>
      </c>
      <c r="B1580" s="313" t="str">
        <f>IF(ISBLANK('Report Data'!B1580)," ",'Report Data'!B1580)</f>
        <v xml:space="preserve"> </v>
      </c>
      <c r="C1580" s="313" t="str">
        <f>IF(ISBLANK('Report Data'!C1580)," ",'Report Data'!C1580)</f>
        <v xml:space="preserve"> </v>
      </c>
      <c r="D1580" s="313" t="str">
        <f>IF(ISBLANK('Report Data'!D1580)," ",'Report Data'!D1580)</f>
        <v xml:space="preserve"> </v>
      </c>
      <c r="E1580" s="313" t="str">
        <f>IF(ISBLANK('Report Data'!E1580)," ",'Report Data'!E1580)</f>
        <v xml:space="preserve"> </v>
      </c>
      <c r="F1580" s="313" t="str">
        <f>IF(ISBLANK('Report Data'!F1580)," ",'Report Data'!F1580)</f>
        <v xml:space="preserve"> </v>
      </c>
      <c r="G1580" s="313" t="str">
        <f>IF(ISBLANK('Report Data'!G1580)," ",'Report Data'!G1580)</f>
        <v xml:space="preserve"> </v>
      </c>
    </row>
    <row r="1581" spans="1:7">
      <c r="A1581" s="313" t="str">
        <f>IF('INTERIM REPORT'!B1581=" "," ",IF('Report Data'!A1581="",'INTERIM REPORT'!A1580,'Report Data'!A1581))</f>
        <v xml:space="preserve"> </v>
      </c>
      <c r="B1581" s="313" t="str">
        <f>IF(ISBLANK('Report Data'!B1581)," ",'Report Data'!B1581)</f>
        <v xml:space="preserve"> </v>
      </c>
      <c r="C1581" s="313" t="str">
        <f>IF(ISBLANK('Report Data'!C1581)," ",'Report Data'!C1581)</f>
        <v xml:space="preserve"> </v>
      </c>
      <c r="D1581" s="313" t="str">
        <f>IF(ISBLANK('Report Data'!D1581)," ",'Report Data'!D1581)</f>
        <v xml:space="preserve"> </v>
      </c>
      <c r="E1581" s="313" t="str">
        <f>IF(ISBLANK('Report Data'!E1581)," ",'Report Data'!E1581)</f>
        <v xml:space="preserve"> </v>
      </c>
      <c r="F1581" s="313" t="str">
        <f>IF(ISBLANK('Report Data'!F1581)," ",'Report Data'!F1581)</f>
        <v xml:space="preserve"> </v>
      </c>
      <c r="G1581" s="313" t="str">
        <f>IF(ISBLANK('Report Data'!G1581)," ",'Report Data'!G1581)</f>
        <v xml:space="preserve"> </v>
      </c>
    </row>
    <row r="1582" spans="1:7">
      <c r="A1582" s="313" t="str">
        <f>IF('INTERIM REPORT'!B1582=" "," ",IF('Report Data'!A1582="",'INTERIM REPORT'!A1581,'Report Data'!A1582))</f>
        <v xml:space="preserve"> </v>
      </c>
      <c r="B1582" s="313" t="str">
        <f>IF(ISBLANK('Report Data'!B1582)," ",'Report Data'!B1582)</f>
        <v xml:space="preserve"> </v>
      </c>
      <c r="C1582" s="313" t="str">
        <f>IF(ISBLANK('Report Data'!C1582)," ",'Report Data'!C1582)</f>
        <v xml:space="preserve"> </v>
      </c>
      <c r="D1582" s="313" t="str">
        <f>IF(ISBLANK('Report Data'!D1582)," ",'Report Data'!D1582)</f>
        <v xml:space="preserve"> </v>
      </c>
      <c r="E1582" s="313" t="str">
        <f>IF(ISBLANK('Report Data'!E1582)," ",'Report Data'!E1582)</f>
        <v xml:space="preserve"> </v>
      </c>
      <c r="F1582" s="313" t="str">
        <f>IF(ISBLANK('Report Data'!F1582)," ",'Report Data'!F1582)</f>
        <v xml:space="preserve"> </v>
      </c>
      <c r="G1582" s="313" t="str">
        <f>IF(ISBLANK('Report Data'!G1582)," ",'Report Data'!G1582)</f>
        <v xml:space="preserve"> </v>
      </c>
    </row>
    <row r="1583" spans="1:7">
      <c r="A1583" s="313" t="str">
        <f>IF('INTERIM REPORT'!B1583=" "," ",IF('Report Data'!A1583="",'INTERIM REPORT'!A1582,'Report Data'!A1583))</f>
        <v xml:space="preserve"> </v>
      </c>
      <c r="B1583" s="313" t="str">
        <f>IF(ISBLANK('Report Data'!B1583)," ",'Report Data'!B1583)</f>
        <v xml:space="preserve"> </v>
      </c>
      <c r="C1583" s="313" t="str">
        <f>IF(ISBLANK('Report Data'!C1583)," ",'Report Data'!C1583)</f>
        <v xml:space="preserve"> </v>
      </c>
      <c r="D1583" s="313" t="str">
        <f>IF(ISBLANK('Report Data'!D1583)," ",'Report Data'!D1583)</f>
        <v xml:space="preserve"> </v>
      </c>
      <c r="E1583" s="313" t="str">
        <f>IF(ISBLANK('Report Data'!E1583)," ",'Report Data'!E1583)</f>
        <v xml:space="preserve"> </v>
      </c>
      <c r="F1583" s="313" t="str">
        <f>IF(ISBLANK('Report Data'!F1583)," ",'Report Data'!F1583)</f>
        <v xml:space="preserve"> </v>
      </c>
      <c r="G1583" s="313" t="str">
        <f>IF(ISBLANK('Report Data'!G1583)," ",'Report Data'!G1583)</f>
        <v xml:space="preserve"> </v>
      </c>
    </row>
    <row r="1584" spans="1:7">
      <c r="A1584" s="313" t="str">
        <f>IF('INTERIM REPORT'!B1584=" "," ",IF('Report Data'!A1584="",'INTERIM REPORT'!A1583,'Report Data'!A1584))</f>
        <v xml:space="preserve"> </v>
      </c>
      <c r="B1584" s="313" t="str">
        <f>IF(ISBLANK('Report Data'!B1584)," ",'Report Data'!B1584)</f>
        <v xml:space="preserve"> </v>
      </c>
      <c r="C1584" s="313" t="str">
        <f>IF(ISBLANK('Report Data'!C1584)," ",'Report Data'!C1584)</f>
        <v xml:space="preserve"> </v>
      </c>
      <c r="D1584" s="313" t="str">
        <f>IF(ISBLANK('Report Data'!D1584)," ",'Report Data'!D1584)</f>
        <v xml:space="preserve"> </v>
      </c>
      <c r="E1584" s="313" t="str">
        <f>IF(ISBLANK('Report Data'!E1584)," ",'Report Data'!E1584)</f>
        <v xml:space="preserve"> </v>
      </c>
      <c r="F1584" s="313" t="str">
        <f>IF(ISBLANK('Report Data'!F1584)," ",'Report Data'!F1584)</f>
        <v xml:space="preserve"> </v>
      </c>
      <c r="G1584" s="313" t="str">
        <f>IF(ISBLANK('Report Data'!G1584)," ",'Report Data'!G1584)</f>
        <v xml:space="preserve"> </v>
      </c>
    </row>
    <row r="1585" spans="1:7">
      <c r="A1585" s="313" t="str">
        <f>IF('INTERIM REPORT'!B1585=" "," ",IF('Report Data'!A1585="",'INTERIM REPORT'!A1584,'Report Data'!A1585))</f>
        <v xml:space="preserve"> </v>
      </c>
      <c r="B1585" s="313" t="str">
        <f>IF(ISBLANK('Report Data'!B1585)," ",'Report Data'!B1585)</f>
        <v xml:space="preserve"> </v>
      </c>
      <c r="C1585" s="313" t="str">
        <f>IF(ISBLANK('Report Data'!C1585)," ",'Report Data'!C1585)</f>
        <v xml:space="preserve"> </v>
      </c>
      <c r="D1585" s="313" t="str">
        <f>IF(ISBLANK('Report Data'!D1585)," ",'Report Data'!D1585)</f>
        <v xml:space="preserve"> </v>
      </c>
      <c r="E1585" s="313" t="str">
        <f>IF(ISBLANK('Report Data'!E1585)," ",'Report Data'!E1585)</f>
        <v xml:space="preserve"> </v>
      </c>
      <c r="F1585" s="313" t="str">
        <f>IF(ISBLANK('Report Data'!F1585)," ",'Report Data'!F1585)</f>
        <v xml:space="preserve"> </v>
      </c>
      <c r="G1585" s="313" t="str">
        <f>IF(ISBLANK('Report Data'!G1585)," ",'Report Data'!G1585)</f>
        <v xml:space="preserve"> </v>
      </c>
    </row>
    <row r="1586" spans="1:7">
      <c r="A1586" s="313" t="str">
        <f>IF('INTERIM REPORT'!B1586=" "," ",IF('Report Data'!A1586="",'INTERIM REPORT'!A1585,'Report Data'!A1586))</f>
        <v xml:space="preserve"> </v>
      </c>
      <c r="B1586" s="313" t="str">
        <f>IF(ISBLANK('Report Data'!B1586)," ",'Report Data'!B1586)</f>
        <v xml:space="preserve"> </v>
      </c>
      <c r="C1586" s="313" t="str">
        <f>IF(ISBLANK('Report Data'!C1586)," ",'Report Data'!C1586)</f>
        <v xml:space="preserve"> </v>
      </c>
      <c r="D1586" s="313" t="str">
        <f>IF(ISBLANK('Report Data'!D1586)," ",'Report Data'!D1586)</f>
        <v xml:space="preserve"> </v>
      </c>
      <c r="E1586" s="313" t="str">
        <f>IF(ISBLANK('Report Data'!E1586)," ",'Report Data'!E1586)</f>
        <v xml:space="preserve"> </v>
      </c>
      <c r="F1586" s="313" t="str">
        <f>IF(ISBLANK('Report Data'!F1586)," ",'Report Data'!F1586)</f>
        <v xml:space="preserve"> </v>
      </c>
      <c r="G1586" s="313" t="str">
        <f>IF(ISBLANK('Report Data'!G1586)," ",'Report Data'!G1586)</f>
        <v xml:space="preserve"> </v>
      </c>
    </row>
    <row r="1587" spans="1:7">
      <c r="A1587" s="313" t="str">
        <f>IF('INTERIM REPORT'!B1587=" "," ",IF('Report Data'!A1587="",'INTERIM REPORT'!A1586,'Report Data'!A1587))</f>
        <v xml:space="preserve"> </v>
      </c>
      <c r="B1587" s="313" t="str">
        <f>IF(ISBLANK('Report Data'!B1587)," ",'Report Data'!B1587)</f>
        <v xml:space="preserve"> </v>
      </c>
      <c r="C1587" s="313" t="str">
        <f>IF(ISBLANK('Report Data'!C1587)," ",'Report Data'!C1587)</f>
        <v xml:space="preserve"> </v>
      </c>
      <c r="D1587" s="313" t="str">
        <f>IF(ISBLANK('Report Data'!D1587)," ",'Report Data'!D1587)</f>
        <v xml:space="preserve"> </v>
      </c>
      <c r="E1587" s="313" t="str">
        <f>IF(ISBLANK('Report Data'!E1587)," ",'Report Data'!E1587)</f>
        <v xml:space="preserve"> </v>
      </c>
      <c r="F1587" s="313" t="str">
        <f>IF(ISBLANK('Report Data'!F1587)," ",'Report Data'!F1587)</f>
        <v xml:space="preserve"> </v>
      </c>
      <c r="G1587" s="313" t="str">
        <f>IF(ISBLANK('Report Data'!G1587)," ",'Report Data'!G1587)</f>
        <v xml:space="preserve"> </v>
      </c>
    </row>
    <row r="1588" spans="1:7">
      <c r="A1588" s="313" t="str">
        <f>IF('INTERIM REPORT'!B1588=" "," ",IF('Report Data'!A1588="",'INTERIM REPORT'!A1587,'Report Data'!A1588))</f>
        <v xml:space="preserve"> </v>
      </c>
      <c r="B1588" s="313" t="str">
        <f>IF(ISBLANK('Report Data'!B1588)," ",'Report Data'!B1588)</f>
        <v xml:space="preserve"> </v>
      </c>
      <c r="C1588" s="313" t="str">
        <f>IF(ISBLANK('Report Data'!C1588)," ",'Report Data'!C1588)</f>
        <v xml:space="preserve"> </v>
      </c>
      <c r="D1588" s="313" t="str">
        <f>IF(ISBLANK('Report Data'!D1588)," ",'Report Data'!D1588)</f>
        <v xml:space="preserve"> </v>
      </c>
      <c r="E1588" s="313" t="str">
        <f>IF(ISBLANK('Report Data'!E1588)," ",'Report Data'!E1588)</f>
        <v xml:space="preserve"> </v>
      </c>
      <c r="F1588" s="313" t="str">
        <f>IF(ISBLANK('Report Data'!F1588)," ",'Report Data'!F1588)</f>
        <v xml:space="preserve"> </v>
      </c>
      <c r="G1588" s="313" t="str">
        <f>IF(ISBLANK('Report Data'!G1588)," ",'Report Data'!G1588)</f>
        <v xml:space="preserve"> </v>
      </c>
    </row>
    <row r="1589" spans="1:7">
      <c r="A1589" s="313" t="str">
        <f>IF('INTERIM REPORT'!B1589=" "," ",IF('Report Data'!A1589="",'INTERIM REPORT'!A1588,'Report Data'!A1589))</f>
        <v xml:space="preserve"> </v>
      </c>
      <c r="B1589" s="313" t="str">
        <f>IF(ISBLANK('Report Data'!B1589)," ",'Report Data'!B1589)</f>
        <v xml:space="preserve"> </v>
      </c>
      <c r="C1589" s="313" t="str">
        <f>IF(ISBLANK('Report Data'!C1589)," ",'Report Data'!C1589)</f>
        <v xml:space="preserve"> </v>
      </c>
      <c r="D1589" s="313" t="str">
        <f>IF(ISBLANK('Report Data'!D1589)," ",'Report Data'!D1589)</f>
        <v xml:space="preserve"> </v>
      </c>
      <c r="E1589" s="313" t="str">
        <f>IF(ISBLANK('Report Data'!E1589)," ",'Report Data'!E1589)</f>
        <v xml:space="preserve"> </v>
      </c>
      <c r="F1589" s="313" t="str">
        <f>IF(ISBLANK('Report Data'!F1589)," ",'Report Data'!F1589)</f>
        <v xml:space="preserve"> </v>
      </c>
      <c r="G1589" s="313" t="str">
        <f>IF(ISBLANK('Report Data'!G1589)," ",'Report Data'!G1589)</f>
        <v xml:space="preserve"> </v>
      </c>
    </row>
    <row r="1590" spans="1:7">
      <c r="A1590" s="313" t="str">
        <f>IF('INTERIM REPORT'!B1590=" "," ",IF('Report Data'!A1590="",'INTERIM REPORT'!A1589,'Report Data'!A1590))</f>
        <v xml:space="preserve"> </v>
      </c>
      <c r="B1590" s="313" t="str">
        <f>IF(ISBLANK('Report Data'!B1590)," ",'Report Data'!B1590)</f>
        <v xml:space="preserve"> </v>
      </c>
      <c r="C1590" s="313" t="str">
        <f>IF(ISBLANK('Report Data'!C1590)," ",'Report Data'!C1590)</f>
        <v xml:space="preserve"> </v>
      </c>
      <c r="D1590" s="313" t="str">
        <f>IF(ISBLANK('Report Data'!D1590)," ",'Report Data'!D1590)</f>
        <v xml:space="preserve"> </v>
      </c>
      <c r="E1590" s="313" t="str">
        <f>IF(ISBLANK('Report Data'!E1590)," ",'Report Data'!E1590)</f>
        <v xml:space="preserve"> </v>
      </c>
      <c r="F1590" s="313" t="str">
        <f>IF(ISBLANK('Report Data'!F1590)," ",'Report Data'!F1590)</f>
        <v xml:space="preserve"> </v>
      </c>
      <c r="G1590" s="313" t="str">
        <f>IF(ISBLANK('Report Data'!G1590)," ",'Report Data'!G1590)</f>
        <v xml:space="preserve"> </v>
      </c>
    </row>
    <row r="1591" spans="1:7">
      <c r="A1591" s="313" t="str">
        <f>IF('INTERIM REPORT'!B1591=" "," ",IF('Report Data'!A1591="",'INTERIM REPORT'!A1590,'Report Data'!A1591))</f>
        <v xml:space="preserve"> </v>
      </c>
      <c r="B1591" s="313" t="str">
        <f>IF(ISBLANK('Report Data'!B1591)," ",'Report Data'!B1591)</f>
        <v xml:space="preserve"> </v>
      </c>
      <c r="C1591" s="313" t="str">
        <f>IF(ISBLANK('Report Data'!C1591)," ",'Report Data'!C1591)</f>
        <v xml:space="preserve"> </v>
      </c>
      <c r="D1591" s="313" t="str">
        <f>IF(ISBLANK('Report Data'!D1591)," ",'Report Data'!D1591)</f>
        <v xml:space="preserve"> </v>
      </c>
      <c r="E1591" s="313" t="str">
        <f>IF(ISBLANK('Report Data'!E1591)," ",'Report Data'!E1591)</f>
        <v xml:space="preserve"> </v>
      </c>
      <c r="F1591" s="313" t="str">
        <f>IF(ISBLANK('Report Data'!F1591)," ",'Report Data'!F1591)</f>
        <v xml:space="preserve"> </v>
      </c>
      <c r="G1591" s="313" t="str">
        <f>IF(ISBLANK('Report Data'!G1591)," ",'Report Data'!G1591)</f>
        <v xml:space="preserve"> </v>
      </c>
    </row>
    <row r="1592" spans="1:7">
      <c r="A1592" s="313" t="str">
        <f>IF('INTERIM REPORT'!B1592=" "," ",IF('Report Data'!A1592="",'INTERIM REPORT'!A1591,'Report Data'!A1592))</f>
        <v xml:space="preserve"> </v>
      </c>
      <c r="B1592" s="313" t="str">
        <f>IF(ISBLANK('Report Data'!B1592)," ",'Report Data'!B1592)</f>
        <v xml:space="preserve"> </v>
      </c>
      <c r="C1592" s="313" t="str">
        <f>IF(ISBLANK('Report Data'!C1592)," ",'Report Data'!C1592)</f>
        <v xml:space="preserve"> </v>
      </c>
      <c r="D1592" s="313" t="str">
        <f>IF(ISBLANK('Report Data'!D1592)," ",'Report Data'!D1592)</f>
        <v xml:space="preserve"> </v>
      </c>
      <c r="E1592" s="313" t="str">
        <f>IF(ISBLANK('Report Data'!E1592)," ",'Report Data'!E1592)</f>
        <v xml:space="preserve"> </v>
      </c>
      <c r="F1592" s="313" t="str">
        <f>IF(ISBLANK('Report Data'!F1592)," ",'Report Data'!F1592)</f>
        <v xml:space="preserve"> </v>
      </c>
      <c r="G1592" s="313" t="str">
        <f>IF(ISBLANK('Report Data'!G1592)," ",'Report Data'!G1592)</f>
        <v xml:space="preserve"> </v>
      </c>
    </row>
    <row r="1593" spans="1:7">
      <c r="A1593" s="313" t="str">
        <f>IF('INTERIM REPORT'!B1593=" "," ",IF('Report Data'!A1593="",'INTERIM REPORT'!A1592,'Report Data'!A1593))</f>
        <v xml:space="preserve"> </v>
      </c>
      <c r="B1593" s="313" t="str">
        <f>IF(ISBLANK('Report Data'!B1593)," ",'Report Data'!B1593)</f>
        <v xml:space="preserve"> </v>
      </c>
      <c r="C1593" s="313" t="str">
        <f>IF(ISBLANK('Report Data'!C1593)," ",'Report Data'!C1593)</f>
        <v xml:space="preserve"> </v>
      </c>
      <c r="D1593" s="313" t="str">
        <f>IF(ISBLANK('Report Data'!D1593)," ",'Report Data'!D1593)</f>
        <v xml:space="preserve"> </v>
      </c>
      <c r="E1593" s="313" t="str">
        <f>IF(ISBLANK('Report Data'!E1593)," ",'Report Data'!E1593)</f>
        <v xml:space="preserve"> </v>
      </c>
      <c r="F1593" s="313" t="str">
        <f>IF(ISBLANK('Report Data'!F1593)," ",'Report Data'!F1593)</f>
        <v xml:space="preserve"> </v>
      </c>
      <c r="G1593" s="313" t="str">
        <f>IF(ISBLANK('Report Data'!G1593)," ",'Report Data'!G1593)</f>
        <v xml:space="preserve"> </v>
      </c>
    </row>
    <row r="1594" spans="1:7">
      <c r="A1594" s="313" t="str">
        <f>IF('INTERIM REPORT'!B1594=" "," ",IF('Report Data'!A1594="",'INTERIM REPORT'!A1593,'Report Data'!A1594))</f>
        <v xml:space="preserve"> </v>
      </c>
      <c r="B1594" s="313" t="str">
        <f>IF(ISBLANK('Report Data'!B1594)," ",'Report Data'!B1594)</f>
        <v xml:space="preserve"> </v>
      </c>
      <c r="C1594" s="313" t="str">
        <f>IF(ISBLANK('Report Data'!C1594)," ",'Report Data'!C1594)</f>
        <v xml:space="preserve"> </v>
      </c>
      <c r="D1594" s="313" t="str">
        <f>IF(ISBLANK('Report Data'!D1594)," ",'Report Data'!D1594)</f>
        <v xml:space="preserve"> </v>
      </c>
      <c r="E1594" s="313" t="str">
        <f>IF(ISBLANK('Report Data'!E1594)," ",'Report Data'!E1594)</f>
        <v xml:space="preserve"> </v>
      </c>
      <c r="F1594" s="313" t="str">
        <f>IF(ISBLANK('Report Data'!F1594)," ",'Report Data'!F1594)</f>
        <v xml:space="preserve"> </v>
      </c>
      <c r="G1594" s="313" t="str">
        <f>IF(ISBLANK('Report Data'!G1594)," ",'Report Data'!G1594)</f>
        <v xml:space="preserve"> </v>
      </c>
    </row>
    <row r="1595" spans="1:7">
      <c r="A1595" s="313" t="str">
        <f>IF('INTERIM REPORT'!B1595=" "," ",IF('Report Data'!A1595="",'INTERIM REPORT'!A1594,'Report Data'!A1595))</f>
        <v xml:space="preserve"> </v>
      </c>
      <c r="B1595" s="313" t="str">
        <f>IF(ISBLANK('Report Data'!B1595)," ",'Report Data'!B1595)</f>
        <v xml:space="preserve"> </v>
      </c>
      <c r="C1595" s="313" t="str">
        <f>IF(ISBLANK('Report Data'!C1595)," ",'Report Data'!C1595)</f>
        <v xml:space="preserve"> </v>
      </c>
      <c r="D1595" s="313" t="str">
        <f>IF(ISBLANK('Report Data'!D1595)," ",'Report Data'!D1595)</f>
        <v xml:space="preserve"> </v>
      </c>
      <c r="E1595" s="313" t="str">
        <f>IF(ISBLANK('Report Data'!E1595)," ",'Report Data'!E1595)</f>
        <v xml:space="preserve"> </v>
      </c>
      <c r="F1595" s="313" t="str">
        <f>IF(ISBLANK('Report Data'!F1595)," ",'Report Data'!F1595)</f>
        <v xml:space="preserve"> </v>
      </c>
      <c r="G1595" s="313" t="str">
        <f>IF(ISBLANK('Report Data'!G1595)," ",'Report Data'!G1595)</f>
        <v xml:space="preserve"> </v>
      </c>
    </row>
    <row r="1596" spans="1:7">
      <c r="A1596" s="313" t="str">
        <f>IF('INTERIM REPORT'!B1596=" "," ",IF('Report Data'!A1596="",'INTERIM REPORT'!A1595,'Report Data'!A1596))</f>
        <v xml:space="preserve"> </v>
      </c>
      <c r="B1596" s="313" t="str">
        <f>IF(ISBLANK('Report Data'!B1596)," ",'Report Data'!B1596)</f>
        <v xml:space="preserve"> </v>
      </c>
      <c r="C1596" s="313" t="str">
        <f>IF(ISBLANK('Report Data'!C1596)," ",'Report Data'!C1596)</f>
        <v xml:space="preserve"> </v>
      </c>
      <c r="D1596" s="313" t="str">
        <f>IF(ISBLANK('Report Data'!D1596)," ",'Report Data'!D1596)</f>
        <v xml:space="preserve"> </v>
      </c>
      <c r="E1596" s="313" t="str">
        <f>IF(ISBLANK('Report Data'!E1596)," ",'Report Data'!E1596)</f>
        <v xml:space="preserve"> </v>
      </c>
      <c r="F1596" s="313" t="str">
        <f>IF(ISBLANK('Report Data'!F1596)," ",'Report Data'!F1596)</f>
        <v xml:space="preserve"> </v>
      </c>
      <c r="G1596" s="313" t="str">
        <f>IF(ISBLANK('Report Data'!G1596)," ",'Report Data'!G1596)</f>
        <v xml:space="preserve"> </v>
      </c>
    </row>
    <row r="1597" spans="1:7">
      <c r="A1597" s="313" t="str">
        <f>IF('INTERIM REPORT'!B1597=" "," ",IF('Report Data'!A1597="",'INTERIM REPORT'!A1596,'Report Data'!A1597))</f>
        <v xml:space="preserve"> </v>
      </c>
      <c r="B1597" s="313" t="str">
        <f>IF(ISBLANK('Report Data'!B1597)," ",'Report Data'!B1597)</f>
        <v xml:space="preserve"> </v>
      </c>
      <c r="C1597" s="313" t="str">
        <f>IF(ISBLANK('Report Data'!C1597)," ",'Report Data'!C1597)</f>
        <v xml:space="preserve"> </v>
      </c>
      <c r="D1597" s="313" t="str">
        <f>IF(ISBLANK('Report Data'!D1597)," ",'Report Data'!D1597)</f>
        <v xml:space="preserve"> </v>
      </c>
      <c r="E1597" s="313" t="str">
        <f>IF(ISBLANK('Report Data'!E1597)," ",'Report Data'!E1597)</f>
        <v xml:space="preserve"> </v>
      </c>
      <c r="F1597" s="313" t="str">
        <f>IF(ISBLANK('Report Data'!F1597)," ",'Report Data'!F1597)</f>
        <v xml:space="preserve"> </v>
      </c>
      <c r="G1597" s="313" t="str">
        <f>IF(ISBLANK('Report Data'!G1597)," ",'Report Data'!G1597)</f>
        <v xml:space="preserve"> </v>
      </c>
    </row>
    <row r="1598" spans="1:7">
      <c r="A1598" s="313" t="str">
        <f>IF('INTERIM REPORT'!B1598=" "," ",IF('Report Data'!A1598="",'INTERIM REPORT'!A1597,'Report Data'!A1598))</f>
        <v xml:space="preserve"> </v>
      </c>
      <c r="B1598" s="313" t="str">
        <f>IF(ISBLANK('Report Data'!B1598)," ",'Report Data'!B1598)</f>
        <v xml:space="preserve"> </v>
      </c>
      <c r="C1598" s="313" t="str">
        <f>IF(ISBLANK('Report Data'!C1598)," ",'Report Data'!C1598)</f>
        <v xml:space="preserve"> </v>
      </c>
      <c r="D1598" s="313" t="str">
        <f>IF(ISBLANK('Report Data'!D1598)," ",'Report Data'!D1598)</f>
        <v xml:space="preserve"> </v>
      </c>
      <c r="E1598" s="313" t="str">
        <f>IF(ISBLANK('Report Data'!E1598)," ",'Report Data'!E1598)</f>
        <v xml:space="preserve"> </v>
      </c>
      <c r="F1598" s="313" t="str">
        <f>IF(ISBLANK('Report Data'!F1598)," ",'Report Data'!F1598)</f>
        <v xml:space="preserve"> </v>
      </c>
      <c r="G1598" s="313" t="str">
        <f>IF(ISBLANK('Report Data'!G1598)," ",'Report Data'!G1598)</f>
        <v xml:space="preserve"> </v>
      </c>
    </row>
    <row r="1599" spans="1:7">
      <c r="A1599" s="313" t="str">
        <f>IF('INTERIM REPORT'!B1599=" "," ",IF('Report Data'!A1599="",'INTERIM REPORT'!A1598,'Report Data'!A1599))</f>
        <v xml:space="preserve"> </v>
      </c>
      <c r="B1599" s="313" t="str">
        <f>IF(ISBLANK('Report Data'!B1599)," ",'Report Data'!B1599)</f>
        <v xml:space="preserve"> </v>
      </c>
      <c r="C1599" s="313" t="str">
        <f>IF(ISBLANK('Report Data'!C1599)," ",'Report Data'!C1599)</f>
        <v xml:space="preserve"> </v>
      </c>
      <c r="D1599" s="313" t="str">
        <f>IF(ISBLANK('Report Data'!D1599)," ",'Report Data'!D1599)</f>
        <v xml:space="preserve"> </v>
      </c>
      <c r="E1599" s="313" t="str">
        <f>IF(ISBLANK('Report Data'!E1599)," ",'Report Data'!E1599)</f>
        <v xml:space="preserve"> </v>
      </c>
      <c r="F1599" s="313" t="str">
        <f>IF(ISBLANK('Report Data'!F1599)," ",'Report Data'!F1599)</f>
        <v xml:space="preserve"> </v>
      </c>
      <c r="G1599" s="313" t="str">
        <f>IF(ISBLANK('Report Data'!G1599)," ",'Report Data'!G1599)</f>
        <v xml:space="preserve"> </v>
      </c>
    </row>
    <row r="1600" spans="1:7">
      <c r="A1600" s="313" t="str">
        <f>IF('INTERIM REPORT'!B1600=" "," ",IF('Report Data'!A1600="",'INTERIM REPORT'!A1599,'Report Data'!A1600))</f>
        <v xml:space="preserve"> </v>
      </c>
      <c r="B1600" s="313" t="str">
        <f>IF(ISBLANK('Report Data'!B1600)," ",'Report Data'!B1600)</f>
        <v xml:space="preserve"> </v>
      </c>
      <c r="C1600" s="313" t="str">
        <f>IF(ISBLANK('Report Data'!C1600)," ",'Report Data'!C1600)</f>
        <v xml:space="preserve"> </v>
      </c>
      <c r="D1600" s="313" t="str">
        <f>IF(ISBLANK('Report Data'!D1600)," ",'Report Data'!D1600)</f>
        <v xml:space="preserve"> </v>
      </c>
      <c r="E1600" s="313" t="str">
        <f>IF(ISBLANK('Report Data'!E1600)," ",'Report Data'!E1600)</f>
        <v xml:space="preserve"> </v>
      </c>
      <c r="F1600" s="313" t="str">
        <f>IF(ISBLANK('Report Data'!F1600)," ",'Report Data'!F1600)</f>
        <v xml:space="preserve"> </v>
      </c>
      <c r="G1600" s="313" t="str">
        <f>IF(ISBLANK('Report Data'!G1600)," ",'Report Data'!G1600)</f>
        <v xml:space="preserve"> </v>
      </c>
    </row>
    <row r="1601" spans="1:7">
      <c r="A1601" s="313" t="str">
        <f>IF('INTERIM REPORT'!B1601=" "," ",IF('Report Data'!A1601="",'INTERIM REPORT'!A1600,'Report Data'!A1601))</f>
        <v xml:space="preserve"> </v>
      </c>
      <c r="B1601" s="313" t="str">
        <f>IF(ISBLANK('Report Data'!B1601)," ",'Report Data'!B1601)</f>
        <v xml:space="preserve"> </v>
      </c>
      <c r="C1601" s="313" t="str">
        <f>IF(ISBLANK('Report Data'!C1601)," ",'Report Data'!C1601)</f>
        <v xml:space="preserve"> </v>
      </c>
      <c r="D1601" s="313" t="str">
        <f>IF(ISBLANK('Report Data'!D1601)," ",'Report Data'!D1601)</f>
        <v xml:space="preserve"> </v>
      </c>
      <c r="E1601" s="313" t="str">
        <f>IF(ISBLANK('Report Data'!E1601)," ",'Report Data'!E1601)</f>
        <v xml:space="preserve"> </v>
      </c>
      <c r="F1601" s="313" t="str">
        <f>IF(ISBLANK('Report Data'!F1601)," ",'Report Data'!F1601)</f>
        <v xml:space="preserve"> </v>
      </c>
      <c r="G1601" s="313" t="str">
        <f>IF(ISBLANK('Report Data'!G1601)," ",'Report Data'!G1601)</f>
        <v xml:space="preserve"> </v>
      </c>
    </row>
    <row r="1602" spans="1:7">
      <c r="A1602" s="313" t="str">
        <f>IF('INTERIM REPORT'!B1602=" "," ",IF('Report Data'!A1602="",'INTERIM REPORT'!A1601,'Report Data'!A1602))</f>
        <v xml:space="preserve"> </v>
      </c>
      <c r="B1602" s="313" t="str">
        <f>IF(ISBLANK('Report Data'!B1602)," ",'Report Data'!B1602)</f>
        <v xml:space="preserve"> </v>
      </c>
      <c r="C1602" s="313" t="str">
        <f>IF(ISBLANK('Report Data'!C1602)," ",'Report Data'!C1602)</f>
        <v xml:space="preserve"> </v>
      </c>
      <c r="D1602" s="313" t="str">
        <f>IF(ISBLANK('Report Data'!D1602)," ",'Report Data'!D1602)</f>
        <v xml:space="preserve"> </v>
      </c>
      <c r="E1602" s="313" t="str">
        <f>IF(ISBLANK('Report Data'!E1602)," ",'Report Data'!E1602)</f>
        <v xml:space="preserve"> </v>
      </c>
      <c r="F1602" s="313" t="str">
        <f>IF(ISBLANK('Report Data'!F1602)," ",'Report Data'!F1602)</f>
        <v xml:space="preserve"> </v>
      </c>
      <c r="G1602" s="313" t="str">
        <f>IF(ISBLANK('Report Data'!G1602)," ",'Report Data'!G1602)</f>
        <v xml:space="preserve"> </v>
      </c>
    </row>
    <row r="1603" spans="1:7">
      <c r="A1603" s="313" t="str">
        <f>IF('INTERIM REPORT'!B1603=" "," ",IF('Report Data'!A1603="",'INTERIM REPORT'!A1602,'Report Data'!A1603))</f>
        <v xml:space="preserve"> </v>
      </c>
      <c r="B1603" s="313" t="str">
        <f>IF(ISBLANK('Report Data'!B1603)," ",'Report Data'!B1603)</f>
        <v xml:space="preserve"> </v>
      </c>
      <c r="C1603" s="313" t="str">
        <f>IF(ISBLANK('Report Data'!C1603)," ",'Report Data'!C1603)</f>
        <v xml:space="preserve"> </v>
      </c>
      <c r="D1603" s="313" t="str">
        <f>IF(ISBLANK('Report Data'!D1603)," ",'Report Data'!D1603)</f>
        <v xml:space="preserve"> </v>
      </c>
      <c r="E1603" s="313" t="str">
        <f>IF(ISBLANK('Report Data'!E1603)," ",'Report Data'!E1603)</f>
        <v xml:space="preserve"> </v>
      </c>
      <c r="F1603" s="313" t="str">
        <f>IF(ISBLANK('Report Data'!F1603)," ",'Report Data'!F1603)</f>
        <v xml:space="preserve"> </v>
      </c>
      <c r="G1603" s="313" t="str">
        <f>IF(ISBLANK('Report Data'!G1603)," ",'Report Data'!G1603)</f>
        <v xml:space="preserve"> </v>
      </c>
    </row>
    <row r="1604" spans="1:7">
      <c r="A1604" s="313" t="str">
        <f>IF('INTERIM REPORT'!B1604=" "," ",IF('Report Data'!A1604="",'INTERIM REPORT'!A1603,'Report Data'!A1604))</f>
        <v xml:space="preserve"> </v>
      </c>
      <c r="B1604" s="313" t="str">
        <f>IF(ISBLANK('Report Data'!B1604)," ",'Report Data'!B1604)</f>
        <v xml:space="preserve"> </v>
      </c>
      <c r="C1604" s="313" t="str">
        <f>IF(ISBLANK('Report Data'!C1604)," ",'Report Data'!C1604)</f>
        <v xml:space="preserve"> </v>
      </c>
      <c r="D1604" s="313" t="str">
        <f>IF(ISBLANK('Report Data'!D1604)," ",'Report Data'!D1604)</f>
        <v xml:space="preserve"> </v>
      </c>
      <c r="E1604" s="313" t="str">
        <f>IF(ISBLANK('Report Data'!E1604)," ",'Report Data'!E1604)</f>
        <v xml:space="preserve"> </v>
      </c>
      <c r="F1604" s="313" t="str">
        <f>IF(ISBLANK('Report Data'!F1604)," ",'Report Data'!F1604)</f>
        <v xml:space="preserve"> </v>
      </c>
      <c r="G1604" s="313" t="str">
        <f>IF(ISBLANK('Report Data'!G1604)," ",'Report Data'!G1604)</f>
        <v xml:space="preserve"> </v>
      </c>
    </row>
    <row r="1605" spans="1:7">
      <c r="A1605" s="313" t="str">
        <f>IF('INTERIM REPORT'!B1605=" "," ",IF('Report Data'!A1605="",'INTERIM REPORT'!A1604,'Report Data'!A1605))</f>
        <v xml:space="preserve"> </v>
      </c>
      <c r="B1605" s="313" t="str">
        <f>IF(ISBLANK('Report Data'!B1605)," ",'Report Data'!B1605)</f>
        <v xml:space="preserve"> </v>
      </c>
      <c r="C1605" s="313" t="str">
        <f>IF(ISBLANK('Report Data'!C1605)," ",'Report Data'!C1605)</f>
        <v xml:space="preserve"> </v>
      </c>
      <c r="D1605" s="313" t="str">
        <f>IF(ISBLANK('Report Data'!D1605)," ",'Report Data'!D1605)</f>
        <v xml:space="preserve"> </v>
      </c>
      <c r="E1605" s="313" t="str">
        <f>IF(ISBLANK('Report Data'!E1605)," ",'Report Data'!E1605)</f>
        <v xml:space="preserve"> </v>
      </c>
      <c r="F1605" s="313" t="str">
        <f>IF(ISBLANK('Report Data'!F1605)," ",'Report Data'!F1605)</f>
        <v xml:space="preserve"> </v>
      </c>
      <c r="G1605" s="313" t="str">
        <f>IF(ISBLANK('Report Data'!G1605)," ",'Report Data'!G1605)</f>
        <v xml:space="preserve"> </v>
      </c>
    </row>
    <row r="1606" spans="1:7">
      <c r="A1606" s="313" t="str">
        <f>IF('INTERIM REPORT'!B1606=" "," ",IF('Report Data'!A1606="",'INTERIM REPORT'!A1605,'Report Data'!A1606))</f>
        <v xml:space="preserve"> </v>
      </c>
      <c r="B1606" s="313" t="str">
        <f>IF(ISBLANK('Report Data'!B1606)," ",'Report Data'!B1606)</f>
        <v xml:space="preserve"> </v>
      </c>
      <c r="C1606" s="313" t="str">
        <f>IF(ISBLANK('Report Data'!C1606)," ",'Report Data'!C1606)</f>
        <v xml:space="preserve"> </v>
      </c>
      <c r="D1606" s="313" t="str">
        <f>IF(ISBLANK('Report Data'!D1606)," ",'Report Data'!D1606)</f>
        <v xml:space="preserve"> </v>
      </c>
      <c r="E1606" s="313" t="str">
        <f>IF(ISBLANK('Report Data'!E1606)," ",'Report Data'!E1606)</f>
        <v xml:space="preserve"> </v>
      </c>
      <c r="F1606" s="313" t="str">
        <f>IF(ISBLANK('Report Data'!F1606)," ",'Report Data'!F1606)</f>
        <v xml:space="preserve"> </v>
      </c>
      <c r="G1606" s="313" t="str">
        <f>IF(ISBLANK('Report Data'!G1606)," ",'Report Data'!G1606)</f>
        <v xml:space="preserve"> </v>
      </c>
    </row>
    <row r="1607" spans="1:7">
      <c r="A1607" s="313" t="str">
        <f>IF('INTERIM REPORT'!B1607=" "," ",IF('Report Data'!A1607="",'INTERIM REPORT'!A1606,'Report Data'!A1607))</f>
        <v xml:space="preserve"> </v>
      </c>
      <c r="B1607" s="313" t="str">
        <f>IF(ISBLANK('Report Data'!B1607)," ",'Report Data'!B1607)</f>
        <v xml:space="preserve"> </v>
      </c>
      <c r="C1607" s="313" t="str">
        <f>IF(ISBLANK('Report Data'!C1607)," ",'Report Data'!C1607)</f>
        <v xml:space="preserve"> </v>
      </c>
      <c r="D1607" s="313" t="str">
        <f>IF(ISBLANK('Report Data'!D1607)," ",'Report Data'!D1607)</f>
        <v xml:space="preserve"> </v>
      </c>
      <c r="E1607" s="313" t="str">
        <f>IF(ISBLANK('Report Data'!E1607)," ",'Report Data'!E1607)</f>
        <v xml:space="preserve"> </v>
      </c>
      <c r="F1607" s="313" t="str">
        <f>IF(ISBLANK('Report Data'!F1607)," ",'Report Data'!F1607)</f>
        <v xml:space="preserve"> </v>
      </c>
      <c r="G1607" s="313" t="str">
        <f>IF(ISBLANK('Report Data'!G1607)," ",'Report Data'!G1607)</f>
        <v xml:space="preserve"> </v>
      </c>
    </row>
    <row r="1608" spans="1:7">
      <c r="A1608" s="313" t="str">
        <f>IF('INTERIM REPORT'!B1608=" "," ",IF('Report Data'!A1608="",'INTERIM REPORT'!A1607,'Report Data'!A1608))</f>
        <v xml:space="preserve"> </v>
      </c>
      <c r="B1608" s="313" t="str">
        <f>IF(ISBLANK('Report Data'!B1608)," ",'Report Data'!B1608)</f>
        <v xml:space="preserve"> </v>
      </c>
      <c r="C1608" s="313" t="str">
        <f>IF(ISBLANK('Report Data'!C1608)," ",'Report Data'!C1608)</f>
        <v xml:space="preserve"> </v>
      </c>
      <c r="D1608" s="313" t="str">
        <f>IF(ISBLANK('Report Data'!D1608)," ",'Report Data'!D1608)</f>
        <v xml:space="preserve"> </v>
      </c>
      <c r="E1608" s="313" t="str">
        <f>IF(ISBLANK('Report Data'!E1608)," ",'Report Data'!E1608)</f>
        <v xml:space="preserve"> </v>
      </c>
      <c r="F1608" s="313" t="str">
        <f>IF(ISBLANK('Report Data'!F1608)," ",'Report Data'!F1608)</f>
        <v xml:space="preserve"> </v>
      </c>
      <c r="G1608" s="313" t="str">
        <f>IF(ISBLANK('Report Data'!G1608)," ",'Report Data'!G1608)</f>
        <v xml:space="preserve"> </v>
      </c>
    </row>
    <row r="1609" spans="1:7">
      <c r="A1609" s="313" t="str">
        <f>IF('INTERIM REPORT'!B1609=" "," ",IF('Report Data'!A1609="",'INTERIM REPORT'!A1608,'Report Data'!A1609))</f>
        <v xml:space="preserve"> </v>
      </c>
      <c r="B1609" s="313" t="str">
        <f>IF(ISBLANK('Report Data'!B1609)," ",'Report Data'!B1609)</f>
        <v xml:space="preserve"> </v>
      </c>
      <c r="C1609" s="313" t="str">
        <f>IF(ISBLANK('Report Data'!C1609)," ",'Report Data'!C1609)</f>
        <v xml:space="preserve"> </v>
      </c>
      <c r="D1609" s="313" t="str">
        <f>IF(ISBLANK('Report Data'!D1609)," ",'Report Data'!D1609)</f>
        <v xml:space="preserve"> </v>
      </c>
      <c r="E1609" s="313" t="str">
        <f>IF(ISBLANK('Report Data'!E1609)," ",'Report Data'!E1609)</f>
        <v xml:space="preserve"> </v>
      </c>
      <c r="F1609" s="313" t="str">
        <f>IF(ISBLANK('Report Data'!F1609)," ",'Report Data'!F1609)</f>
        <v xml:space="preserve"> </v>
      </c>
      <c r="G1609" s="313" t="str">
        <f>IF(ISBLANK('Report Data'!G1609)," ",'Report Data'!G1609)</f>
        <v xml:space="preserve"> </v>
      </c>
    </row>
    <row r="1610" spans="1:7">
      <c r="A1610" s="313" t="str">
        <f>IF('INTERIM REPORT'!B1610=" "," ",IF('Report Data'!A1610="",'INTERIM REPORT'!A1609,'Report Data'!A1610))</f>
        <v xml:space="preserve"> </v>
      </c>
      <c r="B1610" s="313" t="str">
        <f>IF(ISBLANK('Report Data'!B1610)," ",'Report Data'!B1610)</f>
        <v xml:space="preserve"> </v>
      </c>
      <c r="C1610" s="313" t="str">
        <f>IF(ISBLANK('Report Data'!C1610)," ",'Report Data'!C1610)</f>
        <v xml:space="preserve"> </v>
      </c>
      <c r="D1610" s="313" t="str">
        <f>IF(ISBLANK('Report Data'!D1610)," ",'Report Data'!D1610)</f>
        <v xml:space="preserve"> </v>
      </c>
      <c r="E1610" s="313" t="str">
        <f>IF(ISBLANK('Report Data'!E1610)," ",'Report Data'!E1610)</f>
        <v xml:space="preserve"> </v>
      </c>
      <c r="F1610" s="313" t="str">
        <f>IF(ISBLANK('Report Data'!F1610)," ",'Report Data'!F1610)</f>
        <v xml:space="preserve"> </v>
      </c>
      <c r="G1610" s="313" t="str">
        <f>IF(ISBLANK('Report Data'!G1610)," ",'Report Data'!G1610)</f>
        <v xml:space="preserve"> </v>
      </c>
    </row>
    <row r="1611" spans="1:7">
      <c r="A1611" s="313" t="str">
        <f>IF('INTERIM REPORT'!B1611=" "," ",IF('Report Data'!A1611="",'INTERIM REPORT'!A1610,'Report Data'!A1611))</f>
        <v xml:space="preserve"> </v>
      </c>
      <c r="B1611" s="313" t="str">
        <f>IF(ISBLANK('Report Data'!B1611)," ",'Report Data'!B1611)</f>
        <v xml:space="preserve"> </v>
      </c>
      <c r="C1611" s="313" t="str">
        <f>IF(ISBLANK('Report Data'!C1611)," ",'Report Data'!C1611)</f>
        <v xml:space="preserve"> </v>
      </c>
      <c r="D1611" s="313" t="str">
        <f>IF(ISBLANK('Report Data'!D1611)," ",'Report Data'!D1611)</f>
        <v xml:space="preserve"> </v>
      </c>
      <c r="E1611" s="313" t="str">
        <f>IF(ISBLANK('Report Data'!E1611)," ",'Report Data'!E1611)</f>
        <v xml:space="preserve"> </v>
      </c>
      <c r="F1611" s="313" t="str">
        <f>IF(ISBLANK('Report Data'!F1611)," ",'Report Data'!F1611)</f>
        <v xml:space="preserve"> </v>
      </c>
      <c r="G1611" s="313" t="str">
        <f>IF(ISBLANK('Report Data'!G1611)," ",'Report Data'!G1611)</f>
        <v xml:space="preserve"> </v>
      </c>
    </row>
    <row r="1612" spans="1:7">
      <c r="A1612" s="313" t="str">
        <f>IF('INTERIM REPORT'!B1612=" "," ",IF('Report Data'!A1612="",'INTERIM REPORT'!A1611,'Report Data'!A1612))</f>
        <v xml:space="preserve"> </v>
      </c>
      <c r="B1612" s="313" t="str">
        <f>IF(ISBLANK('Report Data'!B1612)," ",'Report Data'!B1612)</f>
        <v xml:space="preserve"> </v>
      </c>
      <c r="C1612" s="313" t="str">
        <f>IF(ISBLANK('Report Data'!C1612)," ",'Report Data'!C1612)</f>
        <v xml:space="preserve"> </v>
      </c>
      <c r="D1612" s="313" t="str">
        <f>IF(ISBLANK('Report Data'!D1612)," ",'Report Data'!D1612)</f>
        <v xml:space="preserve"> </v>
      </c>
      <c r="E1612" s="313" t="str">
        <f>IF(ISBLANK('Report Data'!E1612)," ",'Report Data'!E1612)</f>
        <v xml:space="preserve"> </v>
      </c>
      <c r="F1612" s="313" t="str">
        <f>IF(ISBLANK('Report Data'!F1612)," ",'Report Data'!F1612)</f>
        <v xml:space="preserve"> </v>
      </c>
      <c r="G1612" s="313" t="str">
        <f>IF(ISBLANK('Report Data'!G1612)," ",'Report Data'!G1612)</f>
        <v xml:space="preserve"> </v>
      </c>
    </row>
    <row r="1613" spans="1:7">
      <c r="A1613" s="313" t="str">
        <f>IF('INTERIM REPORT'!B1613=" "," ",IF('Report Data'!A1613="",'INTERIM REPORT'!A1612,'Report Data'!A1613))</f>
        <v xml:space="preserve"> </v>
      </c>
      <c r="B1613" s="313" t="str">
        <f>IF(ISBLANK('Report Data'!B1613)," ",'Report Data'!B1613)</f>
        <v xml:space="preserve"> </v>
      </c>
      <c r="C1613" s="313" t="str">
        <f>IF(ISBLANK('Report Data'!C1613)," ",'Report Data'!C1613)</f>
        <v xml:space="preserve"> </v>
      </c>
      <c r="D1613" s="313" t="str">
        <f>IF(ISBLANK('Report Data'!D1613)," ",'Report Data'!D1613)</f>
        <v xml:space="preserve"> </v>
      </c>
      <c r="E1613" s="313" t="str">
        <f>IF(ISBLANK('Report Data'!E1613)," ",'Report Data'!E1613)</f>
        <v xml:space="preserve"> </v>
      </c>
      <c r="F1613" s="313" t="str">
        <f>IF(ISBLANK('Report Data'!F1613)," ",'Report Data'!F1613)</f>
        <v xml:space="preserve"> </v>
      </c>
      <c r="G1613" s="313" t="str">
        <f>IF(ISBLANK('Report Data'!G1613)," ",'Report Data'!G1613)</f>
        <v xml:space="preserve"> </v>
      </c>
    </row>
    <row r="1614" spans="1:7">
      <c r="A1614" s="313" t="str">
        <f>IF('INTERIM REPORT'!B1614=" "," ",IF('Report Data'!A1614="",'INTERIM REPORT'!A1613,'Report Data'!A1614))</f>
        <v xml:space="preserve"> </v>
      </c>
      <c r="B1614" s="313" t="str">
        <f>IF(ISBLANK('Report Data'!B1614)," ",'Report Data'!B1614)</f>
        <v xml:space="preserve"> </v>
      </c>
      <c r="C1614" s="313" t="str">
        <f>IF(ISBLANK('Report Data'!C1614)," ",'Report Data'!C1614)</f>
        <v xml:space="preserve"> </v>
      </c>
      <c r="D1614" s="313" t="str">
        <f>IF(ISBLANK('Report Data'!D1614)," ",'Report Data'!D1614)</f>
        <v xml:space="preserve"> </v>
      </c>
      <c r="E1614" s="313" t="str">
        <f>IF(ISBLANK('Report Data'!E1614)," ",'Report Data'!E1614)</f>
        <v xml:space="preserve"> </v>
      </c>
      <c r="F1614" s="313" t="str">
        <f>IF(ISBLANK('Report Data'!F1614)," ",'Report Data'!F1614)</f>
        <v xml:space="preserve"> </v>
      </c>
      <c r="G1614" s="313" t="str">
        <f>IF(ISBLANK('Report Data'!G1614)," ",'Report Data'!G1614)</f>
        <v xml:space="preserve"> </v>
      </c>
    </row>
    <row r="1615" spans="1:7">
      <c r="A1615" s="313" t="str">
        <f>IF('INTERIM REPORT'!B1615=" "," ",IF('Report Data'!A1615="",'INTERIM REPORT'!A1614,'Report Data'!A1615))</f>
        <v xml:space="preserve"> </v>
      </c>
      <c r="B1615" s="313" t="str">
        <f>IF(ISBLANK('Report Data'!B1615)," ",'Report Data'!B1615)</f>
        <v xml:space="preserve"> </v>
      </c>
      <c r="C1615" s="313" t="str">
        <f>IF(ISBLANK('Report Data'!C1615)," ",'Report Data'!C1615)</f>
        <v xml:space="preserve"> </v>
      </c>
      <c r="D1615" s="313" t="str">
        <f>IF(ISBLANK('Report Data'!D1615)," ",'Report Data'!D1615)</f>
        <v xml:space="preserve"> </v>
      </c>
      <c r="E1615" s="313" t="str">
        <f>IF(ISBLANK('Report Data'!E1615)," ",'Report Data'!E1615)</f>
        <v xml:space="preserve"> </v>
      </c>
      <c r="F1615" s="313" t="str">
        <f>IF(ISBLANK('Report Data'!F1615)," ",'Report Data'!F1615)</f>
        <v xml:space="preserve"> </v>
      </c>
      <c r="G1615" s="313" t="str">
        <f>IF(ISBLANK('Report Data'!G1615)," ",'Report Data'!G1615)</f>
        <v xml:space="preserve"> </v>
      </c>
    </row>
    <row r="1616" spans="1:7">
      <c r="A1616" s="313" t="str">
        <f>IF('INTERIM REPORT'!B1616=" "," ",IF('Report Data'!A1616="",'INTERIM REPORT'!A1615,'Report Data'!A1616))</f>
        <v xml:space="preserve"> </v>
      </c>
      <c r="B1616" s="313" t="str">
        <f>IF(ISBLANK('Report Data'!B1616)," ",'Report Data'!B1616)</f>
        <v xml:space="preserve"> </v>
      </c>
      <c r="C1616" s="313" t="str">
        <f>IF(ISBLANK('Report Data'!C1616)," ",'Report Data'!C1616)</f>
        <v xml:space="preserve"> </v>
      </c>
      <c r="D1616" s="313" t="str">
        <f>IF(ISBLANK('Report Data'!D1616)," ",'Report Data'!D1616)</f>
        <v xml:space="preserve"> </v>
      </c>
      <c r="E1616" s="313" t="str">
        <f>IF(ISBLANK('Report Data'!E1616)," ",'Report Data'!E1616)</f>
        <v xml:space="preserve"> </v>
      </c>
      <c r="F1616" s="313" t="str">
        <f>IF(ISBLANK('Report Data'!F1616)," ",'Report Data'!F1616)</f>
        <v xml:space="preserve"> </v>
      </c>
      <c r="G1616" s="313" t="str">
        <f>IF(ISBLANK('Report Data'!G1616)," ",'Report Data'!G1616)</f>
        <v xml:space="preserve"> </v>
      </c>
    </row>
    <row r="1617" spans="1:7">
      <c r="A1617" s="313" t="str">
        <f>IF('INTERIM REPORT'!B1617=" "," ",IF('Report Data'!A1617="",'INTERIM REPORT'!A1616,'Report Data'!A1617))</f>
        <v xml:space="preserve"> </v>
      </c>
      <c r="B1617" s="313" t="str">
        <f>IF(ISBLANK('Report Data'!B1617)," ",'Report Data'!B1617)</f>
        <v xml:space="preserve"> </v>
      </c>
      <c r="C1617" s="313" t="str">
        <f>IF(ISBLANK('Report Data'!C1617)," ",'Report Data'!C1617)</f>
        <v xml:space="preserve"> </v>
      </c>
      <c r="D1617" s="313" t="str">
        <f>IF(ISBLANK('Report Data'!D1617)," ",'Report Data'!D1617)</f>
        <v xml:space="preserve"> </v>
      </c>
      <c r="E1617" s="313" t="str">
        <f>IF(ISBLANK('Report Data'!E1617)," ",'Report Data'!E1617)</f>
        <v xml:space="preserve"> </v>
      </c>
      <c r="F1617" s="313" t="str">
        <f>IF(ISBLANK('Report Data'!F1617)," ",'Report Data'!F1617)</f>
        <v xml:space="preserve"> </v>
      </c>
      <c r="G1617" s="313" t="str">
        <f>IF(ISBLANK('Report Data'!G1617)," ",'Report Data'!G1617)</f>
        <v xml:space="preserve"> </v>
      </c>
    </row>
    <row r="1618" spans="1:7">
      <c r="A1618" s="313" t="str">
        <f>IF('INTERIM REPORT'!B1618=" "," ",IF('Report Data'!A1618="",'INTERIM REPORT'!A1617,'Report Data'!A1618))</f>
        <v xml:space="preserve"> </v>
      </c>
      <c r="B1618" s="313" t="str">
        <f>IF(ISBLANK('Report Data'!B1618)," ",'Report Data'!B1618)</f>
        <v xml:space="preserve"> </v>
      </c>
      <c r="C1618" s="313" t="str">
        <f>IF(ISBLANK('Report Data'!C1618)," ",'Report Data'!C1618)</f>
        <v xml:space="preserve"> </v>
      </c>
      <c r="D1618" s="313" t="str">
        <f>IF(ISBLANK('Report Data'!D1618)," ",'Report Data'!D1618)</f>
        <v xml:space="preserve"> </v>
      </c>
      <c r="E1618" s="313" t="str">
        <f>IF(ISBLANK('Report Data'!E1618)," ",'Report Data'!E1618)</f>
        <v xml:space="preserve"> </v>
      </c>
      <c r="F1618" s="313" t="str">
        <f>IF(ISBLANK('Report Data'!F1618)," ",'Report Data'!F1618)</f>
        <v xml:space="preserve"> </v>
      </c>
      <c r="G1618" s="313" t="str">
        <f>IF(ISBLANK('Report Data'!G1618)," ",'Report Data'!G1618)</f>
        <v xml:space="preserve"> </v>
      </c>
    </row>
    <row r="1619" spans="1:7">
      <c r="A1619" s="313" t="str">
        <f>IF('INTERIM REPORT'!B1619=" "," ",IF('Report Data'!A1619="",'INTERIM REPORT'!A1618,'Report Data'!A1619))</f>
        <v xml:space="preserve"> </v>
      </c>
      <c r="B1619" s="313" t="str">
        <f>IF(ISBLANK('Report Data'!B1619)," ",'Report Data'!B1619)</f>
        <v xml:space="preserve"> </v>
      </c>
      <c r="C1619" s="313" t="str">
        <f>IF(ISBLANK('Report Data'!C1619)," ",'Report Data'!C1619)</f>
        <v xml:space="preserve"> </v>
      </c>
      <c r="D1619" s="313" t="str">
        <f>IF(ISBLANK('Report Data'!D1619)," ",'Report Data'!D1619)</f>
        <v xml:space="preserve"> </v>
      </c>
      <c r="E1619" s="313" t="str">
        <f>IF(ISBLANK('Report Data'!E1619)," ",'Report Data'!E1619)</f>
        <v xml:space="preserve"> </v>
      </c>
      <c r="F1619" s="313" t="str">
        <f>IF(ISBLANK('Report Data'!F1619)," ",'Report Data'!F1619)</f>
        <v xml:space="preserve"> </v>
      </c>
      <c r="G1619" s="313" t="str">
        <f>IF(ISBLANK('Report Data'!G1619)," ",'Report Data'!G1619)</f>
        <v xml:space="preserve"> </v>
      </c>
    </row>
    <row r="1620" spans="1:7">
      <c r="A1620" s="313" t="str">
        <f>IF('INTERIM REPORT'!B1620=" "," ",IF('Report Data'!A1620="",'INTERIM REPORT'!A1619,'Report Data'!A1620))</f>
        <v xml:space="preserve"> </v>
      </c>
      <c r="B1620" s="313" t="str">
        <f>IF(ISBLANK('Report Data'!B1620)," ",'Report Data'!B1620)</f>
        <v xml:space="preserve"> </v>
      </c>
      <c r="C1620" s="313" t="str">
        <f>IF(ISBLANK('Report Data'!C1620)," ",'Report Data'!C1620)</f>
        <v xml:space="preserve"> </v>
      </c>
      <c r="D1620" s="313" t="str">
        <f>IF(ISBLANK('Report Data'!D1620)," ",'Report Data'!D1620)</f>
        <v xml:space="preserve"> </v>
      </c>
      <c r="E1620" s="313" t="str">
        <f>IF(ISBLANK('Report Data'!E1620)," ",'Report Data'!E1620)</f>
        <v xml:space="preserve"> </v>
      </c>
      <c r="F1620" s="313" t="str">
        <f>IF(ISBLANK('Report Data'!F1620)," ",'Report Data'!F1620)</f>
        <v xml:space="preserve"> </v>
      </c>
      <c r="G1620" s="313" t="str">
        <f>IF(ISBLANK('Report Data'!G1620)," ",'Report Data'!G1620)</f>
        <v xml:space="preserve"> </v>
      </c>
    </row>
    <row r="1621" spans="1:7">
      <c r="A1621" s="313" t="str">
        <f>IF('INTERIM REPORT'!B1621=" "," ",IF('Report Data'!A1621="",'INTERIM REPORT'!A1620,'Report Data'!A1621))</f>
        <v xml:space="preserve"> </v>
      </c>
      <c r="B1621" s="313" t="str">
        <f>IF(ISBLANK('Report Data'!B1621)," ",'Report Data'!B1621)</f>
        <v xml:space="preserve"> </v>
      </c>
      <c r="C1621" s="313" t="str">
        <f>IF(ISBLANK('Report Data'!C1621)," ",'Report Data'!C1621)</f>
        <v xml:space="preserve"> </v>
      </c>
      <c r="D1621" s="313" t="str">
        <f>IF(ISBLANK('Report Data'!D1621)," ",'Report Data'!D1621)</f>
        <v xml:space="preserve"> </v>
      </c>
      <c r="E1621" s="313" t="str">
        <f>IF(ISBLANK('Report Data'!E1621)," ",'Report Data'!E1621)</f>
        <v xml:space="preserve"> </v>
      </c>
      <c r="F1621" s="313" t="str">
        <f>IF(ISBLANK('Report Data'!F1621)," ",'Report Data'!F1621)</f>
        <v xml:space="preserve"> </v>
      </c>
      <c r="G1621" s="313" t="str">
        <f>IF(ISBLANK('Report Data'!G1621)," ",'Report Data'!G1621)</f>
        <v xml:space="preserve"> </v>
      </c>
    </row>
    <row r="1622" spans="1:7">
      <c r="A1622" s="313" t="str">
        <f>IF('INTERIM REPORT'!B1622=" "," ",IF('Report Data'!A1622="",'INTERIM REPORT'!A1621,'Report Data'!A1622))</f>
        <v xml:space="preserve"> </v>
      </c>
      <c r="B1622" s="313" t="str">
        <f>IF(ISBLANK('Report Data'!B1622)," ",'Report Data'!B1622)</f>
        <v xml:space="preserve"> </v>
      </c>
      <c r="C1622" s="313" t="str">
        <f>IF(ISBLANK('Report Data'!C1622)," ",'Report Data'!C1622)</f>
        <v xml:space="preserve"> </v>
      </c>
      <c r="D1622" s="313" t="str">
        <f>IF(ISBLANK('Report Data'!D1622)," ",'Report Data'!D1622)</f>
        <v xml:space="preserve"> </v>
      </c>
      <c r="E1622" s="313" t="str">
        <f>IF(ISBLANK('Report Data'!E1622)," ",'Report Data'!E1622)</f>
        <v xml:space="preserve"> </v>
      </c>
      <c r="F1622" s="313" t="str">
        <f>IF(ISBLANK('Report Data'!F1622)," ",'Report Data'!F1622)</f>
        <v xml:space="preserve"> </v>
      </c>
      <c r="G1622" s="313" t="str">
        <f>IF(ISBLANK('Report Data'!G1622)," ",'Report Data'!G1622)</f>
        <v xml:space="preserve"> </v>
      </c>
    </row>
    <row r="1623" spans="1:7">
      <c r="A1623" s="313" t="str">
        <f>IF('INTERIM REPORT'!B1623=" "," ",IF('Report Data'!A1623="",'INTERIM REPORT'!A1622,'Report Data'!A1623))</f>
        <v xml:space="preserve"> </v>
      </c>
      <c r="B1623" s="313" t="str">
        <f>IF(ISBLANK('Report Data'!B1623)," ",'Report Data'!B1623)</f>
        <v xml:space="preserve"> </v>
      </c>
      <c r="C1623" s="313" t="str">
        <f>IF(ISBLANK('Report Data'!C1623)," ",'Report Data'!C1623)</f>
        <v xml:space="preserve"> </v>
      </c>
      <c r="D1623" s="313" t="str">
        <f>IF(ISBLANK('Report Data'!D1623)," ",'Report Data'!D1623)</f>
        <v xml:space="preserve"> </v>
      </c>
      <c r="E1623" s="313" t="str">
        <f>IF(ISBLANK('Report Data'!E1623)," ",'Report Data'!E1623)</f>
        <v xml:space="preserve"> </v>
      </c>
      <c r="F1623" s="313" t="str">
        <f>IF(ISBLANK('Report Data'!F1623)," ",'Report Data'!F1623)</f>
        <v xml:space="preserve"> </v>
      </c>
      <c r="G1623" s="313" t="str">
        <f>IF(ISBLANK('Report Data'!G1623)," ",'Report Data'!G1623)</f>
        <v xml:space="preserve"> </v>
      </c>
    </row>
    <row r="1624" spans="1:7">
      <c r="A1624" s="313" t="str">
        <f>IF('INTERIM REPORT'!B1624=" "," ",IF('Report Data'!A1624="",'INTERIM REPORT'!A1623,'Report Data'!A1624))</f>
        <v xml:space="preserve"> </v>
      </c>
      <c r="B1624" s="313" t="str">
        <f>IF(ISBLANK('Report Data'!B1624)," ",'Report Data'!B1624)</f>
        <v xml:space="preserve"> </v>
      </c>
      <c r="C1624" s="313" t="str">
        <f>IF(ISBLANK('Report Data'!C1624)," ",'Report Data'!C1624)</f>
        <v xml:space="preserve"> </v>
      </c>
      <c r="D1624" s="313" t="str">
        <f>IF(ISBLANK('Report Data'!D1624)," ",'Report Data'!D1624)</f>
        <v xml:space="preserve"> </v>
      </c>
      <c r="E1624" s="313" t="str">
        <f>IF(ISBLANK('Report Data'!E1624)," ",'Report Data'!E1624)</f>
        <v xml:space="preserve"> </v>
      </c>
      <c r="F1624" s="313" t="str">
        <f>IF(ISBLANK('Report Data'!F1624)," ",'Report Data'!F1624)</f>
        <v xml:space="preserve"> </v>
      </c>
      <c r="G1624" s="313" t="str">
        <f>IF(ISBLANK('Report Data'!G1624)," ",'Report Data'!G1624)</f>
        <v xml:space="preserve"> </v>
      </c>
    </row>
    <row r="1625" spans="1:7">
      <c r="A1625" s="313" t="str">
        <f>IF('INTERIM REPORT'!B1625=" "," ",IF('Report Data'!A1625="",'INTERIM REPORT'!A1624,'Report Data'!A1625))</f>
        <v xml:space="preserve"> </v>
      </c>
      <c r="B1625" s="313" t="str">
        <f>IF(ISBLANK('Report Data'!B1625)," ",'Report Data'!B1625)</f>
        <v xml:space="preserve"> </v>
      </c>
      <c r="C1625" s="313" t="str">
        <f>IF(ISBLANK('Report Data'!C1625)," ",'Report Data'!C1625)</f>
        <v xml:space="preserve"> </v>
      </c>
      <c r="D1625" s="313" t="str">
        <f>IF(ISBLANK('Report Data'!D1625)," ",'Report Data'!D1625)</f>
        <v xml:space="preserve"> </v>
      </c>
      <c r="E1625" s="313" t="str">
        <f>IF(ISBLANK('Report Data'!E1625)," ",'Report Data'!E1625)</f>
        <v xml:space="preserve"> </v>
      </c>
      <c r="F1625" s="313" t="str">
        <f>IF(ISBLANK('Report Data'!F1625)," ",'Report Data'!F1625)</f>
        <v xml:space="preserve"> </v>
      </c>
      <c r="G1625" s="313" t="str">
        <f>IF(ISBLANK('Report Data'!G1625)," ",'Report Data'!G1625)</f>
        <v xml:space="preserve"> </v>
      </c>
    </row>
    <row r="1626" spans="1:7">
      <c r="A1626" s="313" t="str">
        <f>IF('INTERIM REPORT'!B1626=" "," ",IF('Report Data'!A1626="",'INTERIM REPORT'!A1625,'Report Data'!A1626))</f>
        <v xml:space="preserve"> </v>
      </c>
      <c r="B1626" s="313" t="str">
        <f>IF(ISBLANK('Report Data'!B1626)," ",'Report Data'!B1626)</f>
        <v xml:space="preserve"> </v>
      </c>
      <c r="C1626" s="313" t="str">
        <f>IF(ISBLANK('Report Data'!C1626)," ",'Report Data'!C1626)</f>
        <v xml:space="preserve"> </v>
      </c>
      <c r="D1626" s="313" t="str">
        <f>IF(ISBLANK('Report Data'!D1626)," ",'Report Data'!D1626)</f>
        <v xml:space="preserve"> </v>
      </c>
      <c r="E1626" s="313" t="str">
        <f>IF(ISBLANK('Report Data'!E1626)," ",'Report Data'!E1626)</f>
        <v xml:space="preserve"> </v>
      </c>
      <c r="F1626" s="313" t="str">
        <f>IF(ISBLANK('Report Data'!F1626)," ",'Report Data'!F1626)</f>
        <v xml:space="preserve"> </v>
      </c>
      <c r="G1626" s="313" t="str">
        <f>IF(ISBLANK('Report Data'!G1626)," ",'Report Data'!G1626)</f>
        <v xml:space="preserve"> </v>
      </c>
    </row>
    <row r="1627" spans="1:7">
      <c r="A1627" s="313" t="str">
        <f>IF('INTERIM REPORT'!B1627=" "," ",IF('Report Data'!A1627="",'INTERIM REPORT'!A1626,'Report Data'!A1627))</f>
        <v xml:space="preserve"> </v>
      </c>
      <c r="B1627" s="313" t="str">
        <f>IF(ISBLANK('Report Data'!B1627)," ",'Report Data'!B1627)</f>
        <v xml:space="preserve"> </v>
      </c>
      <c r="C1627" s="313" t="str">
        <f>IF(ISBLANK('Report Data'!C1627)," ",'Report Data'!C1627)</f>
        <v xml:space="preserve"> </v>
      </c>
      <c r="D1627" s="313" t="str">
        <f>IF(ISBLANK('Report Data'!D1627)," ",'Report Data'!D1627)</f>
        <v xml:space="preserve"> </v>
      </c>
      <c r="E1627" s="313" t="str">
        <f>IF(ISBLANK('Report Data'!E1627)," ",'Report Data'!E1627)</f>
        <v xml:space="preserve"> </v>
      </c>
      <c r="F1627" s="313" t="str">
        <f>IF(ISBLANK('Report Data'!F1627)," ",'Report Data'!F1627)</f>
        <v xml:space="preserve"> </v>
      </c>
      <c r="G1627" s="313" t="str">
        <f>IF(ISBLANK('Report Data'!G1627)," ",'Report Data'!G1627)</f>
        <v xml:space="preserve"> </v>
      </c>
    </row>
    <row r="1628" spans="1:7">
      <c r="A1628" s="313" t="str">
        <f>IF('INTERIM REPORT'!B1628=" "," ",IF('Report Data'!A1628="",'INTERIM REPORT'!A1627,'Report Data'!A1628))</f>
        <v xml:space="preserve"> </v>
      </c>
      <c r="B1628" s="313" t="str">
        <f>IF(ISBLANK('Report Data'!B1628)," ",'Report Data'!B1628)</f>
        <v xml:space="preserve"> </v>
      </c>
      <c r="C1628" s="313" t="str">
        <f>IF(ISBLANK('Report Data'!C1628)," ",'Report Data'!C1628)</f>
        <v xml:space="preserve"> </v>
      </c>
      <c r="D1628" s="313" t="str">
        <f>IF(ISBLANK('Report Data'!D1628)," ",'Report Data'!D1628)</f>
        <v xml:space="preserve"> </v>
      </c>
      <c r="E1628" s="313" t="str">
        <f>IF(ISBLANK('Report Data'!E1628)," ",'Report Data'!E1628)</f>
        <v xml:space="preserve"> </v>
      </c>
      <c r="F1628" s="313" t="str">
        <f>IF(ISBLANK('Report Data'!F1628)," ",'Report Data'!F1628)</f>
        <v xml:space="preserve"> </v>
      </c>
      <c r="G1628" s="313" t="str">
        <f>IF(ISBLANK('Report Data'!G1628)," ",'Report Data'!G1628)</f>
        <v xml:space="preserve"> </v>
      </c>
    </row>
    <row r="1629" spans="1:7">
      <c r="A1629" s="313" t="str">
        <f>IF('INTERIM REPORT'!B1629=" "," ",IF('Report Data'!A1629="",'INTERIM REPORT'!A1628,'Report Data'!A1629))</f>
        <v xml:space="preserve"> </v>
      </c>
      <c r="B1629" s="313" t="str">
        <f>IF(ISBLANK('Report Data'!B1629)," ",'Report Data'!B1629)</f>
        <v xml:space="preserve"> </v>
      </c>
      <c r="C1629" s="313" t="str">
        <f>IF(ISBLANK('Report Data'!C1629)," ",'Report Data'!C1629)</f>
        <v xml:space="preserve"> </v>
      </c>
      <c r="D1629" s="313" t="str">
        <f>IF(ISBLANK('Report Data'!D1629)," ",'Report Data'!D1629)</f>
        <v xml:space="preserve"> </v>
      </c>
      <c r="E1629" s="313" t="str">
        <f>IF(ISBLANK('Report Data'!E1629)," ",'Report Data'!E1629)</f>
        <v xml:space="preserve"> </v>
      </c>
      <c r="F1629" s="313" t="str">
        <f>IF(ISBLANK('Report Data'!F1629)," ",'Report Data'!F1629)</f>
        <v xml:space="preserve"> </v>
      </c>
      <c r="G1629" s="313" t="str">
        <f>IF(ISBLANK('Report Data'!G1629)," ",'Report Data'!G1629)</f>
        <v xml:space="preserve"> </v>
      </c>
    </row>
    <row r="1630" spans="1:7">
      <c r="A1630" s="313" t="str">
        <f>IF('INTERIM REPORT'!B1630=" "," ",IF('Report Data'!A1630="",'INTERIM REPORT'!A1629,'Report Data'!A1630))</f>
        <v xml:space="preserve"> </v>
      </c>
      <c r="B1630" s="313" t="str">
        <f>IF(ISBLANK('Report Data'!B1630)," ",'Report Data'!B1630)</f>
        <v xml:space="preserve"> </v>
      </c>
      <c r="C1630" s="313" t="str">
        <f>IF(ISBLANK('Report Data'!C1630)," ",'Report Data'!C1630)</f>
        <v xml:space="preserve"> </v>
      </c>
      <c r="D1630" s="313" t="str">
        <f>IF(ISBLANK('Report Data'!D1630)," ",'Report Data'!D1630)</f>
        <v xml:space="preserve"> </v>
      </c>
      <c r="E1630" s="313" t="str">
        <f>IF(ISBLANK('Report Data'!E1630)," ",'Report Data'!E1630)</f>
        <v xml:space="preserve"> </v>
      </c>
      <c r="F1630" s="313" t="str">
        <f>IF(ISBLANK('Report Data'!F1630)," ",'Report Data'!F1630)</f>
        <v xml:space="preserve"> </v>
      </c>
      <c r="G1630" s="313" t="str">
        <f>IF(ISBLANK('Report Data'!G1630)," ",'Report Data'!G1630)</f>
        <v xml:space="preserve"> </v>
      </c>
    </row>
    <row r="1631" spans="1:7">
      <c r="A1631" s="313" t="str">
        <f>IF('INTERIM REPORT'!B1631=" "," ",IF('Report Data'!A1631="",'INTERIM REPORT'!A1630,'Report Data'!A1631))</f>
        <v xml:space="preserve"> </v>
      </c>
      <c r="B1631" s="313" t="str">
        <f>IF(ISBLANK('Report Data'!B1631)," ",'Report Data'!B1631)</f>
        <v xml:space="preserve"> </v>
      </c>
      <c r="C1631" s="313" t="str">
        <f>IF(ISBLANK('Report Data'!C1631)," ",'Report Data'!C1631)</f>
        <v xml:space="preserve"> </v>
      </c>
      <c r="D1631" s="313" t="str">
        <f>IF(ISBLANK('Report Data'!D1631)," ",'Report Data'!D1631)</f>
        <v xml:space="preserve"> </v>
      </c>
      <c r="E1631" s="313" t="str">
        <f>IF(ISBLANK('Report Data'!E1631)," ",'Report Data'!E1631)</f>
        <v xml:space="preserve"> </v>
      </c>
      <c r="F1631" s="313" t="str">
        <f>IF(ISBLANK('Report Data'!F1631)," ",'Report Data'!F1631)</f>
        <v xml:space="preserve"> </v>
      </c>
      <c r="G1631" s="313" t="str">
        <f>IF(ISBLANK('Report Data'!G1631)," ",'Report Data'!G1631)</f>
        <v xml:space="preserve"> </v>
      </c>
    </row>
    <row r="1632" spans="1:7">
      <c r="A1632" s="313" t="str">
        <f>IF('INTERIM REPORT'!B1632=" "," ",IF('Report Data'!A1632="",'INTERIM REPORT'!A1631,'Report Data'!A1632))</f>
        <v xml:space="preserve"> </v>
      </c>
      <c r="B1632" s="313" t="str">
        <f>IF(ISBLANK('Report Data'!B1632)," ",'Report Data'!B1632)</f>
        <v xml:space="preserve"> </v>
      </c>
      <c r="C1632" s="313" t="str">
        <f>IF(ISBLANK('Report Data'!C1632)," ",'Report Data'!C1632)</f>
        <v xml:space="preserve"> </v>
      </c>
      <c r="D1632" s="313" t="str">
        <f>IF(ISBLANK('Report Data'!D1632)," ",'Report Data'!D1632)</f>
        <v xml:space="preserve"> </v>
      </c>
      <c r="E1632" s="313" t="str">
        <f>IF(ISBLANK('Report Data'!E1632)," ",'Report Data'!E1632)</f>
        <v xml:space="preserve"> </v>
      </c>
      <c r="F1632" s="313" t="str">
        <f>IF(ISBLANK('Report Data'!F1632)," ",'Report Data'!F1632)</f>
        <v xml:space="preserve"> </v>
      </c>
      <c r="G1632" s="313" t="str">
        <f>IF(ISBLANK('Report Data'!G1632)," ",'Report Data'!G1632)</f>
        <v xml:space="preserve"> </v>
      </c>
    </row>
    <row r="1633" spans="1:7">
      <c r="A1633" s="313" t="str">
        <f>IF('INTERIM REPORT'!B1633=" "," ",IF('Report Data'!A1633="",'INTERIM REPORT'!A1632,'Report Data'!A1633))</f>
        <v xml:space="preserve"> </v>
      </c>
      <c r="B1633" s="313" t="str">
        <f>IF(ISBLANK('Report Data'!B1633)," ",'Report Data'!B1633)</f>
        <v xml:space="preserve"> </v>
      </c>
      <c r="C1633" s="313" t="str">
        <f>IF(ISBLANK('Report Data'!C1633)," ",'Report Data'!C1633)</f>
        <v xml:space="preserve"> </v>
      </c>
      <c r="D1633" s="313" t="str">
        <f>IF(ISBLANK('Report Data'!D1633)," ",'Report Data'!D1633)</f>
        <v xml:space="preserve"> </v>
      </c>
      <c r="E1633" s="313" t="str">
        <f>IF(ISBLANK('Report Data'!E1633)," ",'Report Data'!E1633)</f>
        <v xml:space="preserve"> </v>
      </c>
      <c r="F1633" s="313" t="str">
        <f>IF(ISBLANK('Report Data'!F1633)," ",'Report Data'!F1633)</f>
        <v xml:space="preserve"> </v>
      </c>
      <c r="G1633" s="313" t="str">
        <f>IF(ISBLANK('Report Data'!G1633)," ",'Report Data'!G1633)</f>
        <v xml:space="preserve"> </v>
      </c>
    </row>
    <row r="1634" spans="1:7">
      <c r="A1634" s="313" t="str">
        <f>IF('INTERIM REPORT'!B1634=" "," ",IF('Report Data'!A1634="",'INTERIM REPORT'!A1633,'Report Data'!A1634))</f>
        <v xml:space="preserve"> </v>
      </c>
      <c r="B1634" s="313" t="str">
        <f>IF(ISBLANK('Report Data'!B1634)," ",'Report Data'!B1634)</f>
        <v xml:space="preserve"> </v>
      </c>
      <c r="C1634" s="313" t="str">
        <f>IF(ISBLANK('Report Data'!C1634)," ",'Report Data'!C1634)</f>
        <v xml:space="preserve"> </v>
      </c>
      <c r="D1634" s="313" t="str">
        <f>IF(ISBLANK('Report Data'!D1634)," ",'Report Data'!D1634)</f>
        <v xml:space="preserve"> </v>
      </c>
      <c r="E1634" s="313" t="str">
        <f>IF(ISBLANK('Report Data'!E1634)," ",'Report Data'!E1634)</f>
        <v xml:space="preserve"> </v>
      </c>
      <c r="F1634" s="313" t="str">
        <f>IF(ISBLANK('Report Data'!F1634)," ",'Report Data'!F1634)</f>
        <v xml:space="preserve"> </v>
      </c>
      <c r="G1634" s="313" t="str">
        <f>IF(ISBLANK('Report Data'!G1634)," ",'Report Data'!G1634)</f>
        <v xml:space="preserve"> </v>
      </c>
    </row>
    <row r="1635" spans="1:7">
      <c r="A1635" s="313" t="str">
        <f>IF('INTERIM REPORT'!B1635=" "," ",IF('Report Data'!A1635="",'INTERIM REPORT'!A1634,'Report Data'!A1635))</f>
        <v xml:space="preserve"> </v>
      </c>
      <c r="B1635" s="313" t="str">
        <f>IF(ISBLANK('Report Data'!B1635)," ",'Report Data'!B1635)</f>
        <v xml:space="preserve"> </v>
      </c>
      <c r="C1635" s="313" t="str">
        <f>IF(ISBLANK('Report Data'!C1635)," ",'Report Data'!C1635)</f>
        <v xml:space="preserve"> </v>
      </c>
      <c r="D1635" s="313" t="str">
        <f>IF(ISBLANK('Report Data'!D1635)," ",'Report Data'!D1635)</f>
        <v xml:space="preserve"> </v>
      </c>
      <c r="E1635" s="313" t="str">
        <f>IF(ISBLANK('Report Data'!E1635)," ",'Report Data'!E1635)</f>
        <v xml:space="preserve"> </v>
      </c>
      <c r="F1635" s="313" t="str">
        <f>IF(ISBLANK('Report Data'!F1635)," ",'Report Data'!F1635)</f>
        <v xml:space="preserve"> </v>
      </c>
      <c r="G1635" s="313" t="str">
        <f>IF(ISBLANK('Report Data'!G1635)," ",'Report Data'!G1635)</f>
        <v xml:space="preserve"> </v>
      </c>
    </row>
    <row r="1636" spans="1:7">
      <c r="A1636" s="313" t="str">
        <f>IF('INTERIM REPORT'!B1636=" "," ",IF('Report Data'!A1636="",'INTERIM REPORT'!A1635,'Report Data'!A1636))</f>
        <v xml:space="preserve"> </v>
      </c>
      <c r="B1636" s="313" t="str">
        <f>IF(ISBLANK('Report Data'!B1636)," ",'Report Data'!B1636)</f>
        <v xml:space="preserve"> </v>
      </c>
      <c r="C1636" s="313" t="str">
        <f>IF(ISBLANK('Report Data'!C1636)," ",'Report Data'!C1636)</f>
        <v xml:space="preserve"> </v>
      </c>
      <c r="D1636" s="313" t="str">
        <f>IF(ISBLANK('Report Data'!D1636)," ",'Report Data'!D1636)</f>
        <v xml:space="preserve"> </v>
      </c>
      <c r="E1636" s="313" t="str">
        <f>IF(ISBLANK('Report Data'!E1636)," ",'Report Data'!E1636)</f>
        <v xml:space="preserve"> </v>
      </c>
      <c r="F1636" s="313" t="str">
        <f>IF(ISBLANK('Report Data'!F1636)," ",'Report Data'!F1636)</f>
        <v xml:space="preserve"> </v>
      </c>
      <c r="G1636" s="313" t="str">
        <f>IF(ISBLANK('Report Data'!G1636)," ",'Report Data'!G1636)</f>
        <v xml:space="preserve"> </v>
      </c>
    </row>
    <row r="1637" spans="1:7">
      <c r="A1637" s="313" t="str">
        <f>IF('INTERIM REPORT'!B1637=" "," ",IF('Report Data'!A1637="",'INTERIM REPORT'!A1636,'Report Data'!A1637))</f>
        <v xml:space="preserve"> </v>
      </c>
      <c r="B1637" s="313" t="str">
        <f>IF(ISBLANK('Report Data'!B1637)," ",'Report Data'!B1637)</f>
        <v xml:space="preserve"> </v>
      </c>
      <c r="C1637" s="313" t="str">
        <f>IF(ISBLANK('Report Data'!C1637)," ",'Report Data'!C1637)</f>
        <v xml:space="preserve"> </v>
      </c>
      <c r="D1637" s="313" t="str">
        <f>IF(ISBLANK('Report Data'!D1637)," ",'Report Data'!D1637)</f>
        <v xml:space="preserve"> </v>
      </c>
      <c r="E1637" s="313" t="str">
        <f>IF(ISBLANK('Report Data'!E1637)," ",'Report Data'!E1637)</f>
        <v xml:space="preserve"> </v>
      </c>
      <c r="F1637" s="313" t="str">
        <f>IF(ISBLANK('Report Data'!F1637)," ",'Report Data'!F1637)</f>
        <v xml:space="preserve"> </v>
      </c>
      <c r="G1637" s="313" t="str">
        <f>IF(ISBLANK('Report Data'!G1637)," ",'Report Data'!G1637)</f>
        <v xml:space="preserve"> </v>
      </c>
    </row>
    <row r="1638" spans="1:7">
      <c r="A1638" s="313" t="str">
        <f>IF('INTERIM REPORT'!B1638=" "," ",IF('Report Data'!A1638="",'INTERIM REPORT'!A1637,'Report Data'!A1638))</f>
        <v xml:space="preserve"> </v>
      </c>
      <c r="B1638" s="313" t="str">
        <f>IF(ISBLANK('Report Data'!B1638)," ",'Report Data'!B1638)</f>
        <v xml:space="preserve"> </v>
      </c>
      <c r="C1638" s="313" t="str">
        <f>IF(ISBLANK('Report Data'!C1638)," ",'Report Data'!C1638)</f>
        <v xml:space="preserve"> </v>
      </c>
      <c r="D1638" s="313" t="str">
        <f>IF(ISBLANK('Report Data'!D1638)," ",'Report Data'!D1638)</f>
        <v xml:space="preserve"> </v>
      </c>
      <c r="E1638" s="313" t="str">
        <f>IF(ISBLANK('Report Data'!E1638)," ",'Report Data'!E1638)</f>
        <v xml:space="preserve"> </v>
      </c>
      <c r="F1638" s="313" t="str">
        <f>IF(ISBLANK('Report Data'!F1638)," ",'Report Data'!F1638)</f>
        <v xml:space="preserve"> </v>
      </c>
      <c r="G1638" s="313" t="str">
        <f>IF(ISBLANK('Report Data'!G1638)," ",'Report Data'!G1638)</f>
        <v xml:space="preserve"> </v>
      </c>
    </row>
    <row r="1639" spans="1:7">
      <c r="A1639" s="313" t="str">
        <f>IF('INTERIM REPORT'!B1639=" "," ",IF('Report Data'!A1639="",'INTERIM REPORT'!A1638,'Report Data'!A1639))</f>
        <v xml:space="preserve"> </v>
      </c>
      <c r="B1639" s="313" t="str">
        <f>IF(ISBLANK('Report Data'!B1639)," ",'Report Data'!B1639)</f>
        <v xml:space="preserve"> </v>
      </c>
      <c r="C1639" s="313" t="str">
        <f>IF(ISBLANK('Report Data'!C1639)," ",'Report Data'!C1639)</f>
        <v xml:space="preserve"> </v>
      </c>
      <c r="D1639" s="313" t="str">
        <f>IF(ISBLANK('Report Data'!D1639)," ",'Report Data'!D1639)</f>
        <v xml:space="preserve"> </v>
      </c>
      <c r="E1639" s="313" t="str">
        <f>IF(ISBLANK('Report Data'!E1639)," ",'Report Data'!E1639)</f>
        <v xml:space="preserve"> </v>
      </c>
      <c r="F1639" s="313" t="str">
        <f>IF(ISBLANK('Report Data'!F1639)," ",'Report Data'!F1639)</f>
        <v xml:space="preserve"> </v>
      </c>
      <c r="G1639" s="313" t="str">
        <f>IF(ISBLANK('Report Data'!G1639)," ",'Report Data'!G1639)</f>
        <v xml:space="preserve"> </v>
      </c>
    </row>
    <row r="1640" spans="1:7">
      <c r="A1640" s="313" t="str">
        <f>IF('INTERIM REPORT'!B1640=" "," ",IF('Report Data'!A1640="",'INTERIM REPORT'!A1639,'Report Data'!A1640))</f>
        <v xml:space="preserve"> </v>
      </c>
      <c r="B1640" s="313" t="str">
        <f>IF(ISBLANK('Report Data'!B1640)," ",'Report Data'!B1640)</f>
        <v xml:space="preserve"> </v>
      </c>
      <c r="C1640" s="313" t="str">
        <f>IF(ISBLANK('Report Data'!C1640)," ",'Report Data'!C1640)</f>
        <v xml:space="preserve"> </v>
      </c>
      <c r="D1640" s="313" t="str">
        <f>IF(ISBLANK('Report Data'!D1640)," ",'Report Data'!D1640)</f>
        <v xml:space="preserve"> </v>
      </c>
      <c r="E1640" s="313" t="str">
        <f>IF(ISBLANK('Report Data'!E1640)," ",'Report Data'!E1640)</f>
        <v xml:space="preserve"> </v>
      </c>
      <c r="F1640" s="313" t="str">
        <f>IF(ISBLANK('Report Data'!F1640)," ",'Report Data'!F1640)</f>
        <v xml:space="preserve"> </v>
      </c>
      <c r="G1640" s="313" t="str">
        <f>IF(ISBLANK('Report Data'!G1640)," ",'Report Data'!G1640)</f>
        <v xml:space="preserve"> </v>
      </c>
    </row>
    <row r="1641" spans="1:7">
      <c r="A1641" s="313" t="str">
        <f>IF('INTERIM REPORT'!B1641=" "," ",IF('Report Data'!A1641="",'INTERIM REPORT'!A1640,'Report Data'!A1641))</f>
        <v xml:space="preserve"> </v>
      </c>
      <c r="B1641" s="313" t="str">
        <f>IF(ISBLANK('Report Data'!B1641)," ",'Report Data'!B1641)</f>
        <v xml:space="preserve"> </v>
      </c>
      <c r="C1641" s="313" t="str">
        <f>IF(ISBLANK('Report Data'!C1641)," ",'Report Data'!C1641)</f>
        <v xml:space="preserve"> </v>
      </c>
      <c r="D1641" s="313" t="str">
        <f>IF(ISBLANK('Report Data'!D1641)," ",'Report Data'!D1641)</f>
        <v xml:space="preserve"> </v>
      </c>
      <c r="E1641" s="313" t="str">
        <f>IF(ISBLANK('Report Data'!E1641)," ",'Report Data'!E1641)</f>
        <v xml:space="preserve"> </v>
      </c>
      <c r="F1641" s="313" t="str">
        <f>IF(ISBLANK('Report Data'!F1641)," ",'Report Data'!F1641)</f>
        <v xml:space="preserve"> </v>
      </c>
      <c r="G1641" s="313" t="str">
        <f>IF(ISBLANK('Report Data'!G1641)," ",'Report Data'!G1641)</f>
        <v xml:space="preserve"> </v>
      </c>
    </row>
    <row r="1642" spans="1:7">
      <c r="A1642" s="313" t="str">
        <f>IF('INTERIM REPORT'!B1642=" "," ",IF('Report Data'!A1642="",'INTERIM REPORT'!A1641,'Report Data'!A1642))</f>
        <v xml:space="preserve"> </v>
      </c>
      <c r="B1642" s="313" t="str">
        <f>IF(ISBLANK('Report Data'!B1642)," ",'Report Data'!B1642)</f>
        <v xml:space="preserve"> </v>
      </c>
      <c r="C1642" s="313" t="str">
        <f>IF(ISBLANK('Report Data'!C1642)," ",'Report Data'!C1642)</f>
        <v xml:space="preserve"> </v>
      </c>
      <c r="D1642" s="313" t="str">
        <f>IF(ISBLANK('Report Data'!D1642)," ",'Report Data'!D1642)</f>
        <v xml:space="preserve"> </v>
      </c>
      <c r="E1642" s="313" t="str">
        <f>IF(ISBLANK('Report Data'!E1642)," ",'Report Data'!E1642)</f>
        <v xml:space="preserve"> </v>
      </c>
      <c r="F1642" s="313" t="str">
        <f>IF(ISBLANK('Report Data'!F1642)," ",'Report Data'!F1642)</f>
        <v xml:space="preserve"> </v>
      </c>
      <c r="G1642" s="313" t="str">
        <f>IF(ISBLANK('Report Data'!G1642)," ",'Report Data'!G1642)</f>
        <v xml:space="preserve"> </v>
      </c>
    </row>
    <row r="1643" spans="1:7">
      <c r="A1643" s="313" t="str">
        <f>IF('INTERIM REPORT'!B1643=" "," ",IF('Report Data'!A1643="",'INTERIM REPORT'!A1642,'Report Data'!A1643))</f>
        <v xml:space="preserve"> </v>
      </c>
      <c r="B1643" s="313" t="str">
        <f>IF(ISBLANK('Report Data'!B1643)," ",'Report Data'!B1643)</f>
        <v xml:space="preserve"> </v>
      </c>
      <c r="C1643" s="313" t="str">
        <f>IF(ISBLANK('Report Data'!C1643)," ",'Report Data'!C1643)</f>
        <v xml:space="preserve"> </v>
      </c>
      <c r="D1643" s="313" t="str">
        <f>IF(ISBLANK('Report Data'!D1643)," ",'Report Data'!D1643)</f>
        <v xml:space="preserve"> </v>
      </c>
      <c r="E1643" s="313" t="str">
        <f>IF(ISBLANK('Report Data'!E1643)," ",'Report Data'!E1643)</f>
        <v xml:space="preserve"> </v>
      </c>
      <c r="F1643" s="313" t="str">
        <f>IF(ISBLANK('Report Data'!F1643)," ",'Report Data'!F1643)</f>
        <v xml:space="preserve"> </v>
      </c>
      <c r="G1643" s="313" t="str">
        <f>IF(ISBLANK('Report Data'!G1643)," ",'Report Data'!G1643)</f>
        <v xml:space="preserve"> </v>
      </c>
    </row>
    <row r="1644" spans="1:7">
      <c r="A1644" s="313" t="str">
        <f>IF('INTERIM REPORT'!B1644=" "," ",IF('Report Data'!A1644="",'INTERIM REPORT'!A1643,'Report Data'!A1644))</f>
        <v xml:space="preserve"> </v>
      </c>
      <c r="B1644" s="313" t="str">
        <f>IF(ISBLANK('Report Data'!B1644)," ",'Report Data'!B1644)</f>
        <v xml:space="preserve"> </v>
      </c>
      <c r="C1644" s="313" t="str">
        <f>IF(ISBLANK('Report Data'!C1644)," ",'Report Data'!C1644)</f>
        <v xml:space="preserve"> </v>
      </c>
      <c r="D1644" s="313" t="str">
        <f>IF(ISBLANK('Report Data'!D1644)," ",'Report Data'!D1644)</f>
        <v xml:space="preserve"> </v>
      </c>
      <c r="E1644" s="313" t="str">
        <f>IF(ISBLANK('Report Data'!E1644)," ",'Report Data'!E1644)</f>
        <v xml:space="preserve"> </v>
      </c>
      <c r="F1644" s="313" t="str">
        <f>IF(ISBLANK('Report Data'!F1644)," ",'Report Data'!F1644)</f>
        <v xml:space="preserve"> </v>
      </c>
      <c r="G1644" s="313" t="str">
        <f>IF(ISBLANK('Report Data'!G1644)," ",'Report Data'!G1644)</f>
        <v xml:space="preserve"> </v>
      </c>
    </row>
    <row r="1645" spans="1:7">
      <c r="A1645" s="313" t="str">
        <f>IF('INTERIM REPORT'!B1645=" "," ",IF('Report Data'!A1645="",'INTERIM REPORT'!A1644,'Report Data'!A1645))</f>
        <v xml:space="preserve"> </v>
      </c>
      <c r="B1645" s="313" t="str">
        <f>IF(ISBLANK('Report Data'!B1645)," ",'Report Data'!B1645)</f>
        <v xml:space="preserve"> </v>
      </c>
      <c r="C1645" s="313" t="str">
        <f>IF(ISBLANK('Report Data'!C1645)," ",'Report Data'!C1645)</f>
        <v xml:space="preserve"> </v>
      </c>
      <c r="D1645" s="313" t="str">
        <f>IF(ISBLANK('Report Data'!D1645)," ",'Report Data'!D1645)</f>
        <v xml:space="preserve"> </v>
      </c>
      <c r="E1645" s="313" t="str">
        <f>IF(ISBLANK('Report Data'!E1645)," ",'Report Data'!E1645)</f>
        <v xml:space="preserve"> </v>
      </c>
      <c r="F1645" s="313" t="str">
        <f>IF(ISBLANK('Report Data'!F1645)," ",'Report Data'!F1645)</f>
        <v xml:space="preserve"> </v>
      </c>
      <c r="G1645" s="313" t="str">
        <f>IF(ISBLANK('Report Data'!G1645)," ",'Report Data'!G1645)</f>
        <v xml:space="preserve"> </v>
      </c>
    </row>
    <row r="1646" spans="1:7">
      <c r="A1646" s="313" t="str">
        <f>IF('INTERIM REPORT'!B1646=" "," ",IF('Report Data'!A1646="",'INTERIM REPORT'!A1645,'Report Data'!A1646))</f>
        <v xml:space="preserve"> </v>
      </c>
      <c r="B1646" s="313" t="str">
        <f>IF(ISBLANK('Report Data'!B1646)," ",'Report Data'!B1646)</f>
        <v xml:space="preserve"> </v>
      </c>
      <c r="C1646" s="313" t="str">
        <f>IF(ISBLANK('Report Data'!C1646)," ",'Report Data'!C1646)</f>
        <v xml:space="preserve"> </v>
      </c>
      <c r="D1646" s="313" t="str">
        <f>IF(ISBLANK('Report Data'!D1646)," ",'Report Data'!D1646)</f>
        <v xml:space="preserve"> </v>
      </c>
      <c r="E1646" s="313" t="str">
        <f>IF(ISBLANK('Report Data'!E1646)," ",'Report Data'!E1646)</f>
        <v xml:space="preserve"> </v>
      </c>
      <c r="F1646" s="313" t="str">
        <f>IF(ISBLANK('Report Data'!F1646)," ",'Report Data'!F1646)</f>
        <v xml:space="preserve"> </v>
      </c>
      <c r="G1646" s="313" t="str">
        <f>IF(ISBLANK('Report Data'!G1646)," ",'Report Data'!G1646)</f>
        <v xml:space="preserve"> </v>
      </c>
    </row>
    <row r="1647" spans="1:7">
      <c r="A1647" s="313" t="str">
        <f>IF('INTERIM REPORT'!B1647=" "," ",IF('Report Data'!A1647="",'INTERIM REPORT'!A1646,'Report Data'!A1647))</f>
        <v xml:space="preserve"> </v>
      </c>
      <c r="B1647" s="313" t="str">
        <f>IF(ISBLANK('Report Data'!B1647)," ",'Report Data'!B1647)</f>
        <v xml:space="preserve"> </v>
      </c>
      <c r="C1647" s="313" t="str">
        <f>IF(ISBLANK('Report Data'!C1647)," ",'Report Data'!C1647)</f>
        <v xml:space="preserve"> </v>
      </c>
      <c r="D1647" s="313" t="str">
        <f>IF(ISBLANK('Report Data'!D1647)," ",'Report Data'!D1647)</f>
        <v xml:space="preserve"> </v>
      </c>
      <c r="E1647" s="313" t="str">
        <f>IF(ISBLANK('Report Data'!E1647)," ",'Report Data'!E1647)</f>
        <v xml:space="preserve"> </v>
      </c>
      <c r="F1647" s="313" t="str">
        <f>IF(ISBLANK('Report Data'!F1647)," ",'Report Data'!F1647)</f>
        <v xml:space="preserve"> </v>
      </c>
      <c r="G1647" s="313" t="str">
        <f>IF(ISBLANK('Report Data'!G1647)," ",'Report Data'!G1647)</f>
        <v xml:space="preserve"> </v>
      </c>
    </row>
    <row r="1648" spans="1:7">
      <c r="A1648" s="313" t="str">
        <f>IF('INTERIM REPORT'!B1648=" "," ",IF('Report Data'!A1648="",'INTERIM REPORT'!A1647,'Report Data'!A1648))</f>
        <v xml:space="preserve"> </v>
      </c>
      <c r="B1648" s="313" t="str">
        <f>IF(ISBLANK('Report Data'!B1648)," ",'Report Data'!B1648)</f>
        <v xml:space="preserve"> </v>
      </c>
      <c r="C1648" s="313" t="str">
        <f>IF(ISBLANK('Report Data'!C1648)," ",'Report Data'!C1648)</f>
        <v xml:space="preserve"> </v>
      </c>
      <c r="D1648" s="313" t="str">
        <f>IF(ISBLANK('Report Data'!D1648)," ",'Report Data'!D1648)</f>
        <v xml:space="preserve"> </v>
      </c>
      <c r="E1648" s="313" t="str">
        <f>IF(ISBLANK('Report Data'!E1648)," ",'Report Data'!E1648)</f>
        <v xml:space="preserve"> </v>
      </c>
      <c r="F1648" s="313" t="str">
        <f>IF(ISBLANK('Report Data'!F1648)," ",'Report Data'!F1648)</f>
        <v xml:space="preserve"> </v>
      </c>
      <c r="G1648" s="313" t="str">
        <f>IF(ISBLANK('Report Data'!G1648)," ",'Report Data'!G1648)</f>
        <v xml:space="preserve"> </v>
      </c>
    </row>
    <row r="1649" spans="1:7">
      <c r="A1649" s="313" t="str">
        <f>IF('INTERIM REPORT'!B1649=" "," ",IF('Report Data'!A1649="",'INTERIM REPORT'!A1648,'Report Data'!A1649))</f>
        <v xml:space="preserve"> </v>
      </c>
      <c r="B1649" s="313" t="str">
        <f>IF(ISBLANK('Report Data'!B1649)," ",'Report Data'!B1649)</f>
        <v xml:space="preserve"> </v>
      </c>
      <c r="C1649" s="313" t="str">
        <f>IF(ISBLANK('Report Data'!C1649)," ",'Report Data'!C1649)</f>
        <v xml:space="preserve"> </v>
      </c>
      <c r="D1649" s="313" t="str">
        <f>IF(ISBLANK('Report Data'!D1649)," ",'Report Data'!D1649)</f>
        <v xml:space="preserve"> </v>
      </c>
      <c r="E1649" s="313" t="str">
        <f>IF(ISBLANK('Report Data'!E1649)," ",'Report Data'!E1649)</f>
        <v xml:space="preserve"> </v>
      </c>
      <c r="F1649" s="313" t="str">
        <f>IF(ISBLANK('Report Data'!F1649)," ",'Report Data'!F1649)</f>
        <v xml:space="preserve"> </v>
      </c>
      <c r="G1649" s="313" t="str">
        <f>IF(ISBLANK('Report Data'!G1649)," ",'Report Data'!G1649)</f>
        <v xml:space="preserve"> </v>
      </c>
    </row>
    <row r="1650" spans="1:7">
      <c r="A1650" s="313" t="str">
        <f>IF('INTERIM REPORT'!B1650=" "," ",IF('Report Data'!A1650="",'INTERIM REPORT'!A1649,'Report Data'!A1650))</f>
        <v xml:space="preserve"> </v>
      </c>
      <c r="B1650" s="313" t="str">
        <f>IF(ISBLANK('Report Data'!B1650)," ",'Report Data'!B1650)</f>
        <v xml:space="preserve"> </v>
      </c>
      <c r="C1650" s="313" t="str">
        <f>IF(ISBLANK('Report Data'!C1650)," ",'Report Data'!C1650)</f>
        <v xml:space="preserve"> </v>
      </c>
      <c r="D1650" s="313" t="str">
        <f>IF(ISBLANK('Report Data'!D1650)," ",'Report Data'!D1650)</f>
        <v xml:space="preserve"> </v>
      </c>
      <c r="E1650" s="313" t="str">
        <f>IF(ISBLANK('Report Data'!E1650)," ",'Report Data'!E1650)</f>
        <v xml:space="preserve"> </v>
      </c>
      <c r="F1650" s="313" t="str">
        <f>IF(ISBLANK('Report Data'!F1650)," ",'Report Data'!F1650)</f>
        <v xml:space="preserve"> </v>
      </c>
      <c r="G1650" s="313" t="str">
        <f>IF(ISBLANK('Report Data'!G1650)," ",'Report Data'!G1650)</f>
        <v xml:space="preserve"> </v>
      </c>
    </row>
    <row r="1651" spans="1:7">
      <c r="A1651" s="313" t="str">
        <f>IF('INTERIM REPORT'!B1651=" "," ",IF('Report Data'!A1651="",'INTERIM REPORT'!A1650,'Report Data'!A1651))</f>
        <v xml:space="preserve"> </v>
      </c>
      <c r="B1651" s="313" t="str">
        <f>IF(ISBLANK('Report Data'!B1651)," ",'Report Data'!B1651)</f>
        <v xml:space="preserve"> </v>
      </c>
      <c r="C1651" s="313" t="str">
        <f>IF(ISBLANK('Report Data'!C1651)," ",'Report Data'!C1651)</f>
        <v xml:space="preserve"> </v>
      </c>
      <c r="D1651" s="313" t="str">
        <f>IF(ISBLANK('Report Data'!D1651)," ",'Report Data'!D1651)</f>
        <v xml:space="preserve"> </v>
      </c>
      <c r="E1651" s="313" t="str">
        <f>IF(ISBLANK('Report Data'!E1651)," ",'Report Data'!E1651)</f>
        <v xml:space="preserve"> </v>
      </c>
      <c r="F1651" s="313" t="str">
        <f>IF(ISBLANK('Report Data'!F1651)," ",'Report Data'!F1651)</f>
        <v xml:space="preserve"> </v>
      </c>
      <c r="G1651" s="313" t="str">
        <f>IF(ISBLANK('Report Data'!G1651)," ",'Report Data'!G1651)</f>
        <v xml:space="preserve"> </v>
      </c>
    </row>
    <row r="1652" spans="1:7">
      <c r="A1652" s="313" t="str">
        <f>IF('INTERIM REPORT'!B1652=" "," ",IF('Report Data'!A1652="",'INTERIM REPORT'!A1651,'Report Data'!A1652))</f>
        <v xml:space="preserve"> </v>
      </c>
      <c r="B1652" s="313" t="str">
        <f>IF(ISBLANK('Report Data'!B1652)," ",'Report Data'!B1652)</f>
        <v xml:space="preserve"> </v>
      </c>
      <c r="C1652" s="313" t="str">
        <f>IF(ISBLANK('Report Data'!C1652)," ",'Report Data'!C1652)</f>
        <v xml:space="preserve"> </v>
      </c>
      <c r="D1652" s="313" t="str">
        <f>IF(ISBLANK('Report Data'!D1652)," ",'Report Data'!D1652)</f>
        <v xml:space="preserve"> </v>
      </c>
      <c r="E1652" s="313" t="str">
        <f>IF(ISBLANK('Report Data'!E1652)," ",'Report Data'!E1652)</f>
        <v xml:space="preserve"> </v>
      </c>
      <c r="F1652" s="313" t="str">
        <f>IF(ISBLANK('Report Data'!F1652)," ",'Report Data'!F1652)</f>
        <v xml:space="preserve"> </v>
      </c>
      <c r="G1652" s="313" t="str">
        <f>IF(ISBLANK('Report Data'!G1652)," ",'Report Data'!G1652)</f>
        <v xml:space="preserve"> </v>
      </c>
    </row>
    <row r="1653" spans="1:7">
      <c r="A1653" s="313" t="str">
        <f>IF('INTERIM REPORT'!B1653=" "," ",IF('Report Data'!A1653="",'INTERIM REPORT'!A1652,'Report Data'!A1653))</f>
        <v xml:space="preserve"> </v>
      </c>
      <c r="B1653" s="313" t="str">
        <f>IF(ISBLANK('Report Data'!B1653)," ",'Report Data'!B1653)</f>
        <v xml:space="preserve"> </v>
      </c>
      <c r="C1653" s="313" t="str">
        <f>IF(ISBLANK('Report Data'!C1653)," ",'Report Data'!C1653)</f>
        <v xml:space="preserve"> </v>
      </c>
      <c r="D1653" s="313" t="str">
        <f>IF(ISBLANK('Report Data'!D1653)," ",'Report Data'!D1653)</f>
        <v xml:space="preserve"> </v>
      </c>
      <c r="E1653" s="313" t="str">
        <f>IF(ISBLANK('Report Data'!E1653)," ",'Report Data'!E1653)</f>
        <v xml:space="preserve"> </v>
      </c>
      <c r="F1653" s="313" t="str">
        <f>IF(ISBLANK('Report Data'!F1653)," ",'Report Data'!F1653)</f>
        <v xml:space="preserve"> </v>
      </c>
      <c r="G1653" s="313" t="str">
        <f>IF(ISBLANK('Report Data'!G1653)," ",'Report Data'!G1653)</f>
        <v xml:space="preserve"> </v>
      </c>
    </row>
    <row r="1654" spans="1:7">
      <c r="A1654" s="313" t="str">
        <f>IF('INTERIM REPORT'!B1654=" "," ",IF('Report Data'!A1654="",'INTERIM REPORT'!A1653,'Report Data'!A1654))</f>
        <v xml:space="preserve"> </v>
      </c>
      <c r="B1654" s="313" t="str">
        <f>IF(ISBLANK('Report Data'!B1654)," ",'Report Data'!B1654)</f>
        <v xml:space="preserve"> </v>
      </c>
      <c r="C1654" s="313" t="str">
        <f>IF(ISBLANK('Report Data'!C1654)," ",'Report Data'!C1654)</f>
        <v xml:space="preserve"> </v>
      </c>
      <c r="D1654" s="313" t="str">
        <f>IF(ISBLANK('Report Data'!D1654)," ",'Report Data'!D1654)</f>
        <v xml:space="preserve"> </v>
      </c>
      <c r="E1654" s="313" t="str">
        <f>IF(ISBLANK('Report Data'!E1654)," ",'Report Data'!E1654)</f>
        <v xml:space="preserve"> </v>
      </c>
      <c r="F1654" s="313" t="str">
        <f>IF(ISBLANK('Report Data'!F1654)," ",'Report Data'!F1654)</f>
        <v xml:space="preserve"> </v>
      </c>
      <c r="G1654" s="313" t="str">
        <f>IF(ISBLANK('Report Data'!G1654)," ",'Report Data'!G1654)</f>
        <v xml:space="preserve"> </v>
      </c>
    </row>
    <row r="1655" spans="1:7">
      <c r="A1655" s="313" t="str">
        <f>IF('INTERIM REPORT'!B1655=" "," ",IF('Report Data'!A1655="",'INTERIM REPORT'!A1654,'Report Data'!A1655))</f>
        <v xml:space="preserve"> </v>
      </c>
      <c r="B1655" s="313" t="str">
        <f>IF(ISBLANK('Report Data'!B1655)," ",'Report Data'!B1655)</f>
        <v xml:space="preserve"> </v>
      </c>
      <c r="C1655" s="313" t="str">
        <f>IF(ISBLANK('Report Data'!C1655)," ",'Report Data'!C1655)</f>
        <v xml:space="preserve"> </v>
      </c>
      <c r="D1655" s="313" t="str">
        <f>IF(ISBLANK('Report Data'!D1655)," ",'Report Data'!D1655)</f>
        <v xml:space="preserve"> </v>
      </c>
      <c r="E1655" s="313" t="str">
        <f>IF(ISBLANK('Report Data'!E1655)," ",'Report Data'!E1655)</f>
        <v xml:space="preserve"> </v>
      </c>
      <c r="F1655" s="313" t="str">
        <f>IF(ISBLANK('Report Data'!F1655)," ",'Report Data'!F1655)</f>
        <v xml:space="preserve"> </v>
      </c>
      <c r="G1655" s="313" t="str">
        <f>IF(ISBLANK('Report Data'!G1655)," ",'Report Data'!G1655)</f>
        <v xml:space="preserve"> </v>
      </c>
    </row>
    <row r="1656" spans="1:7">
      <c r="A1656" s="313" t="str">
        <f>IF('INTERIM REPORT'!B1656=" "," ",IF('Report Data'!A1656="",'INTERIM REPORT'!A1655,'Report Data'!A1656))</f>
        <v xml:space="preserve"> </v>
      </c>
      <c r="B1656" s="313" t="str">
        <f>IF(ISBLANK('Report Data'!B1656)," ",'Report Data'!B1656)</f>
        <v xml:space="preserve"> </v>
      </c>
      <c r="C1656" s="313" t="str">
        <f>IF(ISBLANK('Report Data'!C1656)," ",'Report Data'!C1656)</f>
        <v xml:space="preserve"> </v>
      </c>
      <c r="D1656" s="313" t="str">
        <f>IF(ISBLANK('Report Data'!D1656)," ",'Report Data'!D1656)</f>
        <v xml:space="preserve"> </v>
      </c>
      <c r="E1656" s="313" t="str">
        <f>IF(ISBLANK('Report Data'!E1656)," ",'Report Data'!E1656)</f>
        <v xml:space="preserve"> </v>
      </c>
      <c r="F1656" s="313" t="str">
        <f>IF(ISBLANK('Report Data'!F1656)," ",'Report Data'!F1656)</f>
        <v xml:space="preserve"> </v>
      </c>
      <c r="G1656" s="313" t="str">
        <f>IF(ISBLANK('Report Data'!G1656)," ",'Report Data'!G1656)</f>
        <v xml:space="preserve"> </v>
      </c>
    </row>
    <row r="1657" spans="1:7">
      <c r="A1657" s="313" t="str">
        <f>IF('INTERIM REPORT'!B1657=" "," ",IF('Report Data'!A1657="",'INTERIM REPORT'!A1656,'Report Data'!A1657))</f>
        <v xml:space="preserve"> </v>
      </c>
      <c r="B1657" s="313" t="str">
        <f>IF(ISBLANK('Report Data'!B1657)," ",'Report Data'!B1657)</f>
        <v xml:space="preserve"> </v>
      </c>
      <c r="C1657" s="313" t="str">
        <f>IF(ISBLANK('Report Data'!C1657)," ",'Report Data'!C1657)</f>
        <v xml:space="preserve"> </v>
      </c>
      <c r="D1657" s="313" t="str">
        <f>IF(ISBLANK('Report Data'!D1657)," ",'Report Data'!D1657)</f>
        <v xml:space="preserve"> </v>
      </c>
      <c r="E1657" s="313" t="str">
        <f>IF(ISBLANK('Report Data'!E1657)," ",'Report Data'!E1657)</f>
        <v xml:space="preserve"> </v>
      </c>
      <c r="F1657" s="313" t="str">
        <f>IF(ISBLANK('Report Data'!F1657)," ",'Report Data'!F1657)</f>
        <v xml:space="preserve"> </v>
      </c>
      <c r="G1657" s="313" t="str">
        <f>IF(ISBLANK('Report Data'!G1657)," ",'Report Data'!G1657)</f>
        <v xml:space="preserve"> </v>
      </c>
    </row>
    <row r="1658" spans="1:7">
      <c r="A1658" s="313" t="str">
        <f>IF('INTERIM REPORT'!B1658=" "," ",IF('Report Data'!A1658="",'INTERIM REPORT'!A1657,'Report Data'!A1658))</f>
        <v xml:space="preserve"> </v>
      </c>
      <c r="B1658" s="313" t="str">
        <f>IF(ISBLANK('Report Data'!B1658)," ",'Report Data'!B1658)</f>
        <v xml:space="preserve"> </v>
      </c>
      <c r="C1658" s="313" t="str">
        <f>IF(ISBLANK('Report Data'!C1658)," ",'Report Data'!C1658)</f>
        <v xml:space="preserve"> </v>
      </c>
      <c r="D1658" s="313" t="str">
        <f>IF(ISBLANK('Report Data'!D1658)," ",'Report Data'!D1658)</f>
        <v xml:space="preserve"> </v>
      </c>
      <c r="E1658" s="313" t="str">
        <f>IF(ISBLANK('Report Data'!E1658)," ",'Report Data'!E1658)</f>
        <v xml:space="preserve"> </v>
      </c>
      <c r="F1658" s="313" t="str">
        <f>IF(ISBLANK('Report Data'!F1658)," ",'Report Data'!F1658)</f>
        <v xml:space="preserve"> </v>
      </c>
      <c r="G1658" s="313" t="str">
        <f>IF(ISBLANK('Report Data'!G1658)," ",'Report Data'!G1658)</f>
        <v xml:space="preserve"> </v>
      </c>
    </row>
    <row r="1659" spans="1:7">
      <c r="A1659" s="313" t="str">
        <f>IF('INTERIM REPORT'!B1659=" "," ",IF('Report Data'!A1659="",'INTERIM REPORT'!A1658,'Report Data'!A1659))</f>
        <v xml:space="preserve"> </v>
      </c>
      <c r="B1659" s="313" t="str">
        <f>IF(ISBLANK('Report Data'!B1659)," ",'Report Data'!B1659)</f>
        <v xml:space="preserve"> </v>
      </c>
      <c r="C1659" s="313" t="str">
        <f>IF(ISBLANK('Report Data'!C1659)," ",'Report Data'!C1659)</f>
        <v xml:space="preserve"> </v>
      </c>
      <c r="D1659" s="313" t="str">
        <f>IF(ISBLANK('Report Data'!D1659)," ",'Report Data'!D1659)</f>
        <v xml:space="preserve"> </v>
      </c>
      <c r="E1659" s="313" t="str">
        <f>IF(ISBLANK('Report Data'!E1659)," ",'Report Data'!E1659)</f>
        <v xml:space="preserve"> </v>
      </c>
      <c r="F1659" s="313" t="str">
        <f>IF(ISBLANK('Report Data'!F1659)," ",'Report Data'!F1659)</f>
        <v xml:space="preserve"> </v>
      </c>
      <c r="G1659" s="313" t="str">
        <f>IF(ISBLANK('Report Data'!G1659)," ",'Report Data'!G1659)</f>
        <v xml:space="preserve"> </v>
      </c>
    </row>
    <row r="1660" spans="1:7">
      <c r="A1660" s="313" t="str">
        <f>IF('INTERIM REPORT'!B1660=" "," ",IF('Report Data'!A1660="",'INTERIM REPORT'!A1659,'Report Data'!A1660))</f>
        <v xml:space="preserve"> </v>
      </c>
      <c r="B1660" s="313" t="str">
        <f>IF(ISBLANK('Report Data'!B1660)," ",'Report Data'!B1660)</f>
        <v xml:space="preserve"> </v>
      </c>
      <c r="C1660" s="313" t="str">
        <f>IF(ISBLANK('Report Data'!C1660)," ",'Report Data'!C1660)</f>
        <v xml:space="preserve"> </v>
      </c>
      <c r="D1660" s="313" t="str">
        <f>IF(ISBLANK('Report Data'!D1660)," ",'Report Data'!D1660)</f>
        <v xml:space="preserve"> </v>
      </c>
      <c r="E1660" s="313" t="str">
        <f>IF(ISBLANK('Report Data'!E1660)," ",'Report Data'!E1660)</f>
        <v xml:space="preserve"> </v>
      </c>
      <c r="F1660" s="313" t="str">
        <f>IF(ISBLANK('Report Data'!F1660)," ",'Report Data'!F1660)</f>
        <v xml:space="preserve"> </v>
      </c>
      <c r="G1660" s="313" t="str">
        <f>IF(ISBLANK('Report Data'!G1660)," ",'Report Data'!G1660)</f>
        <v xml:space="preserve"> </v>
      </c>
    </row>
    <row r="1661" spans="1:7">
      <c r="A1661" s="313" t="str">
        <f>IF('INTERIM REPORT'!B1661=" "," ",IF('Report Data'!A1661="",'INTERIM REPORT'!A1660,'Report Data'!A1661))</f>
        <v xml:space="preserve"> </v>
      </c>
      <c r="B1661" s="313" t="str">
        <f>IF(ISBLANK('Report Data'!B1661)," ",'Report Data'!B1661)</f>
        <v xml:space="preserve"> </v>
      </c>
      <c r="C1661" s="313" t="str">
        <f>IF(ISBLANK('Report Data'!C1661)," ",'Report Data'!C1661)</f>
        <v xml:space="preserve"> </v>
      </c>
      <c r="D1661" s="313" t="str">
        <f>IF(ISBLANK('Report Data'!D1661)," ",'Report Data'!D1661)</f>
        <v xml:space="preserve"> </v>
      </c>
      <c r="E1661" s="313" t="str">
        <f>IF(ISBLANK('Report Data'!E1661)," ",'Report Data'!E1661)</f>
        <v xml:space="preserve"> </v>
      </c>
      <c r="F1661" s="313" t="str">
        <f>IF(ISBLANK('Report Data'!F1661)," ",'Report Data'!F1661)</f>
        <v xml:space="preserve"> </v>
      </c>
      <c r="G1661" s="313" t="str">
        <f>IF(ISBLANK('Report Data'!G1661)," ",'Report Data'!G1661)</f>
        <v xml:space="preserve"> </v>
      </c>
    </row>
    <row r="1662" spans="1:7">
      <c r="A1662" s="313" t="str">
        <f>IF('INTERIM REPORT'!B1662=" "," ",IF('Report Data'!A1662="",'INTERIM REPORT'!A1661,'Report Data'!A1662))</f>
        <v xml:space="preserve"> </v>
      </c>
      <c r="B1662" s="313" t="str">
        <f>IF(ISBLANK('Report Data'!B1662)," ",'Report Data'!B1662)</f>
        <v xml:space="preserve"> </v>
      </c>
      <c r="C1662" s="313" t="str">
        <f>IF(ISBLANK('Report Data'!C1662)," ",'Report Data'!C1662)</f>
        <v xml:space="preserve"> </v>
      </c>
      <c r="D1662" s="313" t="str">
        <f>IF(ISBLANK('Report Data'!D1662)," ",'Report Data'!D1662)</f>
        <v xml:space="preserve"> </v>
      </c>
      <c r="E1662" s="313" t="str">
        <f>IF(ISBLANK('Report Data'!E1662)," ",'Report Data'!E1662)</f>
        <v xml:space="preserve"> </v>
      </c>
      <c r="F1662" s="313" t="str">
        <f>IF(ISBLANK('Report Data'!F1662)," ",'Report Data'!F1662)</f>
        <v xml:space="preserve"> </v>
      </c>
      <c r="G1662" s="313" t="str">
        <f>IF(ISBLANK('Report Data'!G1662)," ",'Report Data'!G1662)</f>
        <v xml:space="preserve"> </v>
      </c>
    </row>
    <row r="1663" spans="1:7">
      <c r="A1663" s="313" t="str">
        <f>IF('INTERIM REPORT'!B1663=" "," ",IF('Report Data'!A1663="",'INTERIM REPORT'!A1662,'Report Data'!A1663))</f>
        <v xml:space="preserve"> </v>
      </c>
      <c r="B1663" s="313" t="str">
        <f>IF(ISBLANK('Report Data'!B1663)," ",'Report Data'!B1663)</f>
        <v xml:space="preserve"> </v>
      </c>
      <c r="C1663" s="313" t="str">
        <f>IF(ISBLANK('Report Data'!C1663)," ",'Report Data'!C1663)</f>
        <v xml:space="preserve"> </v>
      </c>
      <c r="D1663" s="313" t="str">
        <f>IF(ISBLANK('Report Data'!D1663)," ",'Report Data'!D1663)</f>
        <v xml:space="preserve"> </v>
      </c>
      <c r="E1663" s="313" t="str">
        <f>IF(ISBLANK('Report Data'!E1663)," ",'Report Data'!E1663)</f>
        <v xml:space="preserve"> </v>
      </c>
      <c r="F1663" s="313" t="str">
        <f>IF(ISBLANK('Report Data'!F1663)," ",'Report Data'!F1663)</f>
        <v xml:space="preserve"> </v>
      </c>
      <c r="G1663" s="313" t="str">
        <f>IF(ISBLANK('Report Data'!G1663)," ",'Report Data'!G1663)</f>
        <v xml:space="preserve"> </v>
      </c>
    </row>
    <row r="1664" spans="1:7">
      <c r="A1664" s="313" t="str">
        <f>IF('INTERIM REPORT'!B1664=" "," ",IF('Report Data'!A1664="",'INTERIM REPORT'!A1663,'Report Data'!A1664))</f>
        <v xml:space="preserve"> </v>
      </c>
      <c r="B1664" s="313" t="str">
        <f>IF(ISBLANK('Report Data'!B1664)," ",'Report Data'!B1664)</f>
        <v xml:space="preserve"> </v>
      </c>
      <c r="C1664" s="313" t="str">
        <f>IF(ISBLANK('Report Data'!C1664)," ",'Report Data'!C1664)</f>
        <v xml:space="preserve"> </v>
      </c>
      <c r="D1664" s="313" t="str">
        <f>IF(ISBLANK('Report Data'!D1664)," ",'Report Data'!D1664)</f>
        <v xml:space="preserve"> </v>
      </c>
      <c r="E1664" s="313" t="str">
        <f>IF(ISBLANK('Report Data'!E1664)," ",'Report Data'!E1664)</f>
        <v xml:space="preserve"> </v>
      </c>
      <c r="F1664" s="313" t="str">
        <f>IF(ISBLANK('Report Data'!F1664)," ",'Report Data'!F1664)</f>
        <v xml:space="preserve"> </v>
      </c>
      <c r="G1664" s="313" t="str">
        <f>IF(ISBLANK('Report Data'!G1664)," ",'Report Data'!G1664)</f>
        <v xml:space="preserve"> </v>
      </c>
    </row>
    <row r="1665" spans="1:7">
      <c r="A1665" s="313" t="str">
        <f>IF('INTERIM REPORT'!B1665=" "," ",IF('Report Data'!A1665="",'INTERIM REPORT'!A1664,'Report Data'!A1665))</f>
        <v xml:space="preserve"> </v>
      </c>
      <c r="B1665" s="313" t="str">
        <f>IF(ISBLANK('Report Data'!B1665)," ",'Report Data'!B1665)</f>
        <v xml:space="preserve"> </v>
      </c>
      <c r="C1665" s="313" t="str">
        <f>IF(ISBLANK('Report Data'!C1665)," ",'Report Data'!C1665)</f>
        <v xml:space="preserve"> </v>
      </c>
      <c r="D1665" s="313" t="str">
        <f>IF(ISBLANK('Report Data'!D1665)," ",'Report Data'!D1665)</f>
        <v xml:space="preserve"> </v>
      </c>
      <c r="E1665" s="313" t="str">
        <f>IF(ISBLANK('Report Data'!E1665)," ",'Report Data'!E1665)</f>
        <v xml:space="preserve"> </v>
      </c>
      <c r="F1665" s="313" t="str">
        <f>IF(ISBLANK('Report Data'!F1665)," ",'Report Data'!F1665)</f>
        <v xml:space="preserve"> </v>
      </c>
      <c r="G1665" s="313" t="str">
        <f>IF(ISBLANK('Report Data'!G1665)," ",'Report Data'!G1665)</f>
        <v xml:space="preserve"> </v>
      </c>
    </row>
    <row r="1666" spans="1:7">
      <c r="A1666" s="313" t="str">
        <f>IF('INTERIM REPORT'!B1666=" "," ",IF('Report Data'!A1666="",'INTERIM REPORT'!A1665,'Report Data'!A1666))</f>
        <v xml:space="preserve"> </v>
      </c>
      <c r="B1666" s="313" t="str">
        <f>IF(ISBLANK('Report Data'!B1666)," ",'Report Data'!B1666)</f>
        <v xml:space="preserve"> </v>
      </c>
      <c r="C1666" s="313" t="str">
        <f>IF(ISBLANK('Report Data'!C1666)," ",'Report Data'!C1666)</f>
        <v xml:space="preserve"> </v>
      </c>
      <c r="D1666" s="313" t="str">
        <f>IF(ISBLANK('Report Data'!D1666)," ",'Report Data'!D1666)</f>
        <v xml:space="preserve"> </v>
      </c>
      <c r="E1666" s="313" t="str">
        <f>IF(ISBLANK('Report Data'!E1666)," ",'Report Data'!E1666)</f>
        <v xml:space="preserve"> </v>
      </c>
      <c r="F1666" s="313" t="str">
        <f>IF(ISBLANK('Report Data'!F1666)," ",'Report Data'!F1666)</f>
        <v xml:space="preserve"> </v>
      </c>
      <c r="G1666" s="313" t="str">
        <f>IF(ISBLANK('Report Data'!G1666)," ",'Report Data'!G1666)</f>
        <v xml:space="preserve"> </v>
      </c>
    </row>
    <row r="1667" spans="1:7">
      <c r="A1667" s="313" t="str">
        <f>IF('INTERIM REPORT'!B1667=" "," ",IF('Report Data'!A1667="",'INTERIM REPORT'!A1666,'Report Data'!A1667))</f>
        <v xml:space="preserve"> </v>
      </c>
      <c r="B1667" s="313" t="str">
        <f>IF(ISBLANK('Report Data'!B1667)," ",'Report Data'!B1667)</f>
        <v xml:space="preserve"> </v>
      </c>
      <c r="C1667" s="313" t="str">
        <f>IF(ISBLANK('Report Data'!C1667)," ",'Report Data'!C1667)</f>
        <v xml:space="preserve"> </v>
      </c>
      <c r="D1667" s="313" t="str">
        <f>IF(ISBLANK('Report Data'!D1667)," ",'Report Data'!D1667)</f>
        <v xml:space="preserve"> </v>
      </c>
      <c r="E1667" s="313" t="str">
        <f>IF(ISBLANK('Report Data'!E1667)," ",'Report Data'!E1667)</f>
        <v xml:space="preserve"> </v>
      </c>
      <c r="F1667" s="313" t="str">
        <f>IF(ISBLANK('Report Data'!F1667)," ",'Report Data'!F1667)</f>
        <v xml:space="preserve"> </v>
      </c>
      <c r="G1667" s="313" t="str">
        <f>IF(ISBLANK('Report Data'!G1667)," ",'Report Data'!G1667)</f>
        <v xml:space="preserve"> </v>
      </c>
    </row>
    <row r="1668" spans="1:7">
      <c r="A1668" s="313" t="str">
        <f>IF('INTERIM REPORT'!B1668=" "," ",IF('Report Data'!A1668="",'INTERIM REPORT'!A1667,'Report Data'!A1668))</f>
        <v xml:space="preserve"> </v>
      </c>
      <c r="B1668" s="313" t="str">
        <f>IF(ISBLANK('Report Data'!B1668)," ",'Report Data'!B1668)</f>
        <v xml:space="preserve"> </v>
      </c>
      <c r="C1668" s="313" t="str">
        <f>IF(ISBLANK('Report Data'!C1668)," ",'Report Data'!C1668)</f>
        <v xml:space="preserve"> </v>
      </c>
      <c r="D1668" s="313" t="str">
        <f>IF(ISBLANK('Report Data'!D1668)," ",'Report Data'!D1668)</f>
        <v xml:space="preserve"> </v>
      </c>
      <c r="E1668" s="313" t="str">
        <f>IF(ISBLANK('Report Data'!E1668)," ",'Report Data'!E1668)</f>
        <v xml:space="preserve"> </v>
      </c>
      <c r="F1668" s="313" t="str">
        <f>IF(ISBLANK('Report Data'!F1668)," ",'Report Data'!F1668)</f>
        <v xml:space="preserve"> </v>
      </c>
      <c r="G1668" s="313" t="str">
        <f>IF(ISBLANK('Report Data'!G1668)," ",'Report Data'!G1668)</f>
        <v xml:space="preserve"> </v>
      </c>
    </row>
    <row r="1669" spans="1:7">
      <c r="A1669" s="313" t="str">
        <f>IF('INTERIM REPORT'!B1669=" "," ",IF('Report Data'!A1669="",'INTERIM REPORT'!A1668,'Report Data'!A1669))</f>
        <v xml:space="preserve"> </v>
      </c>
      <c r="B1669" s="313" t="str">
        <f>IF(ISBLANK('Report Data'!B1669)," ",'Report Data'!B1669)</f>
        <v xml:space="preserve"> </v>
      </c>
      <c r="C1669" s="313" t="str">
        <f>IF(ISBLANK('Report Data'!C1669)," ",'Report Data'!C1669)</f>
        <v xml:space="preserve"> </v>
      </c>
      <c r="D1669" s="313" t="str">
        <f>IF(ISBLANK('Report Data'!D1669)," ",'Report Data'!D1669)</f>
        <v xml:space="preserve"> </v>
      </c>
      <c r="E1669" s="313" t="str">
        <f>IF(ISBLANK('Report Data'!E1669)," ",'Report Data'!E1669)</f>
        <v xml:space="preserve"> </v>
      </c>
      <c r="F1669" s="313" t="str">
        <f>IF(ISBLANK('Report Data'!F1669)," ",'Report Data'!F1669)</f>
        <v xml:space="preserve"> </v>
      </c>
      <c r="G1669" s="313" t="str">
        <f>IF(ISBLANK('Report Data'!G1669)," ",'Report Data'!G1669)</f>
        <v xml:space="preserve"> </v>
      </c>
    </row>
    <row r="1670" spans="1:7">
      <c r="A1670" s="313" t="str">
        <f>IF('INTERIM REPORT'!B1670=" "," ",IF('Report Data'!A1670="",'INTERIM REPORT'!A1669,'Report Data'!A1670))</f>
        <v xml:space="preserve"> </v>
      </c>
      <c r="B1670" s="313" t="str">
        <f>IF(ISBLANK('Report Data'!B1670)," ",'Report Data'!B1670)</f>
        <v xml:space="preserve"> </v>
      </c>
      <c r="C1670" s="313" t="str">
        <f>IF(ISBLANK('Report Data'!C1670)," ",'Report Data'!C1670)</f>
        <v xml:space="preserve"> </v>
      </c>
      <c r="D1670" s="313" t="str">
        <f>IF(ISBLANK('Report Data'!D1670)," ",'Report Data'!D1670)</f>
        <v xml:space="preserve"> </v>
      </c>
      <c r="E1670" s="313" t="str">
        <f>IF(ISBLANK('Report Data'!E1670)," ",'Report Data'!E1670)</f>
        <v xml:space="preserve"> </v>
      </c>
      <c r="F1670" s="313" t="str">
        <f>IF(ISBLANK('Report Data'!F1670)," ",'Report Data'!F1670)</f>
        <v xml:space="preserve"> </v>
      </c>
      <c r="G1670" s="313" t="str">
        <f>IF(ISBLANK('Report Data'!G1670)," ",'Report Data'!G1670)</f>
        <v xml:space="preserve"> </v>
      </c>
    </row>
    <row r="1671" spans="1:7">
      <c r="A1671" s="313" t="str">
        <f>IF('INTERIM REPORT'!B1671=" "," ",IF('Report Data'!A1671="",'INTERIM REPORT'!A1670,'Report Data'!A1671))</f>
        <v xml:space="preserve"> </v>
      </c>
      <c r="B1671" s="313" t="str">
        <f>IF(ISBLANK('Report Data'!B1671)," ",'Report Data'!B1671)</f>
        <v xml:space="preserve"> </v>
      </c>
      <c r="C1671" s="313" t="str">
        <f>IF(ISBLANK('Report Data'!C1671)," ",'Report Data'!C1671)</f>
        <v xml:space="preserve"> </v>
      </c>
      <c r="D1671" s="313" t="str">
        <f>IF(ISBLANK('Report Data'!D1671)," ",'Report Data'!D1671)</f>
        <v xml:space="preserve"> </v>
      </c>
      <c r="E1671" s="313" t="str">
        <f>IF(ISBLANK('Report Data'!E1671)," ",'Report Data'!E1671)</f>
        <v xml:space="preserve"> </v>
      </c>
      <c r="F1671" s="313" t="str">
        <f>IF(ISBLANK('Report Data'!F1671)," ",'Report Data'!F1671)</f>
        <v xml:space="preserve"> </v>
      </c>
      <c r="G1671" s="313" t="str">
        <f>IF(ISBLANK('Report Data'!G1671)," ",'Report Data'!G1671)</f>
        <v xml:space="preserve"> </v>
      </c>
    </row>
    <row r="1672" spans="1:7">
      <c r="A1672" s="313" t="str">
        <f>IF('INTERIM REPORT'!B1672=" "," ",IF('Report Data'!A1672="",'INTERIM REPORT'!A1671,'Report Data'!A1672))</f>
        <v xml:space="preserve"> </v>
      </c>
      <c r="B1672" s="313" t="str">
        <f>IF(ISBLANK('Report Data'!B1672)," ",'Report Data'!B1672)</f>
        <v xml:space="preserve"> </v>
      </c>
      <c r="C1672" s="313" t="str">
        <f>IF(ISBLANK('Report Data'!C1672)," ",'Report Data'!C1672)</f>
        <v xml:space="preserve"> </v>
      </c>
      <c r="D1672" s="313" t="str">
        <f>IF(ISBLANK('Report Data'!D1672)," ",'Report Data'!D1672)</f>
        <v xml:space="preserve"> </v>
      </c>
      <c r="E1672" s="313" t="str">
        <f>IF(ISBLANK('Report Data'!E1672)," ",'Report Data'!E1672)</f>
        <v xml:space="preserve"> </v>
      </c>
      <c r="F1672" s="313" t="str">
        <f>IF(ISBLANK('Report Data'!F1672)," ",'Report Data'!F1672)</f>
        <v xml:space="preserve"> </v>
      </c>
      <c r="G1672" s="313" t="str">
        <f>IF(ISBLANK('Report Data'!G1672)," ",'Report Data'!G1672)</f>
        <v xml:space="preserve"> </v>
      </c>
    </row>
    <row r="1673" spans="1:7">
      <c r="A1673" s="313" t="str">
        <f>IF('INTERIM REPORT'!B1673=" "," ",IF('Report Data'!A1673="",'INTERIM REPORT'!A1672,'Report Data'!A1673))</f>
        <v xml:space="preserve"> </v>
      </c>
      <c r="B1673" s="313" t="str">
        <f>IF(ISBLANK('Report Data'!B1673)," ",'Report Data'!B1673)</f>
        <v xml:space="preserve"> </v>
      </c>
      <c r="C1673" s="313" t="str">
        <f>IF(ISBLANK('Report Data'!C1673)," ",'Report Data'!C1673)</f>
        <v xml:space="preserve"> </v>
      </c>
      <c r="D1673" s="313" t="str">
        <f>IF(ISBLANK('Report Data'!D1673)," ",'Report Data'!D1673)</f>
        <v xml:space="preserve"> </v>
      </c>
      <c r="E1673" s="313" t="str">
        <f>IF(ISBLANK('Report Data'!E1673)," ",'Report Data'!E1673)</f>
        <v xml:space="preserve"> </v>
      </c>
      <c r="F1673" s="313" t="str">
        <f>IF(ISBLANK('Report Data'!F1673)," ",'Report Data'!F1673)</f>
        <v xml:space="preserve"> </v>
      </c>
      <c r="G1673" s="313" t="str">
        <f>IF(ISBLANK('Report Data'!G1673)," ",'Report Data'!G1673)</f>
        <v xml:space="preserve"> </v>
      </c>
    </row>
    <row r="1674" spans="1:7">
      <c r="A1674" s="313" t="str">
        <f>IF('INTERIM REPORT'!B1674=" "," ",IF('Report Data'!A1674="",'INTERIM REPORT'!A1673,'Report Data'!A1674))</f>
        <v xml:space="preserve"> </v>
      </c>
      <c r="B1674" s="313" t="str">
        <f>IF(ISBLANK('Report Data'!B1674)," ",'Report Data'!B1674)</f>
        <v xml:space="preserve"> </v>
      </c>
      <c r="C1674" s="313" t="str">
        <f>IF(ISBLANK('Report Data'!C1674)," ",'Report Data'!C1674)</f>
        <v xml:space="preserve"> </v>
      </c>
      <c r="D1674" s="313" t="str">
        <f>IF(ISBLANK('Report Data'!D1674)," ",'Report Data'!D1674)</f>
        <v xml:space="preserve"> </v>
      </c>
      <c r="E1674" s="313" t="str">
        <f>IF(ISBLANK('Report Data'!E1674)," ",'Report Data'!E1674)</f>
        <v xml:space="preserve"> </v>
      </c>
      <c r="F1674" s="313" t="str">
        <f>IF(ISBLANK('Report Data'!F1674)," ",'Report Data'!F1674)</f>
        <v xml:space="preserve"> </v>
      </c>
      <c r="G1674" s="313" t="str">
        <f>IF(ISBLANK('Report Data'!G1674)," ",'Report Data'!G1674)</f>
        <v xml:space="preserve"> </v>
      </c>
    </row>
    <row r="1675" spans="1:7">
      <c r="A1675" s="313" t="str">
        <f>IF('INTERIM REPORT'!B1675=" "," ",IF('Report Data'!A1675="",'INTERIM REPORT'!A1674,'Report Data'!A1675))</f>
        <v xml:space="preserve"> </v>
      </c>
      <c r="B1675" s="313" t="str">
        <f>IF(ISBLANK('Report Data'!B1675)," ",'Report Data'!B1675)</f>
        <v xml:space="preserve"> </v>
      </c>
      <c r="C1675" s="313" t="str">
        <f>IF(ISBLANK('Report Data'!C1675)," ",'Report Data'!C1675)</f>
        <v xml:space="preserve"> </v>
      </c>
      <c r="D1675" s="313" t="str">
        <f>IF(ISBLANK('Report Data'!D1675)," ",'Report Data'!D1675)</f>
        <v xml:space="preserve"> </v>
      </c>
      <c r="E1675" s="313" t="str">
        <f>IF(ISBLANK('Report Data'!E1675)," ",'Report Data'!E1675)</f>
        <v xml:space="preserve"> </v>
      </c>
      <c r="F1675" s="313" t="str">
        <f>IF(ISBLANK('Report Data'!F1675)," ",'Report Data'!F1675)</f>
        <v xml:space="preserve"> </v>
      </c>
      <c r="G1675" s="313" t="str">
        <f>IF(ISBLANK('Report Data'!G1675)," ",'Report Data'!G1675)</f>
        <v xml:space="preserve"> </v>
      </c>
    </row>
    <row r="1676" spans="1:7">
      <c r="A1676" s="313" t="str">
        <f>IF('INTERIM REPORT'!B1676=" "," ",IF('Report Data'!A1676="",'INTERIM REPORT'!A1675,'Report Data'!A1676))</f>
        <v xml:space="preserve"> </v>
      </c>
      <c r="B1676" s="313" t="str">
        <f>IF(ISBLANK('Report Data'!B1676)," ",'Report Data'!B1676)</f>
        <v xml:space="preserve"> </v>
      </c>
      <c r="C1676" s="313" t="str">
        <f>IF(ISBLANK('Report Data'!C1676)," ",'Report Data'!C1676)</f>
        <v xml:space="preserve"> </v>
      </c>
      <c r="D1676" s="313" t="str">
        <f>IF(ISBLANK('Report Data'!D1676)," ",'Report Data'!D1676)</f>
        <v xml:space="preserve"> </v>
      </c>
      <c r="E1676" s="313" t="str">
        <f>IF(ISBLANK('Report Data'!E1676)," ",'Report Data'!E1676)</f>
        <v xml:space="preserve"> </v>
      </c>
      <c r="F1676" s="313" t="str">
        <f>IF(ISBLANK('Report Data'!F1676)," ",'Report Data'!F1676)</f>
        <v xml:space="preserve"> </v>
      </c>
      <c r="G1676" s="313" t="str">
        <f>IF(ISBLANK('Report Data'!G1676)," ",'Report Data'!G1676)</f>
        <v xml:space="preserve"> </v>
      </c>
    </row>
    <row r="1677" spans="1:7">
      <c r="A1677" s="313" t="str">
        <f>IF('INTERIM REPORT'!B1677=" "," ",IF('Report Data'!A1677="",'INTERIM REPORT'!A1676,'Report Data'!A1677))</f>
        <v xml:space="preserve"> </v>
      </c>
      <c r="B1677" s="313" t="str">
        <f>IF(ISBLANK('Report Data'!B1677)," ",'Report Data'!B1677)</f>
        <v xml:space="preserve"> </v>
      </c>
      <c r="C1677" s="313" t="str">
        <f>IF(ISBLANK('Report Data'!C1677)," ",'Report Data'!C1677)</f>
        <v xml:space="preserve"> </v>
      </c>
      <c r="D1677" s="313" t="str">
        <f>IF(ISBLANK('Report Data'!D1677)," ",'Report Data'!D1677)</f>
        <v xml:space="preserve"> </v>
      </c>
      <c r="E1677" s="313" t="str">
        <f>IF(ISBLANK('Report Data'!E1677)," ",'Report Data'!E1677)</f>
        <v xml:space="preserve"> </v>
      </c>
      <c r="F1677" s="313" t="str">
        <f>IF(ISBLANK('Report Data'!F1677)," ",'Report Data'!F1677)</f>
        <v xml:space="preserve"> </v>
      </c>
      <c r="G1677" s="313" t="str">
        <f>IF(ISBLANK('Report Data'!G1677)," ",'Report Data'!G1677)</f>
        <v xml:space="preserve"> </v>
      </c>
    </row>
    <row r="1678" spans="1:7">
      <c r="A1678" s="313" t="str">
        <f>IF('INTERIM REPORT'!B1678=" "," ",IF('Report Data'!A1678="",'INTERIM REPORT'!A1677,'Report Data'!A1678))</f>
        <v xml:space="preserve"> </v>
      </c>
      <c r="B1678" s="313" t="str">
        <f>IF(ISBLANK('Report Data'!B1678)," ",'Report Data'!B1678)</f>
        <v xml:space="preserve"> </v>
      </c>
      <c r="C1678" s="313" t="str">
        <f>IF(ISBLANK('Report Data'!C1678)," ",'Report Data'!C1678)</f>
        <v xml:space="preserve"> </v>
      </c>
      <c r="D1678" s="313" t="str">
        <f>IF(ISBLANK('Report Data'!D1678)," ",'Report Data'!D1678)</f>
        <v xml:space="preserve"> </v>
      </c>
      <c r="E1678" s="313" t="str">
        <f>IF(ISBLANK('Report Data'!E1678)," ",'Report Data'!E1678)</f>
        <v xml:space="preserve"> </v>
      </c>
      <c r="F1678" s="313" t="str">
        <f>IF(ISBLANK('Report Data'!F1678)," ",'Report Data'!F1678)</f>
        <v xml:space="preserve"> </v>
      </c>
      <c r="G1678" s="313" t="str">
        <f>IF(ISBLANK('Report Data'!G1678)," ",'Report Data'!G1678)</f>
        <v xml:space="preserve"> </v>
      </c>
    </row>
    <row r="1679" spans="1:7">
      <c r="A1679" s="313" t="str">
        <f>IF('INTERIM REPORT'!B1679=" "," ",IF('Report Data'!A1679="",'INTERIM REPORT'!A1678,'Report Data'!A1679))</f>
        <v xml:space="preserve"> </v>
      </c>
      <c r="B1679" s="313" t="str">
        <f>IF(ISBLANK('Report Data'!B1679)," ",'Report Data'!B1679)</f>
        <v xml:space="preserve"> </v>
      </c>
      <c r="C1679" s="313" t="str">
        <f>IF(ISBLANK('Report Data'!C1679)," ",'Report Data'!C1679)</f>
        <v xml:space="preserve"> </v>
      </c>
      <c r="D1679" s="313" t="str">
        <f>IF(ISBLANK('Report Data'!D1679)," ",'Report Data'!D1679)</f>
        <v xml:space="preserve"> </v>
      </c>
      <c r="E1679" s="313" t="str">
        <f>IF(ISBLANK('Report Data'!E1679)," ",'Report Data'!E1679)</f>
        <v xml:space="preserve"> </v>
      </c>
      <c r="F1679" s="313" t="str">
        <f>IF(ISBLANK('Report Data'!F1679)," ",'Report Data'!F1679)</f>
        <v xml:space="preserve"> </v>
      </c>
      <c r="G1679" s="313" t="str">
        <f>IF(ISBLANK('Report Data'!G1679)," ",'Report Data'!G1679)</f>
        <v xml:space="preserve"> </v>
      </c>
    </row>
    <row r="1680" spans="1:7">
      <c r="A1680" s="313" t="str">
        <f>IF('INTERIM REPORT'!B1680=" "," ",IF('Report Data'!A1680="",'INTERIM REPORT'!A1679,'Report Data'!A1680))</f>
        <v xml:space="preserve"> </v>
      </c>
      <c r="B1680" s="313" t="str">
        <f>IF(ISBLANK('Report Data'!B1680)," ",'Report Data'!B1680)</f>
        <v xml:space="preserve"> </v>
      </c>
      <c r="C1680" s="313" t="str">
        <f>IF(ISBLANK('Report Data'!C1680)," ",'Report Data'!C1680)</f>
        <v xml:space="preserve"> </v>
      </c>
      <c r="D1680" s="313" t="str">
        <f>IF(ISBLANK('Report Data'!D1680)," ",'Report Data'!D1680)</f>
        <v xml:space="preserve"> </v>
      </c>
      <c r="E1680" s="313" t="str">
        <f>IF(ISBLANK('Report Data'!E1680)," ",'Report Data'!E1680)</f>
        <v xml:space="preserve"> </v>
      </c>
      <c r="F1680" s="313" t="str">
        <f>IF(ISBLANK('Report Data'!F1680)," ",'Report Data'!F1680)</f>
        <v xml:space="preserve"> </v>
      </c>
      <c r="G1680" s="313" t="str">
        <f>IF(ISBLANK('Report Data'!G1680)," ",'Report Data'!G1680)</f>
        <v xml:space="preserve"> </v>
      </c>
    </row>
    <row r="1681" spans="1:7">
      <c r="A1681" s="313" t="str">
        <f>IF('INTERIM REPORT'!B1681=" "," ",IF('Report Data'!A1681="",'INTERIM REPORT'!A1680,'Report Data'!A1681))</f>
        <v xml:space="preserve"> </v>
      </c>
      <c r="B1681" s="313" t="str">
        <f>IF(ISBLANK('Report Data'!B1681)," ",'Report Data'!B1681)</f>
        <v xml:space="preserve"> </v>
      </c>
      <c r="C1681" s="313" t="str">
        <f>IF(ISBLANK('Report Data'!C1681)," ",'Report Data'!C1681)</f>
        <v xml:space="preserve"> </v>
      </c>
      <c r="D1681" s="313" t="str">
        <f>IF(ISBLANK('Report Data'!D1681)," ",'Report Data'!D1681)</f>
        <v xml:space="preserve"> </v>
      </c>
      <c r="E1681" s="313" t="str">
        <f>IF(ISBLANK('Report Data'!E1681)," ",'Report Data'!E1681)</f>
        <v xml:space="preserve"> </v>
      </c>
      <c r="F1681" s="313" t="str">
        <f>IF(ISBLANK('Report Data'!F1681)," ",'Report Data'!F1681)</f>
        <v xml:space="preserve"> </v>
      </c>
      <c r="G1681" s="313" t="str">
        <f>IF(ISBLANK('Report Data'!G1681)," ",'Report Data'!G1681)</f>
        <v xml:space="preserve"> </v>
      </c>
    </row>
    <row r="1682" spans="1:7">
      <c r="A1682" s="313" t="str">
        <f>IF('INTERIM REPORT'!B1682=" "," ",IF('Report Data'!A1682="",'INTERIM REPORT'!A1681,'Report Data'!A1682))</f>
        <v xml:space="preserve"> </v>
      </c>
      <c r="B1682" s="313" t="str">
        <f>IF(ISBLANK('Report Data'!B1682)," ",'Report Data'!B1682)</f>
        <v xml:space="preserve"> </v>
      </c>
      <c r="C1682" s="313" t="str">
        <f>IF(ISBLANK('Report Data'!C1682)," ",'Report Data'!C1682)</f>
        <v xml:space="preserve"> </v>
      </c>
      <c r="D1682" s="313" t="str">
        <f>IF(ISBLANK('Report Data'!D1682)," ",'Report Data'!D1682)</f>
        <v xml:space="preserve"> </v>
      </c>
      <c r="E1682" s="313" t="str">
        <f>IF(ISBLANK('Report Data'!E1682)," ",'Report Data'!E1682)</f>
        <v xml:space="preserve"> </v>
      </c>
      <c r="F1682" s="313" t="str">
        <f>IF(ISBLANK('Report Data'!F1682)," ",'Report Data'!F1682)</f>
        <v xml:space="preserve"> </v>
      </c>
      <c r="G1682" s="313" t="str">
        <f>IF(ISBLANK('Report Data'!G1682)," ",'Report Data'!G1682)</f>
        <v xml:space="preserve"> </v>
      </c>
    </row>
    <row r="1683" spans="1:7">
      <c r="A1683" s="313" t="str">
        <f>IF('INTERIM REPORT'!B1683=" "," ",IF('Report Data'!A1683="",'INTERIM REPORT'!A1682,'Report Data'!A1683))</f>
        <v xml:space="preserve"> </v>
      </c>
      <c r="B1683" s="313" t="str">
        <f>IF(ISBLANK('Report Data'!B1683)," ",'Report Data'!B1683)</f>
        <v xml:space="preserve"> </v>
      </c>
      <c r="C1683" s="313" t="str">
        <f>IF(ISBLANK('Report Data'!C1683)," ",'Report Data'!C1683)</f>
        <v xml:space="preserve"> </v>
      </c>
      <c r="D1683" s="313" t="str">
        <f>IF(ISBLANK('Report Data'!D1683)," ",'Report Data'!D1683)</f>
        <v xml:space="preserve"> </v>
      </c>
      <c r="E1683" s="313" t="str">
        <f>IF(ISBLANK('Report Data'!E1683)," ",'Report Data'!E1683)</f>
        <v xml:space="preserve"> </v>
      </c>
      <c r="F1683" s="313" t="str">
        <f>IF(ISBLANK('Report Data'!F1683)," ",'Report Data'!F1683)</f>
        <v xml:space="preserve"> </v>
      </c>
      <c r="G1683" s="313" t="str">
        <f>IF(ISBLANK('Report Data'!G1683)," ",'Report Data'!G1683)</f>
        <v xml:space="preserve"> </v>
      </c>
    </row>
    <row r="1684" spans="1:7">
      <c r="A1684" s="313" t="str">
        <f>IF('INTERIM REPORT'!B1684=" "," ",IF('Report Data'!A1684="",'INTERIM REPORT'!A1683,'Report Data'!A1684))</f>
        <v xml:space="preserve"> </v>
      </c>
      <c r="B1684" s="313" t="str">
        <f>IF(ISBLANK('Report Data'!B1684)," ",'Report Data'!B1684)</f>
        <v xml:space="preserve"> </v>
      </c>
      <c r="C1684" s="313" t="str">
        <f>IF(ISBLANK('Report Data'!C1684)," ",'Report Data'!C1684)</f>
        <v xml:space="preserve"> </v>
      </c>
      <c r="D1684" s="313" t="str">
        <f>IF(ISBLANK('Report Data'!D1684)," ",'Report Data'!D1684)</f>
        <v xml:space="preserve"> </v>
      </c>
      <c r="E1684" s="313" t="str">
        <f>IF(ISBLANK('Report Data'!E1684)," ",'Report Data'!E1684)</f>
        <v xml:space="preserve"> </v>
      </c>
      <c r="F1684" s="313" t="str">
        <f>IF(ISBLANK('Report Data'!F1684)," ",'Report Data'!F1684)</f>
        <v xml:space="preserve"> </v>
      </c>
      <c r="G1684" s="313" t="str">
        <f>IF(ISBLANK('Report Data'!G1684)," ",'Report Data'!G1684)</f>
        <v xml:space="preserve"> </v>
      </c>
    </row>
    <row r="1685" spans="1:7">
      <c r="A1685" s="313" t="str">
        <f>IF('INTERIM REPORT'!B1685=" "," ",IF('Report Data'!A1685="",'INTERIM REPORT'!A1684,'Report Data'!A1685))</f>
        <v xml:space="preserve"> </v>
      </c>
      <c r="B1685" s="313" t="str">
        <f>IF(ISBLANK('Report Data'!B1685)," ",'Report Data'!B1685)</f>
        <v xml:space="preserve"> </v>
      </c>
      <c r="C1685" s="313" t="str">
        <f>IF(ISBLANK('Report Data'!C1685)," ",'Report Data'!C1685)</f>
        <v xml:space="preserve"> </v>
      </c>
      <c r="D1685" s="313" t="str">
        <f>IF(ISBLANK('Report Data'!D1685)," ",'Report Data'!D1685)</f>
        <v xml:space="preserve"> </v>
      </c>
      <c r="E1685" s="313" t="str">
        <f>IF(ISBLANK('Report Data'!E1685)," ",'Report Data'!E1685)</f>
        <v xml:space="preserve"> </v>
      </c>
      <c r="F1685" s="313" t="str">
        <f>IF(ISBLANK('Report Data'!F1685)," ",'Report Data'!F1685)</f>
        <v xml:space="preserve"> </v>
      </c>
      <c r="G1685" s="313" t="str">
        <f>IF(ISBLANK('Report Data'!G1685)," ",'Report Data'!G1685)</f>
        <v xml:space="preserve"> </v>
      </c>
    </row>
    <row r="1686" spans="1:7">
      <c r="A1686" s="313" t="str">
        <f>IF('INTERIM REPORT'!B1686=" "," ",IF('Report Data'!A1686="",'INTERIM REPORT'!A1685,'Report Data'!A1686))</f>
        <v xml:space="preserve"> </v>
      </c>
      <c r="B1686" s="313" t="str">
        <f>IF(ISBLANK('Report Data'!B1686)," ",'Report Data'!B1686)</f>
        <v xml:space="preserve"> </v>
      </c>
      <c r="C1686" s="313" t="str">
        <f>IF(ISBLANK('Report Data'!C1686)," ",'Report Data'!C1686)</f>
        <v xml:space="preserve"> </v>
      </c>
      <c r="D1686" s="313" t="str">
        <f>IF(ISBLANK('Report Data'!D1686)," ",'Report Data'!D1686)</f>
        <v xml:space="preserve"> </v>
      </c>
      <c r="E1686" s="313" t="str">
        <f>IF(ISBLANK('Report Data'!E1686)," ",'Report Data'!E1686)</f>
        <v xml:space="preserve"> </v>
      </c>
      <c r="F1686" s="313" t="str">
        <f>IF(ISBLANK('Report Data'!F1686)," ",'Report Data'!F1686)</f>
        <v xml:space="preserve"> </v>
      </c>
      <c r="G1686" s="313" t="str">
        <f>IF(ISBLANK('Report Data'!G1686)," ",'Report Data'!G1686)</f>
        <v xml:space="preserve"> </v>
      </c>
    </row>
    <row r="1687" spans="1:7">
      <c r="A1687" s="313" t="str">
        <f>IF('INTERIM REPORT'!B1687=" "," ",IF('Report Data'!A1687="",'INTERIM REPORT'!A1686,'Report Data'!A1687))</f>
        <v xml:space="preserve"> </v>
      </c>
      <c r="B1687" s="313" t="str">
        <f>IF(ISBLANK('Report Data'!B1687)," ",'Report Data'!B1687)</f>
        <v xml:space="preserve"> </v>
      </c>
      <c r="C1687" s="313" t="str">
        <f>IF(ISBLANK('Report Data'!C1687)," ",'Report Data'!C1687)</f>
        <v xml:space="preserve"> </v>
      </c>
      <c r="D1687" s="313" t="str">
        <f>IF(ISBLANK('Report Data'!D1687)," ",'Report Data'!D1687)</f>
        <v xml:space="preserve"> </v>
      </c>
      <c r="E1687" s="313" t="str">
        <f>IF(ISBLANK('Report Data'!E1687)," ",'Report Data'!E1687)</f>
        <v xml:space="preserve"> </v>
      </c>
      <c r="F1687" s="313" t="str">
        <f>IF(ISBLANK('Report Data'!F1687)," ",'Report Data'!F1687)</f>
        <v xml:space="preserve"> </v>
      </c>
      <c r="G1687" s="313" t="str">
        <f>IF(ISBLANK('Report Data'!G1687)," ",'Report Data'!G1687)</f>
        <v xml:space="preserve"> </v>
      </c>
    </row>
    <row r="1688" spans="1:7">
      <c r="A1688" s="313" t="str">
        <f>IF('INTERIM REPORT'!B1688=" "," ",IF('Report Data'!A1688="",'INTERIM REPORT'!A1687,'Report Data'!A1688))</f>
        <v xml:space="preserve"> </v>
      </c>
      <c r="B1688" s="313" t="str">
        <f>IF(ISBLANK('Report Data'!B1688)," ",'Report Data'!B1688)</f>
        <v xml:space="preserve"> </v>
      </c>
      <c r="C1688" s="313" t="str">
        <f>IF(ISBLANK('Report Data'!C1688)," ",'Report Data'!C1688)</f>
        <v xml:space="preserve"> </v>
      </c>
      <c r="D1688" s="313" t="str">
        <f>IF(ISBLANK('Report Data'!D1688)," ",'Report Data'!D1688)</f>
        <v xml:space="preserve"> </v>
      </c>
      <c r="E1688" s="313" t="str">
        <f>IF(ISBLANK('Report Data'!E1688)," ",'Report Data'!E1688)</f>
        <v xml:space="preserve"> </v>
      </c>
      <c r="F1688" s="313" t="str">
        <f>IF(ISBLANK('Report Data'!F1688)," ",'Report Data'!F1688)</f>
        <v xml:space="preserve"> </v>
      </c>
      <c r="G1688" s="313" t="str">
        <f>IF(ISBLANK('Report Data'!G1688)," ",'Report Data'!G1688)</f>
        <v xml:space="preserve"> </v>
      </c>
    </row>
    <row r="1689" spans="1:7">
      <c r="A1689" s="313" t="str">
        <f>IF('INTERIM REPORT'!B1689=" "," ",IF('Report Data'!A1689="",'INTERIM REPORT'!A1688,'Report Data'!A1689))</f>
        <v xml:space="preserve"> </v>
      </c>
      <c r="B1689" s="313" t="str">
        <f>IF(ISBLANK('Report Data'!B1689)," ",'Report Data'!B1689)</f>
        <v xml:space="preserve"> </v>
      </c>
      <c r="C1689" s="313" t="str">
        <f>IF(ISBLANK('Report Data'!C1689)," ",'Report Data'!C1689)</f>
        <v xml:space="preserve"> </v>
      </c>
      <c r="D1689" s="313" t="str">
        <f>IF(ISBLANK('Report Data'!D1689)," ",'Report Data'!D1689)</f>
        <v xml:space="preserve"> </v>
      </c>
      <c r="E1689" s="313" t="str">
        <f>IF(ISBLANK('Report Data'!E1689)," ",'Report Data'!E1689)</f>
        <v xml:space="preserve"> </v>
      </c>
      <c r="F1689" s="313" t="str">
        <f>IF(ISBLANK('Report Data'!F1689)," ",'Report Data'!F1689)</f>
        <v xml:space="preserve"> </v>
      </c>
      <c r="G1689" s="313" t="str">
        <f>IF(ISBLANK('Report Data'!G1689)," ",'Report Data'!G1689)</f>
        <v xml:space="preserve"> </v>
      </c>
    </row>
    <row r="1690" spans="1:7">
      <c r="A1690" s="313" t="str">
        <f>IF('INTERIM REPORT'!B1690=" "," ",IF('Report Data'!A1690="",'INTERIM REPORT'!A1689,'Report Data'!A1690))</f>
        <v xml:space="preserve"> </v>
      </c>
      <c r="B1690" s="313" t="str">
        <f>IF(ISBLANK('Report Data'!B1690)," ",'Report Data'!B1690)</f>
        <v xml:space="preserve"> </v>
      </c>
      <c r="C1690" s="313" t="str">
        <f>IF(ISBLANK('Report Data'!C1690)," ",'Report Data'!C1690)</f>
        <v xml:space="preserve"> </v>
      </c>
      <c r="D1690" s="313" t="str">
        <f>IF(ISBLANK('Report Data'!D1690)," ",'Report Data'!D1690)</f>
        <v xml:space="preserve"> </v>
      </c>
      <c r="E1690" s="313" t="str">
        <f>IF(ISBLANK('Report Data'!E1690)," ",'Report Data'!E1690)</f>
        <v xml:space="preserve"> </v>
      </c>
      <c r="F1690" s="313" t="str">
        <f>IF(ISBLANK('Report Data'!F1690)," ",'Report Data'!F1690)</f>
        <v xml:space="preserve"> </v>
      </c>
      <c r="G1690" s="313" t="str">
        <f>IF(ISBLANK('Report Data'!G1690)," ",'Report Data'!G1690)</f>
        <v xml:space="preserve"> </v>
      </c>
    </row>
    <row r="1691" spans="1:7">
      <c r="A1691" s="313" t="str">
        <f>IF('INTERIM REPORT'!B1691=" "," ",IF('Report Data'!A1691="",'INTERIM REPORT'!A1690,'Report Data'!A1691))</f>
        <v xml:space="preserve"> </v>
      </c>
      <c r="B1691" s="313" t="str">
        <f>IF(ISBLANK('Report Data'!B1691)," ",'Report Data'!B1691)</f>
        <v xml:space="preserve"> </v>
      </c>
      <c r="C1691" s="313" t="str">
        <f>IF(ISBLANK('Report Data'!C1691)," ",'Report Data'!C1691)</f>
        <v xml:space="preserve"> </v>
      </c>
      <c r="D1691" s="313" t="str">
        <f>IF(ISBLANK('Report Data'!D1691)," ",'Report Data'!D1691)</f>
        <v xml:space="preserve"> </v>
      </c>
      <c r="E1691" s="313" t="str">
        <f>IF(ISBLANK('Report Data'!E1691)," ",'Report Data'!E1691)</f>
        <v xml:space="preserve"> </v>
      </c>
      <c r="F1691" s="313" t="str">
        <f>IF(ISBLANK('Report Data'!F1691)," ",'Report Data'!F1691)</f>
        <v xml:space="preserve"> </v>
      </c>
      <c r="G1691" s="313" t="str">
        <f>IF(ISBLANK('Report Data'!G1691)," ",'Report Data'!G1691)</f>
        <v xml:space="preserve"> </v>
      </c>
    </row>
    <row r="1692" spans="1:7">
      <c r="A1692" s="313" t="str">
        <f>IF('INTERIM REPORT'!B1692=" "," ",IF('Report Data'!A1692="",'INTERIM REPORT'!A1691,'Report Data'!A1692))</f>
        <v xml:space="preserve"> </v>
      </c>
      <c r="B1692" s="313" t="str">
        <f>IF(ISBLANK('Report Data'!B1692)," ",'Report Data'!B1692)</f>
        <v xml:space="preserve"> </v>
      </c>
      <c r="C1692" s="313" t="str">
        <f>IF(ISBLANK('Report Data'!C1692)," ",'Report Data'!C1692)</f>
        <v xml:space="preserve"> </v>
      </c>
      <c r="D1692" s="313" t="str">
        <f>IF(ISBLANK('Report Data'!D1692)," ",'Report Data'!D1692)</f>
        <v xml:space="preserve"> </v>
      </c>
      <c r="E1692" s="313" t="str">
        <f>IF(ISBLANK('Report Data'!E1692)," ",'Report Data'!E1692)</f>
        <v xml:space="preserve"> </v>
      </c>
      <c r="F1692" s="313" t="str">
        <f>IF(ISBLANK('Report Data'!F1692)," ",'Report Data'!F1692)</f>
        <v xml:space="preserve"> </v>
      </c>
      <c r="G1692" s="313" t="str">
        <f>IF(ISBLANK('Report Data'!G1692)," ",'Report Data'!G1692)</f>
        <v xml:space="preserve"> </v>
      </c>
    </row>
    <row r="1693" spans="1:7">
      <c r="A1693" s="313" t="str">
        <f>IF('INTERIM REPORT'!B1693=" "," ",IF('Report Data'!A1693="",'INTERIM REPORT'!A1692,'Report Data'!A1693))</f>
        <v xml:space="preserve"> </v>
      </c>
      <c r="B1693" s="313" t="str">
        <f>IF(ISBLANK('Report Data'!B1693)," ",'Report Data'!B1693)</f>
        <v xml:space="preserve"> </v>
      </c>
      <c r="C1693" s="313" t="str">
        <f>IF(ISBLANK('Report Data'!C1693)," ",'Report Data'!C1693)</f>
        <v xml:space="preserve"> </v>
      </c>
      <c r="D1693" s="313" t="str">
        <f>IF(ISBLANK('Report Data'!D1693)," ",'Report Data'!D1693)</f>
        <v xml:space="preserve"> </v>
      </c>
      <c r="E1693" s="313" t="str">
        <f>IF(ISBLANK('Report Data'!E1693)," ",'Report Data'!E1693)</f>
        <v xml:space="preserve"> </v>
      </c>
      <c r="F1693" s="313" t="str">
        <f>IF(ISBLANK('Report Data'!F1693)," ",'Report Data'!F1693)</f>
        <v xml:space="preserve"> </v>
      </c>
      <c r="G1693" s="313" t="str">
        <f>IF(ISBLANK('Report Data'!G1693)," ",'Report Data'!G1693)</f>
        <v xml:space="preserve"> </v>
      </c>
    </row>
    <row r="1694" spans="1:7">
      <c r="A1694" s="313" t="str">
        <f>IF('INTERIM REPORT'!B1694=" "," ",IF('Report Data'!A1694="",'INTERIM REPORT'!A1693,'Report Data'!A1694))</f>
        <v xml:space="preserve"> </v>
      </c>
      <c r="B1694" s="313" t="str">
        <f>IF(ISBLANK('Report Data'!B1694)," ",'Report Data'!B1694)</f>
        <v xml:space="preserve"> </v>
      </c>
      <c r="C1694" s="313" t="str">
        <f>IF(ISBLANK('Report Data'!C1694)," ",'Report Data'!C1694)</f>
        <v xml:space="preserve"> </v>
      </c>
      <c r="D1694" s="313" t="str">
        <f>IF(ISBLANK('Report Data'!D1694)," ",'Report Data'!D1694)</f>
        <v xml:space="preserve"> </v>
      </c>
      <c r="E1694" s="313" t="str">
        <f>IF(ISBLANK('Report Data'!E1694)," ",'Report Data'!E1694)</f>
        <v xml:space="preserve"> </v>
      </c>
      <c r="F1694" s="313" t="str">
        <f>IF(ISBLANK('Report Data'!F1694)," ",'Report Data'!F1694)</f>
        <v xml:space="preserve"> </v>
      </c>
      <c r="G1694" s="313" t="str">
        <f>IF(ISBLANK('Report Data'!G1694)," ",'Report Data'!G1694)</f>
        <v xml:space="preserve"> </v>
      </c>
    </row>
    <row r="1695" spans="1:7">
      <c r="A1695" s="313" t="str">
        <f>IF('INTERIM REPORT'!B1695=" "," ",IF('Report Data'!A1695="",'INTERIM REPORT'!A1694,'Report Data'!A1695))</f>
        <v xml:space="preserve"> </v>
      </c>
      <c r="B1695" s="313" t="str">
        <f>IF(ISBLANK('Report Data'!B1695)," ",'Report Data'!B1695)</f>
        <v xml:space="preserve"> </v>
      </c>
      <c r="C1695" s="313" t="str">
        <f>IF(ISBLANK('Report Data'!C1695)," ",'Report Data'!C1695)</f>
        <v xml:space="preserve"> </v>
      </c>
      <c r="D1695" s="313" t="str">
        <f>IF(ISBLANK('Report Data'!D1695)," ",'Report Data'!D1695)</f>
        <v xml:space="preserve"> </v>
      </c>
      <c r="E1695" s="313" t="str">
        <f>IF(ISBLANK('Report Data'!E1695)," ",'Report Data'!E1695)</f>
        <v xml:space="preserve"> </v>
      </c>
      <c r="F1695" s="313" t="str">
        <f>IF(ISBLANK('Report Data'!F1695)," ",'Report Data'!F1695)</f>
        <v xml:space="preserve"> </v>
      </c>
      <c r="G1695" s="313" t="str">
        <f>IF(ISBLANK('Report Data'!G1695)," ",'Report Data'!G1695)</f>
        <v xml:space="preserve"> </v>
      </c>
    </row>
    <row r="1696" spans="1:7">
      <c r="A1696" s="313" t="str">
        <f>IF('INTERIM REPORT'!B1696=" "," ",IF('Report Data'!A1696="",'INTERIM REPORT'!A1695,'Report Data'!A1696))</f>
        <v xml:space="preserve"> </v>
      </c>
      <c r="B1696" s="313" t="str">
        <f>IF(ISBLANK('Report Data'!B1696)," ",'Report Data'!B1696)</f>
        <v xml:space="preserve"> </v>
      </c>
      <c r="C1696" s="313" t="str">
        <f>IF(ISBLANK('Report Data'!C1696)," ",'Report Data'!C1696)</f>
        <v xml:space="preserve"> </v>
      </c>
      <c r="D1696" s="313" t="str">
        <f>IF(ISBLANK('Report Data'!D1696)," ",'Report Data'!D1696)</f>
        <v xml:space="preserve"> </v>
      </c>
      <c r="E1696" s="313" t="str">
        <f>IF(ISBLANK('Report Data'!E1696)," ",'Report Data'!E1696)</f>
        <v xml:space="preserve"> </v>
      </c>
      <c r="F1696" s="313" t="str">
        <f>IF(ISBLANK('Report Data'!F1696)," ",'Report Data'!F1696)</f>
        <v xml:space="preserve"> </v>
      </c>
      <c r="G1696" s="313" t="str">
        <f>IF(ISBLANK('Report Data'!G1696)," ",'Report Data'!G1696)</f>
        <v xml:space="preserve"> </v>
      </c>
    </row>
    <row r="1697" spans="1:7">
      <c r="A1697" s="313" t="str">
        <f>IF('INTERIM REPORT'!B1697=" "," ",IF('Report Data'!A1697="",'INTERIM REPORT'!A1696,'Report Data'!A1697))</f>
        <v xml:space="preserve"> </v>
      </c>
      <c r="B1697" s="313" t="str">
        <f>IF(ISBLANK('Report Data'!B1697)," ",'Report Data'!B1697)</f>
        <v xml:space="preserve"> </v>
      </c>
      <c r="C1697" s="313" t="str">
        <f>IF(ISBLANK('Report Data'!C1697)," ",'Report Data'!C1697)</f>
        <v xml:space="preserve"> </v>
      </c>
      <c r="D1697" s="313" t="str">
        <f>IF(ISBLANK('Report Data'!D1697)," ",'Report Data'!D1697)</f>
        <v xml:space="preserve"> </v>
      </c>
      <c r="E1697" s="313" t="str">
        <f>IF(ISBLANK('Report Data'!E1697)," ",'Report Data'!E1697)</f>
        <v xml:space="preserve"> </v>
      </c>
      <c r="F1697" s="313" t="str">
        <f>IF(ISBLANK('Report Data'!F1697)," ",'Report Data'!F1697)</f>
        <v xml:space="preserve"> </v>
      </c>
      <c r="G1697" s="313" t="str">
        <f>IF(ISBLANK('Report Data'!G1697)," ",'Report Data'!G1697)</f>
        <v xml:space="preserve"> </v>
      </c>
    </row>
    <row r="1698" spans="1:7">
      <c r="A1698" s="313" t="str">
        <f>IF('INTERIM REPORT'!B1698=" "," ",IF('Report Data'!A1698="",'INTERIM REPORT'!A1697,'Report Data'!A1698))</f>
        <v xml:space="preserve"> </v>
      </c>
      <c r="B1698" s="313" t="str">
        <f>IF(ISBLANK('Report Data'!B1698)," ",'Report Data'!B1698)</f>
        <v xml:space="preserve"> </v>
      </c>
      <c r="C1698" s="313" t="str">
        <f>IF(ISBLANK('Report Data'!C1698)," ",'Report Data'!C1698)</f>
        <v xml:space="preserve"> </v>
      </c>
      <c r="D1698" s="313" t="str">
        <f>IF(ISBLANK('Report Data'!D1698)," ",'Report Data'!D1698)</f>
        <v xml:space="preserve"> </v>
      </c>
      <c r="E1698" s="313" t="str">
        <f>IF(ISBLANK('Report Data'!E1698)," ",'Report Data'!E1698)</f>
        <v xml:space="preserve"> </v>
      </c>
      <c r="F1698" s="313" t="str">
        <f>IF(ISBLANK('Report Data'!F1698)," ",'Report Data'!F1698)</f>
        <v xml:space="preserve"> </v>
      </c>
      <c r="G1698" s="313" t="str">
        <f>IF(ISBLANK('Report Data'!G1698)," ",'Report Data'!G1698)</f>
        <v xml:space="preserve"> </v>
      </c>
    </row>
    <row r="1699" spans="1:7">
      <c r="A1699" s="313" t="str">
        <f>IF('INTERIM REPORT'!B1699=" "," ",IF('Report Data'!A1699="",'INTERIM REPORT'!A1698,'Report Data'!A1699))</f>
        <v xml:space="preserve"> </v>
      </c>
      <c r="B1699" s="313" t="str">
        <f>IF(ISBLANK('Report Data'!B1699)," ",'Report Data'!B1699)</f>
        <v xml:space="preserve"> </v>
      </c>
      <c r="C1699" s="313" t="str">
        <f>IF(ISBLANK('Report Data'!C1699)," ",'Report Data'!C1699)</f>
        <v xml:space="preserve"> </v>
      </c>
      <c r="D1699" s="313" t="str">
        <f>IF(ISBLANK('Report Data'!D1699)," ",'Report Data'!D1699)</f>
        <v xml:space="preserve"> </v>
      </c>
      <c r="E1699" s="313" t="str">
        <f>IF(ISBLANK('Report Data'!E1699)," ",'Report Data'!E1699)</f>
        <v xml:space="preserve"> </v>
      </c>
      <c r="F1699" s="313" t="str">
        <f>IF(ISBLANK('Report Data'!F1699)," ",'Report Data'!F1699)</f>
        <v xml:space="preserve"> </v>
      </c>
      <c r="G1699" s="313" t="str">
        <f>IF(ISBLANK('Report Data'!G1699)," ",'Report Data'!G1699)</f>
        <v xml:space="preserve"> </v>
      </c>
    </row>
    <row r="1700" spans="1:7">
      <c r="A1700" s="313" t="str">
        <f>IF('INTERIM REPORT'!B1700=" "," ",IF('Report Data'!A1700="",'INTERIM REPORT'!A1699,'Report Data'!A1700))</f>
        <v xml:space="preserve"> </v>
      </c>
      <c r="B1700" s="313" t="str">
        <f>IF(ISBLANK('Report Data'!B1700)," ",'Report Data'!B1700)</f>
        <v xml:space="preserve"> </v>
      </c>
      <c r="C1700" s="313" t="str">
        <f>IF(ISBLANK('Report Data'!C1700)," ",'Report Data'!C1700)</f>
        <v xml:space="preserve"> </v>
      </c>
      <c r="D1700" s="313" t="str">
        <f>IF(ISBLANK('Report Data'!D1700)," ",'Report Data'!D1700)</f>
        <v xml:space="preserve"> </v>
      </c>
      <c r="E1700" s="313" t="str">
        <f>IF(ISBLANK('Report Data'!E1700)," ",'Report Data'!E1700)</f>
        <v xml:space="preserve"> </v>
      </c>
      <c r="F1700" s="313" t="str">
        <f>IF(ISBLANK('Report Data'!F1700)," ",'Report Data'!F1700)</f>
        <v xml:space="preserve"> </v>
      </c>
      <c r="G1700" s="313" t="str">
        <f>IF(ISBLANK('Report Data'!G1700)," ",'Report Data'!G1700)</f>
        <v xml:space="preserve"> </v>
      </c>
    </row>
    <row r="1701" spans="1:7">
      <c r="A1701" s="313" t="str">
        <f>IF('INTERIM REPORT'!B1701=" "," ",IF('Report Data'!A1701="",'INTERIM REPORT'!A1700,'Report Data'!A1701))</f>
        <v xml:space="preserve"> </v>
      </c>
      <c r="B1701" s="313" t="str">
        <f>IF(ISBLANK('Report Data'!B1701)," ",'Report Data'!B1701)</f>
        <v xml:space="preserve"> </v>
      </c>
      <c r="C1701" s="313" t="str">
        <f>IF(ISBLANK('Report Data'!C1701)," ",'Report Data'!C1701)</f>
        <v xml:space="preserve"> </v>
      </c>
      <c r="D1701" s="313" t="str">
        <f>IF(ISBLANK('Report Data'!D1701)," ",'Report Data'!D1701)</f>
        <v xml:space="preserve"> </v>
      </c>
      <c r="E1701" s="313" t="str">
        <f>IF(ISBLANK('Report Data'!E1701)," ",'Report Data'!E1701)</f>
        <v xml:space="preserve"> </v>
      </c>
      <c r="F1701" s="313" t="str">
        <f>IF(ISBLANK('Report Data'!F1701)," ",'Report Data'!F1701)</f>
        <v xml:space="preserve"> </v>
      </c>
      <c r="G1701" s="313" t="str">
        <f>IF(ISBLANK('Report Data'!G1701)," ",'Report Data'!G1701)</f>
        <v xml:space="preserve"> </v>
      </c>
    </row>
    <row r="1702" spans="1:7">
      <c r="A1702" s="313" t="str">
        <f>IF('INTERIM REPORT'!B1702=" "," ",IF('Report Data'!A1702="",'INTERIM REPORT'!A1701,'Report Data'!A1702))</f>
        <v xml:space="preserve"> </v>
      </c>
      <c r="B1702" s="313" t="str">
        <f>IF(ISBLANK('Report Data'!B1702)," ",'Report Data'!B1702)</f>
        <v xml:space="preserve"> </v>
      </c>
      <c r="C1702" s="313" t="str">
        <f>IF(ISBLANK('Report Data'!C1702)," ",'Report Data'!C1702)</f>
        <v xml:space="preserve"> </v>
      </c>
      <c r="D1702" s="313" t="str">
        <f>IF(ISBLANK('Report Data'!D1702)," ",'Report Data'!D1702)</f>
        <v xml:space="preserve"> </v>
      </c>
      <c r="E1702" s="313" t="str">
        <f>IF(ISBLANK('Report Data'!E1702)," ",'Report Data'!E1702)</f>
        <v xml:space="preserve"> </v>
      </c>
      <c r="F1702" s="313" t="str">
        <f>IF(ISBLANK('Report Data'!F1702)," ",'Report Data'!F1702)</f>
        <v xml:space="preserve"> </v>
      </c>
      <c r="G1702" s="313" t="str">
        <f>IF(ISBLANK('Report Data'!G1702)," ",'Report Data'!G1702)</f>
        <v xml:space="preserve"> </v>
      </c>
    </row>
    <row r="1703" spans="1:7">
      <c r="A1703" s="313" t="str">
        <f>IF('INTERIM REPORT'!B1703=" "," ",IF('Report Data'!A1703="",'INTERIM REPORT'!A1702,'Report Data'!A1703))</f>
        <v xml:space="preserve"> </v>
      </c>
      <c r="B1703" s="313" t="str">
        <f>IF(ISBLANK('Report Data'!B1703)," ",'Report Data'!B1703)</f>
        <v xml:space="preserve"> </v>
      </c>
      <c r="C1703" s="313" t="str">
        <f>IF(ISBLANK('Report Data'!C1703)," ",'Report Data'!C1703)</f>
        <v xml:space="preserve"> </v>
      </c>
      <c r="D1703" s="313" t="str">
        <f>IF(ISBLANK('Report Data'!D1703)," ",'Report Data'!D1703)</f>
        <v xml:space="preserve"> </v>
      </c>
      <c r="E1703" s="313" t="str">
        <f>IF(ISBLANK('Report Data'!E1703)," ",'Report Data'!E1703)</f>
        <v xml:space="preserve"> </v>
      </c>
      <c r="F1703" s="313" t="str">
        <f>IF(ISBLANK('Report Data'!F1703)," ",'Report Data'!F1703)</f>
        <v xml:space="preserve"> </v>
      </c>
      <c r="G1703" s="313" t="str">
        <f>IF(ISBLANK('Report Data'!G1703)," ",'Report Data'!G1703)</f>
        <v xml:space="preserve"> </v>
      </c>
    </row>
    <row r="1704" spans="1:7">
      <c r="A1704" s="313" t="str">
        <f>IF('INTERIM REPORT'!B1704=" "," ",IF('Report Data'!A1704="",'INTERIM REPORT'!A1703,'Report Data'!A1704))</f>
        <v xml:space="preserve"> </v>
      </c>
      <c r="B1704" s="313" t="str">
        <f>IF(ISBLANK('Report Data'!B1704)," ",'Report Data'!B1704)</f>
        <v xml:space="preserve"> </v>
      </c>
      <c r="C1704" s="313" t="str">
        <f>IF(ISBLANK('Report Data'!C1704)," ",'Report Data'!C1704)</f>
        <v xml:space="preserve"> </v>
      </c>
      <c r="D1704" s="313" t="str">
        <f>IF(ISBLANK('Report Data'!D1704)," ",'Report Data'!D1704)</f>
        <v xml:space="preserve"> </v>
      </c>
      <c r="E1704" s="313" t="str">
        <f>IF(ISBLANK('Report Data'!E1704)," ",'Report Data'!E1704)</f>
        <v xml:space="preserve"> </v>
      </c>
      <c r="F1704" s="313" t="str">
        <f>IF(ISBLANK('Report Data'!F1704)," ",'Report Data'!F1704)</f>
        <v xml:space="preserve"> </v>
      </c>
      <c r="G1704" s="313" t="str">
        <f>IF(ISBLANK('Report Data'!G1704)," ",'Report Data'!G1704)</f>
        <v xml:space="preserve"> </v>
      </c>
    </row>
    <row r="1705" spans="1:7">
      <c r="A1705" s="313" t="str">
        <f>IF('INTERIM REPORT'!B1705=" "," ",IF('Report Data'!A1705="",'INTERIM REPORT'!A1704,'Report Data'!A1705))</f>
        <v xml:space="preserve"> </v>
      </c>
      <c r="B1705" s="313" t="str">
        <f>IF(ISBLANK('Report Data'!B1705)," ",'Report Data'!B1705)</f>
        <v xml:space="preserve"> </v>
      </c>
      <c r="C1705" s="313" t="str">
        <f>IF(ISBLANK('Report Data'!C1705)," ",'Report Data'!C1705)</f>
        <v xml:space="preserve"> </v>
      </c>
      <c r="D1705" s="313" t="str">
        <f>IF(ISBLANK('Report Data'!D1705)," ",'Report Data'!D1705)</f>
        <v xml:space="preserve"> </v>
      </c>
      <c r="E1705" s="313" t="str">
        <f>IF(ISBLANK('Report Data'!E1705)," ",'Report Data'!E1705)</f>
        <v xml:space="preserve"> </v>
      </c>
      <c r="F1705" s="313" t="str">
        <f>IF(ISBLANK('Report Data'!F1705)," ",'Report Data'!F1705)</f>
        <v xml:space="preserve"> </v>
      </c>
      <c r="G1705" s="313" t="str">
        <f>IF(ISBLANK('Report Data'!G1705)," ",'Report Data'!G1705)</f>
        <v xml:space="preserve"> </v>
      </c>
    </row>
    <row r="1706" spans="1:7">
      <c r="A1706" s="313" t="str">
        <f>IF('INTERIM REPORT'!B1706=" "," ",IF('Report Data'!A1706="",'INTERIM REPORT'!A1705,'Report Data'!A1706))</f>
        <v xml:space="preserve"> </v>
      </c>
      <c r="B1706" s="313" t="str">
        <f>IF(ISBLANK('Report Data'!B1706)," ",'Report Data'!B1706)</f>
        <v xml:space="preserve"> </v>
      </c>
      <c r="C1706" s="313" t="str">
        <f>IF(ISBLANK('Report Data'!C1706)," ",'Report Data'!C1706)</f>
        <v xml:space="preserve"> </v>
      </c>
      <c r="D1706" s="313" t="str">
        <f>IF(ISBLANK('Report Data'!D1706)," ",'Report Data'!D1706)</f>
        <v xml:space="preserve"> </v>
      </c>
      <c r="E1706" s="313" t="str">
        <f>IF(ISBLANK('Report Data'!E1706)," ",'Report Data'!E1706)</f>
        <v xml:space="preserve"> </v>
      </c>
      <c r="F1706" s="313" t="str">
        <f>IF(ISBLANK('Report Data'!F1706)," ",'Report Data'!F1706)</f>
        <v xml:space="preserve"> </v>
      </c>
      <c r="G1706" s="313" t="str">
        <f>IF(ISBLANK('Report Data'!G1706)," ",'Report Data'!G1706)</f>
        <v xml:space="preserve"> </v>
      </c>
    </row>
    <row r="1707" spans="1:7">
      <c r="A1707" s="313" t="str">
        <f>IF('INTERIM REPORT'!B1707=" "," ",IF('Report Data'!A1707="",'INTERIM REPORT'!A1706,'Report Data'!A1707))</f>
        <v xml:space="preserve"> </v>
      </c>
      <c r="B1707" s="313" t="str">
        <f>IF(ISBLANK('Report Data'!B1707)," ",'Report Data'!B1707)</f>
        <v xml:space="preserve"> </v>
      </c>
      <c r="C1707" s="313" t="str">
        <f>IF(ISBLANK('Report Data'!C1707)," ",'Report Data'!C1707)</f>
        <v xml:space="preserve"> </v>
      </c>
      <c r="D1707" s="313" t="str">
        <f>IF(ISBLANK('Report Data'!D1707)," ",'Report Data'!D1707)</f>
        <v xml:space="preserve"> </v>
      </c>
      <c r="E1707" s="313" t="str">
        <f>IF(ISBLANK('Report Data'!E1707)," ",'Report Data'!E1707)</f>
        <v xml:space="preserve"> </v>
      </c>
      <c r="F1707" s="313" t="str">
        <f>IF(ISBLANK('Report Data'!F1707)," ",'Report Data'!F1707)</f>
        <v xml:space="preserve"> </v>
      </c>
      <c r="G1707" s="313" t="str">
        <f>IF(ISBLANK('Report Data'!G1707)," ",'Report Data'!G1707)</f>
        <v xml:space="preserve"> </v>
      </c>
    </row>
    <row r="1708" spans="1:7">
      <c r="A1708" s="313" t="str">
        <f>IF('INTERIM REPORT'!B1708=" "," ",IF('Report Data'!A1708="",'INTERIM REPORT'!A1707,'Report Data'!A1708))</f>
        <v xml:space="preserve"> </v>
      </c>
      <c r="B1708" s="313" t="str">
        <f>IF(ISBLANK('Report Data'!B1708)," ",'Report Data'!B1708)</f>
        <v xml:space="preserve"> </v>
      </c>
      <c r="C1708" s="313" t="str">
        <f>IF(ISBLANK('Report Data'!C1708)," ",'Report Data'!C1708)</f>
        <v xml:space="preserve"> </v>
      </c>
      <c r="D1708" s="313" t="str">
        <f>IF(ISBLANK('Report Data'!D1708)," ",'Report Data'!D1708)</f>
        <v xml:space="preserve"> </v>
      </c>
      <c r="E1708" s="313" t="str">
        <f>IF(ISBLANK('Report Data'!E1708)," ",'Report Data'!E1708)</f>
        <v xml:space="preserve"> </v>
      </c>
      <c r="F1708" s="313" t="str">
        <f>IF(ISBLANK('Report Data'!F1708)," ",'Report Data'!F1708)</f>
        <v xml:space="preserve"> </v>
      </c>
      <c r="G1708" s="313" t="str">
        <f>IF(ISBLANK('Report Data'!G1708)," ",'Report Data'!G1708)</f>
        <v xml:space="preserve"> </v>
      </c>
    </row>
    <row r="1709" spans="1:7">
      <c r="A1709" s="313" t="str">
        <f>IF('INTERIM REPORT'!B1709=" "," ",IF('Report Data'!A1709="",'INTERIM REPORT'!A1708,'Report Data'!A1709))</f>
        <v xml:space="preserve"> </v>
      </c>
      <c r="B1709" s="313" t="str">
        <f>IF(ISBLANK('Report Data'!B1709)," ",'Report Data'!B1709)</f>
        <v xml:space="preserve"> </v>
      </c>
      <c r="C1709" s="313" t="str">
        <f>IF(ISBLANK('Report Data'!C1709)," ",'Report Data'!C1709)</f>
        <v xml:space="preserve"> </v>
      </c>
      <c r="D1709" s="313" t="str">
        <f>IF(ISBLANK('Report Data'!D1709)," ",'Report Data'!D1709)</f>
        <v xml:space="preserve"> </v>
      </c>
      <c r="E1709" s="313" t="str">
        <f>IF(ISBLANK('Report Data'!E1709)," ",'Report Data'!E1709)</f>
        <v xml:space="preserve"> </v>
      </c>
      <c r="F1709" s="313" t="str">
        <f>IF(ISBLANK('Report Data'!F1709)," ",'Report Data'!F1709)</f>
        <v xml:space="preserve"> </v>
      </c>
      <c r="G1709" s="313" t="str">
        <f>IF(ISBLANK('Report Data'!G1709)," ",'Report Data'!G1709)</f>
        <v xml:space="preserve"> </v>
      </c>
    </row>
    <row r="1710" spans="1:7">
      <c r="A1710" s="313" t="str">
        <f>IF('INTERIM REPORT'!B1710=" "," ",IF('Report Data'!A1710="",'INTERIM REPORT'!A1709,'Report Data'!A1710))</f>
        <v xml:space="preserve"> </v>
      </c>
      <c r="B1710" s="313" t="str">
        <f>IF(ISBLANK('Report Data'!B1710)," ",'Report Data'!B1710)</f>
        <v xml:space="preserve"> </v>
      </c>
      <c r="C1710" s="313" t="str">
        <f>IF(ISBLANK('Report Data'!C1710)," ",'Report Data'!C1710)</f>
        <v xml:space="preserve"> </v>
      </c>
      <c r="D1710" s="313" t="str">
        <f>IF(ISBLANK('Report Data'!D1710)," ",'Report Data'!D1710)</f>
        <v xml:space="preserve"> </v>
      </c>
      <c r="E1710" s="313" t="str">
        <f>IF(ISBLANK('Report Data'!E1710)," ",'Report Data'!E1710)</f>
        <v xml:space="preserve"> </v>
      </c>
      <c r="F1710" s="313" t="str">
        <f>IF(ISBLANK('Report Data'!F1710)," ",'Report Data'!F1710)</f>
        <v xml:space="preserve"> </v>
      </c>
      <c r="G1710" s="313" t="str">
        <f>IF(ISBLANK('Report Data'!G1710)," ",'Report Data'!G1710)</f>
        <v xml:space="preserve"> </v>
      </c>
    </row>
    <row r="1711" spans="1:7">
      <c r="A1711" s="313" t="str">
        <f>IF('INTERIM REPORT'!B1711=" "," ",IF('Report Data'!A1711="",'INTERIM REPORT'!A1710,'Report Data'!A1711))</f>
        <v xml:space="preserve"> </v>
      </c>
      <c r="B1711" s="313" t="str">
        <f>IF(ISBLANK('Report Data'!B1711)," ",'Report Data'!B1711)</f>
        <v xml:space="preserve"> </v>
      </c>
      <c r="C1711" s="313" t="str">
        <f>IF(ISBLANK('Report Data'!C1711)," ",'Report Data'!C1711)</f>
        <v xml:space="preserve"> </v>
      </c>
      <c r="D1711" s="313" t="str">
        <f>IF(ISBLANK('Report Data'!D1711)," ",'Report Data'!D1711)</f>
        <v xml:space="preserve"> </v>
      </c>
      <c r="E1711" s="313" t="str">
        <f>IF(ISBLANK('Report Data'!E1711)," ",'Report Data'!E1711)</f>
        <v xml:space="preserve"> </v>
      </c>
      <c r="F1711" s="313" t="str">
        <f>IF(ISBLANK('Report Data'!F1711)," ",'Report Data'!F1711)</f>
        <v xml:space="preserve"> </v>
      </c>
      <c r="G1711" s="313" t="str">
        <f>IF(ISBLANK('Report Data'!G1711)," ",'Report Data'!G1711)</f>
        <v xml:space="preserve"> </v>
      </c>
    </row>
    <row r="1712" spans="1:7">
      <c r="A1712" s="313" t="str">
        <f>IF('INTERIM REPORT'!B1712=" "," ",IF('Report Data'!A1712="",'INTERIM REPORT'!A1711,'Report Data'!A1712))</f>
        <v xml:space="preserve"> </v>
      </c>
      <c r="B1712" s="313" t="str">
        <f>IF(ISBLANK('Report Data'!B1712)," ",'Report Data'!B1712)</f>
        <v xml:space="preserve"> </v>
      </c>
      <c r="C1712" s="313" t="str">
        <f>IF(ISBLANK('Report Data'!C1712)," ",'Report Data'!C1712)</f>
        <v xml:space="preserve"> </v>
      </c>
      <c r="D1712" s="313" t="str">
        <f>IF(ISBLANK('Report Data'!D1712)," ",'Report Data'!D1712)</f>
        <v xml:space="preserve"> </v>
      </c>
      <c r="E1712" s="313" t="str">
        <f>IF(ISBLANK('Report Data'!E1712)," ",'Report Data'!E1712)</f>
        <v xml:space="preserve"> </v>
      </c>
      <c r="F1712" s="313" t="str">
        <f>IF(ISBLANK('Report Data'!F1712)," ",'Report Data'!F1712)</f>
        <v xml:space="preserve"> </v>
      </c>
      <c r="G1712" s="313" t="str">
        <f>IF(ISBLANK('Report Data'!G1712)," ",'Report Data'!G1712)</f>
        <v xml:space="preserve"> </v>
      </c>
    </row>
    <row r="1713" spans="1:7">
      <c r="A1713" s="313" t="str">
        <f>IF('INTERIM REPORT'!B1713=" "," ",IF('Report Data'!A1713="",'INTERIM REPORT'!A1712,'Report Data'!A1713))</f>
        <v xml:space="preserve"> </v>
      </c>
      <c r="B1713" s="313" t="str">
        <f>IF(ISBLANK('Report Data'!B1713)," ",'Report Data'!B1713)</f>
        <v xml:space="preserve"> </v>
      </c>
      <c r="C1713" s="313" t="str">
        <f>IF(ISBLANK('Report Data'!C1713)," ",'Report Data'!C1713)</f>
        <v xml:space="preserve"> </v>
      </c>
      <c r="D1713" s="313" t="str">
        <f>IF(ISBLANK('Report Data'!D1713)," ",'Report Data'!D1713)</f>
        <v xml:space="preserve"> </v>
      </c>
      <c r="E1713" s="313" t="str">
        <f>IF(ISBLANK('Report Data'!E1713)," ",'Report Data'!E1713)</f>
        <v xml:space="preserve"> </v>
      </c>
      <c r="F1713" s="313" t="str">
        <f>IF(ISBLANK('Report Data'!F1713)," ",'Report Data'!F1713)</f>
        <v xml:space="preserve"> </v>
      </c>
      <c r="G1713" s="313" t="str">
        <f>IF(ISBLANK('Report Data'!G1713)," ",'Report Data'!G1713)</f>
        <v xml:space="preserve"> </v>
      </c>
    </row>
    <row r="1714" spans="1:7">
      <c r="A1714" s="313" t="str">
        <f>IF('INTERIM REPORT'!B1714=" "," ",IF('Report Data'!A1714="",'INTERIM REPORT'!A1713,'Report Data'!A1714))</f>
        <v xml:space="preserve"> </v>
      </c>
      <c r="B1714" s="313" t="str">
        <f>IF(ISBLANK('Report Data'!B1714)," ",'Report Data'!B1714)</f>
        <v xml:space="preserve"> </v>
      </c>
      <c r="C1714" s="313" t="str">
        <f>IF(ISBLANK('Report Data'!C1714)," ",'Report Data'!C1714)</f>
        <v xml:space="preserve"> </v>
      </c>
      <c r="D1714" s="313" t="str">
        <f>IF(ISBLANK('Report Data'!D1714)," ",'Report Data'!D1714)</f>
        <v xml:space="preserve"> </v>
      </c>
      <c r="E1714" s="313" t="str">
        <f>IF(ISBLANK('Report Data'!E1714)," ",'Report Data'!E1714)</f>
        <v xml:space="preserve"> </v>
      </c>
      <c r="F1714" s="313" t="str">
        <f>IF(ISBLANK('Report Data'!F1714)," ",'Report Data'!F1714)</f>
        <v xml:space="preserve"> </v>
      </c>
      <c r="G1714" s="313" t="str">
        <f>IF(ISBLANK('Report Data'!G1714)," ",'Report Data'!G1714)</f>
        <v xml:space="preserve"> </v>
      </c>
    </row>
    <row r="1715" spans="1:7">
      <c r="A1715" s="313" t="str">
        <f>IF('INTERIM REPORT'!B1715=" "," ",IF('Report Data'!A1715="",'INTERIM REPORT'!A1714,'Report Data'!A1715))</f>
        <v xml:space="preserve"> </v>
      </c>
      <c r="B1715" s="313" t="str">
        <f>IF(ISBLANK('Report Data'!B1715)," ",'Report Data'!B1715)</f>
        <v xml:space="preserve"> </v>
      </c>
      <c r="C1715" s="313" t="str">
        <f>IF(ISBLANK('Report Data'!C1715)," ",'Report Data'!C1715)</f>
        <v xml:space="preserve"> </v>
      </c>
      <c r="D1715" s="313" t="str">
        <f>IF(ISBLANK('Report Data'!D1715)," ",'Report Data'!D1715)</f>
        <v xml:space="preserve"> </v>
      </c>
      <c r="E1715" s="313" t="str">
        <f>IF(ISBLANK('Report Data'!E1715)," ",'Report Data'!E1715)</f>
        <v xml:space="preserve"> </v>
      </c>
      <c r="F1715" s="313" t="str">
        <f>IF(ISBLANK('Report Data'!F1715)," ",'Report Data'!F1715)</f>
        <v xml:space="preserve"> </v>
      </c>
      <c r="G1715" s="313" t="str">
        <f>IF(ISBLANK('Report Data'!G1715)," ",'Report Data'!G1715)</f>
        <v xml:space="preserve"> </v>
      </c>
    </row>
    <row r="1716" spans="1:7">
      <c r="A1716" s="313" t="str">
        <f>IF('INTERIM REPORT'!B1716=" "," ",IF('Report Data'!A1716="",'INTERIM REPORT'!A1715,'Report Data'!A1716))</f>
        <v xml:space="preserve"> </v>
      </c>
      <c r="B1716" s="313" t="str">
        <f>IF(ISBLANK('Report Data'!B1716)," ",'Report Data'!B1716)</f>
        <v xml:space="preserve"> </v>
      </c>
      <c r="C1716" s="313" t="str">
        <f>IF(ISBLANK('Report Data'!C1716)," ",'Report Data'!C1716)</f>
        <v xml:space="preserve"> </v>
      </c>
      <c r="D1716" s="313" t="str">
        <f>IF(ISBLANK('Report Data'!D1716)," ",'Report Data'!D1716)</f>
        <v xml:space="preserve"> </v>
      </c>
      <c r="E1716" s="313" t="str">
        <f>IF(ISBLANK('Report Data'!E1716)," ",'Report Data'!E1716)</f>
        <v xml:space="preserve"> </v>
      </c>
      <c r="F1716" s="313" t="str">
        <f>IF(ISBLANK('Report Data'!F1716)," ",'Report Data'!F1716)</f>
        <v xml:space="preserve"> </v>
      </c>
      <c r="G1716" s="313" t="str">
        <f>IF(ISBLANK('Report Data'!G1716)," ",'Report Data'!G1716)</f>
        <v xml:space="preserve"> </v>
      </c>
    </row>
    <row r="1717" spans="1:7">
      <c r="A1717" s="313" t="str">
        <f>IF('INTERIM REPORT'!B1717=" "," ",IF('Report Data'!A1717="",'INTERIM REPORT'!A1716,'Report Data'!A1717))</f>
        <v xml:space="preserve"> </v>
      </c>
      <c r="B1717" s="313" t="str">
        <f>IF(ISBLANK('Report Data'!B1717)," ",'Report Data'!B1717)</f>
        <v xml:space="preserve"> </v>
      </c>
      <c r="C1717" s="313" t="str">
        <f>IF(ISBLANK('Report Data'!C1717)," ",'Report Data'!C1717)</f>
        <v xml:space="preserve"> </v>
      </c>
      <c r="D1717" s="313" t="str">
        <f>IF(ISBLANK('Report Data'!D1717)," ",'Report Data'!D1717)</f>
        <v xml:space="preserve"> </v>
      </c>
      <c r="E1717" s="313" t="str">
        <f>IF(ISBLANK('Report Data'!E1717)," ",'Report Data'!E1717)</f>
        <v xml:space="preserve"> </v>
      </c>
      <c r="F1717" s="313" t="str">
        <f>IF(ISBLANK('Report Data'!F1717)," ",'Report Data'!F1717)</f>
        <v xml:space="preserve"> </v>
      </c>
      <c r="G1717" s="313" t="str">
        <f>IF(ISBLANK('Report Data'!G1717)," ",'Report Data'!G1717)</f>
        <v xml:space="preserve"> </v>
      </c>
    </row>
    <row r="1718" spans="1:7">
      <c r="A1718" s="313" t="str">
        <f>IF('INTERIM REPORT'!B1718=" "," ",IF('Report Data'!A1718="",'INTERIM REPORT'!A1717,'Report Data'!A1718))</f>
        <v xml:space="preserve"> </v>
      </c>
      <c r="B1718" s="313" t="str">
        <f>IF(ISBLANK('Report Data'!B1718)," ",'Report Data'!B1718)</f>
        <v xml:space="preserve"> </v>
      </c>
      <c r="C1718" s="313" t="str">
        <f>IF(ISBLANK('Report Data'!C1718)," ",'Report Data'!C1718)</f>
        <v xml:space="preserve"> </v>
      </c>
      <c r="D1718" s="313" t="str">
        <f>IF(ISBLANK('Report Data'!D1718)," ",'Report Data'!D1718)</f>
        <v xml:space="preserve"> </v>
      </c>
      <c r="E1718" s="313" t="str">
        <f>IF(ISBLANK('Report Data'!E1718)," ",'Report Data'!E1718)</f>
        <v xml:space="preserve"> </v>
      </c>
      <c r="F1718" s="313" t="str">
        <f>IF(ISBLANK('Report Data'!F1718)," ",'Report Data'!F1718)</f>
        <v xml:space="preserve"> </v>
      </c>
      <c r="G1718" s="313" t="str">
        <f>IF(ISBLANK('Report Data'!G1718)," ",'Report Data'!G1718)</f>
        <v xml:space="preserve"> </v>
      </c>
    </row>
    <row r="1719" spans="1:7">
      <c r="A1719" s="313" t="str">
        <f>IF('INTERIM REPORT'!B1719=" "," ",IF('Report Data'!A1719="",'INTERIM REPORT'!A1718,'Report Data'!A1719))</f>
        <v xml:space="preserve"> </v>
      </c>
      <c r="B1719" s="313" t="str">
        <f>IF(ISBLANK('Report Data'!B1719)," ",'Report Data'!B1719)</f>
        <v xml:space="preserve"> </v>
      </c>
      <c r="C1719" s="313" t="str">
        <f>IF(ISBLANK('Report Data'!C1719)," ",'Report Data'!C1719)</f>
        <v xml:space="preserve"> </v>
      </c>
      <c r="D1719" s="313" t="str">
        <f>IF(ISBLANK('Report Data'!D1719)," ",'Report Data'!D1719)</f>
        <v xml:space="preserve"> </v>
      </c>
      <c r="E1719" s="313" t="str">
        <f>IF(ISBLANK('Report Data'!E1719)," ",'Report Data'!E1719)</f>
        <v xml:space="preserve"> </v>
      </c>
      <c r="F1719" s="313" t="str">
        <f>IF(ISBLANK('Report Data'!F1719)," ",'Report Data'!F1719)</f>
        <v xml:space="preserve"> </v>
      </c>
      <c r="G1719" s="313" t="str">
        <f>IF(ISBLANK('Report Data'!G1719)," ",'Report Data'!G1719)</f>
        <v xml:space="preserve"> </v>
      </c>
    </row>
    <row r="1720" spans="1:7">
      <c r="A1720" s="313" t="str">
        <f>IF('INTERIM REPORT'!B1720=" "," ",IF('Report Data'!A1720="",'INTERIM REPORT'!A1719,'Report Data'!A1720))</f>
        <v xml:space="preserve"> </v>
      </c>
      <c r="B1720" s="313" t="str">
        <f>IF(ISBLANK('Report Data'!B1720)," ",'Report Data'!B1720)</f>
        <v xml:space="preserve"> </v>
      </c>
      <c r="C1720" s="313" t="str">
        <f>IF(ISBLANK('Report Data'!C1720)," ",'Report Data'!C1720)</f>
        <v xml:space="preserve"> </v>
      </c>
      <c r="D1720" s="313" t="str">
        <f>IF(ISBLANK('Report Data'!D1720)," ",'Report Data'!D1720)</f>
        <v xml:space="preserve"> </v>
      </c>
      <c r="E1720" s="313" t="str">
        <f>IF(ISBLANK('Report Data'!E1720)," ",'Report Data'!E1720)</f>
        <v xml:space="preserve"> </v>
      </c>
      <c r="F1720" s="313" t="str">
        <f>IF(ISBLANK('Report Data'!F1720)," ",'Report Data'!F1720)</f>
        <v xml:space="preserve"> </v>
      </c>
      <c r="G1720" s="313" t="str">
        <f>IF(ISBLANK('Report Data'!G1720)," ",'Report Data'!G1720)</f>
        <v xml:space="preserve"> </v>
      </c>
    </row>
    <row r="1721" spans="1:7">
      <c r="A1721" s="313" t="str">
        <f>IF('INTERIM REPORT'!B1721=" "," ",IF('Report Data'!A1721="",'INTERIM REPORT'!A1720,'Report Data'!A1721))</f>
        <v xml:space="preserve"> </v>
      </c>
      <c r="B1721" s="313" t="str">
        <f>IF(ISBLANK('Report Data'!B1721)," ",'Report Data'!B1721)</f>
        <v xml:space="preserve"> </v>
      </c>
      <c r="C1721" s="313" t="str">
        <f>IF(ISBLANK('Report Data'!C1721)," ",'Report Data'!C1721)</f>
        <v xml:space="preserve"> </v>
      </c>
      <c r="D1721" s="313" t="str">
        <f>IF(ISBLANK('Report Data'!D1721)," ",'Report Data'!D1721)</f>
        <v xml:space="preserve"> </v>
      </c>
      <c r="E1721" s="313" t="str">
        <f>IF(ISBLANK('Report Data'!E1721)," ",'Report Data'!E1721)</f>
        <v xml:space="preserve"> </v>
      </c>
      <c r="F1721" s="313" t="str">
        <f>IF(ISBLANK('Report Data'!F1721)," ",'Report Data'!F1721)</f>
        <v xml:space="preserve"> </v>
      </c>
      <c r="G1721" s="313" t="str">
        <f>IF(ISBLANK('Report Data'!G1721)," ",'Report Data'!G1721)</f>
        <v xml:space="preserve"> </v>
      </c>
    </row>
    <row r="1722" spans="1:7">
      <c r="A1722" s="313" t="str">
        <f>IF('INTERIM REPORT'!B1722=" "," ",IF('Report Data'!A1722="",'INTERIM REPORT'!A1721,'Report Data'!A1722))</f>
        <v xml:space="preserve"> </v>
      </c>
      <c r="B1722" s="313" t="str">
        <f>IF(ISBLANK('Report Data'!B1722)," ",'Report Data'!B1722)</f>
        <v xml:space="preserve"> </v>
      </c>
      <c r="C1722" s="313" t="str">
        <f>IF(ISBLANK('Report Data'!C1722)," ",'Report Data'!C1722)</f>
        <v xml:space="preserve"> </v>
      </c>
      <c r="D1722" s="313" t="str">
        <f>IF(ISBLANK('Report Data'!D1722)," ",'Report Data'!D1722)</f>
        <v xml:space="preserve"> </v>
      </c>
      <c r="E1722" s="313" t="str">
        <f>IF(ISBLANK('Report Data'!E1722)," ",'Report Data'!E1722)</f>
        <v xml:space="preserve"> </v>
      </c>
      <c r="F1722" s="313" t="str">
        <f>IF(ISBLANK('Report Data'!F1722)," ",'Report Data'!F1722)</f>
        <v xml:space="preserve"> </v>
      </c>
      <c r="G1722" s="313" t="str">
        <f>IF(ISBLANK('Report Data'!G1722)," ",'Report Data'!G1722)</f>
        <v xml:space="preserve"> </v>
      </c>
    </row>
    <row r="1723" spans="1:7">
      <c r="A1723" s="313" t="str">
        <f>IF('INTERIM REPORT'!B1723=" "," ",IF('Report Data'!A1723="",'INTERIM REPORT'!A1722,'Report Data'!A1723))</f>
        <v xml:space="preserve"> </v>
      </c>
      <c r="B1723" s="313" t="str">
        <f>IF(ISBLANK('Report Data'!B1723)," ",'Report Data'!B1723)</f>
        <v xml:space="preserve"> </v>
      </c>
      <c r="C1723" s="313" t="str">
        <f>IF(ISBLANK('Report Data'!C1723)," ",'Report Data'!C1723)</f>
        <v xml:space="preserve"> </v>
      </c>
      <c r="D1723" s="313" t="str">
        <f>IF(ISBLANK('Report Data'!D1723)," ",'Report Data'!D1723)</f>
        <v xml:space="preserve"> </v>
      </c>
      <c r="E1723" s="313" t="str">
        <f>IF(ISBLANK('Report Data'!E1723)," ",'Report Data'!E1723)</f>
        <v xml:space="preserve"> </v>
      </c>
      <c r="F1723" s="313" t="str">
        <f>IF(ISBLANK('Report Data'!F1723)," ",'Report Data'!F1723)</f>
        <v xml:space="preserve"> </v>
      </c>
      <c r="G1723" s="313" t="str">
        <f>IF(ISBLANK('Report Data'!G1723)," ",'Report Data'!G1723)</f>
        <v xml:space="preserve"> </v>
      </c>
    </row>
    <row r="1724" spans="1:7">
      <c r="A1724" s="313" t="str">
        <f>IF('INTERIM REPORT'!B1724=" "," ",IF('Report Data'!A1724="",'INTERIM REPORT'!A1723,'Report Data'!A1724))</f>
        <v xml:space="preserve"> </v>
      </c>
      <c r="B1724" s="313" t="str">
        <f>IF(ISBLANK('Report Data'!B1724)," ",'Report Data'!B1724)</f>
        <v xml:space="preserve"> </v>
      </c>
      <c r="C1724" s="313" t="str">
        <f>IF(ISBLANK('Report Data'!C1724)," ",'Report Data'!C1724)</f>
        <v xml:space="preserve"> </v>
      </c>
      <c r="D1724" s="313" t="str">
        <f>IF(ISBLANK('Report Data'!D1724)," ",'Report Data'!D1724)</f>
        <v xml:space="preserve"> </v>
      </c>
      <c r="E1724" s="313" t="str">
        <f>IF(ISBLANK('Report Data'!E1724)," ",'Report Data'!E1724)</f>
        <v xml:space="preserve"> </v>
      </c>
      <c r="F1724" s="313" t="str">
        <f>IF(ISBLANK('Report Data'!F1724)," ",'Report Data'!F1724)</f>
        <v xml:space="preserve"> </v>
      </c>
      <c r="G1724" s="313" t="str">
        <f>IF(ISBLANK('Report Data'!G1724)," ",'Report Data'!G1724)</f>
        <v xml:space="preserve"> </v>
      </c>
    </row>
    <row r="1725" spans="1:7">
      <c r="A1725" s="313" t="str">
        <f>IF('INTERIM REPORT'!B1725=" "," ",IF('Report Data'!A1725="",'INTERIM REPORT'!A1724,'Report Data'!A1725))</f>
        <v xml:space="preserve"> </v>
      </c>
      <c r="B1725" s="313" t="str">
        <f>IF(ISBLANK('Report Data'!B1725)," ",'Report Data'!B1725)</f>
        <v xml:space="preserve"> </v>
      </c>
      <c r="C1725" s="313" t="str">
        <f>IF(ISBLANK('Report Data'!C1725)," ",'Report Data'!C1725)</f>
        <v xml:space="preserve"> </v>
      </c>
      <c r="D1725" s="313" t="str">
        <f>IF(ISBLANK('Report Data'!D1725)," ",'Report Data'!D1725)</f>
        <v xml:space="preserve"> </v>
      </c>
      <c r="E1725" s="313" t="str">
        <f>IF(ISBLANK('Report Data'!E1725)," ",'Report Data'!E1725)</f>
        <v xml:space="preserve"> </v>
      </c>
      <c r="F1725" s="313" t="str">
        <f>IF(ISBLANK('Report Data'!F1725)," ",'Report Data'!F1725)</f>
        <v xml:space="preserve"> </v>
      </c>
      <c r="G1725" s="313" t="str">
        <f>IF(ISBLANK('Report Data'!G1725)," ",'Report Data'!G1725)</f>
        <v xml:space="preserve"> </v>
      </c>
    </row>
    <row r="1726" spans="1:7">
      <c r="A1726" s="313" t="str">
        <f>IF('INTERIM REPORT'!B1726=" "," ",IF('Report Data'!A1726="",'INTERIM REPORT'!A1725,'Report Data'!A1726))</f>
        <v xml:space="preserve"> </v>
      </c>
      <c r="B1726" s="313" t="str">
        <f>IF(ISBLANK('Report Data'!B1726)," ",'Report Data'!B1726)</f>
        <v xml:space="preserve"> </v>
      </c>
      <c r="C1726" s="313" t="str">
        <f>IF(ISBLANK('Report Data'!C1726)," ",'Report Data'!C1726)</f>
        <v xml:space="preserve"> </v>
      </c>
      <c r="D1726" s="313" t="str">
        <f>IF(ISBLANK('Report Data'!D1726)," ",'Report Data'!D1726)</f>
        <v xml:space="preserve"> </v>
      </c>
      <c r="E1726" s="313" t="str">
        <f>IF(ISBLANK('Report Data'!E1726)," ",'Report Data'!E1726)</f>
        <v xml:space="preserve"> </v>
      </c>
      <c r="F1726" s="313" t="str">
        <f>IF(ISBLANK('Report Data'!F1726)," ",'Report Data'!F1726)</f>
        <v xml:space="preserve"> </v>
      </c>
      <c r="G1726" s="313" t="str">
        <f>IF(ISBLANK('Report Data'!G1726)," ",'Report Data'!G1726)</f>
        <v xml:space="preserve"> </v>
      </c>
    </row>
    <row r="1727" spans="1:7">
      <c r="A1727" s="313" t="str">
        <f>IF('INTERIM REPORT'!B1727=" "," ",IF('Report Data'!A1727="",'INTERIM REPORT'!A1726,'Report Data'!A1727))</f>
        <v xml:space="preserve"> </v>
      </c>
      <c r="B1727" s="313" t="str">
        <f>IF(ISBLANK('Report Data'!B1727)," ",'Report Data'!B1727)</f>
        <v xml:space="preserve"> </v>
      </c>
      <c r="C1727" s="313" t="str">
        <f>IF(ISBLANK('Report Data'!C1727)," ",'Report Data'!C1727)</f>
        <v xml:space="preserve"> </v>
      </c>
      <c r="D1727" s="313" t="str">
        <f>IF(ISBLANK('Report Data'!D1727)," ",'Report Data'!D1727)</f>
        <v xml:space="preserve"> </v>
      </c>
      <c r="E1727" s="313" t="str">
        <f>IF(ISBLANK('Report Data'!E1727)," ",'Report Data'!E1727)</f>
        <v xml:space="preserve"> </v>
      </c>
      <c r="F1727" s="313" t="str">
        <f>IF(ISBLANK('Report Data'!F1727)," ",'Report Data'!F1727)</f>
        <v xml:space="preserve"> </v>
      </c>
      <c r="G1727" s="313" t="str">
        <f>IF(ISBLANK('Report Data'!G1727)," ",'Report Data'!G1727)</f>
        <v xml:space="preserve"> </v>
      </c>
    </row>
    <row r="1728" spans="1:7">
      <c r="A1728" s="313" t="str">
        <f>IF('INTERIM REPORT'!B1728=" "," ",IF('Report Data'!A1728="",'INTERIM REPORT'!A1727,'Report Data'!A1728))</f>
        <v xml:space="preserve"> </v>
      </c>
      <c r="B1728" s="313" t="str">
        <f>IF(ISBLANK('Report Data'!B1728)," ",'Report Data'!B1728)</f>
        <v xml:space="preserve"> </v>
      </c>
      <c r="C1728" s="313" t="str">
        <f>IF(ISBLANK('Report Data'!C1728)," ",'Report Data'!C1728)</f>
        <v xml:space="preserve"> </v>
      </c>
      <c r="D1728" s="313" t="str">
        <f>IF(ISBLANK('Report Data'!D1728)," ",'Report Data'!D1728)</f>
        <v xml:space="preserve"> </v>
      </c>
      <c r="E1728" s="313" t="str">
        <f>IF(ISBLANK('Report Data'!E1728)," ",'Report Data'!E1728)</f>
        <v xml:space="preserve"> </v>
      </c>
      <c r="F1728" s="313" t="str">
        <f>IF(ISBLANK('Report Data'!F1728)," ",'Report Data'!F1728)</f>
        <v xml:space="preserve"> </v>
      </c>
      <c r="G1728" s="313" t="str">
        <f>IF(ISBLANK('Report Data'!G1728)," ",'Report Data'!G1728)</f>
        <v xml:space="preserve"> </v>
      </c>
    </row>
    <row r="1729" spans="1:7">
      <c r="A1729" s="313" t="str">
        <f>IF('INTERIM REPORT'!B1729=" "," ",IF('Report Data'!A1729="",'INTERIM REPORT'!A1728,'Report Data'!A1729))</f>
        <v xml:space="preserve"> </v>
      </c>
      <c r="B1729" s="313" t="str">
        <f>IF(ISBLANK('Report Data'!B1729)," ",'Report Data'!B1729)</f>
        <v xml:space="preserve"> </v>
      </c>
      <c r="C1729" s="313" t="str">
        <f>IF(ISBLANK('Report Data'!C1729)," ",'Report Data'!C1729)</f>
        <v xml:space="preserve"> </v>
      </c>
      <c r="D1729" s="313" t="str">
        <f>IF(ISBLANK('Report Data'!D1729)," ",'Report Data'!D1729)</f>
        <v xml:space="preserve"> </v>
      </c>
      <c r="E1729" s="313" t="str">
        <f>IF(ISBLANK('Report Data'!E1729)," ",'Report Data'!E1729)</f>
        <v xml:space="preserve"> </v>
      </c>
      <c r="F1729" s="313" t="str">
        <f>IF(ISBLANK('Report Data'!F1729)," ",'Report Data'!F1729)</f>
        <v xml:space="preserve"> </v>
      </c>
      <c r="G1729" s="313" t="str">
        <f>IF(ISBLANK('Report Data'!G1729)," ",'Report Data'!G1729)</f>
        <v xml:space="preserve"> </v>
      </c>
    </row>
    <row r="1730" spans="1:7">
      <c r="A1730" s="313" t="str">
        <f>IF('INTERIM REPORT'!B1730=" "," ",IF('Report Data'!A1730="",'INTERIM REPORT'!A1729,'Report Data'!A1730))</f>
        <v xml:space="preserve"> </v>
      </c>
      <c r="B1730" s="313" t="str">
        <f>IF(ISBLANK('Report Data'!B1730)," ",'Report Data'!B1730)</f>
        <v xml:space="preserve"> </v>
      </c>
      <c r="C1730" s="313" t="str">
        <f>IF(ISBLANK('Report Data'!C1730)," ",'Report Data'!C1730)</f>
        <v xml:space="preserve"> </v>
      </c>
      <c r="D1730" s="313" t="str">
        <f>IF(ISBLANK('Report Data'!D1730)," ",'Report Data'!D1730)</f>
        <v xml:space="preserve"> </v>
      </c>
      <c r="E1730" s="313" t="str">
        <f>IF(ISBLANK('Report Data'!E1730)," ",'Report Data'!E1730)</f>
        <v xml:space="preserve"> </v>
      </c>
      <c r="F1730" s="313" t="str">
        <f>IF(ISBLANK('Report Data'!F1730)," ",'Report Data'!F1730)</f>
        <v xml:space="preserve"> </v>
      </c>
      <c r="G1730" s="313" t="str">
        <f>IF(ISBLANK('Report Data'!G1730)," ",'Report Data'!G1730)</f>
        <v xml:space="preserve"> </v>
      </c>
    </row>
    <row r="1731" spans="1:7">
      <c r="A1731" s="313" t="str">
        <f>IF('INTERIM REPORT'!B1731=" "," ",IF('Report Data'!A1731="",'INTERIM REPORT'!A1730,'Report Data'!A1731))</f>
        <v xml:space="preserve"> </v>
      </c>
      <c r="B1731" s="313" t="str">
        <f>IF(ISBLANK('Report Data'!B1731)," ",'Report Data'!B1731)</f>
        <v xml:space="preserve"> </v>
      </c>
      <c r="C1731" s="313" t="str">
        <f>IF(ISBLANK('Report Data'!C1731)," ",'Report Data'!C1731)</f>
        <v xml:space="preserve"> </v>
      </c>
      <c r="D1731" s="313" t="str">
        <f>IF(ISBLANK('Report Data'!D1731)," ",'Report Data'!D1731)</f>
        <v xml:space="preserve"> </v>
      </c>
      <c r="E1731" s="313" t="str">
        <f>IF(ISBLANK('Report Data'!E1731)," ",'Report Data'!E1731)</f>
        <v xml:space="preserve"> </v>
      </c>
      <c r="F1731" s="313" t="str">
        <f>IF(ISBLANK('Report Data'!F1731)," ",'Report Data'!F1731)</f>
        <v xml:space="preserve"> </v>
      </c>
      <c r="G1731" s="313" t="str">
        <f>IF(ISBLANK('Report Data'!G1731)," ",'Report Data'!G1731)</f>
        <v xml:space="preserve"> </v>
      </c>
    </row>
    <row r="1732" spans="1:7">
      <c r="A1732" s="313" t="str">
        <f>IF('INTERIM REPORT'!B1732=" "," ",IF('Report Data'!A1732="",'INTERIM REPORT'!A1731,'Report Data'!A1732))</f>
        <v xml:space="preserve"> </v>
      </c>
      <c r="B1732" s="313" t="str">
        <f>IF(ISBLANK('Report Data'!B1732)," ",'Report Data'!B1732)</f>
        <v xml:space="preserve"> </v>
      </c>
      <c r="C1732" s="313" t="str">
        <f>IF(ISBLANK('Report Data'!C1732)," ",'Report Data'!C1732)</f>
        <v xml:space="preserve"> </v>
      </c>
      <c r="D1732" s="313" t="str">
        <f>IF(ISBLANK('Report Data'!D1732)," ",'Report Data'!D1732)</f>
        <v xml:space="preserve"> </v>
      </c>
      <c r="E1732" s="313" t="str">
        <f>IF(ISBLANK('Report Data'!E1732)," ",'Report Data'!E1732)</f>
        <v xml:space="preserve"> </v>
      </c>
      <c r="F1732" s="313" t="str">
        <f>IF(ISBLANK('Report Data'!F1732)," ",'Report Data'!F1732)</f>
        <v xml:space="preserve"> </v>
      </c>
      <c r="G1732" s="313" t="str">
        <f>IF(ISBLANK('Report Data'!G1732)," ",'Report Data'!G1732)</f>
        <v xml:space="preserve"> </v>
      </c>
    </row>
    <row r="1733" spans="1:7">
      <c r="A1733" s="313" t="str">
        <f>IF('INTERIM REPORT'!B1733=" "," ",IF('Report Data'!A1733="",'INTERIM REPORT'!A1732,'Report Data'!A1733))</f>
        <v xml:space="preserve"> </v>
      </c>
      <c r="B1733" s="313" t="str">
        <f>IF(ISBLANK('Report Data'!B1733)," ",'Report Data'!B1733)</f>
        <v xml:space="preserve"> </v>
      </c>
      <c r="C1733" s="313" t="str">
        <f>IF(ISBLANK('Report Data'!C1733)," ",'Report Data'!C1733)</f>
        <v xml:space="preserve"> </v>
      </c>
      <c r="D1733" s="313" t="str">
        <f>IF(ISBLANK('Report Data'!D1733)," ",'Report Data'!D1733)</f>
        <v xml:space="preserve"> </v>
      </c>
      <c r="E1733" s="313" t="str">
        <f>IF(ISBLANK('Report Data'!E1733)," ",'Report Data'!E1733)</f>
        <v xml:space="preserve"> </v>
      </c>
      <c r="F1733" s="313" t="str">
        <f>IF(ISBLANK('Report Data'!F1733)," ",'Report Data'!F1733)</f>
        <v xml:space="preserve"> </v>
      </c>
      <c r="G1733" s="313" t="str">
        <f>IF(ISBLANK('Report Data'!G1733)," ",'Report Data'!G1733)</f>
        <v xml:space="preserve"> </v>
      </c>
    </row>
    <row r="1734" spans="1:7">
      <c r="A1734" s="313" t="str">
        <f>IF('INTERIM REPORT'!B1734=" "," ",IF('Report Data'!A1734="",'INTERIM REPORT'!A1733,'Report Data'!A1734))</f>
        <v xml:space="preserve"> </v>
      </c>
      <c r="B1734" s="313" t="str">
        <f>IF(ISBLANK('Report Data'!B1734)," ",'Report Data'!B1734)</f>
        <v xml:space="preserve"> </v>
      </c>
      <c r="C1734" s="313" t="str">
        <f>IF(ISBLANK('Report Data'!C1734)," ",'Report Data'!C1734)</f>
        <v xml:space="preserve"> </v>
      </c>
      <c r="D1734" s="313" t="str">
        <f>IF(ISBLANK('Report Data'!D1734)," ",'Report Data'!D1734)</f>
        <v xml:space="preserve"> </v>
      </c>
      <c r="E1734" s="313" t="str">
        <f>IF(ISBLANK('Report Data'!E1734)," ",'Report Data'!E1734)</f>
        <v xml:space="preserve"> </v>
      </c>
      <c r="F1734" s="313" t="str">
        <f>IF(ISBLANK('Report Data'!F1734)," ",'Report Data'!F1734)</f>
        <v xml:space="preserve"> </v>
      </c>
      <c r="G1734" s="313" t="str">
        <f>IF(ISBLANK('Report Data'!G1734)," ",'Report Data'!G1734)</f>
        <v xml:space="preserve"> </v>
      </c>
    </row>
    <row r="1735" spans="1:7">
      <c r="A1735" s="313" t="str">
        <f>IF('INTERIM REPORT'!B1735=" "," ",IF('Report Data'!A1735="",'INTERIM REPORT'!A1734,'Report Data'!A1735))</f>
        <v xml:space="preserve"> </v>
      </c>
      <c r="B1735" s="313" t="str">
        <f>IF(ISBLANK('Report Data'!B1735)," ",'Report Data'!B1735)</f>
        <v xml:space="preserve"> </v>
      </c>
      <c r="C1735" s="313" t="str">
        <f>IF(ISBLANK('Report Data'!C1735)," ",'Report Data'!C1735)</f>
        <v xml:space="preserve"> </v>
      </c>
      <c r="D1735" s="313" t="str">
        <f>IF(ISBLANK('Report Data'!D1735)," ",'Report Data'!D1735)</f>
        <v xml:space="preserve"> </v>
      </c>
      <c r="E1735" s="313" t="str">
        <f>IF(ISBLANK('Report Data'!E1735)," ",'Report Data'!E1735)</f>
        <v xml:space="preserve"> </v>
      </c>
      <c r="F1735" s="313" t="str">
        <f>IF(ISBLANK('Report Data'!F1735)," ",'Report Data'!F1735)</f>
        <v xml:space="preserve"> </v>
      </c>
      <c r="G1735" s="313" t="str">
        <f>IF(ISBLANK('Report Data'!G1735)," ",'Report Data'!G1735)</f>
        <v xml:space="preserve"> </v>
      </c>
    </row>
    <row r="1736" spans="1:7">
      <c r="A1736" s="313" t="str">
        <f>IF('INTERIM REPORT'!B1736=" "," ",IF('Report Data'!A1736="",'INTERIM REPORT'!A1735,'Report Data'!A1736))</f>
        <v xml:space="preserve"> </v>
      </c>
      <c r="B1736" s="313" t="str">
        <f>IF(ISBLANK('Report Data'!B1736)," ",'Report Data'!B1736)</f>
        <v xml:space="preserve"> </v>
      </c>
      <c r="C1736" s="313" t="str">
        <f>IF(ISBLANK('Report Data'!C1736)," ",'Report Data'!C1736)</f>
        <v xml:space="preserve"> </v>
      </c>
      <c r="D1736" s="313" t="str">
        <f>IF(ISBLANK('Report Data'!D1736)," ",'Report Data'!D1736)</f>
        <v xml:space="preserve"> </v>
      </c>
      <c r="E1736" s="313" t="str">
        <f>IF(ISBLANK('Report Data'!E1736)," ",'Report Data'!E1736)</f>
        <v xml:space="preserve"> </v>
      </c>
      <c r="F1736" s="313" t="str">
        <f>IF(ISBLANK('Report Data'!F1736)," ",'Report Data'!F1736)</f>
        <v xml:space="preserve"> </v>
      </c>
      <c r="G1736" s="313" t="str">
        <f>IF(ISBLANK('Report Data'!G1736)," ",'Report Data'!G1736)</f>
        <v xml:space="preserve"> </v>
      </c>
    </row>
    <row r="1737" spans="1:7">
      <c r="A1737" s="313" t="str">
        <f>IF('INTERIM REPORT'!B1737=" "," ",IF('Report Data'!A1737="",'INTERIM REPORT'!A1736,'Report Data'!A1737))</f>
        <v xml:space="preserve"> </v>
      </c>
      <c r="B1737" s="313" t="str">
        <f>IF(ISBLANK('Report Data'!B1737)," ",'Report Data'!B1737)</f>
        <v xml:space="preserve"> </v>
      </c>
      <c r="C1737" s="313" t="str">
        <f>IF(ISBLANK('Report Data'!C1737)," ",'Report Data'!C1737)</f>
        <v xml:space="preserve"> </v>
      </c>
      <c r="D1737" s="313" t="str">
        <f>IF(ISBLANK('Report Data'!D1737)," ",'Report Data'!D1737)</f>
        <v xml:space="preserve"> </v>
      </c>
      <c r="E1737" s="313" t="str">
        <f>IF(ISBLANK('Report Data'!E1737)," ",'Report Data'!E1737)</f>
        <v xml:space="preserve"> </v>
      </c>
      <c r="F1737" s="313" t="str">
        <f>IF(ISBLANK('Report Data'!F1737)," ",'Report Data'!F1737)</f>
        <v xml:space="preserve"> </v>
      </c>
      <c r="G1737" s="313" t="str">
        <f>IF(ISBLANK('Report Data'!G1737)," ",'Report Data'!G1737)</f>
        <v xml:space="preserve"> </v>
      </c>
    </row>
    <row r="1738" spans="1:7">
      <c r="A1738" s="313" t="str">
        <f>IF('INTERIM REPORT'!B1738=" "," ",IF('Report Data'!A1738="",'INTERIM REPORT'!A1737,'Report Data'!A1738))</f>
        <v xml:space="preserve"> </v>
      </c>
      <c r="B1738" s="313" t="str">
        <f>IF(ISBLANK('Report Data'!B1738)," ",'Report Data'!B1738)</f>
        <v xml:space="preserve"> </v>
      </c>
      <c r="C1738" s="313" t="str">
        <f>IF(ISBLANK('Report Data'!C1738)," ",'Report Data'!C1738)</f>
        <v xml:space="preserve"> </v>
      </c>
      <c r="D1738" s="313" t="str">
        <f>IF(ISBLANK('Report Data'!D1738)," ",'Report Data'!D1738)</f>
        <v xml:space="preserve"> </v>
      </c>
      <c r="E1738" s="313" t="str">
        <f>IF(ISBLANK('Report Data'!E1738)," ",'Report Data'!E1738)</f>
        <v xml:space="preserve"> </v>
      </c>
      <c r="F1738" s="313" t="str">
        <f>IF(ISBLANK('Report Data'!F1738)," ",'Report Data'!F1738)</f>
        <v xml:space="preserve"> </v>
      </c>
      <c r="G1738" s="313" t="str">
        <f>IF(ISBLANK('Report Data'!G1738)," ",'Report Data'!G1738)</f>
        <v xml:space="preserve"> </v>
      </c>
    </row>
    <row r="1739" spans="1:7">
      <c r="A1739" s="313" t="str">
        <f>IF('INTERIM REPORT'!B1739=" "," ",IF('Report Data'!A1739="",'INTERIM REPORT'!A1738,'Report Data'!A1739))</f>
        <v xml:space="preserve"> </v>
      </c>
      <c r="B1739" s="313" t="str">
        <f>IF(ISBLANK('Report Data'!B1739)," ",'Report Data'!B1739)</f>
        <v xml:space="preserve"> </v>
      </c>
      <c r="C1739" s="313" t="str">
        <f>IF(ISBLANK('Report Data'!C1739)," ",'Report Data'!C1739)</f>
        <v xml:space="preserve"> </v>
      </c>
      <c r="D1739" s="313" t="str">
        <f>IF(ISBLANK('Report Data'!D1739)," ",'Report Data'!D1739)</f>
        <v xml:space="preserve"> </v>
      </c>
      <c r="E1739" s="313" t="str">
        <f>IF(ISBLANK('Report Data'!E1739)," ",'Report Data'!E1739)</f>
        <v xml:space="preserve"> </v>
      </c>
      <c r="F1739" s="313" t="str">
        <f>IF(ISBLANK('Report Data'!F1739)," ",'Report Data'!F1739)</f>
        <v xml:space="preserve"> </v>
      </c>
      <c r="G1739" s="313" t="str">
        <f>IF(ISBLANK('Report Data'!G1739)," ",'Report Data'!G1739)</f>
        <v xml:space="preserve"> </v>
      </c>
    </row>
    <row r="1740" spans="1:7">
      <c r="A1740" s="313" t="str">
        <f>IF('INTERIM REPORT'!B1740=" "," ",IF('Report Data'!A1740="",'INTERIM REPORT'!A1739,'Report Data'!A1740))</f>
        <v xml:space="preserve"> </v>
      </c>
      <c r="B1740" s="313" t="str">
        <f>IF(ISBLANK('Report Data'!B1740)," ",'Report Data'!B1740)</f>
        <v xml:space="preserve"> </v>
      </c>
      <c r="C1740" s="313" t="str">
        <f>IF(ISBLANK('Report Data'!C1740)," ",'Report Data'!C1740)</f>
        <v xml:space="preserve"> </v>
      </c>
      <c r="D1740" s="313" t="str">
        <f>IF(ISBLANK('Report Data'!D1740)," ",'Report Data'!D1740)</f>
        <v xml:space="preserve"> </v>
      </c>
      <c r="E1740" s="313" t="str">
        <f>IF(ISBLANK('Report Data'!E1740)," ",'Report Data'!E1740)</f>
        <v xml:space="preserve"> </v>
      </c>
      <c r="F1740" s="313" t="str">
        <f>IF(ISBLANK('Report Data'!F1740)," ",'Report Data'!F1740)</f>
        <v xml:space="preserve"> </v>
      </c>
      <c r="G1740" s="313" t="str">
        <f>IF(ISBLANK('Report Data'!G1740)," ",'Report Data'!G1740)</f>
        <v xml:space="preserve"> </v>
      </c>
    </row>
    <row r="1741" spans="1:7">
      <c r="A1741" s="313" t="str">
        <f>IF('INTERIM REPORT'!B1741=" "," ",IF('Report Data'!A1741="",'INTERIM REPORT'!A1740,'Report Data'!A1741))</f>
        <v xml:space="preserve"> </v>
      </c>
      <c r="B1741" s="313" t="str">
        <f>IF(ISBLANK('Report Data'!B1741)," ",'Report Data'!B1741)</f>
        <v xml:space="preserve"> </v>
      </c>
      <c r="C1741" s="313" t="str">
        <f>IF(ISBLANK('Report Data'!C1741)," ",'Report Data'!C1741)</f>
        <v xml:space="preserve"> </v>
      </c>
      <c r="D1741" s="313" t="str">
        <f>IF(ISBLANK('Report Data'!D1741)," ",'Report Data'!D1741)</f>
        <v xml:space="preserve"> </v>
      </c>
      <c r="E1741" s="313" t="str">
        <f>IF(ISBLANK('Report Data'!E1741)," ",'Report Data'!E1741)</f>
        <v xml:space="preserve"> </v>
      </c>
      <c r="F1741" s="313" t="str">
        <f>IF(ISBLANK('Report Data'!F1741)," ",'Report Data'!F1741)</f>
        <v xml:space="preserve"> </v>
      </c>
      <c r="G1741" s="313" t="str">
        <f>IF(ISBLANK('Report Data'!G1741)," ",'Report Data'!G1741)</f>
        <v xml:space="preserve"> </v>
      </c>
    </row>
    <row r="1742" spans="1:7">
      <c r="A1742" s="313" t="str">
        <f>IF('INTERIM REPORT'!B1742=" "," ",IF('Report Data'!A1742="",'INTERIM REPORT'!A1741,'Report Data'!A1742))</f>
        <v xml:space="preserve"> </v>
      </c>
      <c r="B1742" s="313" t="str">
        <f>IF(ISBLANK('Report Data'!B1742)," ",'Report Data'!B1742)</f>
        <v xml:space="preserve"> </v>
      </c>
      <c r="C1742" s="313" t="str">
        <f>IF(ISBLANK('Report Data'!C1742)," ",'Report Data'!C1742)</f>
        <v xml:space="preserve"> </v>
      </c>
      <c r="D1742" s="313" t="str">
        <f>IF(ISBLANK('Report Data'!D1742)," ",'Report Data'!D1742)</f>
        <v xml:space="preserve"> </v>
      </c>
      <c r="E1742" s="313" t="str">
        <f>IF(ISBLANK('Report Data'!E1742)," ",'Report Data'!E1742)</f>
        <v xml:space="preserve"> </v>
      </c>
      <c r="F1742" s="313" t="str">
        <f>IF(ISBLANK('Report Data'!F1742)," ",'Report Data'!F1742)</f>
        <v xml:space="preserve"> </v>
      </c>
      <c r="G1742" s="313" t="str">
        <f>IF(ISBLANK('Report Data'!G1742)," ",'Report Data'!G1742)</f>
        <v xml:space="preserve"> </v>
      </c>
    </row>
    <row r="1743" spans="1:7">
      <c r="A1743" s="313" t="str">
        <f>IF('INTERIM REPORT'!B1743=" "," ",IF('Report Data'!A1743="",'INTERIM REPORT'!A1742,'Report Data'!A1743))</f>
        <v xml:space="preserve"> </v>
      </c>
      <c r="B1743" s="313" t="str">
        <f>IF(ISBLANK('Report Data'!B1743)," ",'Report Data'!B1743)</f>
        <v xml:space="preserve"> </v>
      </c>
      <c r="C1743" s="313" t="str">
        <f>IF(ISBLANK('Report Data'!C1743)," ",'Report Data'!C1743)</f>
        <v xml:space="preserve"> </v>
      </c>
      <c r="D1743" s="313" t="str">
        <f>IF(ISBLANK('Report Data'!D1743)," ",'Report Data'!D1743)</f>
        <v xml:space="preserve"> </v>
      </c>
      <c r="E1743" s="313" t="str">
        <f>IF(ISBLANK('Report Data'!E1743)," ",'Report Data'!E1743)</f>
        <v xml:space="preserve"> </v>
      </c>
      <c r="F1743" s="313" t="str">
        <f>IF(ISBLANK('Report Data'!F1743)," ",'Report Data'!F1743)</f>
        <v xml:space="preserve"> </v>
      </c>
      <c r="G1743" s="313" t="str">
        <f>IF(ISBLANK('Report Data'!G1743)," ",'Report Data'!G1743)</f>
        <v xml:space="preserve"> </v>
      </c>
    </row>
    <row r="1744" spans="1:7">
      <c r="A1744" s="313" t="str">
        <f>IF('INTERIM REPORT'!B1744=" "," ",IF('Report Data'!A1744="",'INTERIM REPORT'!A1743,'Report Data'!A1744))</f>
        <v xml:space="preserve"> </v>
      </c>
      <c r="B1744" s="313" t="str">
        <f>IF(ISBLANK('Report Data'!B1744)," ",'Report Data'!B1744)</f>
        <v xml:space="preserve"> </v>
      </c>
      <c r="C1744" s="313" t="str">
        <f>IF(ISBLANK('Report Data'!C1744)," ",'Report Data'!C1744)</f>
        <v xml:space="preserve"> </v>
      </c>
      <c r="D1744" s="313" t="str">
        <f>IF(ISBLANK('Report Data'!D1744)," ",'Report Data'!D1744)</f>
        <v xml:space="preserve"> </v>
      </c>
      <c r="E1744" s="313" t="str">
        <f>IF(ISBLANK('Report Data'!E1744)," ",'Report Data'!E1744)</f>
        <v xml:space="preserve"> </v>
      </c>
      <c r="F1744" s="313" t="str">
        <f>IF(ISBLANK('Report Data'!F1744)," ",'Report Data'!F1744)</f>
        <v xml:space="preserve"> </v>
      </c>
      <c r="G1744" s="313" t="str">
        <f>IF(ISBLANK('Report Data'!G1744)," ",'Report Data'!G1744)</f>
        <v xml:space="preserve"> </v>
      </c>
    </row>
    <row r="1745" spans="1:7">
      <c r="A1745" s="313" t="str">
        <f>IF('INTERIM REPORT'!B1745=" "," ",IF('Report Data'!A1745="",'INTERIM REPORT'!A1744,'Report Data'!A1745))</f>
        <v xml:space="preserve"> </v>
      </c>
      <c r="B1745" s="313" t="str">
        <f>IF(ISBLANK('Report Data'!B1745)," ",'Report Data'!B1745)</f>
        <v xml:space="preserve"> </v>
      </c>
      <c r="C1745" s="313" t="str">
        <f>IF(ISBLANK('Report Data'!C1745)," ",'Report Data'!C1745)</f>
        <v xml:space="preserve"> </v>
      </c>
      <c r="D1745" s="313" t="str">
        <f>IF(ISBLANK('Report Data'!D1745)," ",'Report Data'!D1745)</f>
        <v xml:space="preserve"> </v>
      </c>
      <c r="E1745" s="313" t="str">
        <f>IF(ISBLANK('Report Data'!E1745)," ",'Report Data'!E1745)</f>
        <v xml:space="preserve"> </v>
      </c>
      <c r="F1745" s="313" t="str">
        <f>IF(ISBLANK('Report Data'!F1745)," ",'Report Data'!F1745)</f>
        <v xml:space="preserve"> </v>
      </c>
      <c r="G1745" s="313" t="str">
        <f>IF(ISBLANK('Report Data'!G1745)," ",'Report Data'!G1745)</f>
        <v xml:space="preserve"> </v>
      </c>
    </row>
    <row r="1746" spans="1:7">
      <c r="A1746" s="313" t="str">
        <f>IF('INTERIM REPORT'!B1746=" "," ",IF('Report Data'!A1746="",'INTERIM REPORT'!A1745,'Report Data'!A1746))</f>
        <v xml:space="preserve"> </v>
      </c>
      <c r="B1746" s="313" t="str">
        <f>IF(ISBLANK('Report Data'!B1746)," ",'Report Data'!B1746)</f>
        <v xml:space="preserve"> </v>
      </c>
      <c r="C1746" s="313" t="str">
        <f>IF(ISBLANK('Report Data'!C1746)," ",'Report Data'!C1746)</f>
        <v xml:space="preserve"> </v>
      </c>
      <c r="D1746" s="313" t="str">
        <f>IF(ISBLANK('Report Data'!D1746)," ",'Report Data'!D1746)</f>
        <v xml:space="preserve"> </v>
      </c>
      <c r="E1746" s="313" t="str">
        <f>IF(ISBLANK('Report Data'!E1746)," ",'Report Data'!E1746)</f>
        <v xml:space="preserve"> </v>
      </c>
      <c r="F1746" s="313" t="str">
        <f>IF(ISBLANK('Report Data'!F1746)," ",'Report Data'!F1746)</f>
        <v xml:space="preserve"> </v>
      </c>
      <c r="G1746" s="313" t="str">
        <f>IF(ISBLANK('Report Data'!G1746)," ",'Report Data'!G1746)</f>
        <v xml:space="preserve"> </v>
      </c>
    </row>
    <row r="1747" spans="1:7">
      <c r="A1747" s="313" t="str">
        <f>IF('INTERIM REPORT'!B1747=" "," ",IF('Report Data'!A1747="",'INTERIM REPORT'!A1746,'Report Data'!A1747))</f>
        <v xml:space="preserve"> </v>
      </c>
      <c r="B1747" s="313" t="str">
        <f>IF(ISBLANK('Report Data'!B1747)," ",'Report Data'!B1747)</f>
        <v xml:space="preserve"> </v>
      </c>
      <c r="C1747" s="313" t="str">
        <f>IF(ISBLANK('Report Data'!C1747)," ",'Report Data'!C1747)</f>
        <v xml:space="preserve"> </v>
      </c>
      <c r="D1747" s="313" t="str">
        <f>IF(ISBLANK('Report Data'!D1747)," ",'Report Data'!D1747)</f>
        <v xml:space="preserve"> </v>
      </c>
      <c r="E1747" s="313" t="str">
        <f>IF(ISBLANK('Report Data'!E1747)," ",'Report Data'!E1747)</f>
        <v xml:space="preserve"> </v>
      </c>
      <c r="F1747" s="313" t="str">
        <f>IF(ISBLANK('Report Data'!F1747)," ",'Report Data'!F1747)</f>
        <v xml:space="preserve"> </v>
      </c>
      <c r="G1747" s="313" t="str">
        <f>IF(ISBLANK('Report Data'!G1747)," ",'Report Data'!G1747)</f>
        <v xml:space="preserve"> </v>
      </c>
    </row>
    <row r="1748" spans="1:7">
      <c r="A1748" s="313" t="str">
        <f>IF('INTERIM REPORT'!B1748=" "," ",IF('Report Data'!A1748="",'INTERIM REPORT'!A1747,'Report Data'!A1748))</f>
        <v xml:space="preserve"> </v>
      </c>
      <c r="B1748" s="313" t="str">
        <f>IF(ISBLANK('Report Data'!B1748)," ",'Report Data'!B1748)</f>
        <v xml:space="preserve"> </v>
      </c>
      <c r="C1748" s="313" t="str">
        <f>IF(ISBLANK('Report Data'!C1748)," ",'Report Data'!C1748)</f>
        <v xml:space="preserve"> </v>
      </c>
      <c r="D1748" s="313" t="str">
        <f>IF(ISBLANK('Report Data'!D1748)," ",'Report Data'!D1748)</f>
        <v xml:space="preserve"> </v>
      </c>
      <c r="E1748" s="313" t="str">
        <f>IF(ISBLANK('Report Data'!E1748)," ",'Report Data'!E1748)</f>
        <v xml:space="preserve"> </v>
      </c>
      <c r="F1748" s="313" t="str">
        <f>IF(ISBLANK('Report Data'!F1748)," ",'Report Data'!F1748)</f>
        <v xml:space="preserve"> </v>
      </c>
      <c r="G1748" s="313" t="str">
        <f>IF(ISBLANK('Report Data'!G1748)," ",'Report Data'!G1748)</f>
        <v xml:space="preserve"> </v>
      </c>
    </row>
    <row r="1749" spans="1:7">
      <c r="A1749" s="313" t="str">
        <f>IF('INTERIM REPORT'!B1749=" "," ",IF('Report Data'!A1749="",'INTERIM REPORT'!A1748,'Report Data'!A1749))</f>
        <v xml:space="preserve"> </v>
      </c>
      <c r="B1749" s="313" t="str">
        <f>IF(ISBLANK('Report Data'!B1749)," ",'Report Data'!B1749)</f>
        <v xml:space="preserve"> </v>
      </c>
      <c r="C1749" s="313" t="str">
        <f>IF(ISBLANK('Report Data'!C1749)," ",'Report Data'!C1749)</f>
        <v xml:space="preserve"> </v>
      </c>
      <c r="D1749" s="313" t="str">
        <f>IF(ISBLANK('Report Data'!D1749)," ",'Report Data'!D1749)</f>
        <v xml:space="preserve"> </v>
      </c>
      <c r="E1749" s="313" t="str">
        <f>IF(ISBLANK('Report Data'!E1749)," ",'Report Data'!E1749)</f>
        <v xml:space="preserve"> </v>
      </c>
      <c r="F1749" s="313" t="str">
        <f>IF(ISBLANK('Report Data'!F1749)," ",'Report Data'!F1749)</f>
        <v xml:space="preserve"> </v>
      </c>
      <c r="G1749" s="313" t="str">
        <f>IF(ISBLANK('Report Data'!G1749)," ",'Report Data'!G1749)</f>
        <v xml:space="preserve"> </v>
      </c>
    </row>
    <row r="1750" spans="1:7">
      <c r="A1750" s="313" t="str">
        <f>IF('INTERIM REPORT'!B1750=" "," ",IF('Report Data'!A1750="",'INTERIM REPORT'!A1749,'Report Data'!A1750))</f>
        <v xml:space="preserve"> </v>
      </c>
      <c r="B1750" s="313" t="str">
        <f>IF(ISBLANK('Report Data'!B1750)," ",'Report Data'!B1750)</f>
        <v xml:space="preserve"> </v>
      </c>
      <c r="C1750" s="313" t="str">
        <f>IF(ISBLANK('Report Data'!C1750)," ",'Report Data'!C1750)</f>
        <v xml:space="preserve"> </v>
      </c>
      <c r="D1750" s="313" t="str">
        <f>IF(ISBLANK('Report Data'!D1750)," ",'Report Data'!D1750)</f>
        <v xml:space="preserve"> </v>
      </c>
      <c r="E1750" s="313" t="str">
        <f>IF(ISBLANK('Report Data'!E1750)," ",'Report Data'!E1750)</f>
        <v xml:space="preserve"> </v>
      </c>
      <c r="F1750" s="313" t="str">
        <f>IF(ISBLANK('Report Data'!F1750)," ",'Report Data'!F1750)</f>
        <v xml:space="preserve"> </v>
      </c>
      <c r="G1750" s="313" t="str">
        <f>IF(ISBLANK('Report Data'!G1750)," ",'Report Data'!G1750)</f>
        <v xml:space="preserve"> </v>
      </c>
    </row>
    <row r="1751" spans="1:7">
      <c r="A1751" s="313" t="str">
        <f>IF('INTERIM REPORT'!B1751=" "," ",IF('Report Data'!A1751="",'INTERIM REPORT'!A1750,'Report Data'!A1751))</f>
        <v xml:space="preserve"> </v>
      </c>
      <c r="B1751" s="313" t="str">
        <f>IF(ISBLANK('Report Data'!B1751)," ",'Report Data'!B1751)</f>
        <v xml:space="preserve"> </v>
      </c>
      <c r="C1751" s="313" t="str">
        <f>IF(ISBLANK('Report Data'!C1751)," ",'Report Data'!C1751)</f>
        <v xml:space="preserve"> </v>
      </c>
      <c r="D1751" s="313" t="str">
        <f>IF(ISBLANK('Report Data'!D1751)," ",'Report Data'!D1751)</f>
        <v xml:space="preserve"> </v>
      </c>
      <c r="E1751" s="313" t="str">
        <f>IF(ISBLANK('Report Data'!E1751)," ",'Report Data'!E1751)</f>
        <v xml:space="preserve"> </v>
      </c>
      <c r="F1751" s="313" t="str">
        <f>IF(ISBLANK('Report Data'!F1751)," ",'Report Data'!F1751)</f>
        <v xml:space="preserve"> </v>
      </c>
      <c r="G1751" s="313" t="str">
        <f>IF(ISBLANK('Report Data'!G1751)," ",'Report Data'!G1751)</f>
        <v xml:space="preserve"> </v>
      </c>
    </row>
    <row r="1752" spans="1:7">
      <c r="A1752" s="313" t="str">
        <f>IF('INTERIM REPORT'!B1752=" "," ",IF('Report Data'!A1752="",'INTERIM REPORT'!A1751,'Report Data'!A1752))</f>
        <v xml:space="preserve"> </v>
      </c>
      <c r="B1752" s="313" t="str">
        <f>IF(ISBLANK('Report Data'!B1752)," ",'Report Data'!B1752)</f>
        <v xml:space="preserve"> </v>
      </c>
      <c r="C1752" s="313" t="str">
        <f>IF(ISBLANK('Report Data'!C1752)," ",'Report Data'!C1752)</f>
        <v xml:space="preserve"> </v>
      </c>
      <c r="D1752" s="313" t="str">
        <f>IF(ISBLANK('Report Data'!D1752)," ",'Report Data'!D1752)</f>
        <v xml:space="preserve"> </v>
      </c>
      <c r="E1752" s="313" t="str">
        <f>IF(ISBLANK('Report Data'!E1752)," ",'Report Data'!E1752)</f>
        <v xml:space="preserve"> </v>
      </c>
      <c r="F1752" s="313" t="str">
        <f>IF(ISBLANK('Report Data'!F1752)," ",'Report Data'!F1752)</f>
        <v xml:space="preserve"> </v>
      </c>
      <c r="G1752" s="313" t="str">
        <f>IF(ISBLANK('Report Data'!G1752)," ",'Report Data'!G1752)</f>
        <v xml:space="preserve"> </v>
      </c>
    </row>
    <row r="1753" spans="1:7">
      <c r="A1753" s="313" t="str">
        <f>IF('INTERIM REPORT'!B1753=" "," ",IF('Report Data'!A1753="",'INTERIM REPORT'!A1752,'Report Data'!A1753))</f>
        <v xml:space="preserve"> </v>
      </c>
      <c r="B1753" s="313" t="str">
        <f>IF(ISBLANK('Report Data'!B1753)," ",'Report Data'!B1753)</f>
        <v xml:space="preserve"> </v>
      </c>
      <c r="C1753" s="313" t="str">
        <f>IF(ISBLANK('Report Data'!C1753)," ",'Report Data'!C1753)</f>
        <v xml:space="preserve"> </v>
      </c>
      <c r="D1753" s="313" t="str">
        <f>IF(ISBLANK('Report Data'!D1753)," ",'Report Data'!D1753)</f>
        <v xml:space="preserve"> </v>
      </c>
      <c r="E1753" s="313" t="str">
        <f>IF(ISBLANK('Report Data'!E1753)," ",'Report Data'!E1753)</f>
        <v xml:space="preserve"> </v>
      </c>
      <c r="F1753" s="313" t="str">
        <f>IF(ISBLANK('Report Data'!F1753)," ",'Report Data'!F1753)</f>
        <v xml:space="preserve"> </v>
      </c>
      <c r="G1753" s="313" t="str">
        <f>IF(ISBLANK('Report Data'!G1753)," ",'Report Data'!G1753)</f>
        <v xml:space="preserve"> </v>
      </c>
    </row>
    <row r="1754" spans="1:7">
      <c r="A1754" s="313" t="str">
        <f>IF('INTERIM REPORT'!B1754=" "," ",IF('Report Data'!A1754="",'INTERIM REPORT'!A1753,'Report Data'!A1754))</f>
        <v xml:space="preserve"> </v>
      </c>
      <c r="B1754" s="313" t="str">
        <f>IF(ISBLANK('Report Data'!B1754)," ",'Report Data'!B1754)</f>
        <v xml:space="preserve"> </v>
      </c>
      <c r="C1754" s="313" t="str">
        <f>IF(ISBLANK('Report Data'!C1754)," ",'Report Data'!C1754)</f>
        <v xml:space="preserve"> </v>
      </c>
      <c r="D1754" s="313" t="str">
        <f>IF(ISBLANK('Report Data'!D1754)," ",'Report Data'!D1754)</f>
        <v xml:space="preserve"> </v>
      </c>
      <c r="E1754" s="313" t="str">
        <f>IF(ISBLANK('Report Data'!E1754)," ",'Report Data'!E1754)</f>
        <v xml:space="preserve"> </v>
      </c>
      <c r="F1754" s="313" t="str">
        <f>IF(ISBLANK('Report Data'!F1754)," ",'Report Data'!F1754)</f>
        <v xml:space="preserve"> </v>
      </c>
      <c r="G1754" s="313" t="str">
        <f>IF(ISBLANK('Report Data'!G1754)," ",'Report Data'!G1754)</f>
        <v xml:space="preserve"> </v>
      </c>
    </row>
    <row r="1755" spans="1:7">
      <c r="A1755" s="313" t="str">
        <f>IF('INTERIM REPORT'!B1755=" "," ",IF('Report Data'!A1755="",'INTERIM REPORT'!A1754,'Report Data'!A1755))</f>
        <v xml:space="preserve"> </v>
      </c>
      <c r="B1755" s="313" t="str">
        <f>IF(ISBLANK('Report Data'!B1755)," ",'Report Data'!B1755)</f>
        <v xml:space="preserve"> </v>
      </c>
      <c r="C1755" s="313" t="str">
        <f>IF(ISBLANK('Report Data'!C1755)," ",'Report Data'!C1755)</f>
        <v xml:space="preserve"> </v>
      </c>
      <c r="D1755" s="313" t="str">
        <f>IF(ISBLANK('Report Data'!D1755)," ",'Report Data'!D1755)</f>
        <v xml:space="preserve"> </v>
      </c>
      <c r="E1755" s="313" t="str">
        <f>IF(ISBLANK('Report Data'!E1755)," ",'Report Data'!E1755)</f>
        <v xml:space="preserve"> </v>
      </c>
      <c r="F1755" s="313" t="str">
        <f>IF(ISBLANK('Report Data'!F1755)," ",'Report Data'!F1755)</f>
        <v xml:space="preserve"> </v>
      </c>
      <c r="G1755" s="313" t="str">
        <f>IF(ISBLANK('Report Data'!G1755)," ",'Report Data'!G1755)</f>
        <v xml:space="preserve"> </v>
      </c>
    </row>
    <row r="1756" spans="1:7">
      <c r="A1756" s="313" t="str">
        <f>IF('INTERIM REPORT'!B1756=" "," ",IF('Report Data'!A1756="",'INTERIM REPORT'!A1755,'Report Data'!A1756))</f>
        <v xml:space="preserve"> </v>
      </c>
      <c r="B1756" s="313" t="str">
        <f>IF(ISBLANK('Report Data'!B1756)," ",'Report Data'!B1756)</f>
        <v xml:space="preserve"> </v>
      </c>
      <c r="C1756" s="313" t="str">
        <f>IF(ISBLANK('Report Data'!C1756)," ",'Report Data'!C1756)</f>
        <v xml:space="preserve"> </v>
      </c>
      <c r="D1756" s="313" t="str">
        <f>IF(ISBLANK('Report Data'!D1756)," ",'Report Data'!D1756)</f>
        <v xml:space="preserve"> </v>
      </c>
      <c r="E1756" s="313" t="str">
        <f>IF(ISBLANK('Report Data'!E1756)," ",'Report Data'!E1756)</f>
        <v xml:space="preserve"> </v>
      </c>
      <c r="F1756" s="313" t="str">
        <f>IF(ISBLANK('Report Data'!F1756)," ",'Report Data'!F1756)</f>
        <v xml:space="preserve"> </v>
      </c>
      <c r="G1756" s="313" t="str">
        <f>IF(ISBLANK('Report Data'!G1756)," ",'Report Data'!G1756)</f>
        <v xml:space="preserve"> </v>
      </c>
    </row>
    <row r="1757" spans="1:7">
      <c r="A1757" s="313" t="str">
        <f>IF('INTERIM REPORT'!B1757=" "," ",IF('Report Data'!A1757="",'INTERIM REPORT'!A1756,'Report Data'!A1757))</f>
        <v xml:space="preserve"> </v>
      </c>
      <c r="B1757" s="313" t="str">
        <f>IF(ISBLANK('Report Data'!B1757)," ",'Report Data'!B1757)</f>
        <v xml:space="preserve"> </v>
      </c>
      <c r="C1757" s="313" t="str">
        <f>IF(ISBLANK('Report Data'!C1757)," ",'Report Data'!C1757)</f>
        <v xml:space="preserve"> </v>
      </c>
      <c r="D1757" s="313" t="str">
        <f>IF(ISBLANK('Report Data'!D1757)," ",'Report Data'!D1757)</f>
        <v xml:space="preserve"> </v>
      </c>
      <c r="E1757" s="313" t="str">
        <f>IF(ISBLANK('Report Data'!E1757)," ",'Report Data'!E1757)</f>
        <v xml:space="preserve"> </v>
      </c>
      <c r="F1757" s="313" t="str">
        <f>IF(ISBLANK('Report Data'!F1757)," ",'Report Data'!F1757)</f>
        <v xml:space="preserve"> </v>
      </c>
      <c r="G1757" s="313" t="str">
        <f>IF(ISBLANK('Report Data'!G1757)," ",'Report Data'!G1757)</f>
        <v xml:space="preserve"> </v>
      </c>
    </row>
    <row r="1758" spans="1:7">
      <c r="A1758" s="313" t="str">
        <f>IF('INTERIM REPORT'!B1758=" "," ",IF('Report Data'!A1758="",'INTERIM REPORT'!A1757,'Report Data'!A1758))</f>
        <v xml:space="preserve"> </v>
      </c>
      <c r="B1758" s="313" t="str">
        <f>IF(ISBLANK('Report Data'!B1758)," ",'Report Data'!B1758)</f>
        <v xml:space="preserve"> </v>
      </c>
      <c r="C1758" s="313" t="str">
        <f>IF(ISBLANK('Report Data'!C1758)," ",'Report Data'!C1758)</f>
        <v xml:space="preserve"> </v>
      </c>
      <c r="D1758" s="313" t="str">
        <f>IF(ISBLANK('Report Data'!D1758)," ",'Report Data'!D1758)</f>
        <v xml:space="preserve"> </v>
      </c>
      <c r="E1758" s="313" t="str">
        <f>IF(ISBLANK('Report Data'!E1758)," ",'Report Data'!E1758)</f>
        <v xml:space="preserve"> </v>
      </c>
      <c r="F1758" s="313" t="str">
        <f>IF(ISBLANK('Report Data'!F1758)," ",'Report Data'!F1758)</f>
        <v xml:space="preserve"> </v>
      </c>
      <c r="G1758" s="313" t="str">
        <f>IF(ISBLANK('Report Data'!G1758)," ",'Report Data'!G1758)</f>
        <v xml:space="preserve"> </v>
      </c>
    </row>
    <row r="1759" spans="1:7">
      <c r="A1759" s="313" t="str">
        <f>IF('INTERIM REPORT'!B1759=" "," ",IF('Report Data'!A1759="",'INTERIM REPORT'!A1758,'Report Data'!A1759))</f>
        <v xml:space="preserve"> </v>
      </c>
      <c r="B1759" s="313" t="str">
        <f>IF(ISBLANK('Report Data'!B1759)," ",'Report Data'!B1759)</f>
        <v xml:space="preserve"> </v>
      </c>
      <c r="C1759" s="313" t="str">
        <f>IF(ISBLANK('Report Data'!C1759)," ",'Report Data'!C1759)</f>
        <v xml:space="preserve"> </v>
      </c>
      <c r="D1759" s="313" t="str">
        <f>IF(ISBLANK('Report Data'!D1759)," ",'Report Data'!D1759)</f>
        <v xml:space="preserve"> </v>
      </c>
      <c r="E1759" s="313" t="str">
        <f>IF(ISBLANK('Report Data'!E1759)," ",'Report Data'!E1759)</f>
        <v xml:space="preserve"> </v>
      </c>
      <c r="F1759" s="313" t="str">
        <f>IF(ISBLANK('Report Data'!F1759)," ",'Report Data'!F1759)</f>
        <v xml:space="preserve"> </v>
      </c>
      <c r="G1759" s="313" t="str">
        <f>IF(ISBLANK('Report Data'!G1759)," ",'Report Data'!G1759)</f>
        <v xml:space="preserve"> </v>
      </c>
    </row>
    <row r="1760" spans="1:7">
      <c r="A1760" s="313" t="str">
        <f>IF('INTERIM REPORT'!B1760=" "," ",IF('Report Data'!A1760="",'INTERIM REPORT'!A1759,'Report Data'!A1760))</f>
        <v xml:space="preserve"> </v>
      </c>
      <c r="B1760" s="313" t="str">
        <f>IF(ISBLANK('Report Data'!B1760)," ",'Report Data'!B1760)</f>
        <v xml:space="preserve"> </v>
      </c>
      <c r="C1760" s="313" t="str">
        <f>IF(ISBLANK('Report Data'!C1760)," ",'Report Data'!C1760)</f>
        <v xml:space="preserve"> </v>
      </c>
      <c r="D1760" s="313" t="str">
        <f>IF(ISBLANK('Report Data'!D1760)," ",'Report Data'!D1760)</f>
        <v xml:space="preserve"> </v>
      </c>
      <c r="E1760" s="313" t="str">
        <f>IF(ISBLANK('Report Data'!E1760)," ",'Report Data'!E1760)</f>
        <v xml:space="preserve"> </v>
      </c>
      <c r="F1760" s="313" t="str">
        <f>IF(ISBLANK('Report Data'!F1760)," ",'Report Data'!F1760)</f>
        <v xml:space="preserve"> </v>
      </c>
      <c r="G1760" s="313" t="str">
        <f>IF(ISBLANK('Report Data'!G1760)," ",'Report Data'!G1760)</f>
        <v xml:space="preserve"> </v>
      </c>
    </row>
    <row r="1761" spans="1:7">
      <c r="A1761" s="313" t="str">
        <f>IF('INTERIM REPORT'!B1761=" "," ",IF('Report Data'!A1761="",'INTERIM REPORT'!A1760,'Report Data'!A1761))</f>
        <v xml:space="preserve"> </v>
      </c>
      <c r="B1761" s="313" t="str">
        <f>IF(ISBLANK('Report Data'!B1761)," ",'Report Data'!B1761)</f>
        <v xml:space="preserve"> </v>
      </c>
      <c r="C1761" s="313" t="str">
        <f>IF(ISBLANK('Report Data'!C1761)," ",'Report Data'!C1761)</f>
        <v xml:space="preserve"> </v>
      </c>
      <c r="D1761" s="313" t="str">
        <f>IF(ISBLANK('Report Data'!D1761)," ",'Report Data'!D1761)</f>
        <v xml:space="preserve"> </v>
      </c>
      <c r="E1761" s="313" t="str">
        <f>IF(ISBLANK('Report Data'!E1761)," ",'Report Data'!E1761)</f>
        <v xml:space="preserve"> </v>
      </c>
      <c r="F1761" s="313" t="str">
        <f>IF(ISBLANK('Report Data'!F1761)," ",'Report Data'!F1761)</f>
        <v xml:space="preserve"> </v>
      </c>
      <c r="G1761" s="313" t="str">
        <f>IF(ISBLANK('Report Data'!G1761)," ",'Report Data'!G1761)</f>
        <v xml:space="preserve"> </v>
      </c>
    </row>
    <row r="1762" spans="1:7">
      <c r="A1762" s="313" t="str">
        <f>IF('INTERIM REPORT'!B1762=" "," ",IF('Report Data'!A1762="",'INTERIM REPORT'!A1761,'Report Data'!A1762))</f>
        <v xml:space="preserve"> </v>
      </c>
      <c r="B1762" s="313" t="str">
        <f>IF(ISBLANK('Report Data'!B1762)," ",'Report Data'!B1762)</f>
        <v xml:space="preserve"> </v>
      </c>
      <c r="C1762" s="313" t="str">
        <f>IF(ISBLANK('Report Data'!C1762)," ",'Report Data'!C1762)</f>
        <v xml:space="preserve"> </v>
      </c>
      <c r="D1762" s="313" t="str">
        <f>IF(ISBLANK('Report Data'!D1762)," ",'Report Data'!D1762)</f>
        <v xml:space="preserve"> </v>
      </c>
      <c r="E1762" s="313" t="str">
        <f>IF(ISBLANK('Report Data'!E1762)," ",'Report Data'!E1762)</f>
        <v xml:space="preserve"> </v>
      </c>
      <c r="F1762" s="313" t="str">
        <f>IF(ISBLANK('Report Data'!F1762)," ",'Report Data'!F1762)</f>
        <v xml:space="preserve"> </v>
      </c>
      <c r="G1762" s="313" t="str">
        <f>IF(ISBLANK('Report Data'!G1762)," ",'Report Data'!G1762)</f>
        <v xml:space="preserve"> </v>
      </c>
    </row>
    <row r="1763" spans="1:7">
      <c r="A1763" s="313" t="str">
        <f>IF('INTERIM REPORT'!B1763=" "," ",IF('Report Data'!A1763="",'INTERIM REPORT'!A1762,'Report Data'!A1763))</f>
        <v xml:space="preserve"> </v>
      </c>
      <c r="B1763" s="313" t="str">
        <f>IF(ISBLANK('Report Data'!B1763)," ",'Report Data'!B1763)</f>
        <v xml:space="preserve"> </v>
      </c>
      <c r="C1763" s="313" t="str">
        <f>IF(ISBLANK('Report Data'!C1763)," ",'Report Data'!C1763)</f>
        <v xml:space="preserve"> </v>
      </c>
      <c r="D1763" s="313" t="str">
        <f>IF(ISBLANK('Report Data'!D1763)," ",'Report Data'!D1763)</f>
        <v xml:space="preserve"> </v>
      </c>
      <c r="E1763" s="313" t="str">
        <f>IF(ISBLANK('Report Data'!E1763)," ",'Report Data'!E1763)</f>
        <v xml:space="preserve"> </v>
      </c>
      <c r="F1763" s="313" t="str">
        <f>IF(ISBLANK('Report Data'!F1763)," ",'Report Data'!F1763)</f>
        <v xml:space="preserve"> </v>
      </c>
      <c r="G1763" s="313" t="str">
        <f>IF(ISBLANK('Report Data'!G1763)," ",'Report Data'!G1763)</f>
        <v xml:space="preserve"> </v>
      </c>
    </row>
    <row r="1764" spans="1:7">
      <c r="A1764" s="313" t="str">
        <f>IF('INTERIM REPORT'!B1764=" "," ",IF('Report Data'!A1764="",'INTERIM REPORT'!A1763,'Report Data'!A1764))</f>
        <v xml:space="preserve"> </v>
      </c>
      <c r="B1764" s="313" t="str">
        <f>IF(ISBLANK('Report Data'!B1764)," ",'Report Data'!B1764)</f>
        <v xml:space="preserve"> </v>
      </c>
      <c r="C1764" s="313" t="str">
        <f>IF(ISBLANK('Report Data'!C1764)," ",'Report Data'!C1764)</f>
        <v xml:space="preserve"> </v>
      </c>
      <c r="D1764" s="313" t="str">
        <f>IF(ISBLANK('Report Data'!D1764)," ",'Report Data'!D1764)</f>
        <v xml:space="preserve"> </v>
      </c>
      <c r="E1764" s="313" t="str">
        <f>IF(ISBLANK('Report Data'!E1764)," ",'Report Data'!E1764)</f>
        <v xml:space="preserve"> </v>
      </c>
      <c r="F1764" s="313" t="str">
        <f>IF(ISBLANK('Report Data'!F1764)," ",'Report Data'!F1764)</f>
        <v xml:space="preserve"> </v>
      </c>
      <c r="G1764" s="313" t="str">
        <f>IF(ISBLANK('Report Data'!G1764)," ",'Report Data'!G1764)</f>
        <v xml:space="preserve"> </v>
      </c>
    </row>
    <row r="1765" spans="1:7">
      <c r="A1765" s="313" t="str">
        <f>IF('INTERIM REPORT'!B1765=" "," ",IF('Report Data'!A1765="",'INTERIM REPORT'!A1764,'Report Data'!A1765))</f>
        <v xml:space="preserve"> </v>
      </c>
      <c r="B1765" s="313" t="str">
        <f>IF(ISBLANK('Report Data'!B1765)," ",'Report Data'!B1765)</f>
        <v xml:space="preserve"> </v>
      </c>
      <c r="C1765" s="313" t="str">
        <f>IF(ISBLANK('Report Data'!C1765)," ",'Report Data'!C1765)</f>
        <v xml:space="preserve"> </v>
      </c>
      <c r="D1765" s="313" t="str">
        <f>IF(ISBLANK('Report Data'!D1765)," ",'Report Data'!D1765)</f>
        <v xml:space="preserve"> </v>
      </c>
      <c r="E1765" s="313" t="str">
        <f>IF(ISBLANK('Report Data'!E1765)," ",'Report Data'!E1765)</f>
        <v xml:space="preserve"> </v>
      </c>
      <c r="F1765" s="313" t="str">
        <f>IF(ISBLANK('Report Data'!F1765)," ",'Report Data'!F1765)</f>
        <v xml:space="preserve"> </v>
      </c>
      <c r="G1765" s="313" t="str">
        <f>IF(ISBLANK('Report Data'!G1765)," ",'Report Data'!G1765)</f>
        <v xml:space="preserve"> </v>
      </c>
    </row>
    <row r="1766" spans="1:7">
      <c r="A1766" s="313" t="str">
        <f>IF('INTERIM REPORT'!B1766=" "," ",IF('Report Data'!A1766="",'INTERIM REPORT'!A1765,'Report Data'!A1766))</f>
        <v xml:space="preserve"> </v>
      </c>
      <c r="B1766" s="313" t="str">
        <f>IF(ISBLANK('Report Data'!B1766)," ",'Report Data'!B1766)</f>
        <v xml:space="preserve"> </v>
      </c>
      <c r="C1766" s="313" t="str">
        <f>IF(ISBLANK('Report Data'!C1766)," ",'Report Data'!C1766)</f>
        <v xml:space="preserve"> </v>
      </c>
      <c r="D1766" s="313" t="str">
        <f>IF(ISBLANK('Report Data'!D1766)," ",'Report Data'!D1766)</f>
        <v xml:space="preserve"> </v>
      </c>
      <c r="E1766" s="313" t="str">
        <f>IF(ISBLANK('Report Data'!E1766)," ",'Report Data'!E1766)</f>
        <v xml:space="preserve"> </v>
      </c>
      <c r="F1766" s="313" t="str">
        <f>IF(ISBLANK('Report Data'!F1766)," ",'Report Data'!F1766)</f>
        <v xml:space="preserve"> </v>
      </c>
      <c r="G1766" s="313" t="str">
        <f>IF(ISBLANK('Report Data'!G1766)," ",'Report Data'!G1766)</f>
        <v xml:space="preserve"> </v>
      </c>
    </row>
    <row r="1767" spans="1:7">
      <c r="A1767" s="313" t="str">
        <f>IF('INTERIM REPORT'!B1767=" "," ",IF('Report Data'!A1767="",'INTERIM REPORT'!A1766,'Report Data'!A1767))</f>
        <v xml:space="preserve"> </v>
      </c>
      <c r="B1767" s="313" t="str">
        <f>IF(ISBLANK('Report Data'!B1767)," ",'Report Data'!B1767)</f>
        <v xml:space="preserve"> </v>
      </c>
      <c r="C1767" s="313" t="str">
        <f>IF(ISBLANK('Report Data'!C1767)," ",'Report Data'!C1767)</f>
        <v xml:space="preserve"> </v>
      </c>
      <c r="D1767" s="313" t="str">
        <f>IF(ISBLANK('Report Data'!D1767)," ",'Report Data'!D1767)</f>
        <v xml:space="preserve"> </v>
      </c>
      <c r="E1767" s="313" t="str">
        <f>IF(ISBLANK('Report Data'!E1767)," ",'Report Data'!E1767)</f>
        <v xml:space="preserve"> </v>
      </c>
      <c r="F1767" s="313" t="str">
        <f>IF(ISBLANK('Report Data'!F1767)," ",'Report Data'!F1767)</f>
        <v xml:space="preserve"> </v>
      </c>
      <c r="G1767" s="313" t="str">
        <f>IF(ISBLANK('Report Data'!G1767)," ",'Report Data'!G1767)</f>
        <v xml:space="preserve"> </v>
      </c>
    </row>
    <row r="1768" spans="1:7">
      <c r="A1768" s="313" t="str">
        <f>IF('INTERIM REPORT'!B1768=" "," ",IF('Report Data'!A1768="",'INTERIM REPORT'!A1767,'Report Data'!A1768))</f>
        <v xml:space="preserve"> </v>
      </c>
      <c r="B1768" s="313" t="str">
        <f>IF(ISBLANK('Report Data'!B1768)," ",'Report Data'!B1768)</f>
        <v xml:space="preserve"> </v>
      </c>
      <c r="C1768" s="313" t="str">
        <f>IF(ISBLANK('Report Data'!C1768)," ",'Report Data'!C1768)</f>
        <v xml:space="preserve"> </v>
      </c>
      <c r="D1768" s="313" t="str">
        <f>IF(ISBLANK('Report Data'!D1768)," ",'Report Data'!D1768)</f>
        <v xml:space="preserve"> </v>
      </c>
      <c r="E1768" s="313" t="str">
        <f>IF(ISBLANK('Report Data'!E1768)," ",'Report Data'!E1768)</f>
        <v xml:space="preserve"> </v>
      </c>
      <c r="F1768" s="313" t="str">
        <f>IF(ISBLANK('Report Data'!F1768)," ",'Report Data'!F1768)</f>
        <v xml:space="preserve"> </v>
      </c>
      <c r="G1768" s="313" t="str">
        <f>IF(ISBLANK('Report Data'!G1768)," ",'Report Data'!G1768)</f>
        <v xml:space="preserve"> </v>
      </c>
    </row>
    <row r="1769" spans="1:7">
      <c r="A1769" s="313" t="str">
        <f>IF('INTERIM REPORT'!B1769=" "," ",IF('Report Data'!A1769="",'INTERIM REPORT'!A1768,'Report Data'!A1769))</f>
        <v xml:space="preserve"> </v>
      </c>
      <c r="B1769" s="313" t="str">
        <f>IF(ISBLANK('Report Data'!B1769)," ",'Report Data'!B1769)</f>
        <v xml:space="preserve"> </v>
      </c>
      <c r="C1769" s="313" t="str">
        <f>IF(ISBLANK('Report Data'!C1769)," ",'Report Data'!C1769)</f>
        <v xml:space="preserve"> </v>
      </c>
      <c r="D1769" s="313" t="str">
        <f>IF(ISBLANK('Report Data'!D1769)," ",'Report Data'!D1769)</f>
        <v xml:space="preserve"> </v>
      </c>
      <c r="E1769" s="313" t="str">
        <f>IF(ISBLANK('Report Data'!E1769)," ",'Report Data'!E1769)</f>
        <v xml:space="preserve"> </v>
      </c>
      <c r="F1769" s="313" t="str">
        <f>IF(ISBLANK('Report Data'!F1769)," ",'Report Data'!F1769)</f>
        <v xml:space="preserve"> </v>
      </c>
      <c r="G1769" s="313" t="str">
        <f>IF(ISBLANK('Report Data'!G1769)," ",'Report Data'!G1769)</f>
        <v xml:space="preserve"> </v>
      </c>
    </row>
    <row r="1770" spans="1:7">
      <c r="A1770" s="313" t="str">
        <f>IF('INTERIM REPORT'!B1770=" "," ",IF('Report Data'!A1770="",'INTERIM REPORT'!A1769,'Report Data'!A1770))</f>
        <v xml:space="preserve"> </v>
      </c>
      <c r="B1770" s="313" t="str">
        <f>IF(ISBLANK('Report Data'!B1770)," ",'Report Data'!B1770)</f>
        <v xml:space="preserve"> </v>
      </c>
      <c r="C1770" s="313" t="str">
        <f>IF(ISBLANK('Report Data'!C1770)," ",'Report Data'!C1770)</f>
        <v xml:space="preserve"> </v>
      </c>
      <c r="D1770" s="313" t="str">
        <f>IF(ISBLANK('Report Data'!D1770)," ",'Report Data'!D1770)</f>
        <v xml:space="preserve"> </v>
      </c>
      <c r="E1770" s="313" t="str">
        <f>IF(ISBLANK('Report Data'!E1770)," ",'Report Data'!E1770)</f>
        <v xml:space="preserve"> </v>
      </c>
      <c r="F1770" s="313" t="str">
        <f>IF(ISBLANK('Report Data'!F1770)," ",'Report Data'!F1770)</f>
        <v xml:space="preserve"> </v>
      </c>
      <c r="G1770" s="313" t="str">
        <f>IF(ISBLANK('Report Data'!G1770)," ",'Report Data'!G1770)</f>
        <v xml:space="preserve"> </v>
      </c>
    </row>
    <row r="1771" spans="1:7">
      <c r="A1771" s="313" t="str">
        <f>IF('INTERIM REPORT'!B1771=" "," ",IF('Report Data'!A1771="",'INTERIM REPORT'!A1770,'Report Data'!A1771))</f>
        <v xml:space="preserve"> </v>
      </c>
      <c r="B1771" s="313" t="str">
        <f>IF(ISBLANK('Report Data'!B1771)," ",'Report Data'!B1771)</f>
        <v xml:space="preserve"> </v>
      </c>
      <c r="C1771" s="313" t="str">
        <f>IF(ISBLANK('Report Data'!C1771)," ",'Report Data'!C1771)</f>
        <v xml:space="preserve"> </v>
      </c>
      <c r="D1771" s="313" t="str">
        <f>IF(ISBLANK('Report Data'!D1771)," ",'Report Data'!D1771)</f>
        <v xml:space="preserve"> </v>
      </c>
      <c r="E1771" s="313" t="str">
        <f>IF(ISBLANK('Report Data'!E1771)," ",'Report Data'!E1771)</f>
        <v xml:space="preserve"> </v>
      </c>
      <c r="F1771" s="313" t="str">
        <f>IF(ISBLANK('Report Data'!F1771)," ",'Report Data'!F1771)</f>
        <v xml:space="preserve"> </v>
      </c>
      <c r="G1771" s="313" t="str">
        <f>IF(ISBLANK('Report Data'!G1771)," ",'Report Data'!G1771)</f>
        <v xml:space="preserve"> </v>
      </c>
    </row>
    <row r="1772" spans="1:7">
      <c r="A1772" s="313" t="str">
        <f>IF('INTERIM REPORT'!B1772=" "," ",IF('Report Data'!A1772="",'INTERIM REPORT'!A1771,'Report Data'!A1772))</f>
        <v xml:space="preserve"> </v>
      </c>
      <c r="B1772" s="313" t="str">
        <f>IF(ISBLANK('Report Data'!B1772)," ",'Report Data'!B1772)</f>
        <v xml:space="preserve"> </v>
      </c>
      <c r="C1772" s="313" t="str">
        <f>IF(ISBLANK('Report Data'!C1772)," ",'Report Data'!C1772)</f>
        <v xml:space="preserve"> </v>
      </c>
      <c r="D1772" s="313" t="str">
        <f>IF(ISBLANK('Report Data'!D1772)," ",'Report Data'!D1772)</f>
        <v xml:space="preserve"> </v>
      </c>
      <c r="E1772" s="313" t="str">
        <f>IF(ISBLANK('Report Data'!E1772)," ",'Report Data'!E1772)</f>
        <v xml:space="preserve"> </v>
      </c>
      <c r="F1772" s="313" t="str">
        <f>IF(ISBLANK('Report Data'!F1772)," ",'Report Data'!F1772)</f>
        <v xml:space="preserve"> </v>
      </c>
      <c r="G1772" s="313" t="str">
        <f>IF(ISBLANK('Report Data'!G1772)," ",'Report Data'!G1772)</f>
        <v xml:space="preserve"> </v>
      </c>
    </row>
    <row r="1773" spans="1:7">
      <c r="A1773" s="313" t="str">
        <f>IF('INTERIM REPORT'!B1773=" "," ",IF('Report Data'!A1773="",'INTERIM REPORT'!A1772,'Report Data'!A1773))</f>
        <v xml:space="preserve"> </v>
      </c>
      <c r="B1773" s="313" t="str">
        <f>IF(ISBLANK('Report Data'!B1773)," ",'Report Data'!B1773)</f>
        <v xml:space="preserve"> </v>
      </c>
      <c r="C1773" s="313" t="str">
        <f>IF(ISBLANK('Report Data'!C1773)," ",'Report Data'!C1773)</f>
        <v xml:space="preserve"> </v>
      </c>
      <c r="D1773" s="313" t="str">
        <f>IF(ISBLANK('Report Data'!D1773)," ",'Report Data'!D1773)</f>
        <v xml:space="preserve"> </v>
      </c>
      <c r="E1773" s="313" t="str">
        <f>IF(ISBLANK('Report Data'!E1773)," ",'Report Data'!E1773)</f>
        <v xml:space="preserve"> </v>
      </c>
      <c r="F1773" s="313" t="str">
        <f>IF(ISBLANK('Report Data'!F1773)," ",'Report Data'!F1773)</f>
        <v xml:space="preserve"> </v>
      </c>
      <c r="G1773" s="313" t="str">
        <f>IF(ISBLANK('Report Data'!G1773)," ",'Report Data'!G1773)</f>
        <v xml:space="preserve"> </v>
      </c>
    </row>
    <row r="1774" spans="1:7">
      <c r="A1774" s="313" t="str">
        <f>IF('INTERIM REPORT'!B1774=" "," ",IF('Report Data'!A1774="",'INTERIM REPORT'!A1773,'Report Data'!A1774))</f>
        <v xml:space="preserve"> </v>
      </c>
      <c r="B1774" s="313" t="str">
        <f>IF(ISBLANK('Report Data'!B1774)," ",'Report Data'!B1774)</f>
        <v xml:space="preserve"> </v>
      </c>
      <c r="C1774" s="313" t="str">
        <f>IF(ISBLANK('Report Data'!C1774)," ",'Report Data'!C1774)</f>
        <v xml:space="preserve"> </v>
      </c>
      <c r="D1774" s="313" t="str">
        <f>IF(ISBLANK('Report Data'!D1774)," ",'Report Data'!D1774)</f>
        <v xml:space="preserve"> </v>
      </c>
      <c r="E1774" s="313" t="str">
        <f>IF(ISBLANK('Report Data'!E1774)," ",'Report Data'!E1774)</f>
        <v xml:space="preserve"> </v>
      </c>
      <c r="F1774" s="313" t="str">
        <f>IF(ISBLANK('Report Data'!F1774)," ",'Report Data'!F1774)</f>
        <v xml:space="preserve"> </v>
      </c>
      <c r="G1774" s="313" t="str">
        <f>IF(ISBLANK('Report Data'!G1774)," ",'Report Data'!G1774)</f>
        <v xml:space="preserve"> </v>
      </c>
    </row>
    <row r="1775" spans="1:7">
      <c r="A1775" s="313" t="str">
        <f>IF('INTERIM REPORT'!B1775=" "," ",IF('Report Data'!A1775="",'INTERIM REPORT'!A1774,'Report Data'!A1775))</f>
        <v xml:space="preserve"> </v>
      </c>
      <c r="B1775" s="313" t="str">
        <f>IF(ISBLANK('Report Data'!B1775)," ",'Report Data'!B1775)</f>
        <v xml:space="preserve"> </v>
      </c>
      <c r="C1775" s="313" t="str">
        <f>IF(ISBLANK('Report Data'!C1775)," ",'Report Data'!C1775)</f>
        <v xml:space="preserve"> </v>
      </c>
      <c r="D1775" s="313" t="str">
        <f>IF(ISBLANK('Report Data'!D1775)," ",'Report Data'!D1775)</f>
        <v xml:space="preserve"> </v>
      </c>
      <c r="E1775" s="313" t="str">
        <f>IF(ISBLANK('Report Data'!E1775)," ",'Report Data'!E1775)</f>
        <v xml:space="preserve"> </v>
      </c>
      <c r="F1775" s="313" t="str">
        <f>IF(ISBLANK('Report Data'!F1775)," ",'Report Data'!F1775)</f>
        <v xml:space="preserve"> </v>
      </c>
      <c r="G1775" s="313" t="str">
        <f>IF(ISBLANK('Report Data'!G1775)," ",'Report Data'!G1775)</f>
        <v xml:space="preserve"> </v>
      </c>
    </row>
    <row r="1776" spans="1:7">
      <c r="A1776" s="313" t="str">
        <f>IF('INTERIM REPORT'!B1776=" "," ",IF('Report Data'!A1776="",'INTERIM REPORT'!A1775,'Report Data'!A1776))</f>
        <v xml:space="preserve"> </v>
      </c>
      <c r="B1776" s="313" t="str">
        <f>IF(ISBLANK('Report Data'!B1776)," ",'Report Data'!B1776)</f>
        <v xml:space="preserve"> </v>
      </c>
      <c r="C1776" s="313" t="str">
        <f>IF(ISBLANK('Report Data'!C1776)," ",'Report Data'!C1776)</f>
        <v xml:space="preserve"> </v>
      </c>
      <c r="D1776" s="313" t="str">
        <f>IF(ISBLANK('Report Data'!D1776)," ",'Report Data'!D1776)</f>
        <v xml:space="preserve"> </v>
      </c>
      <c r="E1776" s="313" t="str">
        <f>IF(ISBLANK('Report Data'!E1776)," ",'Report Data'!E1776)</f>
        <v xml:space="preserve"> </v>
      </c>
      <c r="F1776" s="313" t="str">
        <f>IF(ISBLANK('Report Data'!F1776)," ",'Report Data'!F1776)</f>
        <v xml:space="preserve"> </v>
      </c>
      <c r="G1776" s="313" t="str">
        <f>IF(ISBLANK('Report Data'!G1776)," ",'Report Data'!G1776)</f>
        <v xml:space="preserve"> </v>
      </c>
    </row>
    <row r="1777" spans="1:7">
      <c r="A1777" s="313" t="str">
        <f>IF('INTERIM REPORT'!B1777=" "," ",IF('Report Data'!A1777="",'INTERIM REPORT'!A1776,'Report Data'!A1777))</f>
        <v xml:space="preserve"> </v>
      </c>
      <c r="B1777" s="313" t="str">
        <f>IF(ISBLANK('Report Data'!B1777)," ",'Report Data'!B1777)</f>
        <v xml:space="preserve"> </v>
      </c>
      <c r="C1777" s="313" t="str">
        <f>IF(ISBLANK('Report Data'!C1777)," ",'Report Data'!C1777)</f>
        <v xml:space="preserve"> </v>
      </c>
      <c r="D1777" s="313" t="str">
        <f>IF(ISBLANK('Report Data'!D1777)," ",'Report Data'!D1777)</f>
        <v xml:space="preserve"> </v>
      </c>
      <c r="E1777" s="313" t="str">
        <f>IF(ISBLANK('Report Data'!E1777)," ",'Report Data'!E1777)</f>
        <v xml:space="preserve"> </v>
      </c>
      <c r="F1777" s="313" t="str">
        <f>IF(ISBLANK('Report Data'!F1777)," ",'Report Data'!F1777)</f>
        <v xml:space="preserve"> </v>
      </c>
      <c r="G1777" s="313" t="str">
        <f>IF(ISBLANK('Report Data'!G1777)," ",'Report Data'!G1777)</f>
        <v xml:space="preserve"> </v>
      </c>
    </row>
    <row r="1778" spans="1:7">
      <c r="A1778" s="313" t="str">
        <f>IF('INTERIM REPORT'!B1778=" "," ",IF('Report Data'!A1778="",'INTERIM REPORT'!A1777,'Report Data'!A1778))</f>
        <v xml:space="preserve"> </v>
      </c>
      <c r="B1778" s="313" t="str">
        <f>IF(ISBLANK('Report Data'!B1778)," ",'Report Data'!B1778)</f>
        <v xml:space="preserve"> </v>
      </c>
      <c r="C1778" s="313" t="str">
        <f>IF(ISBLANK('Report Data'!C1778)," ",'Report Data'!C1778)</f>
        <v xml:space="preserve"> </v>
      </c>
      <c r="D1778" s="313" t="str">
        <f>IF(ISBLANK('Report Data'!D1778)," ",'Report Data'!D1778)</f>
        <v xml:space="preserve"> </v>
      </c>
      <c r="E1778" s="313" t="str">
        <f>IF(ISBLANK('Report Data'!E1778)," ",'Report Data'!E1778)</f>
        <v xml:space="preserve"> </v>
      </c>
      <c r="F1778" s="313" t="str">
        <f>IF(ISBLANK('Report Data'!F1778)," ",'Report Data'!F1778)</f>
        <v xml:space="preserve"> </v>
      </c>
      <c r="G1778" s="313" t="str">
        <f>IF(ISBLANK('Report Data'!G1778)," ",'Report Data'!G1778)</f>
        <v xml:space="preserve"> </v>
      </c>
    </row>
    <row r="1779" spans="1:7">
      <c r="A1779" s="313" t="str">
        <f>IF('INTERIM REPORT'!B1779=" "," ",IF('Report Data'!A1779="",'INTERIM REPORT'!A1778,'Report Data'!A1779))</f>
        <v xml:space="preserve"> </v>
      </c>
      <c r="B1779" s="313" t="str">
        <f>IF(ISBLANK('Report Data'!B1779)," ",'Report Data'!B1779)</f>
        <v xml:space="preserve"> </v>
      </c>
      <c r="C1779" s="313" t="str">
        <f>IF(ISBLANK('Report Data'!C1779)," ",'Report Data'!C1779)</f>
        <v xml:space="preserve"> </v>
      </c>
      <c r="D1779" s="313" t="str">
        <f>IF(ISBLANK('Report Data'!D1779)," ",'Report Data'!D1779)</f>
        <v xml:space="preserve"> </v>
      </c>
      <c r="E1779" s="313" t="str">
        <f>IF(ISBLANK('Report Data'!E1779)," ",'Report Data'!E1779)</f>
        <v xml:space="preserve"> </v>
      </c>
      <c r="F1779" s="313" t="str">
        <f>IF(ISBLANK('Report Data'!F1779)," ",'Report Data'!F1779)</f>
        <v xml:space="preserve"> </v>
      </c>
      <c r="G1779" s="313" t="str">
        <f>IF(ISBLANK('Report Data'!G1779)," ",'Report Data'!G1779)</f>
        <v xml:space="preserve"> </v>
      </c>
    </row>
    <row r="1780" spans="1:7">
      <c r="A1780" s="313" t="str">
        <f>IF('INTERIM REPORT'!B1780=" "," ",IF('Report Data'!A1780="",'INTERIM REPORT'!A1779,'Report Data'!A1780))</f>
        <v xml:space="preserve"> </v>
      </c>
      <c r="B1780" s="313" t="str">
        <f>IF(ISBLANK('Report Data'!B1780)," ",'Report Data'!B1780)</f>
        <v xml:space="preserve"> </v>
      </c>
      <c r="C1780" s="313" t="str">
        <f>IF(ISBLANK('Report Data'!C1780)," ",'Report Data'!C1780)</f>
        <v xml:space="preserve"> </v>
      </c>
      <c r="D1780" s="313" t="str">
        <f>IF(ISBLANK('Report Data'!D1780)," ",'Report Data'!D1780)</f>
        <v xml:space="preserve"> </v>
      </c>
      <c r="E1780" s="313" t="str">
        <f>IF(ISBLANK('Report Data'!E1780)," ",'Report Data'!E1780)</f>
        <v xml:space="preserve"> </v>
      </c>
      <c r="F1780" s="313" t="str">
        <f>IF(ISBLANK('Report Data'!F1780)," ",'Report Data'!F1780)</f>
        <v xml:space="preserve"> </v>
      </c>
      <c r="G1780" s="313" t="str">
        <f>IF(ISBLANK('Report Data'!G1780)," ",'Report Data'!G1780)</f>
        <v xml:space="preserve"> </v>
      </c>
    </row>
    <row r="1781" spans="1:7">
      <c r="A1781" s="313" t="str">
        <f>IF('INTERIM REPORT'!B1781=" "," ",IF('Report Data'!A1781="",'INTERIM REPORT'!A1780,'Report Data'!A1781))</f>
        <v xml:space="preserve"> </v>
      </c>
      <c r="B1781" s="313" t="str">
        <f>IF(ISBLANK('Report Data'!B1781)," ",'Report Data'!B1781)</f>
        <v xml:space="preserve"> </v>
      </c>
      <c r="C1781" s="313" t="str">
        <f>IF(ISBLANK('Report Data'!C1781)," ",'Report Data'!C1781)</f>
        <v xml:space="preserve"> </v>
      </c>
      <c r="D1781" s="313" t="str">
        <f>IF(ISBLANK('Report Data'!D1781)," ",'Report Data'!D1781)</f>
        <v xml:space="preserve"> </v>
      </c>
      <c r="E1781" s="313" t="str">
        <f>IF(ISBLANK('Report Data'!E1781)," ",'Report Data'!E1781)</f>
        <v xml:space="preserve"> </v>
      </c>
      <c r="F1781" s="313" t="str">
        <f>IF(ISBLANK('Report Data'!F1781)," ",'Report Data'!F1781)</f>
        <v xml:space="preserve"> </v>
      </c>
      <c r="G1781" s="313" t="str">
        <f>IF(ISBLANK('Report Data'!G1781)," ",'Report Data'!G1781)</f>
        <v xml:space="preserve"> </v>
      </c>
    </row>
    <row r="1782" spans="1:7">
      <c r="A1782" s="313" t="str">
        <f>IF('INTERIM REPORT'!B1782=" "," ",IF('Report Data'!A1782="",'INTERIM REPORT'!A1781,'Report Data'!A1782))</f>
        <v xml:space="preserve"> </v>
      </c>
      <c r="B1782" s="313" t="str">
        <f>IF(ISBLANK('Report Data'!B1782)," ",'Report Data'!B1782)</f>
        <v xml:space="preserve"> </v>
      </c>
      <c r="C1782" s="313" t="str">
        <f>IF(ISBLANK('Report Data'!C1782)," ",'Report Data'!C1782)</f>
        <v xml:space="preserve"> </v>
      </c>
      <c r="D1782" s="313" t="str">
        <f>IF(ISBLANK('Report Data'!D1782)," ",'Report Data'!D1782)</f>
        <v xml:space="preserve"> </v>
      </c>
      <c r="E1782" s="313" t="str">
        <f>IF(ISBLANK('Report Data'!E1782)," ",'Report Data'!E1782)</f>
        <v xml:space="preserve"> </v>
      </c>
      <c r="F1782" s="313" t="str">
        <f>IF(ISBLANK('Report Data'!F1782)," ",'Report Data'!F1782)</f>
        <v xml:space="preserve"> </v>
      </c>
      <c r="G1782" s="313" t="str">
        <f>IF(ISBLANK('Report Data'!G1782)," ",'Report Data'!G1782)</f>
        <v xml:space="preserve"> </v>
      </c>
    </row>
    <row r="1783" spans="1:7">
      <c r="A1783" s="313" t="str">
        <f>IF('INTERIM REPORT'!B1783=" "," ",IF('Report Data'!A1783="",'INTERIM REPORT'!A1782,'Report Data'!A1783))</f>
        <v xml:space="preserve"> </v>
      </c>
      <c r="B1783" s="313" t="str">
        <f>IF(ISBLANK('Report Data'!B1783)," ",'Report Data'!B1783)</f>
        <v xml:space="preserve"> </v>
      </c>
      <c r="C1783" s="313" t="str">
        <f>IF(ISBLANK('Report Data'!C1783)," ",'Report Data'!C1783)</f>
        <v xml:space="preserve"> </v>
      </c>
      <c r="D1783" s="313" t="str">
        <f>IF(ISBLANK('Report Data'!D1783)," ",'Report Data'!D1783)</f>
        <v xml:space="preserve"> </v>
      </c>
      <c r="E1783" s="313" t="str">
        <f>IF(ISBLANK('Report Data'!E1783)," ",'Report Data'!E1783)</f>
        <v xml:space="preserve"> </v>
      </c>
      <c r="F1783" s="313" t="str">
        <f>IF(ISBLANK('Report Data'!F1783)," ",'Report Data'!F1783)</f>
        <v xml:space="preserve"> </v>
      </c>
      <c r="G1783" s="313" t="str">
        <f>IF(ISBLANK('Report Data'!G1783)," ",'Report Data'!G1783)</f>
        <v xml:space="preserve"> </v>
      </c>
    </row>
    <row r="1784" spans="1:7">
      <c r="A1784" s="313" t="str">
        <f>IF('INTERIM REPORT'!B1784=" "," ",IF('Report Data'!A1784="",'INTERIM REPORT'!A1783,'Report Data'!A1784))</f>
        <v xml:space="preserve"> </v>
      </c>
      <c r="B1784" s="313" t="str">
        <f>IF(ISBLANK('Report Data'!B1784)," ",'Report Data'!B1784)</f>
        <v xml:space="preserve"> </v>
      </c>
      <c r="C1784" s="313" t="str">
        <f>IF(ISBLANK('Report Data'!C1784)," ",'Report Data'!C1784)</f>
        <v xml:space="preserve"> </v>
      </c>
      <c r="D1784" s="313" t="str">
        <f>IF(ISBLANK('Report Data'!D1784)," ",'Report Data'!D1784)</f>
        <v xml:space="preserve"> </v>
      </c>
      <c r="E1784" s="313" t="str">
        <f>IF(ISBLANK('Report Data'!E1784)," ",'Report Data'!E1784)</f>
        <v xml:space="preserve"> </v>
      </c>
      <c r="F1784" s="313" t="str">
        <f>IF(ISBLANK('Report Data'!F1784)," ",'Report Data'!F1784)</f>
        <v xml:space="preserve"> </v>
      </c>
      <c r="G1784" s="313" t="str">
        <f>IF(ISBLANK('Report Data'!G1784)," ",'Report Data'!G1784)</f>
        <v xml:space="preserve"> </v>
      </c>
    </row>
    <row r="1785" spans="1:7">
      <c r="A1785" s="313" t="str">
        <f>IF('INTERIM REPORT'!B1785=" "," ",IF('Report Data'!A1785="",'INTERIM REPORT'!A1784,'Report Data'!A1785))</f>
        <v xml:space="preserve"> </v>
      </c>
      <c r="B1785" s="313" t="str">
        <f>IF(ISBLANK('Report Data'!B1785)," ",'Report Data'!B1785)</f>
        <v xml:space="preserve"> </v>
      </c>
      <c r="C1785" s="313" t="str">
        <f>IF(ISBLANK('Report Data'!C1785)," ",'Report Data'!C1785)</f>
        <v xml:space="preserve"> </v>
      </c>
      <c r="D1785" s="313" t="str">
        <f>IF(ISBLANK('Report Data'!D1785)," ",'Report Data'!D1785)</f>
        <v xml:space="preserve"> </v>
      </c>
      <c r="E1785" s="313" t="str">
        <f>IF(ISBLANK('Report Data'!E1785)," ",'Report Data'!E1785)</f>
        <v xml:space="preserve"> </v>
      </c>
      <c r="F1785" s="313" t="str">
        <f>IF(ISBLANK('Report Data'!F1785)," ",'Report Data'!F1785)</f>
        <v xml:space="preserve"> </v>
      </c>
      <c r="G1785" s="313" t="str">
        <f>IF(ISBLANK('Report Data'!G1785)," ",'Report Data'!G1785)</f>
        <v xml:space="preserve"> </v>
      </c>
    </row>
    <row r="1786" spans="1:7">
      <c r="A1786" s="313" t="str">
        <f>IF('INTERIM REPORT'!B1786=" "," ",IF('Report Data'!A1786="",'INTERIM REPORT'!A1785,'Report Data'!A1786))</f>
        <v xml:space="preserve"> </v>
      </c>
      <c r="B1786" s="313" t="str">
        <f>IF(ISBLANK('Report Data'!B1786)," ",'Report Data'!B1786)</f>
        <v xml:space="preserve"> </v>
      </c>
      <c r="C1786" s="313" t="str">
        <f>IF(ISBLANK('Report Data'!C1786)," ",'Report Data'!C1786)</f>
        <v xml:space="preserve"> </v>
      </c>
      <c r="D1786" s="313" t="str">
        <f>IF(ISBLANK('Report Data'!D1786)," ",'Report Data'!D1786)</f>
        <v xml:space="preserve"> </v>
      </c>
      <c r="E1786" s="313" t="str">
        <f>IF(ISBLANK('Report Data'!E1786)," ",'Report Data'!E1786)</f>
        <v xml:space="preserve"> </v>
      </c>
      <c r="F1786" s="313" t="str">
        <f>IF(ISBLANK('Report Data'!F1786)," ",'Report Data'!F1786)</f>
        <v xml:space="preserve"> </v>
      </c>
      <c r="G1786" s="313" t="str">
        <f>IF(ISBLANK('Report Data'!G1786)," ",'Report Data'!G1786)</f>
        <v xml:space="preserve"> </v>
      </c>
    </row>
    <row r="1787" spans="1:7">
      <c r="A1787" s="313" t="str">
        <f>IF('INTERIM REPORT'!B1787=" "," ",IF('Report Data'!A1787="",'INTERIM REPORT'!A1786,'Report Data'!A1787))</f>
        <v xml:space="preserve"> </v>
      </c>
      <c r="B1787" s="313" t="str">
        <f>IF(ISBLANK('Report Data'!B1787)," ",'Report Data'!B1787)</f>
        <v xml:space="preserve"> </v>
      </c>
      <c r="C1787" s="313" t="str">
        <f>IF(ISBLANK('Report Data'!C1787)," ",'Report Data'!C1787)</f>
        <v xml:space="preserve"> </v>
      </c>
      <c r="D1787" s="313" t="str">
        <f>IF(ISBLANK('Report Data'!D1787)," ",'Report Data'!D1787)</f>
        <v xml:space="preserve"> </v>
      </c>
      <c r="E1787" s="313" t="str">
        <f>IF(ISBLANK('Report Data'!E1787)," ",'Report Data'!E1787)</f>
        <v xml:space="preserve"> </v>
      </c>
      <c r="F1787" s="313" t="str">
        <f>IF(ISBLANK('Report Data'!F1787)," ",'Report Data'!F1787)</f>
        <v xml:space="preserve"> </v>
      </c>
      <c r="G1787" s="313" t="str">
        <f>IF(ISBLANK('Report Data'!G1787)," ",'Report Data'!G1787)</f>
        <v xml:space="preserve"> </v>
      </c>
    </row>
    <row r="1788" spans="1:7">
      <c r="A1788" s="313" t="str">
        <f>IF('INTERIM REPORT'!B1788=" "," ",IF('Report Data'!A1788="",'INTERIM REPORT'!A1787,'Report Data'!A1788))</f>
        <v xml:space="preserve"> </v>
      </c>
      <c r="B1788" s="313" t="str">
        <f>IF(ISBLANK('Report Data'!B1788)," ",'Report Data'!B1788)</f>
        <v xml:space="preserve"> </v>
      </c>
      <c r="C1788" s="313" t="str">
        <f>IF(ISBLANK('Report Data'!C1788)," ",'Report Data'!C1788)</f>
        <v xml:space="preserve"> </v>
      </c>
      <c r="D1788" s="313" t="str">
        <f>IF(ISBLANK('Report Data'!D1788)," ",'Report Data'!D1788)</f>
        <v xml:space="preserve"> </v>
      </c>
      <c r="E1788" s="313" t="str">
        <f>IF(ISBLANK('Report Data'!E1788)," ",'Report Data'!E1788)</f>
        <v xml:space="preserve"> </v>
      </c>
      <c r="F1788" s="313" t="str">
        <f>IF(ISBLANK('Report Data'!F1788)," ",'Report Data'!F1788)</f>
        <v xml:space="preserve"> </v>
      </c>
      <c r="G1788" s="313" t="str">
        <f>IF(ISBLANK('Report Data'!G1788)," ",'Report Data'!G1788)</f>
        <v xml:space="preserve"> </v>
      </c>
    </row>
    <row r="1789" spans="1:7">
      <c r="A1789" s="313" t="str">
        <f>IF('INTERIM REPORT'!B1789=" "," ",IF('Report Data'!A1789="",'INTERIM REPORT'!A1788,'Report Data'!A1789))</f>
        <v xml:space="preserve"> </v>
      </c>
      <c r="B1789" s="313" t="str">
        <f>IF(ISBLANK('Report Data'!B1789)," ",'Report Data'!B1789)</f>
        <v xml:space="preserve"> </v>
      </c>
      <c r="C1789" s="313" t="str">
        <f>IF(ISBLANK('Report Data'!C1789)," ",'Report Data'!C1789)</f>
        <v xml:space="preserve"> </v>
      </c>
      <c r="D1789" s="313" t="str">
        <f>IF(ISBLANK('Report Data'!D1789)," ",'Report Data'!D1789)</f>
        <v xml:space="preserve"> </v>
      </c>
      <c r="E1789" s="313" t="str">
        <f>IF(ISBLANK('Report Data'!E1789)," ",'Report Data'!E1789)</f>
        <v xml:space="preserve"> </v>
      </c>
      <c r="F1789" s="313" t="str">
        <f>IF(ISBLANK('Report Data'!F1789)," ",'Report Data'!F1789)</f>
        <v xml:space="preserve"> </v>
      </c>
      <c r="G1789" s="313" t="str">
        <f>IF(ISBLANK('Report Data'!G1789)," ",'Report Data'!G1789)</f>
        <v xml:space="preserve"> </v>
      </c>
    </row>
    <row r="1790" spans="1:7">
      <c r="A1790" s="313" t="str">
        <f>IF('INTERIM REPORT'!B1790=" "," ",IF('Report Data'!A1790="",'INTERIM REPORT'!A1789,'Report Data'!A1790))</f>
        <v xml:space="preserve"> </v>
      </c>
      <c r="B1790" s="313" t="str">
        <f>IF(ISBLANK('Report Data'!B1790)," ",'Report Data'!B1790)</f>
        <v xml:space="preserve"> </v>
      </c>
      <c r="C1790" s="313" t="str">
        <f>IF(ISBLANK('Report Data'!C1790)," ",'Report Data'!C1790)</f>
        <v xml:space="preserve"> </v>
      </c>
      <c r="D1790" s="313" t="str">
        <f>IF(ISBLANK('Report Data'!D1790)," ",'Report Data'!D1790)</f>
        <v xml:space="preserve"> </v>
      </c>
      <c r="E1790" s="313" t="str">
        <f>IF(ISBLANK('Report Data'!E1790)," ",'Report Data'!E1790)</f>
        <v xml:space="preserve"> </v>
      </c>
      <c r="F1790" s="313" t="str">
        <f>IF(ISBLANK('Report Data'!F1790)," ",'Report Data'!F1790)</f>
        <v xml:space="preserve"> </v>
      </c>
      <c r="G1790" s="313" t="str">
        <f>IF(ISBLANK('Report Data'!G1790)," ",'Report Data'!G1790)</f>
        <v xml:space="preserve"> </v>
      </c>
    </row>
    <row r="1791" spans="1:7">
      <c r="A1791" s="313" t="str">
        <f>IF('INTERIM REPORT'!B1791=" "," ",IF('Report Data'!A1791="",'INTERIM REPORT'!A1790,'Report Data'!A1791))</f>
        <v xml:space="preserve"> </v>
      </c>
      <c r="B1791" s="313" t="str">
        <f>IF(ISBLANK('Report Data'!B1791)," ",'Report Data'!B1791)</f>
        <v xml:space="preserve"> </v>
      </c>
      <c r="C1791" s="313" t="str">
        <f>IF(ISBLANK('Report Data'!C1791)," ",'Report Data'!C1791)</f>
        <v xml:space="preserve"> </v>
      </c>
      <c r="D1791" s="313" t="str">
        <f>IF(ISBLANK('Report Data'!D1791)," ",'Report Data'!D1791)</f>
        <v xml:space="preserve"> </v>
      </c>
      <c r="E1791" s="313" t="str">
        <f>IF(ISBLANK('Report Data'!E1791)," ",'Report Data'!E1791)</f>
        <v xml:space="preserve"> </v>
      </c>
      <c r="F1791" s="313" t="str">
        <f>IF(ISBLANK('Report Data'!F1791)," ",'Report Data'!F1791)</f>
        <v xml:space="preserve"> </v>
      </c>
      <c r="G1791" s="313" t="str">
        <f>IF(ISBLANK('Report Data'!G1791)," ",'Report Data'!G1791)</f>
        <v xml:space="preserve"> </v>
      </c>
    </row>
    <row r="1792" spans="1:7">
      <c r="A1792" s="313" t="str">
        <f>IF('INTERIM REPORT'!B1792=" "," ",IF('Report Data'!A1792="",'INTERIM REPORT'!A1791,'Report Data'!A1792))</f>
        <v xml:space="preserve"> </v>
      </c>
      <c r="B1792" s="313" t="str">
        <f>IF(ISBLANK('Report Data'!B1792)," ",'Report Data'!B1792)</f>
        <v xml:space="preserve"> </v>
      </c>
      <c r="C1792" s="313" t="str">
        <f>IF(ISBLANK('Report Data'!C1792)," ",'Report Data'!C1792)</f>
        <v xml:space="preserve"> </v>
      </c>
      <c r="D1792" s="313" t="str">
        <f>IF(ISBLANK('Report Data'!D1792)," ",'Report Data'!D1792)</f>
        <v xml:space="preserve"> </v>
      </c>
      <c r="E1792" s="313" t="str">
        <f>IF(ISBLANK('Report Data'!E1792)," ",'Report Data'!E1792)</f>
        <v xml:space="preserve"> </v>
      </c>
      <c r="F1792" s="313" t="str">
        <f>IF(ISBLANK('Report Data'!F1792)," ",'Report Data'!F1792)</f>
        <v xml:space="preserve"> </v>
      </c>
      <c r="G1792" s="313" t="str">
        <f>IF(ISBLANK('Report Data'!G1792)," ",'Report Data'!G1792)</f>
        <v xml:space="preserve"> </v>
      </c>
    </row>
    <row r="1793" spans="1:7">
      <c r="A1793" s="313" t="str">
        <f>IF('INTERIM REPORT'!B1793=" "," ",IF('Report Data'!A1793="",'INTERIM REPORT'!A1792,'Report Data'!A1793))</f>
        <v xml:space="preserve"> </v>
      </c>
      <c r="B1793" s="313" t="str">
        <f>IF(ISBLANK('Report Data'!B1793)," ",'Report Data'!B1793)</f>
        <v xml:space="preserve"> </v>
      </c>
      <c r="C1793" s="313" t="str">
        <f>IF(ISBLANK('Report Data'!C1793)," ",'Report Data'!C1793)</f>
        <v xml:space="preserve"> </v>
      </c>
      <c r="D1793" s="313" t="str">
        <f>IF(ISBLANK('Report Data'!D1793)," ",'Report Data'!D1793)</f>
        <v xml:space="preserve"> </v>
      </c>
      <c r="E1793" s="313" t="str">
        <f>IF(ISBLANK('Report Data'!E1793)," ",'Report Data'!E1793)</f>
        <v xml:space="preserve"> </v>
      </c>
      <c r="F1793" s="313" t="str">
        <f>IF(ISBLANK('Report Data'!F1793)," ",'Report Data'!F1793)</f>
        <v xml:space="preserve"> </v>
      </c>
      <c r="G1793" s="313" t="str">
        <f>IF(ISBLANK('Report Data'!G1793)," ",'Report Data'!G1793)</f>
        <v xml:space="preserve"> </v>
      </c>
    </row>
    <row r="1794" spans="1:7">
      <c r="A1794" s="313" t="str">
        <f>IF('INTERIM REPORT'!B1794=" "," ",IF('Report Data'!A1794="",'INTERIM REPORT'!A1793,'Report Data'!A1794))</f>
        <v xml:space="preserve"> </v>
      </c>
      <c r="B1794" s="313" t="str">
        <f>IF(ISBLANK('Report Data'!B1794)," ",'Report Data'!B1794)</f>
        <v xml:space="preserve"> </v>
      </c>
      <c r="C1794" s="313" t="str">
        <f>IF(ISBLANK('Report Data'!C1794)," ",'Report Data'!C1794)</f>
        <v xml:space="preserve"> </v>
      </c>
      <c r="D1794" s="313" t="str">
        <f>IF(ISBLANK('Report Data'!D1794)," ",'Report Data'!D1794)</f>
        <v xml:space="preserve"> </v>
      </c>
      <c r="E1794" s="313" t="str">
        <f>IF(ISBLANK('Report Data'!E1794)," ",'Report Data'!E1794)</f>
        <v xml:space="preserve"> </v>
      </c>
      <c r="F1794" s="313" t="str">
        <f>IF(ISBLANK('Report Data'!F1794)," ",'Report Data'!F1794)</f>
        <v xml:space="preserve"> </v>
      </c>
      <c r="G1794" s="313" t="str">
        <f>IF(ISBLANK('Report Data'!G1794)," ",'Report Data'!G1794)</f>
        <v xml:space="preserve"> </v>
      </c>
    </row>
    <row r="1795" spans="1:7">
      <c r="A1795" s="313" t="str">
        <f>IF('INTERIM REPORT'!B1795=" "," ",IF('Report Data'!A1795="",'INTERIM REPORT'!A1794,'Report Data'!A1795))</f>
        <v xml:space="preserve"> </v>
      </c>
      <c r="B1795" s="313" t="str">
        <f>IF(ISBLANK('Report Data'!B1795)," ",'Report Data'!B1795)</f>
        <v xml:space="preserve"> </v>
      </c>
      <c r="C1795" s="313" t="str">
        <f>IF(ISBLANK('Report Data'!C1795)," ",'Report Data'!C1795)</f>
        <v xml:space="preserve"> </v>
      </c>
      <c r="D1795" s="313" t="str">
        <f>IF(ISBLANK('Report Data'!D1795)," ",'Report Data'!D1795)</f>
        <v xml:space="preserve"> </v>
      </c>
      <c r="E1795" s="313" t="str">
        <f>IF(ISBLANK('Report Data'!E1795)," ",'Report Data'!E1795)</f>
        <v xml:space="preserve"> </v>
      </c>
      <c r="F1795" s="313" t="str">
        <f>IF(ISBLANK('Report Data'!F1795)," ",'Report Data'!F1795)</f>
        <v xml:space="preserve"> </v>
      </c>
      <c r="G1795" s="313" t="str">
        <f>IF(ISBLANK('Report Data'!G1795)," ",'Report Data'!G1795)</f>
        <v xml:space="preserve"> </v>
      </c>
    </row>
    <row r="1796" spans="1:7">
      <c r="A1796" s="313" t="str">
        <f>IF('INTERIM REPORT'!B1796=" "," ",IF('Report Data'!A1796="",'INTERIM REPORT'!A1795,'Report Data'!A1796))</f>
        <v xml:space="preserve"> </v>
      </c>
      <c r="B1796" s="313" t="str">
        <f>IF(ISBLANK('Report Data'!B1796)," ",'Report Data'!B1796)</f>
        <v xml:space="preserve"> </v>
      </c>
      <c r="C1796" s="313" t="str">
        <f>IF(ISBLANK('Report Data'!C1796)," ",'Report Data'!C1796)</f>
        <v xml:space="preserve"> </v>
      </c>
      <c r="D1796" s="313" t="str">
        <f>IF(ISBLANK('Report Data'!D1796)," ",'Report Data'!D1796)</f>
        <v xml:space="preserve"> </v>
      </c>
      <c r="E1796" s="313" t="str">
        <f>IF(ISBLANK('Report Data'!E1796)," ",'Report Data'!E1796)</f>
        <v xml:space="preserve"> </v>
      </c>
      <c r="F1796" s="313" t="str">
        <f>IF(ISBLANK('Report Data'!F1796)," ",'Report Data'!F1796)</f>
        <v xml:space="preserve"> </v>
      </c>
      <c r="G1796" s="313" t="str">
        <f>IF(ISBLANK('Report Data'!G1796)," ",'Report Data'!G1796)</f>
        <v xml:space="preserve"> </v>
      </c>
    </row>
    <row r="1797" spans="1:7">
      <c r="A1797" s="313" t="str">
        <f>IF('INTERIM REPORT'!B1797=" "," ",IF('Report Data'!A1797="",'INTERIM REPORT'!A1796,'Report Data'!A1797))</f>
        <v xml:space="preserve"> </v>
      </c>
      <c r="B1797" s="313" t="str">
        <f>IF(ISBLANK('Report Data'!B1797)," ",'Report Data'!B1797)</f>
        <v xml:space="preserve"> </v>
      </c>
      <c r="C1797" s="313" t="str">
        <f>IF(ISBLANK('Report Data'!C1797)," ",'Report Data'!C1797)</f>
        <v xml:space="preserve"> </v>
      </c>
      <c r="D1797" s="313" t="str">
        <f>IF(ISBLANK('Report Data'!D1797)," ",'Report Data'!D1797)</f>
        <v xml:space="preserve"> </v>
      </c>
      <c r="E1797" s="313" t="str">
        <f>IF(ISBLANK('Report Data'!E1797)," ",'Report Data'!E1797)</f>
        <v xml:space="preserve"> </v>
      </c>
      <c r="F1797" s="313" t="str">
        <f>IF(ISBLANK('Report Data'!F1797)," ",'Report Data'!F1797)</f>
        <v xml:space="preserve"> </v>
      </c>
      <c r="G1797" s="313" t="str">
        <f>IF(ISBLANK('Report Data'!G1797)," ",'Report Data'!G1797)</f>
        <v xml:space="preserve"> </v>
      </c>
    </row>
    <row r="1798" spans="1:7">
      <c r="A1798" s="313" t="str">
        <f>IF('INTERIM REPORT'!B1798=" "," ",IF('Report Data'!A1798="",'INTERIM REPORT'!A1797,'Report Data'!A1798))</f>
        <v xml:space="preserve"> </v>
      </c>
      <c r="B1798" s="313" t="str">
        <f>IF(ISBLANK('Report Data'!B1798)," ",'Report Data'!B1798)</f>
        <v xml:space="preserve"> </v>
      </c>
      <c r="C1798" s="313" t="str">
        <f>IF(ISBLANK('Report Data'!C1798)," ",'Report Data'!C1798)</f>
        <v xml:space="preserve"> </v>
      </c>
      <c r="D1798" s="313" t="str">
        <f>IF(ISBLANK('Report Data'!D1798)," ",'Report Data'!D1798)</f>
        <v xml:space="preserve"> </v>
      </c>
      <c r="E1798" s="313" t="str">
        <f>IF(ISBLANK('Report Data'!E1798)," ",'Report Data'!E1798)</f>
        <v xml:space="preserve"> </v>
      </c>
      <c r="F1798" s="313" t="str">
        <f>IF(ISBLANK('Report Data'!F1798)," ",'Report Data'!F1798)</f>
        <v xml:space="preserve"> </v>
      </c>
      <c r="G1798" s="313" t="str">
        <f>IF(ISBLANK('Report Data'!G1798)," ",'Report Data'!G1798)</f>
        <v xml:space="preserve"> </v>
      </c>
    </row>
    <row r="1799" spans="1:7">
      <c r="A1799" s="313" t="str">
        <f>IF('INTERIM REPORT'!B1799=" "," ",IF('Report Data'!A1799="",'INTERIM REPORT'!A1798,'Report Data'!A1799))</f>
        <v xml:space="preserve"> </v>
      </c>
      <c r="B1799" s="313" t="str">
        <f>IF(ISBLANK('Report Data'!B1799)," ",'Report Data'!B1799)</f>
        <v xml:space="preserve"> </v>
      </c>
      <c r="C1799" s="313" t="str">
        <f>IF(ISBLANK('Report Data'!C1799)," ",'Report Data'!C1799)</f>
        <v xml:space="preserve"> </v>
      </c>
      <c r="D1799" s="313" t="str">
        <f>IF(ISBLANK('Report Data'!D1799)," ",'Report Data'!D1799)</f>
        <v xml:space="preserve"> </v>
      </c>
      <c r="E1799" s="313" t="str">
        <f>IF(ISBLANK('Report Data'!E1799)," ",'Report Data'!E1799)</f>
        <v xml:space="preserve"> </v>
      </c>
      <c r="F1799" s="313" t="str">
        <f>IF(ISBLANK('Report Data'!F1799)," ",'Report Data'!F1799)</f>
        <v xml:space="preserve"> </v>
      </c>
      <c r="G1799" s="313" t="str">
        <f>IF(ISBLANK('Report Data'!G1799)," ",'Report Data'!G1799)</f>
        <v xml:space="preserve"> </v>
      </c>
    </row>
    <row r="1800" spans="1:7">
      <c r="A1800" s="313" t="str">
        <f>IF('INTERIM REPORT'!B1800=" "," ",IF('Report Data'!A1800="",'INTERIM REPORT'!A1799,'Report Data'!A1800))</f>
        <v xml:space="preserve"> </v>
      </c>
      <c r="B1800" s="313" t="str">
        <f>IF(ISBLANK('Report Data'!B1800)," ",'Report Data'!B1800)</f>
        <v xml:space="preserve"> </v>
      </c>
      <c r="C1800" s="313" t="str">
        <f>IF(ISBLANK('Report Data'!C1800)," ",'Report Data'!C1800)</f>
        <v xml:space="preserve"> </v>
      </c>
      <c r="D1800" s="313" t="str">
        <f>IF(ISBLANK('Report Data'!D1800)," ",'Report Data'!D1800)</f>
        <v xml:space="preserve"> </v>
      </c>
      <c r="E1800" s="313" t="str">
        <f>IF(ISBLANK('Report Data'!E1800)," ",'Report Data'!E1800)</f>
        <v xml:space="preserve"> </v>
      </c>
      <c r="F1800" s="313" t="str">
        <f>IF(ISBLANK('Report Data'!F1800)," ",'Report Data'!F1800)</f>
        <v xml:space="preserve"> </v>
      </c>
      <c r="G1800" s="313" t="str">
        <f>IF(ISBLANK('Report Data'!G1800)," ",'Report Data'!G1800)</f>
        <v xml:space="preserve"> </v>
      </c>
    </row>
    <row r="1801" spans="1:7">
      <c r="A1801" s="313" t="str">
        <f>IF('INTERIM REPORT'!B1801=" "," ",IF('Report Data'!A1801="",'INTERIM REPORT'!A1800,'Report Data'!A1801))</f>
        <v xml:space="preserve"> </v>
      </c>
      <c r="B1801" s="313" t="str">
        <f>IF(ISBLANK('Report Data'!B1801)," ",'Report Data'!B1801)</f>
        <v xml:space="preserve"> </v>
      </c>
      <c r="C1801" s="313" t="str">
        <f>IF(ISBLANK('Report Data'!C1801)," ",'Report Data'!C1801)</f>
        <v xml:space="preserve"> </v>
      </c>
      <c r="D1801" s="313" t="str">
        <f>IF(ISBLANK('Report Data'!D1801)," ",'Report Data'!D1801)</f>
        <v xml:space="preserve"> </v>
      </c>
      <c r="E1801" s="313" t="str">
        <f>IF(ISBLANK('Report Data'!E1801)," ",'Report Data'!E1801)</f>
        <v xml:space="preserve"> </v>
      </c>
      <c r="F1801" s="313" t="str">
        <f>IF(ISBLANK('Report Data'!F1801)," ",'Report Data'!F1801)</f>
        <v xml:space="preserve"> </v>
      </c>
      <c r="G1801" s="313" t="str">
        <f>IF(ISBLANK('Report Data'!G1801)," ",'Report Data'!G1801)</f>
        <v xml:space="preserve"> </v>
      </c>
    </row>
    <row r="1802" spans="1:7">
      <c r="A1802" s="313" t="str">
        <f>IF('INTERIM REPORT'!B1802=" "," ",IF('Report Data'!A1802="",'INTERIM REPORT'!A1801,'Report Data'!A1802))</f>
        <v xml:space="preserve"> </v>
      </c>
      <c r="B1802" s="313" t="str">
        <f>IF(ISBLANK('Report Data'!B1802)," ",'Report Data'!B1802)</f>
        <v xml:space="preserve"> </v>
      </c>
      <c r="C1802" s="313" t="str">
        <f>IF(ISBLANK('Report Data'!C1802)," ",'Report Data'!C1802)</f>
        <v xml:space="preserve"> </v>
      </c>
      <c r="D1802" s="313" t="str">
        <f>IF(ISBLANK('Report Data'!D1802)," ",'Report Data'!D1802)</f>
        <v xml:space="preserve"> </v>
      </c>
      <c r="E1802" s="313" t="str">
        <f>IF(ISBLANK('Report Data'!E1802)," ",'Report Data'!E1802)</f>
        <v xml:space="preserve"> </v>
      </c>
      <c r="F1802" s="313" t="str">
        <f>IF(ISBLANK('Report Data'!F1802)," ",'Report Data'!F1802)</f>
        <v xml:space="preserve"> </v>
      </c>
      <c r="G1802" s="313" t="str">
        <f>IF(ISBLANK('Report Data'!G1802)," ",'Report Data'!G1802)</f>
        <v xml:space="preserve"> </v>
      </c>
    </row>
    <row r="1803" spans="1:7">
      <c r="A1803" s="313" t="str">
        <f>IF('INTERIM REPORT'!B1803=" "," ",IF('Report Data'!A1803="",'INTERIM REPORT'!A1802,'Report Data'!A1803))</f>
        <v xml:space="preserve"> </v>
      </c>
      <c r="B1803" s="313" t="str">
        <f>IF(ISBLANK('Report Data'!B1803)," ",'Report Data'!B1803)</f>
        <v xml:space="preserve"> </v>
      </c>
      <c r="C1803" s="313" t="str">
        <f>IF(ISBLANK('Report Data'!C1803)," ",'Report Data'!C1803)</f>
        <v xml:space="preserve"> </v>
      </c>
      <c r="D1803" s="313" t="str">
        <f>IF(ISBLANK('Report Data'!D1803)," ",'Report Data'!D1803)</f>
        <v xml:space="preserve"> </v>
      </c>
      <c r="E1803" s="313" t="str">
        <f>IF(ISBLANK('Report Data'!E1803)," ",'Report Data'!E1803)</f>
        <v xml:space="preserve"> </v>
      </c>
      <c r="F1803" s="313" t="str">
        <f>IF(ISBLANK('Report Data'!F1803)," ",'Report Data'!F1803)</f>
        <v xml:space="preserve"> </v>
      </c>
      <c r="G1803" s="313" t="str">
        <f>IF(ISBLANK('Report Data'!G1803)," ",'Report Data'!G1803)</f>
        <v xml:space="preserve"> </v>
      </c>
    </row>
    <row r="1804" spans="1:7">
      <c r="A1804" s="313" t="str">
        <f>IF('INTERIM REPORT'!B1804=" "," ",IF('Report Data'!A1804="",'INTERIM REPORT'!A1803,'Report Data'!A1804))</f>
        <v xml:space="preserve"> </v>
      </c>
      <c r="B1804" s="313" t="str">
        <f>IF(ISBLANK('Report Data'!B1804)," ",'Report Data'!B1804)</f>
        <v xml:space="preserve"> </v>
      </c>
      <c r="C1804" s="313" t="str">
        <f>IF(ISBLANK('Report Data'!C1804)," ",'Report Data'!C1804)</f>
        <v xml:space="preserve"> </v>
      </c>
      <c r="D1804" s="313" t="str">
        <f>IF(ISBLANK('Report Data'!D1804)," ",'Report Data'!D1804)</f>
        <v xml:space="preserve"> </v>
      </c>
      <c r="E1804" s="313" t="str">
        <f>IF(ISBLANK('Report Data'!E1804)," ",'Report Data'!E1804)</f>
        <v xml:space="preserve"> </v>
      </c>
      <c r="F1804" s="313" t="str">
        <f>IF(ISBLANK('Report Data'!F1804)," ",'Report Data'!F1804)</f>
        <v xml:space="preserve"> </v>
      </c>
      <c r="G1804" s="313" t="str">
        <f>IF(ISBLANK('Report Data'!G1804)," ",'Report Data'!G1804)</f>
        <v xml:space="preserve"> </v>
      </c>
    </row>
    <row r="1805" spans="1:7">
      <c r="A1805" s="313" t="str">
        <f>IF('INTERIM REPORT'!B1805=" "," ",IF('Report Data'!A1805="",'INTERIM REPORT'!A1804,'Report Data'!A1805))</f>
        <v xml:space="preserve"> </v>
      </c>
      <c r="B1805" s="313" t="str">
        <f>IF(ISBLANK('Report Data'!B1805)," ",'Report Data'!B1805)</f>
        <v xml:space="preserve"> </v>
      </c>
      <c r="C1805" s="313" t="str">
        <f>IF(ISBLANK('Report Data'!C1805)," ",'Report Data'!C1805)</f>
        <v xml:space="preserve"> </v>
      </c>
      <c r="D1805" s="313" t="str">
        <f>IF(ISBLANK('Report Data'!D1805)," ",'Report Data'!D1805)</f>
        <v xml:space="preserve"> </v>
      </c>
      <c r="E1805" s="313" t="str">
        <f>IF(ISBLANK('Report Data'!E1805)," ",'Report Data'!E1805)</f>
        <v xml:space="preserve"> </v>
      </c>
      <c r="F1805" s="313" t="str">
        <f>IF(ISBLANK('Report Data'!F1805)," ",'Report Data'!F1805)</f>
        <v xml:space="preserve"> </v>
      </c>
      <c r="G1805" s="313" t="str">
        <f>IF(ISBLANK('Report Data'!G1805)," ",'Report Data'!G1805)</f>
        <v xml:space="preserve"> </v>
      </c>
    </row>
    <row r="1806" spans="1:7">
      <c r="A1806" s="313" t="str">
        <f>IF('INTERIM REPORT'!B1806=" "," ",IF('Report Data'!A1806="",'INTERIM REPORT'!A1805,'Report Data'!A1806))</f>
        <v xml:space="preserve"> </v>
      </c>
      <c r="B1806" s="313" t="str">
        <f>IF(ISBLANK('Report Data'!B1806)," ",'Report Data'!B1806)</f>
        <v xml:space="preserve"> </v>
      </c>
      <c r="C1806" s="313" t="str">
        <f>IF(ISBLANK('Report Data'!C1806)," ",'Report Data'!C1806)</f>
        <v xml:space="preserve"> </v>
      </c>
      <c r="D1806" s="313" t="str">
        <f>IF(ISBLANK('Report Data'!D1806)," ",'Report Data'!D1806)</f>
        <v xml:space="preserve"> </v>
      </c>
      <c r="E1806" s="313" t="str">
        <f>IF(ISBLANK('Report Data'!E1806)," ",'Report Data'!E1806)</f>
        <v xml:space="preserve"> </v>
      </c>
      <c r="F1806" s="313" t="str">
        <f>IF(ISBLANK('Report Data'!F1806)," ",'Report Data'!F1806)</f>
        <v xml:space="preserve"> </v>
      </c>
      <c r="G1806" s="313" t="str">
        <f>IF(ISBLANK('Report Data'!G1806)," ",'Report Data'!G1806)</f>
        <v xml:space="preserve"> </v>
      </c>
    </row>
    <row r="1807" spans="1:7">
      <c r="A1807" s="313" t="str">
        <f>IF('INTERIM REPORT'!B1807=" "," ",IF('Report Data'!A1807="",'INTERIM REPORT'!A1806,'Report Data'!A1807))</f>
        <v xml:space="preserve"> </v>
      </c>
      <c r="B1807" s="313" t="str">
        <f>IF(ISBLANK('Report Data'!B1807)," ",'Report Data'!B1807)</f>
        <v xml:space="preserve"> </v>
      </c>
      <c r="C1807" s="313" t="str">
        <f>IF(ISBLANK('Report Data'!C1807)," ",'Report Data'!C1807)</f>
        <v xml:space="preserve"> </v>
      </c>
      <c r="D1807" s="313" t="str">
        <f>IF(ISBLANK('Report Data'!D1807)," ",'Report Data'!D1807)</f>
        <v xml:space="preserve"> </v>
      </c>
      <c r="E1807" s="313" t="str">
        <f>IF(ISBLANK('Report Data'!E1807)," ",'Report Data'!E1807)</f>
        <v xml:space="preserve"> </v>
      </c>
      <c r="F1807" s="313" t="str">
        <f>IF(ISBLANK('Report Data'!F1807)," ",'Report Data'!F1807)</f>
        <v xml:space="preserve"> </v>
      </c>
      <c r="G1807" s="313" t="str">
        <f>IF(ISBLANK('Report Data'!G1807)," ",'Report Data'!G1807)</f>
        <v xml:space="preserve"> </v>
      </c>
    </row>
    <row r="1808" spans="1:7">
      <c r="A1808" s="313" t="str">
        <f>IF('INTERIM REPORT'!B1808=" "," ",IF('Report Data'!A1808="",'INTERIM REPORT'!A1807,'Report Data'!A1808))</f>
        <v xml:space="preserve"> </v>
      </c>
      <c r="B1808" s="313" t="str">
        <f>IF(ISBLANK('Report Data'!B1808)," ",'Report Data'!B1808)</f>
        <v xml:space="preserve"> </v>
      </c>
      <c r="C1808" s="313" t="str">
        <f>IF(ISBLANK('Report Data'!C1808)," ",'Report Data'!C1808)</f>
        <v xml:space="preserve"> </v>
      </c>
      <c r="D1808" s="313" t="str">
        <f>IF(ISBLANK('Report Data'!D1808)," ",'Report Data'!D1808)</f>
        <v xml:space="preserve"> </v>
      </c>
      <c r="E1808" s="313" t="str">
        <f>IF(ISBLANK('Report Data'!E1808)," ",'Report Data'!E1808)</f>
        <v xml:space="preserve"> </v>
      </c>
      <c r="F1808" s="313" t="str">
        <f>IF(ISBLANK('Report Data'!F1808)," ",'Report Data'!F1808)</f>
        <v xml:space="preserve"> </v>
      </c>
      <c r="G1808" s="313" t="str">
        <f>IF(ISBLANK('Report Data'!G1808)," ",'Report Data'!G1808)</f>
        <v xml:space="preserve"> </v>
      </c>
    </row>
    <row r="1809" spans="1:7">
      <c r="A1809" s="313" t="str">
        <f>IF('INTERIM REPORT'!B1809=" "," ",IF('Report Data'!A1809="",'INTERIM REPORT'!A1808,'Report Data'!A1809))</f>
        <v xml:space="preserve"> </v>
      </c>
      <c r="B1809" s="313" t="str">
        <f>IF(ISBLANK('Report Data'!B1809)," ",'Report Data'!B1809)</f>
        <v xml:space="preserve"> </v>
      </c>
      <c r="C1809" s="313" t="str">
        <f>IF(ISBLANK('Report Data'!C1809)," ",'Report Data'!C1809)</f>
        <v xml:space="preserve"> </v>
      </c>
      <c r="D1809" s="313" t="str">
        <f>IF(ISBLANK('Report Data'!D1809)," ",'Report Data'!D1809)</f>
        <v xml:space="preserve"> </v>
      </c>
      <c r="E1809" s="313" t="str">
        <f>IF(ISBLANK('Report Data'!E1809)," ",'Report Data'!E1809)</f>
        <v xml:space="preserve"> </v>
      </c>
      <c r="F1809" s="313" t="str">
        <f>IF(ISBLANK('Report Data'!F1809)," ",'Report Data'!F1809)</f>
        <v xml:space="preserve"> </v>
      </c>
      <c r="G1809" s="313" t="str">
        <f>IF(ISBLANK('Report Data'!G1809)," ",'Report Data'!G1809)</f>
        <v xml:space="preserve"> </v>
      </c>
    </row>
    <row r="1810" spans="1:7">
      <c r="A1810" s="313" t="str">
        <f>IF('INTERIM REPORT'!B1810=" "," ",IF('Report Data'!A1810="",'INTERIM REPORT'!A1809,'Report Data'!A1810))</f>
        <v xml:space="preserve"> </v>
      </c>
      <c r="B1810" s="313" t="str">
        <f>IF(ISBLANK('Report Data'!B1810)," ",'Report Data'!B1810)</f>
        <v xml:space="preserve"> </v>
      </c>
      <c r="C1810" s="313" t="str">
        <f>IF(ISBLANK('Report Data'!C1810)," ",'Report Data'!C1810)</f>
        <v xml:space="preserve"> </v>
      </c>
      <c r="D1810" s="313" t="str">
        <f>IF(ISBLANK('Report Data'!D1810)," ",'Report Data'!D1810)</f>
        <v xml:space="preserve"> </v>
      </c>
      <c r="E1810" s="313" t="str">
        <f>IF(ISBLANK('Report Data'!E1810)," ",'Report Data'!E1810)</f>
        <v xml:space="preserve"> </v>
      </c>
      <c r="F1810" s="313" t="str">
        <f>IF(ISBLANK('Report Data'!F1810)," ",'Report Data'!F1810)</f>
        <v xml:space="preserve"> </v>
      </c>
      <c r="G1810" s="313" t="str">
        <f>IF(ISBLANK('Report Data'!G1810)," ",'Report Data'!G1810)</f>
        <v xml:space="preserve"> </v>
      </c>
    </row>
    <row r="1811" spans="1:7">
      <c r="A1811" s="313" t="str">
        <f>IF('INTERIM REPORT'!B1811=" "," ",IF('Report Data'!A1811="",'INTERIM REPORT'!A1810,'Report Data'!A1811))</f>
        <v xml:space="preserve"> </v>
      </c>
      <c r="B1811" s="313" t="str">
        <f>IF(ISBLANK('Report Data'!B1811)," ",'Report Data'!B1811)</f>
        <v xml:space="preserve"> </v>
      </c>
      <c r="C1811" s="313" t="str">
        <f>IF(ISBLANK('Report Data'!C1811)," ",'Report Data'!C1811)</f>
        <v xml:space="preserve"> </v>
      </c>
      <c r="D1811" s="313" t="str">
        <f>IF(ISBLANK('Report Data'!D1811)," ",'Report Data'!D1811)</f>
        <v xml:space="preserve"> </v>
      </c>
      <c r="E1811" s="313" t="str">
        <f>IF(ISBLANK('Report Data'!E1811)," ",'Report Data'!E1811)</f>
        <v xml:space="preserve"> </v>
      </c>
      <c r="F1811" s="313" t="str">
        <f>IF(ISBLANK('Report Data'!F1811)," ",'Report Data'!F1811)</f>
        <v xml:space="preserve"> </v>
      </c>
      <c r="G1811" s="313" t="str">
        <f>IF(ISBLANK('Report Data'!G1811)," ",'Report Data'!G1811)</f>
        <v xml:space="preserve"> </v>
      </c>
    </row>
    <row r="1812" spans="1:7">
      <c r="A1812" s="313" t="str">
        <f>IF('INTERIM REPORT'!B1812=" "," ",IF('Report Data'!A1812="",'INTERIM REPORT'!A1811,'Report Data'!A1812))</f>
        <v xml:space="preserve"> </v>
      </c>
      <c r="B1812" s="313" t="str">
        <f>IF(ISBLANK('Report Data'!B1812)," ",'Report Data'!B1812)</f>
        <v xml:space="preserve"> </v>
      </c>
      <c r="C1812" s="313" t="str">
        <f>IF(ISBLANK('Report Data'!C1812)," ",'Report Data'!C1812)</f>
        <v xml:space="preserve"> </v>
      </c>
      <c r="D1812" s="313" t="str">
        <f>IF(ISBLANK('Report Data'!D1812)," ",'Report Data'!D1812)</f>
        <v xml:space="preserve"> </v>
      </c>
      <c r="E1812" s="313" t="str">
        <f>IF(ISBLANK('Report Data'!E1812)," ",'Report Data'!E1812)</f>
        <v xml:space="preserve"> </v>
      </c>
      <c r="F1812" s="313" t="str">
        <f>IF(ISBLANK('Report Data'!F1812)," ",'Report Data'!F1812)</f>
        <v xml:space="preserve"> </v>
      </c>
      <c r="G1812" s="313" t="str">
        <f>IF(ISBLANK('Report Data'!G1812)," ",'Report Data'!G1812)</f>
        <v xml:space="preserve"> </v>
      </c>
    </row>
    <row r="1813" spans="1:7">
      <c r="A1813" s="313" t="str">
        <f>IF('INTERIM REPORT'!B1813=" "," ",IF('Report Data'!A1813="",'INTERIM REPORT'!A1812,'Report Data'!A1813))</f>
        <v xml:space="preserve"> </v>
      </c>
      <c r="B1813" s="313" t="str">
        <f>IF(ISBLANK('Report Data'!B1813)," ",'Report Data'!B1813)</f>
        <v xml:space="preserve"> </v>
      </c>
      <c r="C1813" s="313" t="str">
        <f>IF(ISBLANK('Report Data'!C1813)," ",'Report Data'!C1813)</f>
        <v xml:space="preserve"> </v>
      </c>
      <c r="D1813" s="313" t="str">
        <f>IF(ISBLANK('Report Data'!D1813)," ",'Report Data'!D1813)</f>
        <v xml:space="preserve"> </v>
      </c>
      <c r="E1813" s="313" t="str">
        <f>IF(ISBLANK('Report Data'!E1813)," ",'Report Data'!E1813)</f>
        <v xml:space="preserve"> </v>
      </c>
      <c r="F1813" s="313" t="str">
        <f>IF(ISBLANK('Report Data'!F1813)," ",'Report Data'!F1813)</f>
        <v xml:space="preserve"> </v>
      </c>
      <c r="G1813" s="313" t="str">
        <f>IF(ISBLANK('Report Data'!G1813)," ",'Report Data'!G1813)</f>
        <v xml:space="preserve"> </v>
      </c>
    </row>
    <row r="1814" spans="1:7">
      <c r="A1814" s="313" t="str">
        <f>IF('INTERIM REPORT'!B1814=" "," ",IF('Report Data'!A1814="",'INTERIM REPORT'!A1813,'Report Data'!A1814))</f>
        <v xml:space="preserve"> </v>
      </c>
      <c r="B1814" s="313" t="str">
        <f>IF(ISBLANK('Report Data'!B1814)," ",'Report Data'!B1814)</f>
        <v xml:space="preserve"> </v>
      </c>
      <c r="C1814" s="313" t="str">
        <f>IF(ISBLANK('Report Data'!C1814)," ",'Report Data'!C1814)</f>
        <v xml:space="preserve"> </v>
      </c>
      <c r="D1814" s="313" t="str">
        <f>IF(ISBLANK('Report Data'!D1814)," ",'Report Data'!D1814)</f>
        <v xml:space="preserve"> </v>
      </c>
      <c r="E1814" s="313" t="str">
        <f>IF(ISBLANK('Report Data'!E1814)," ",'Report Data'!E1814)</f>
        <v xml:space="preserve"> </v>
      </c>
      <c r="F1814" s="313" t="str">
        <f>IF(ISBLANK('Report Data'!F1814)," ",'Report Data'!F1814)</f>
        <v xml:space="preserve"> </v>
      </c>
      <c r="G1814" s="313" t="str">
        <f>IF(ISBLANK('Report Data'!G1814)," ",'Report Data'!G1814)</f>
        <v xml:space="preserve"> </v>
      </c>
    </row>
    <row r="1815" spans="1:7">
      <c r="A1815" s="313" t="str">
        <f>IF('INTERIM REPORT'!B1815=" "," ",IF('Report Data'!A1815="",'INTERIM REPORT'!A1814,'Report Data'!A1815))</f>
        <v xml:space="preserve"> </v>
      </c>
      <c r="B1815" s="313" t="str">
        <f>IF(ISBLANK('Report Data'!B1815)," ",'Report Data'!B1815)</f>
        <v xml:space="preserve"> </v>
      </c>
      <c r="C1815" s="313" t="str">
        <f>IF(ISBLANK('Report Data'!C1815)," ",'Report Data'!C1815)</f>
        <v xml:space="preserve"> </v>
      </c>
      <c r="D1815" s="313" t="str">
        <f>IF(ISBLANK('Report Data'!D1815)," ",'Report Data'!D1815)</f>
        <v xml:space="preserve"> </v>
      </c>
      <c r="E1815" s="313" t="str">
        <f>IF(ISBLANK('Report Data'!E1815)," ",'Report Data'!E1815)</f>
        <v xml:space="preserve"> </v>
      </c>
      <c r="F1815" s="313" t="str">
        <f>IF(ISBLANK('Report Data'!F1815)," ",'Report Data'!F1815)</f>
        <v xml:space="preserve"> </v>
      </c>
      <c r="G1815" s="313" t="str">
        <f>IF(ISBLANK('Report Data'!G1815)," ",'Report Data'!G1815)</f>
        <v xml:space="preserve"> </v>
      </c>
    </row>
    <row r="1816" spans="1:7">
      <c r="A1816" s="313" t="str">
        <f>IF('INTERIM REPORT'!B1816=" "," ",IF('Report Data'!A1816="",'INTERIM REPORT'!A1815,'Report Data'!A1816))</f>
        <v xml:space="preserve"> </v>
      </c>
      <c r="B1816" s="313" t="str">
        <f>IF(ISBLANK('Report Data'!B1816)," ",'Report Data'!B1816)</f>
        <v xml:space="preserve"> </v>
      </c>
      <c r="C1816" s="313" t="str">
        <f>IF(ISBLANK('Report Data'!C1816)," ",'Report Data'!C1816)</f>
        <v xml:space="preserve"> </v>
      </c>
      <c r="D1816" s="313" t="str">
        <f>IF(ISBLANK('Report Data'!D1816)," ",'Report Data'!D1816)</f>
        <v xml:space="preserve"> </v>
      </c>
      <c r="E1816" s="313" t="str">
        <f>IF(ISBLANK('Report Data'!E1816)," ",'Report Data'!E1816)</f>
        <v xml:space="preserve"> </v>
      </c>
      <c r="F1816" s="313" t="str">
        <f>IF(ISBLANK('Report Data'!F1816)," ",'Report Data'!F1816)</f>
        <v xml:space="preserve"> </v>
      </c>
      <c r="G1816" s="313" t="str">
        <f>IF(ISBLANK('Report Data'!G1816)," ",'Report Data'!G1816)</f>
        <v xml:space="preserve"> </v>
      </c>
    </row>
    <row r="1817" spans="1:7">
      <c r="A1817" s="313" t="str">
        <f>IF('INTERIM REPORT'!B1817=" "," ",IF('Report Data'!A1817="",'INTERIM REPORT'!A1816,'Report Data'!A1817))</f>
        <v xml:space="preserve"> </v>
      </c>
      <c r="B1817" s="313" t="str">
        <f>IF(ISBLANK('Report Data'!B1817)," ",'Report Data'!B1817)</f>
        <v xml:space="preserve"> </v>
      </c>
      <c r="C1817" s="313" t="str">
        <f>IF(ISBLANK('Report Data'!C1817)," ",'Report Data'!C1817)</f>
        <v xml:space="preserve"> </v>
      </c>
      <c r="D1817" s="313" t="str">
        <f>IF(ISBLANK('Report Data'!D1817)," ",'Report Data'!D1817)</f>
        <v xml:space="preserve"> </v>
      </c>
      <c r="E1817" s="313" t="str">
        <f>IF(ISBLANK('Report Data'!E1817)," ",'Report Data'!E1817)</f>
        <v xml:space="preserve"> </v>
      </c>
      <c r="F1817" s="313" t="str">
        <f>IF(ISBLANK('Report Data'!F1817)," ",'Report Data'!F1817)</f>
        <v xml:space="preserve"> </v>
      </c>
      <c r="G1817" s="313" t="str">
        <f>IF(ISBLANK('Report Data'!G1817)," ",'Report Data'!G1817)</f>
        <v xml:space="preserve"> </v>
      </c>
    </row>
    <row r="1818" spans="1:7">
      <c r="A1818" s="313" t="str">
        <f>IF('INTERIM REPORT'!B1818=" "," ",IF('Report Data'!A1818="",'INTERIM REPORT'!A1817,'Report Data'!A1818))</f>
        <v xml:space="preserve"> </v>
      </c>
      <c r="B1818" s="313" t="str">
        <f>IF(ISBLANK('Report Data'!B1818)," ",'Report Data'!B1818)</f>
        <v xml:space="preserve"> </v>
      </c>
      <c r="C1818" s="313" t="str">
        <f>IF(ISBLANK('Report Data'!C1818)," ",'Report Data'!C1818)</f>
        <v xml:space="preserve"> </v>
      </c>
      <c r="D1818" s="313" t="str">
        <f>IF(ISBLANK('Report Data'!D1818)," ",'Report Data'!D1818)</f>
        <v xml:space="preserve"> </v>
      </c>
      <c r="E1818" s="313" t="str">
        <f>IF(ISBLANK('Report Data'!E1818)," ",'Report Data'!E1818)</f>
        <v xml:space="preserve"> </v>
      </c>
      <c r="F1818" s="313" t="str">
        <f>IF(ISBLANK('Report Data'!F1818)," ",'Report Data'!F1818)</f>
        <v xml:space="preserve"> </v>
      </c>
      <c r="G1818" s="313" t="str">
        <f>IF(ISBLANK('Report Data'!G1818)," ",'Report Data'!G1818)</f>
        <v xml:space="preserve"> </v>
      </c>
    </row>
    <row r="1819" spans="1:7">
      <c r="A1819" s="313" t="str">
        <f>IF('INTERIM REPORT'!B1819=" "," ",IF('Report Data'!A1819="",'INTERIM REPORT'!A1818,'Report Data'!A1819))</f>
        <v xml:space="preserve"> </v>
      </c>
      <c r="B1819" s="313" t="str">
        <f>IF(ISBLANK('Report Data'!B1819)," ",'Report Data'!B1819)</f>
        <v xml:space="preserve"> </v>
      </c>
      <c r="C1819" s="313" t="str">
        <f>IF(ISBLANK('Report Data'!C1819)," ",'Report Data'!C1819)</f>
        <v xml:space="preserve"> </v>
      </c>
      <c r="D1819" s="313" t="str">
        <f>IF(ISBLANK('Report Data'!D1819)," ",'Report Data'!D1819)</f>
        <v xml:space="preserve"> </v>
      </c>
      <c r="E1819" s="313" t="str">
        <f>IF(ISBLANK('Report Data'!E1819)," ",'Report Data'!E1819)</f>
        <v xml:space="preserve"> </v>
      </c>
      <c r="F1819" s="313" t="str">
        <f>IF(ISBLANK('Report Data'!F1819)," ",'Report Data'!F1819)</f>
        <v xml:space="preserve"> </v>
      </c>
      <c r="G1819" s="313" t="str">
        <f>IF(ISBLANK('Report Data'!G1819)," ",'Report Data'!G1819)</f>
        <v xml:space="preserve"> </v>
      </c>
    </row>
    <row r="1820" spans="1:7">
      <c r="A1820" s="313" t="str">
        <f>IF('INTERIM REPORT'!B1820=" "," ",IF('Report Data'!A1820="",'INTERIM REPORT'!A1819,'Report Data'!A1820))</f>
        <v xml:space="preserve"> </v>
      </c>
      <c r="B1820" s="313" t="str">
        <f>IF(ISBLANK('Report Data'!B1820)," ",'Report Data'!B1820)</f>
        <v xml:space="preserve"> </v>
      </c>
      <c r="C1820" s="313" t="str">
        <f>IF(ISBLANK('Report Data'!C1820)," ",'Report Data'!C1820)</f>
        <v xml:space="preserve"> </v>
      </c>
      <c r="D1820" s="313" t="str">
        <f>IF(ISBLANK('Report Data'!D1820)," ",'Report Data'!D1820)</f>
        <v xml:space="preserve"> </v>
      </c>
      <c r="E1820" s="313" t="str">
        <f>IF(ISBLANK('Report Data'!E1820)," ",'Report Data'!E1820)</f>
        <v xml:space="preserve"> </v>
      </c>
      <c r="F1820" s="313" t="str">
        <f>IF(ISBLANK('Report Data'!F1820)," ",'Report Data'!F1820)</f>
        <v xml:space="preserve"> </v>
      </c>
      <c r="G1820" s="313" t="str">
        <f>IF(ISBLANK('Report Data'!G1820)," ",'Report Data'!G1820)</f>
        <v xml:space="preserve"> </v>
      </c>
    </row>
    <row r="1821" spans="1:7">
      <c r="A1821" s="313" t="str">
        <f>IF('INTERIM REPORT'!B1821=" "," ",IF('Report Data'!A1821="",'INTERIM REPORT'!A1820,'Report Data'!A1821))</f>
        <v xml:space="preserve"> </v>
      </c>
      <c r="B1821" s="313" t="str">
        <f>IF(ISBLANK('Report Data'!B1821)," ",'Report Data'!B1821)</f>
        <v xml:space="preserve"> </v>
      </c>
      <c r="C1821" s="313" t="str">
        <f>IF(ISBLANK('Report Data'!C1821)," ",'Report Data'!C1821)</f>
        <v xml:space="preserve"> </v>
      </c>
      <c r="D1821" s="313" t="str">
        <f>IF(ISBLANK('Report Data'!D1821)," ",'Report Data'!D1821)</f>
        <v xml:space="preserve"> </v>
      </c>
      <c r="E1821" s="313" t="str">
        <f>IF(ISBLANK('Report Data'!E1821)," ",'Report Data'!E1821)</f>
        <v xml:space="preserve"> </v>
      </c>
      <c r="F1821" s="313" t="str">
        <f>IF(ISBLANK('Report Data'!F1821)," ",'Report Data'!F1821)</f>
        <v xml:space="preserve"> </v>
      </c>
      <c r="G1821" s="313" t="str">
        <f>IF(ISBLANK('Report Data'!G1821)," ",'Report Data'!G1821)</f>
        <v xml:space="preserve"> </v>
      </c>
    </row>
    <row r="1822" spans="1:7">
      <c r="A1822" s="313" t="str">
        <f>IF('INTERIM REPORT'!B1822=" "," ",IF('Report Data'!A1822="",'INTERIM REPORT'!A1821,'Report Data'!A1822))</f>
        <v xml:space="preserve"> </v>
      </c>
      <c r="B1822" s="313" t="str">
        <f>IF(ISBLANK('Report Data'!B1822)," ",'Report Data'!B1822)</f>
        <v xml:space="preserve"> </v>
      </c>
      <c r="C1822" s="313" t="str">
        <f>IF(ISBLANK('Report Data'!C1822)," ",'Report Data'!C1822)</f>
        <v xml:space="preserve"> </v>
      </c>
      <c r="D1822" s="313" t="str">
        <f>IF(ISBLANK('Report Data'!D1822)," ",'Report Data'!D1822)</f>
        <v xml:space="preserve"> </v>
      </c>
      <c r="E1822" s="313" t="str">
        <f>IF(ISBLANK('Report Data'!E1822)," ",'Report Data'!E1822)</f>
        <v xml:space="preserve"> </v>
      </c>
      <c r="F1822" s="313" t="str">
        <f>IF(ISBLANK('Report Data'!F1822)," ",'Report Data'!F1822)</f>
        <v xml:space="preserve"> </v>
      </c>
      <c r="G1822" s="313" t="str">
        <f>IF(ISBLANK('Report Data'!G1822)," ",'Report Data'!G1822)</f>
        <v xml:space="preserve"> </v>
      </c>
    </row>
    <row r="1823" spans="1:7">
      <c r="A1823" s="313" t="str">
        <f>IF('INTERIM REPORT'!B1823=" "," ",IF('Report Data'!A1823="",'INTERIM REPORT'!A1822,'Report Data'!A1823))</f>
        <v xml:space="preserve"> </v>
      </c>
      <c r="B1823" s="313" t="str">
        <f>IF(ISBLANK('Report Data'!B1823)," ",'Report Data'!B1823)</f>
        <v xml:space="preserve"> </v>
      </c>
      <c r="C1823" s="313" t="str">
        <f>IF(ISBLANK('Report Data'!C1823)," ",'Report Data'!C1823)</f>
        <v xml:space="preserve"> </v>
      </c>
      <c r="D1823" s="313" t="str">
        <f>IF(ISBLANK('Report Data'!D1823)," ",'Report Data'!D1823)</f>
        <v xml:space="preserve"> </v>
      </c>
      <c r="E1823" s="313" t="str">
        <f>IF(ISBLANK('Report Data'!E1823)," ",'Report Data'!E1823)</f>
        <v xml:space="preserve"> </v>
      </c>
      <c r="F1823" s="313" t="str">
        <f>IF(ISBLANK('Report Data'!F1823)," ",'Report Data'!F1823)</f>
        <v xml:space="preserve"> </v>
      </c>
      <c r="G1823" s="313" t="str">
        <f>IF(ISBLANK('Report Data'!G1823)," ",'Report Data'!G1823)</f>
        <v xml:space="preserve"> </v>
      </c>
    </row>
    <row r="1824" spans="1:7">
      <c r="A1824" s="313" t="str">
        <f>IF('INTERIM REPORT'!B1824=" "," ",IF('Report Data'!A1824="",'INTERIM REPORT'!A1823,'Report Data'!A1824))</f>
        <v xml:space="preserve"> </v>
      </c>
      <c r="B1824" s="313" t="str">
        <f>IF(ISBLANK('Report Data'!B1824)," ",'Report Data'!B1824)</f>
        <v xml:space="preserve"> </v>
      </c>
      <c r="C1824" s="313" t="str">
        <f>IF(ISBLANK('Report Data'!C1824)," ",'Report Data'!C1824)</f>
        <v xml:space="preserve"> </v>
      </c>
      <c r="D1824" s="313" t="str">
        <f>IF(ISBLANK('Report Data'!D1824)," ",'Report Data'!D1824)</f>
        <v xml:space="preserve"> </v>
      </c>
      <c r="E1824" s="313" t="str">
        <f>IF(ISBLANK('Report Data'!E1824)," ",'Report Data'!E1824)</f>
        <v xml:space="preserve"> </v>
      </c>
      <c r="F1824" s="313" t="str">
        <f>IF(ISBLANK('Report Data'!F1824)," ",'Report Data'!F1824)</f>
        <v xml:space="preserve"> </v>
      </c>
      <c r="G1824" s="313" t="str">
        <f>IF(ISBLANK('Report Data'!G1824)," ",'Report Data'!G1824)</f>
        <v xml:space="preserve"> </v>
      </c>
    </row>
    <row r="1825" spans="1:7">
      <c r="A1825" s="313" t="str">
        <f>IF('INTERIM REPORT'!B1825=" "," ",IF('Report Data'!A1825="",'INTERIM REPORT'!A1824,'Report Data'!A1825))</f>
        <v xml:space="preserve"> </v>
      </c>
      <c r="B1825" s="313" t="str">
        <f>IF(ISBLANK('Report Data'!B1825)," ",'Report Data'!B1825)</f>
        <v xml:space="preserve"> </v>
      </c>
      <c r="C1825" s="313" t="str">
        <f>IF(ISBLANK('Report Data'!C1825)," ",'Report Data'!C1825)</f>
        <v xml:space="preserve"> </v>
      </c>
      <c r="D1825" s="313" t="str">
        <f>IF(ISBLANK('Report Data'!D1825)," ",'Report Data'!D1825)</f>
        <v xml:space="preserve"> </v>
      </c>
      <c r="E1825" s="313" t="str">
        <f>IF(ISBLANK('Report Data'!E1825)," ",'Report Data'!E1825)</f>
        <v xml:space="preserve"> </v>
      </c>
      <c r="F1825" s="313" t="str">
        <f>IF(ISBLANK('Report Data'!F1825)," ",'Report Data'!F1825)</f>
        <v xml:space="preserve"> </v>
      </c>
      <c r="G1825" s="313" t="str">
        <f>IF(ISBLANK('Report Data'!G1825)," ",'Report Data'!G1825)</f>
        <v xml:space="preserve"> </v>
      </c>
    </row>
    <row r="1826" spans="1:7">
      <c r="A1826" s="313" t="str">
        <f>IF('INTERIM REPORT'!B1826=" "," ",IF('Report Data'!A1826="",'INTERIM REPORT'!A1825,'Report Data'!A1826))</f>
        <v xml:space="preserve"> </v>
      </c>
      <c r="B1826" s="313" t="str">
        <f>IF(ISBLANK('Report Data'!B1826)," ",'Report Data'!B1826)</f>
        <v xml:space="preserve"> </v>
      </c>
      <c r="C1826" s="313" t="str">
        <f>IF(ISBLANK('Report Data'!C1826)," ",'Report Data'!C1826)</f>
        <v xml:space="preserve"> </v>
      </c>
      <c r="D1826" s="313" t="str">
        <f>IF(ISBLANK('Report Data'!D1826)," ",'Report Data'!D1826)</f>
        <v xml:space="preserve"> </v>
      </c>
      <c r="E1826" s="313" t="str">
        <f>IF(ISBLANK('Report Data'!E1826)," ",'Report Data'!E1826)</f>
        <v xml:space="preserve"> </v>
      </c>
      <c r="F1826" s="313" t="str">
        <f>IF(ISBLANK('Report Data'!F1826)," ",'Report Data'!F1826)</f>
        <v xml:space="preserve"> </v>
      </c>
      <c r="G1826" s="313" t="str">
        <f>IF(ISBLANK('Report Data'!G1826)," ",'Report Data'!G1826)</f>
        <v xml:space="preserve"> </v>
      </c>
    </row>
    <row r="1827" spans="1:7">
      <c r="A1827" s="313" t="str">
        <f>IF('INTERIM REPORT'!B1827=" "," ",IF('Report Data'!A1827="",'INTERIM REPORT'!A1826,'Report Data'!A1827))</f>
        <v xml:space="preserve"> </v>
      </c>
      <c r="B1827" s="313" t="str">
        <f>IF(ISBLANK('Report Data'!B1827)," ",'Report Data'!B1827)</f>
        <v xml:space="preserve"> </v>
      </c>
      <c r="C1827" s="313" t="str">
        <f>IF(ISBLANK('Report Data'!C1827)," ",'Report Data'!C1827)</f>
        <v xml:space="preserve"> </v>
      </c>
      <c r="D1827" s="313" t="str">
        <f>IF(ISBLANK('Report Data'!D1827)," ",'Report Data'!D1827)</f>
        <v xml:space="preserve"> </v>
      </c>
      <c r="E1827" s="313" t="str">
        <f>IF(ISBLANK('Report Data'!E1827)," ",'Report Data'!E1827)</f>
        <v xml:space="preserve"> </v>
      </c>
      <c r="F1827" s="313" t="str">
        <f>IF(ISBLANK('Report Data'!F1827)," ",'Report Data'!F1827)</f>
        <v xml:space="preserve"> </v>
      </c>
      <c r="G1827" s="313" t="str">
        <f>IF(ISBLANK('Report Data'!G1827)," ",'Report Data'!G1827)</f>
        <v xml:space="preserve"> </v>
      </c>
    </row>
    <row r="1828" spans="1:7">
      <c r="A1828" s="313" t="str">
        <f>IF('INTERIM REPORT'!B1828=" "," ",IF('Report Data'!A1828="",'INTERIM REPORT'!A1827,'Report Data'!A1828))</f>
        <v xml:space="preserve"> </v>
      </c>
      <c r="B1828" s="313" t="str">
        <f>IF(ISBLANK('Report Data'!B1828)," ",'Report Data'!B1828)</f>
        <v xml:space="preserve"> </v>
      </c>
      <c r="C1828" s="313" t="str">
        <f>IF(ISBLANK('Report Data'!C1828)," ",'Report Data'!C1828)</f>
        <v xml:space="preserve"> </v>
      </c>
      <c r="D1828" s="313" t="str">
        <f>IF(ISBLANK('Report Data'!D1828)," ",'Report Data'!D1828)</f>
        <v xml:space="preserve"> </v>
      </c>
      <c r="E1828" s="313" t="str">
        <f>IF(ISBLANK('Report Data'!E1828)," ",'Report Data'!E1828)</f>
        <v xml:space="preserve"> </v>
      </c>
      <c r="F1828" s="313" t="str">
        <f>IF(ISBLANK('Report Data'!F1828)," ",'Report Data'!F1828)</f>
        <v xml:space="preserve"> </v>
      </c>
      <c r="G1828" s="313" t="str">
        <f>IF(ISBLANK('Report Data'!G1828)," ",'Report Data'!G1828)</f>
        <v xml:space="preserve"> </v>
      </c>
    </row>
    <row r="1829" spans="1:7">
      <c r="A1829" s="313" t="str">
        <f>IF('INTERIM REPORT'!B1829=" "," ",IF('Report Data'!A1829="",'INTERIM REPORT'!A1828,'Report Data'!A1829))</f>
        <v xml:space="preserve"> </v>
      </c>
      <c r="B1829" s="313" t="str">
        <f>IF(ISBLANK('Report Data'!B1829)," ",'Report Data'!B1829)</f>
        <v xml:space="preserve"> </v>
      </c>
      <c r="C1829" s="313" t="str">
        <f>IF(ISBLANK('Report Data'!C1829)," ",'Report Data'!C1829)</f>
        <v xml:space="preserve"> </v>
      </c>
      <c r="D1829" s="313" t="str">
        <f>IF(ISBLANK('Report Data'!D1829)," ",'Report Data'!D1829)</f>
        <v xml:space="preserve"> </v>
      </c>
      <c r="E1829" s="313" t="str">
        <f>IF(ISBLANK('Report Data'!E1829)," ",'Report Data'!E1829)</f>
        <v xml:space="preserve"> </v>
      </c>
      <c r="F1829" s="313" t="str">
        <f>IF(ISBLANK('Report Data'!F1829)," ",'Report Data'!F1829)</f>
        <v xml:space="preserve"> </v>
      </c>
      <c r="G1829" s="313" t="str">
        <f>IF(ISBLANK('Report Data'!G1829)," ",'Report Data'!G1829)</f>
        <v xml:space="preserve"> </v>
      </c>
    </row>
    <row r="1830" spans="1:7">
      <c r="A1830" s="313" t="str">
        <f>IF('INTERIM REPORT'!B1830=" "," ",IF('Report Data'!A1830="",'INTERIM REPORT'!A1829,'Report Data'!A1830))</f>
        <v xml:space="preserve"> </v>
      </c>
      <c r="B1830" s="313" t="str">
        <f>IF(ISBLANK('Report Data'!B1830)," ",'Report Data'!B1830)</f>
        <v xml:space="preserve"> </v>
      </c>
      <c r="C1830" s="313" t="str">
        <f>IF(ISBLANK('Report Data'!C1830)," ",'Report Data'!C1830)</f>
        <v xml:space="preserve"> </v>
      </c>
      <c r="D1830" s="313" t="str">
        <f>IF(ISBLANK('Report Data'!D1830)," ",'Report Data'!D1830)</f>
        <v xml:space="preserve"> </v>
      </c>
      <c r="E1830" s="313" t="str">
        <f>IF(ISBLANK('Report Data'!E1830)," ",'Report Data'!E1830)</f>
        <v xml:space="preserve"> </v>
      </c>
      <c r="F1830" s="313" t="str">
        <f>IF(ISBLANK('Report Data'!F1830)," ",'Report Data'!F1830)</f>
        <v xml:space="preserve"> </v>
      </c>
      <c r="G1830" s="313" t="str">
        <f>IF(ISBLANK('Report Data'!G1830)," ",'Report Data'!G1830)</f>
        <v xml:space="preserve"> </v>
      </c>
    </row>
    <row r="1831" spans="1:7">
      <c r="A1831" s="313" t="str">
        <f>IF('INTERIM REPORT'!B1831=" "," ",IF('Report Data'!A1831="",'INTERIM REPORT'!A1830,'Report Data'!A1831))</f>
        <v xml:space="preserve"> </v>
      </c>
      <c r="B1831" s="313" t="str">
        <f>IF(ISBLANK('Report Data'!B1831)," ",'Report Data'!B1831)</f>
        <v xml:space="preserve"> </v>
      </c>
      <c r="C1831" s="313" t="str">
        <f>IF(ISBLANK('Report Data'!C1831)," ",'Report Data'!C1831)</f>
        <v xml:space="preserve"> </v>
      </c>
      <c r="D1831" s="313" t="str">
        <f>IF(ISBLANK('Report Data'!D1831)," ",'Report Data'!D1831)</f>
        <v xml:space="preserve"> </v>
      </c>
      <c r="E1831" s="313" t="str">
        <f>IF(ISBLANK('Report Data'!E1831)," ",'Report Data'!E1831)</f>
        <v xml:space="preserve"> </v>
      </c>
      <c r="F1831" s="313" t="str">
        <f>IF(ISBLANK('Report Data'!F1831)," ",'Report Data'!F1831)</f>
        <v xml:space="preserve"> </v>
      </c>
      <c r="G1831" s="313" t="str">
        <f>IF(ISBLANK('Report Data'!G1831)," ",'Report Data'!G1831)</f>
        <v xml:space="preserve"> </v>
      </c>
    </row>
    <row r="1832" spans="1:7">
      <c r="A1832" s="313" t="str">
        <f>IF('INTERIM REPORT'!B1832=" "," ",IF('Report Data'!A1832="",'INTERIM REPORT'!A1831,'Report Data'!A1832))</f>
        <v xml:space="preserve"> </v>
      </c>
      <c r="B1832" s="313" t="str">
        <f>IF(ISBLANK('Report Data'!B1832)," ",'Report Data'!B1832)</f>
        <v xml:space="preserve"> </v>
      </c>
      <c r="C1832" s="313" t="str">
        <f>IF(ISBLANK('Report Data'!C1832)," ",'Report Data'!C1832)</f>
        <v xml:space="preserve"> </v>
      </c>
      <c r="D1832" s="313" t="str">
        <f>IF(ISBLANK('Report Data'!D1832)," ",'Report Data'!D1832)</f>
        <v xml:space="preserve"> </v>
      </c>
      <c r="E1832" s="313" t="str">
        <f>IF(ISBLANK('Report Data'!E1832)," ",'Report Data'!E1832)</f>
        <v xml:space="preserve"> </v>
      </c>
      <c r="F1832" s="313" t="str">
        <f>IF(ISBLANK('Report Data'!F1832)," ",'Report Data'!F1832)</f>
        <v xml:space="preserve"> </v>
      </c>
      <c r="G1832" s="313" t="str">
        <f>IF(ISBLANK('Report Data'!G1832)," ",'Report Data'!G1832)</f>
        <v xml:space="preserve"> </v>
      </c>
    </row>
    <row r="1833" spans="1:7">
      <c r="A1833" s="313" t="str">
        <f>IF('INTERIM REPORT'!B1833=" "," ",IF('Report Data'!A1833="",'INTERIM REPORT'!A1832,'Report Data'!A1833))</f>
        <v xml:space="preserve"> </v>
      </c>
      <c r="B1833" s="313" t="str">
        <f>IF(ISBLANK('Report Data'!B1833)," ",'Report Data'!B1833)</f>
        <v xml:space="preserve"> </v>
      </c>
      <c r="C1833" s="313" t="str">
        <f>IF(ISBLANK('Report Data'!C1833)," ",'Report Data'!C1833)</f>
        <v xml:space="preserve"> </v>
      </c>
      <c r="D1833" s="313" t="str">
        <f>IF(ISBLANK('Report Data'!D1833)," ",'Report Data'!D1833)</f>
        <v xml:space="preserve"> </v>
      </c>
      <c r="E1833" s="313" t="str">
        <f>IF(ISBLANK('Report Data'!E1833)," ",'Report Data'!E1833)</f>
        <v xml:space="preserve"> </v>
      </c>
      <c r="F1833" s="313" t="str">
        <f>IF(ISBLANK('Report Data'!F1833)," ",'Report Data'!F1833)</f>
        <v xml:space="preserve"> </v>
      </c>
      <c r="G1833" s="313" t="str">
        <f>IF(ISBLANK('Report Data'!G1833)," ",'Report Data'!G1833)</f>
        <v xml:space="preserve"> </v>
      </c>
    </row>
    <row r="1834" spans="1:7">
      <c r="A1834" s="313" t="str">
        <f>IF('INTERIM REPORT'!B1834=" "," ",IF('Report Data'!A1834="",'INTERIM REPORT'!A1833,'Report Data'!A1834))</f>
        <v xml:space="preserve"> </v>
      </c>
      <c r="B1834" s="313" t="str">
        <f>IF(ISBLANK('Report Data'!B1834)," ",'Report Data'!B1834)</f>
        <v xml:space="preserve"> </v>
      </c>
      <c r="C1834" s="313" t="str">
        <f>IF(ISBLANK('Report Data'!C1834)," ",'Report Data'!C1834)</f>
        <v xml:space="preserve"> </v>
      </c>
      <c r="D1834" s="313" t="str">
        <f>IF(ISBLANK('Report Data'!D1834)," ",'Report Data'!D1834)</f>
        <v xml:space="preserve"> </v>
      </c>
      <c r="E1834" s="313" t="str">
        <f>IF(ISBLANK('Report Data'!E1834)," ",'Report Data'!E1834)</f>
        <v xml:space="preserve"> </v>
      </c>
      <c r="F1834" s="313" t="str">
        <f>IF(ISBLANK('Report Data'!F1834)," ",'Report Data'!F1834)</f>
        <v xml:space="preserve"> </v>
      </c>
      <c r="G1834" s="313" t="str">
        <f>IF(ISBLANK('Report Data'!G1834)," ",'Report Data'!G1834)</f>
        <v xml:space="preserve"> </v>
      </c>
    </row>
    <row r="1835" spans="1:7">
      <c r="A1835" s="313" t="str">
        <f>IF('INTERIM REPORT'!B1835=" "," ",IF('Report Data'!A1835="",'INTERIM REPORT'!A1834,'Report Data'!A1835))</f>
        <v xml:space="preserve"> </v>
      </c>
      <c r="B1835" s="313" t="str">
        <f>IF(ISBLANK('Report Data'!B1835)," ",'Report Data'!B1835)</f>
        <v xml:space="preserve"> </v>
      </c>
      <c r="C1835" s="313" t="str">
        <f>IF(ISBLANK('Report Data'!C1835)," ",'Report Data'!C1835)</f>
        <v xml:space="preserve"> </v>
      </c>
      <c r="D1835" s="313" t="str">
        <f>IF(ISBLANK('Report Data'!D1835)," ",'Report Data'!D1835)</f>
        <v xml:space="preserve"> </v>
      </c>
      <c r="E1835" s="313" t="str">
        <f>IF(ISBLANK('Report Data'!E1835)," ",'Report Data'!E1835)</f>
        <v xml:space="preserve"> </v>
      </c>
      <c r="F1835" s="313" t="str">
        <f>IF(ISBLANK('Report Data'!F1835)," ",'Report Data'!F1835)</f>
        <v xml:space="preserve"> </v>
      </c>
      <c r="G1835" s="313" t="str">
        <f>IF(ISBLANK('Report Data'!G1835)," ",'Report Data'!G1835)</f>
        <v xml:space="preserve"> </v>
      </c>
    </row>
    <row r="1836" spans="1:7">
      <c r="A1836" s="313" t="str">
        <f>IF('INTERIM REPORT'!B1836=" "," ",IF('Report Data'!A1836="",'INTERIM REPORT'!A1835,'Report Data'!A1836))</f>
        <v xml:space="preserve"> </v>
      </c>
      <c r="B1836" s="313" t="str">
        <f>IF(ISBLANK('Report Data'!B1836)," ",'Report Data'!B1836)</f>
        <v xml:space="preserve"> </v>
      </c>
      <c r="C1836" s="313" t="str">
        <f>IF(ISBLANK('Report Data'!C1836)," ",'Report Data'!C1836)</f>
        <v xml:space="preserve"> </v>
      </c>
      <c r="D1836" s="313" t="str">
        <f>IF(ISBLANK('Report Data'!D1836)," ",'Report Data'!D1836)</f>
        <v xml:space="preserve"> </v>
      </c>
      <c r="E1836" s="313" t="str">
        <f>IF(ISBLANK('Report Data'!E1836)," ",'Report Data'!E1836)</f>
        <v xml:space="preserve"> </v>
      </c>
      <c r="F1836" s="313" t="str">
        <f>IF(ISBLANK('Report Data'!F1836)," ",'Report Data'!F1836)</f>
        <v xml:space="preserve"> </v>
      </c>
      <c r="G1836" s="313" t="str">
        <f>IF(ISBLANK('Report Data'!G1836)," ",'Report Data'!G1836)</f>
        <v xml:space="preserve"> </v>
      </c>
    </row>
    <row r="1837" spans="1:7">
      <c r="A1837" s="313" t="str">
        <f>IF('INTERIM REPORT'!B1837=" "," ",IF('Report Data'!A1837="",'INTERIM REPORT'!A1836,'Report Data'!A1837))</f>
        <v xml:space="preserve"> </v>
      </c>
      <c r="B1837" s="313" t="str">
        <f>IF(ISBLANK('Report Data'!B1837)," ",'Report Data'!B1837)</f>
        <v xml:space="preserve"> </v>
      </c>
      <c r="C1837" s="313" t="str">
        <f>IF(ISBLANK('Report Data'!C1837)," ",'Report Data'!C1837)</f>
        <v xml:space="preserve"> </v>
      </c>
      <c r="D1837" s="313" t="str">
        <f>IF(ISBLANK('Report Data'!D1837)," ",'Report Data'!D1837)</f>
        <v xml:space="preserve"> </v>
      </c>
      <c r="E1837" s="313" t="str">
        <f>IF(ISBLANK('Report Data'!E1837)," ",'Report Data'!E1837)</f>
        <v xml:space="preserve"> </v>
      </c>
      <c r="F1837" s="313" t="str">
        <f>IF(ISBLANK('Report Data'!F1837)," ",'Report Data'!F1837)</f>
        <v xml:space="preserve"> </v>
      </c>
      <c r="G1837" s="313" t="str">
        <f>IF(ISBLANK('Report Data'!G1837)," ",'Report Data'!G1837)</f>
        <v xml:space="preserve"> </v>
      </c>
    </row>
    <row r="1838" spans="1:7">
      <c r="A1838" s="313" t="str">
        <f>IF('INTERIM REPORT'!B1838=" "," ",IF('Report Data'!A1838="",'INTERIM REPORT'!A1837,'Report Data'!A1838))</f>
        <v xml:space="preserve"> </v>
      </c>
      <c r="B1838" s="313" t="str">
        <f>IF(ISBLANK('Report Data'!B1838)," ",'Report Data'!B1838)</f>
        <v xml:space="preserve"> </v>
      </c>
      <c r="C1838" s="313" t="str">
        <f>IF(ISBLANK('Report Data'!C1838)," ",'Report Data'!C1838)</f>
        <v xml:space="preserve"> </v>
      </c>
      <c r="D1838" s="313" t="str">
        <f>IF(ISBLANK('Report Data'!D1838)," ",'Report Data'!D1838)</f>
        <v xml:space="preserve"> </v>
      </c>
      <c r="E1838" s="313" t="str">
        <f>IF(ISBLANK('Report Data'!E1838)," ",'Report Data'!E1838)</f>
        <v xml:space="preserve"> </v>
      </c>
      <c r="F1838" s="313" t="str">
        <f>IF(ISBLANK('Report Data'!F1838)," ",'Report Data'!F1838)</f>
        <v xml:space="preserve"> </v>
      </c>
      <c r="G1838" s="313" t="str">
        <f>IF(ISBLANK('Report Data'!G1838)," ",'Report Data'!G1838)</f>
        <v xml:space="preserve"> </v>
      </c>
    </row>
    <row r="1839" spans="1:7">
      <c r="A1839" s="313" t="str">
        <f>IF('INTERIM REPORT'!B1839=" "," ",IF('Report Data'!A1839="",'INTERIM REPORT'!A1838,'Report Data'!A1839))</f>
        <v xml:space="preserve"> </v>
      </c>
      <c r="B1839" s="313" t="str">
        <f>IF(ISBLANK('Report Data'!B1839)," ",'Report Data'!B1839)</f>
        <v xml:space="preserve"> </v>
      </c>
      <c r="C1839" s="313" t="str">
        <f>IF(ISBLANK('Report Data'!C1839)," ",'Report Data'!C1839)</f>
        <v xml:space="preserve"> </v>
      </c>
      <c r="D1839" s="313" t="str">
        <f>IF(ISBLANK('Report Data'!D1839)," ",'Report Data'!D1839)</f>
        <v xml:space="preserve"> </v>
      </c>
      <c r="E1839" s="313" t="str">
        <f>IF(ISBLANK('Report Data'!E1839)," ",'Report Data'!E1839)</f>
        <v xml:space="preserve"> </v>
      </c>
      <c r="F1839" s="313" t="str">
        <f>IF(ISBLANK('Report Data'!F1839)," ",'Report Data'!F1839)</f>
        <v xml:space="preserve"> </v>
      </c>
      <c r="G1839" s="313" t="str">
        <f>IF(ISBLANK('Report Data'!G1839)," ",'Report Data'!G1839)</f>
        <v xml:space="preserve"> </v>
      </c>
    </row>
    <row r="1840" spans="1:7">
      <c r="A1840" s="313" t="str">
        <f>IF('INTERIM REPORT'!B1840=" "," ",IF('Report Data'!A1840="",'INTERIM REPORT'!A1839,'Report Data'!A1840))</f>
        <v xml:space="preserve"> </v>
      </c>
      <c r="B1840" s="313" t="str">
        <f>IF(ISBLANK('Report Data'!B1840)," ",'Report Data'!B1840)</f>
        <v xml:space="preserve"> </v>
      </c>
      <c r="C1840" s="313" t="str">
        <f>IF(ISBLANK('Report Data'!C1840)," ",'Report Data'!C1840)</f>
        <v xml:space="preserve"> </v>
      </c>
      <c r="D1840" s="313" t="str">
        <f>IF(ISBLANK('Report Data'!D1840)," ",'Report Data'!D1840)</f>
        <v xml:space="preserve"> </v>
      </c>
      <c r="E1840" s="313" t="str">
        <f>IF(ISBLANK('Report Data'!E1840)," ",'Report Data'!E1840)</f>
        <v xml:space="preserve"> </v>
      </c>
      <c r="F1840" s="313" t="str">
        <f>IF(ISBLANK('Report Data'!F1840)," ",'Report Data'!F1840)</f>
        <v xml:space="preserve"> </v>
      </c>
      <c r="G1840" s="313" t="str">
        <f>IF(ISBLANK('Report Data'!G1840)," ",'Report Data'!G1840)</f>
        <v xml:space="preserve"> </v>
      </c>
    </row>
    <row r="1841" spans="1:7">
      <c r="A1841" s="313" t="str">
        <f>IF('INTERIM REPORT'!B1841=" "," ",IF('Report Data'!A1841="",'INTERIM REPORT'!A1840,'Report Data'!A1841))</f>
        <v xml:space="preserve"> </v>
      </c>
      <c r="B1841" s="313" t="str">
        <f>IF(ISBLANK('Report Data'!B1841)," ",'Report Data'!B1841)</f>
        <v xml:space="preserve"> </v>
      </c>
      <c r="C1841" s="313" t="str">
        <f>IF(ISBLANK('Report Data'!C1841)," ",'Report Data'!C1841)</f>
        <v xml:space="preserve"> </v>
      </c>
      <c r="D1841" s="313" t="str">
        <f>IF(ISBLANK('Report Data'!D1841)," ",'Report Data'!D1841)</f>
        <v xml:space="preserve"> </v>
      </c>
      <c r="E1841" s="313" t="str">
        <f>IF(ISBLANK('Report Data'!E1841)," ",'Report Data'!E1841)</f>
        <v xml:space="preserve"> </v>
      </c>
      <c r="F1841" s="313" t="str">
        <f>IF(ISBLANK('Report Data'!F1841)," ",'Report Data'!F1841)</f>
        <v xml:space="preserve"> </v>
      </c>
      <c r="G1841" s="313" t="str">
        <f>IF(ISBLANK('Report Data'!G1841)," ",'Report Data'!G1841)</f>
        <v xml:space="preserve"> </v>
      </c>
    </row>
    <row r="1842" spans="1:7">
      <c r="A1842" s="313" t="str">
        <f>IF('INTERIM REPORT'!B1842=" "," ",IF('Report Data'!A1842="",'INTERIM REPORT'!A1841,'Report Data'!A1842))</f>
        <v xml:space="preserve"> </v>
      </c>
      <c r="B1842" s="313" t="str">
        <f>IF(ISBLANK('Report Data'!B1842)," ",'Report Data'!B1842)</f>
        <v xml:space="preserve"> </v>
      </c>
      <c r="C1842" s="313" t="str">
        <f>IF(ISBLANK('Report Data'!C1842)," ",'Report Data'!C1842)</f>
        <v xml:space="preserve"> </v>
      </c>
      <c r="D1842" s="313" t="str">
        <f>IF(ISBLANK('Report Data'!D1842)," ",'Report Data'!D1842)</f>
        <v xml:space="preserve"> </v>
      </c>
      <c r="E1842" s="313" t="str">
        <f>IF(ISBLANK('Report Data'!E1842)," ",'Report Data'!E1842)</f>
        <v xml:space="preserve"> </v>
      </c>
      <c r="F1842" s="313" t="str">
        <f>IF(ISBLANK('Report Data'!F1842)," ",'Report Data'!F1842)</f>
        <v xml:space="preserve"> </v>
      </c>
      <c r="G1842" s="313" t="str">
        <f>IF(ISBLANK('Report Data'!G1842)," ",'Report Data'!G1842)</f>
        <v xml:space="preserve"> </v>
      </c>
    </row>
    <row r="1843" spans="1:7">
      <c r="A1843" s="313" t="str">
        <f>IF('INTERIM REPORT'!B1843=" "," ",IF('Report Data'!A1843="",'INTERIM REPORT'!A1842,'Report Data'!A1843))</f>
        <v xml:space="preserve"> </v>
      </c>
      <c r="B1843" s="313" t="str">
        <f>IF(ISBLANK('Report Data'!B1843)," ",'Report Data'!B1843)</f>
        <v xml:space="preserve"> </v>
      </c>
      <c r="C1843" s="313" t="str">
        <f>IF(ISBLANK('Report Data'!C1843)," ",'Report Data'!C1843)</f>
        <v xml:space="preserve"> </v>
      </c>
      <c r="D1843" s="313" t="str">
        <f>IF(ISBLANK('Report Data'!D1843)," ",'Report Data'!D1843)</f>
        <v xml:space="preserve"> </v>
      </c>
      <c r="E1843" s="313" t="str">
        <f>IF(ISBLANK('Report Data'!E1843)," ",'Report Data'!E1843)</f>
        <v xml:space="preserve"> </v>
      </c>
      <c r="F1843" s="313" t="str">
        <f>IF(ISBLANK('Report Data'!F1843)," ",'Report Data'!F1843)</f>
        <v xml:space="preserve"> </v>
      </c>
      <c r="G1843" s="313" t="str">
        <f>IF(ISBLANK('Report Data'!G1843)," ",'Report Data'!G1843)</f>
        <v xml:space="preserve"> </v>
      </c>
    </row>
    <row r="1844" spans="1:7">
      <c r="A1844" s="313" t="str">
        <f>IF('INTERIM REPORT'!B1844=" "," ",IF('Report Data'!A1844="",'INTERIM REPORT'!A1843,'Report Data'!A1844))</f>
        <v xml:space="preserve"> </v>
      </c>
      <c r="B1844" s="313" t="str">
        <f>IF(ISBLANK('Report Data'!B1844)," ",'Report Data'!B1844)</f>
        <v xml:space="preserve"> </v>
      </c>
      <c r="C1844" s="313" t="str">
        <f>IF(ISBLANK('Report Data'!C1844)," ",'Report Data'!C1844)</f>
        <v xml:space="preserve"> </v>
      </c>
      <c r="D1844" s="313" t="str">
        <f>IF(ISBLANK('Report Data'!D1844)," ",'Report Data'!D1844)</f>
        <v xml:space="preserve"> </v>
      </c>
      <c r="E1844" s="313" t="str">
        <f>IF(ISBLANK('Report Data'!E1844)," ",'Report Data'!E1844)</f>
        <v xml:space="preserve"> </v>
      </c>
      <c r="F1844" s="313" t="str">
        <f>IF(ISBLANK('Report Data'!F1844)," ",'Report Data'!F1844)</f>
        <v xml:space="preserve"> </v>
      </c>
      <c r="G1844" s="313" t="str">
        <f>IF(ISBLANK('Report Data'!G1844)," ",'Report Data'!G1844)</f>
        <v xml:space="preserve"> </v>
      </c>
    </row>
    <row r="1845" spans="1:7">
      <c r="A1845" s="313" t="str">
        <f>IF('INTERIM REPORT'!B1845=" "," ",IF('Report Data'!A1845="",'INTERIM REPORT'!A1844,'Report Data'!A1845))</f>
        <v xml:space="preserve"> </v>
      </c>
      <c r="B1845" s="313" t="str">
        <f>IF(ISBLANK('Report Data'!B1845)," ",'Report Data'!B1845)</f>
        <v xml:space="preserve"> </v>
      </c>
      <c r="C1845" s="313" t="str">
        <f>IF(ISBLANK('Report Data'!C1845)," ",'Report Data'!C1845)</f>
        <v xml:space="preserve"> </v>
      </c>
      <c r="D1845" s="313" t="str">
        <f>IF(ISBLANK('Report Data'!D1845)," ",'Report Data'!D1845)</f>
        <v xml:space="preserve"> </v>
      </c>
      <c r="E1845" s="313" t="str">
        <f>IF(ISBLANK('Report Data'!E1845)," ",'Report Data'!E1845)</f>
        <v xml:space="preserve"> </v>
      </c>
      <c r="F1845" s="313" t="str">
        <f>IF(ISBLANK('Report Data'!F1845)," ",'Report Data'!F1845)</f>
        <v xml:space="preserve"> </v>
      </c>
      <c r="G1845" s="313" t="str">
        <f>IF(ISBLANK('Report Data'!G1845)," ",'Report Data'!G1845)</f>
        <v xml:space="preserve"> </v>
      </c>
    </row>
    <row r="1846" spans="1:7">
      <c r="A1846" s="313" t="str">
        <f>IF('INTERIM REPORT'!B1846=" "," ",IF('Report Data'!A1846="",'INTERIM REPORT'!A1845,'Report Data'!A1846))</f>
        <v xml:space="preserve"> </v>
      </c>
      <c r="B1846" s="313" t="str">
        <f>IF(ISBLANK('Report Data'!B1846)," ",'Report Data'!B1846)</f>
        <v xml:space="preserve"> </v>
      </c>
      <c r="C1846" s="313" t="str">
        <f>IF(ISBLANK('Report Data'!C1846)," ",'Report Data'!C1846)</f>
        <v xml:space="preserve"> </v>
      </c>
      <c r="D1846" s="313" t="str">
        <f>IF(ISBLANK('Report Data'!D1846)," ",'Report Data'!D1846)</f>
        <v xml:space="preserve"> </v>
      </c>
      <c r="E1846" s="313" t="str">
        <f>IF(ISBLANK('Report Data'!E1846)," ",'Report Data'!E1846)</f>
        <v xml:space="preserve"> </v>
      </c>
      <c r="F1846" s="313" t="str">
        <f>IF(ISBLANK('Report Data'!F1846)," ",'Report Data'!F1846)</f>
        <v xml:space="preserve"> </v>
      </c>
      <c r="G1846" s="313" t="str">
        <f>IF(ISBLANK('Report Data'!G1846)," ",'Report Data'!G1846)</f>
        <v xml:space="preserve"> </v>
      </c>
    </row>
    <row r="1847" spans="1:7">
      <c r="A1847" s="313" t="str">
        <f>IF('INTERIM REPORT'!B1847=" "," ",IF('Report Data'!A1847="",'INTERIM REPORT'!A1846,'Report Data'!A1847))</f>
        <v xml:space="preserve"> </v>
      </c>
      <c r="B1847" s="313" t="str">
        <f>IF(ISBLANK('Report Data'!B1847)," ",'Report Data'!B1847)</f>
        <v xml:space="preserve"> </v>
      </c>
      <c r="C1847" s="313" t="str">
        <f>IF(ISBLANK('Report Data'!C1847)," ",'Report Data'!C1847)</f>
        <v xml:space="preserve"> </v>
      </c>
      <c r="D1847" s="313" t="str">
        <f>IF(ISBLANK('Report Data'!D1847)," ",'Report Data'!D1847)</f>
        <v xml:space="preserve"> </v>
      </c>
      <c r="E1847" s="313" t="str">
        <f>IF(ISBLANK('Report Data'!E1847)," ",'Report Data'!E1847)</f>
        <v xml:space="preserve"> </v>
      </c>
      <c r="F1847" s="313" t="str">
        <f>IF(ISBLANK('Report Data'!F1847)," ",'Report Data'!F1847)</f>
        <v xml:space="preserve"> </v>
      </c>
      <c r="G1847" s="313" t="str">
        <f>IF(ISBLANK('Report Data'!G1847)," ",'Report Data'!G1847)</f>
        <v xml:space="preserve"> </v>
      </c>
    </row>
    <row r="1848" spans="1:7">
      <c r="A1848" s="313" t="str">
        <f>IF('INTERIM REPORT'!B1848=" "," ",IF('Report Data'!A1848="",'INTERIM REPORT'!A1847,'Report Data'!A1848))</f>
        <v xml:space="preserve"> </v>
      </c>
      <c r="B1848" s="313" t="str">
        <f>IF(ISBLANK('Report Data'!B1848)," ",'Report Data'!B1848)</f>
        <v xml:space="preserve"> </v>
      </c>
      <c r="C1848" s="313" t="str">
        <f>IF(ISBLANK('Report Data'!C1848)," ",'Report Data'!C1848)</f>
        <v xml:space="preserve"> </v>
      </c>
      <c r="D1848" s="313" t="str">
        <f>IF(ISBLANK('Report Data'!D1848)," ",'Report Data'!D1848)</f>
        <v xml:space="preserve"> </v>
      </c>
      <c r="E1848" s="313" t="str">
        <f>IF(ISBLANK('Report Data'!E1848)," ",'Report Data'!E1848)</f>
        <v xml:space="preserve"> </v>
      </c>
      <c r="F1848" s="313" t="str">
        <f>IF(ISBLANK('Report Data'!F1848)," ",'Report Data'!F1848)</f>
        <v xml:space="preserve"> </v>
      </c>
      <c r="G1848" s="313" t="str">
        <f>IF(ISBLANK('Report Data'!G1848)," ",'Report Data'!G1848)</f>
        <v xml:space="preserve"> </v>
      </c>
    </row>
    <row r="1849" spans="1:7">
      <c r="A1849" s="313" t="str">
        <f>IF('INTERIM REPORT'!B1849=" "," ",IF('Report Data'!A1849="",'INTERIM REPORT'!A1848,'Report Data'!A1849))</f>
        <v xml:space="preserve"> </v>
      </c>
      <c r="B1849" s="313" t="str">
        <f>IF(ISBLANK('Report Data'!B1849)," ",'Report Data'!B1849)</f>
        <v xml:space="preserve"> </v>
      </c>
      <c r="C1849" s="313" t="str">
        <f>IF(ISBLANK('Report Data'!C1849)," ",'Report Data'!C1849)</f>
        <v xml:space="preserve"> </v>
      </c>
      <c r="D1849" s="313" t="str">
        <f>IF(ISBLANK('Report Data'!D1849)," ",'Report Data'!D1849)</f>
        <v xml:space="preserve"> </v>
      </c>
      <c r="E1849" s="313" t="str">
        <f>IF(ISBLANK('Report Data'!E1849)," ",'Report Data'!E1849)</f>
        <v xml:space="preserve"> </v>
      </c>
      <c r="F1849" s="313" t="str">
        <f>IF(ISBLANK('Report Data'!F1849)," ",'Report Data'!F1849)</f>
        <v xml:space="preserve"> </v>
      </c>
      <c r="G1849" s="313" t="str">
        <f>IF(ISBLANK('Report Data'!G1849)," ",'Report Data'!G1849)</f>
        <v xml:space="preserve"> </v>
      </c>
    </row>
    <row r="1850" spans="1:7">
      <c r="A1850" s="313" t="str">
        <f>IF('INTERIM REPORT'!B1850=" "," ",IF('Report Data'!A1850="",'INTERIM REPORT'!A1849,'Report Data'!A1850))</f>
        <v xml:space="preserve"> </v>
      </c>
      <c r="B1850" s="313" t="str">
        <f>IF(ISBLANK('Report Data'!B1850)," ",'Report Data'!B1850)</f>
        <v xml:space="preserve"> </v>
      </c>
      <c r="C1850" s="313" t="str">
        <f>IF(ISBLANK('Report Data'!C1850)," ",'Report Data'!C1850)</f>
        <v xml:space="preserve"> </v>
      </c>
      <c r="D1850" s="313" t="str">
        <f>IF(ISBLANK('Report Data'!D1850)," ",'Report Data'!D1850)</f>
        <v xml:space="preserve"> </v>
      </c>
      <c r="E1850" s="313" t="str">
        <f>IF(ISBLANK('Report Data'!E1850)," ",'Report Data'!E1850)</f>
        <v xml:space="preserve"> </v>
      </c>
      <c r="F1850" s="313" t="str">
        <f>IF(ISBLANK('Report Data'!F1850)," ",'Report Data'!F1850)</f>
        <v xml:space="preserve"> </v>
      </c>
      <c r="G1850" s="313" t="str">
        <f>IF(ISBLANK('Report Data'!G1850)," ",'Report Data'!G1850)</f>
        <v xml:space="preserve"> </v>
      </c>
    </row>
    <row r="1851" spans="1:7">
      <c r="A1851" s="313" t="str">
        <f>IF('INTERIM REPORT'!B1851=" "," ",IF('Report Data'!A1851="",'INTERIM REPORT'!A1850,'Report Data'!A1851))</f>
        <v xml:space="preserve"> </v>
      </c>
      <c r="B1851" s="313" t="str">
        <f>IF(ISBLANK('Report Data'!B1851)," ",'Report Data'!B1851)</f>
        <v xml:space="preserve"> </v>
      </c>
      <c r="C1851" s="313" t="str">
        <f>IF(ISBLANK('Report Data'!C1851)," ",'Report Data'!C1851)</f>
        <v xml:space="preserve"> </v>
      </c>
      <c r="D1851" s="313" t="str">
        <f>IF(ISBLANK('Report Data'!D1851)," ",'Report Data'!D1851)</f>
        <v xml:space="preserve"> </v>
      </c>
      <c r="E1851" s="313" t="str">
        <f>IF(ISBLANK('Report Data'!E1851)," ",'Report Data'!E1851)</f>
        <v xml:space="preserve"> </v>
      </c>
      <c r="F1851" s="313" t="str">
        <f>IF(ISBLANK('Report Data'!F1851)," ",'Report Data'!F1851)</f>
        <v xml:space="preserve"> </v>
      </c>
      <c r="G1851" s="313" t="str">
        <f>IF(ISBLANK('Report Data'!G1851)," ",'Report Data'!G1851)</f>
        <v xml:space="preserve"> </v>
      </c>
    </row>
    <row r="1852" spans="1:7">
      <c r="A1852" s="313" t="str">
        <f>IF('INTERIM REPORT'!B1852=" "," ",IF('Report Data'!A1852="",'INTERIM REPORT'!A1851,'Report Data'!A1852))</f>
        <v xml:space="preserve"> </v>
      </c>
      <c r="B1852" s="313" t="str">
        <f>IF(ISBLANK('Report Data'!B1852)," ",'Report Data'!B1852)</f>
        <v xml:space="preserve"> </v>
      </c>
      <c r="C1852" s="313" t="str">
        <f>IF(ISBLANK('Report Data'!C1852)," ",'Report Data'!C1852)</f>
        <v xml:space="preserve"> </v>
      </c>
      <c r="D1852" s="313" t="str">
        <f>IF(ISBLANK('Report Data'!D1852)," ",'Report Data'!D1852)</f>
        <v xml:space="preserve"> </v>
      </c>
      <c r="E1852" s="313" t="str">
        <f>IF(ISBLANK('Report Data'!E1852)," ",'Report Data'!E1852)</f>
        <v xml:space="preserve"> </v>
      </c>
      <c r="F1852" s="313" t="str">
        <f>IF(ISBLANK('Report Data'!F1852)," ",'Report Data'!F1852)</f>
        <v xml:space="preserve"> </v>
      </c>
      <c r="G1852" s="313" t="str">
        <f>IF(ISBLANK('Report Data'!G1852)," ",'Report Data'!G1852)</f>
        <v xml:space="preserve"> </v>
      </c>
    </row>
    <row r="1853" spans="1:7">
      <c r="A1853" s="313" t="str">
        <f>IF('INTERIM REPORT'!B1853=" "," ",IF('Report Data'!A1853="",'INTERIM REPORT'!A1852,'Report Data'!A1853))</f>
        <v xml:space="preserve"> </v>
      </c>
      <c r="B1853" s="313" t="str">
        <f>IF(ISBLANK('Report Data'!B1853)," ",'Report Data'!B1853)</f>
        <v xml:space="preserve"> </v>
      </c>
      <c r="C1853" s="313" t="str">
        <f>IF(ISBLANK('Report Data'!C1853)," ",'Report Data'!C1853)</f>
        <v xml:space="preserve"> </v>
      </c>
      <c r="D1853" s="313" t="str">
        <f>IF(ISBLANK('Report Data'!D1853)," ",'Report Data'!D1853)</f>
        <v xml:space="preserve"> </v>
      </c>
      <c r="E1853" s="313" t="str">
        <f>IF(ISBLANK('Report Data'!E1853)," ",'Report Data'!E1853)</f>
        <v xml:space="preserve"> </v>
      </c>
      <c r="F1853" s="313" t="str">
        <f>IF(ISBLANK('Report Data'!F1853)," ",'Report Data'!F1853)</f>
        <v xml:space="preserve"> </v>
      </c>
      <c r="G1853" s="313" t="str">
        <f>IF(ISBLANK('Report Data'!G1853)," ",'Report Data'!G1853)</f>
        <v xml:space="preserve"> </v>
      </c>
    </row>
    <row r="1854" spans="1:7">
      <c r="A1854" s="313" t="str">
        <f>IF('INTERIM REPORT'!B1854=" "," ",IF('Report Data'!A1854="",'INTERIM REPORT'!A1853,'Report Data'!A1854))</f>
        <v xml:space="preserve"> </v>
      </c>
      <c r="B1854" s="313" t="str">
        <f>IF(ISBLANK('Report Data'!B1854)," ",'Report Data'!B1854)</f>
        <v xml:space="preserve"> </v>
      </c>
      <c r="C1854" s="313" t="str">
        <f>IF(ISBLANK('Report Data'!C1854)," ",'Report Data'!C1854)</f>
        <v xml:space="preserve"> </v>
      </c>
      <c r="D1854" s="313" t="str">
        <f>IF(ISBLANK('Report Data'!D1854)," ",'Report Data'!D1854)</f>
        <v xml:space="preserve"> </v>
      </c>
      <c r="E1854" s="313" t="str">
        <f>IF(ISBLANK('Report Data'!E1854)," ",'Report Data'!E1854)</f>
        <v xml:space="preserve"> </v>
      </c>
      <c r="F1854" s="313" t="str">
        <f>IF(ISBLANK('Report Data'!F1854)," ",'Report Data'!F1854)</f>
        <v xml:space="preserve"> </v>
      </c>
      <c r="G1854" s="313" t="str">
        <f>IF(ISBLANK('Report Data'!G1854)," ",'Report Data'!G1854)</f>
        <v xml:space="preserve"> </v>
      </c>
    </row>
    <row r="1855" spans="1:7">
      <c r="A1855" s="313" t="str">
        <f>IF('INTERIM REPORT'!B1855=" "," ",IF('Report Data'!A1855="",'INTERIM REPORT'!A1854,'Report Data'!A1855))</f>
        <v xml:space="preserve"> </v>
      </c>
      <c r="B1855" s="313" t="str">
        <f>IF(ISBLANK('Report Data'!B1855)," ",'Report Data'!B1855)</f>
        <v xml:space="preserve"> </v>
      </c>
      <c r="C1855" s="313" t="str">
        <f>IF(ISBLANK('Report Data'!C1855)," ",'Report Data'!C1855)</f>
        <v xml:space="preserve"> </v>
      </c>
      <c r="D1855" s="313" t="str">
        <f>IF(ISBLANK('Report Data'!D1855)," ",'Report Data'!D1855)</f>
        <v xml:space="preserve"> </v>
      </c>
      <c r="E1855" s="313" t="str">
        <f>IF(ISBLANK('Report Data'!E1855)," ",'Report Data'!E1855)</f>
        <v xml:space="preserve"> </v>
      </c>
      <c r="F1855" s="313" t="str">
        <f>IF(ISBLANK('Report Data'!F1855)," ",'Report Data'!F1855)</f>
        <v xml:space="preserve"> </v>
      </c>
      <c r="G1855" s="313" t="str">
        <f>IF(ISBLANK('Report Data'!G1855)," ",'Report Data'!G1855)</f>
        <v xml:space="preserve"> </v>
      </c>
    </row>
    <row r="1856" spans="1:7">
      <c r="A1856" s="313" t="str">
        <f>IF('INTERIM REPORT'!B1856=" "," ",IF('Report Data'!A1856="",'INTERIM REPORT'!A1855,'Report Data'!A1856))</f>
        <v xml:space="preserve"> </v>
      </c>
      <c r="B1856" s="313" t="str">
        <f>IF(ISBLANK('Report Data'!B1856)," ",'Report Data'!B1856)</f>
        <v xml:space="preserve"> </v>
      </c>
      <c r="C1856" s="313" t="str">
        <f>IF(ISBLANK('Report Data'!C1856)," ",'Report Data'!C1856)</f>
        <v xml:space="preserve"> </v>
      </c>
      <c r="D1856" s="313" t="str">
        <f>IF(ISBLANK('Report Data'!D1856)," ",'Report Data'!D1856)</f>
        <v xml:space="preserve"> </v>
      </c>
      <c r="E1856" s="313" t="str">
        <f>IF(ISBLANK('Report Data'!E1856)," ",'Report Data'!E1856)</f>
        <v xml:space="preserve"> </v>
      </c>
      <c r="F1856" s="313" t="str">
        <f>IF(ISBLANK('Report Data'!F1856)," ",'Report Data'!F1856)</f>
        <v xml:space="preserve"> </v>
      </c>
      <c r="G1856" s="313" t="str">
        <f>IF(ISBLANK('Report Data'!G1856)," ",'Report Data'!G1856)</f>
        <v xml:space="preserve"> </v>
      </c>
    </row>
    <row r="1857" spans="1:7">
      <c r="A1857" s="313" t="str">
        <f>IF('INTERIM REPORT'!B1857=" "," ",IF('Report Data'!A1857="",'INTERIM REPORT'!A1856,'Report Data'!A1857))</f>
        <v xml:space="preserve"> </v>
      </c>
      <c r="B1857" s="313" t="str">
        <f>IF(ISBLANK('Report Data'!B1857)," ",'Report Data'!B1857)</f>
        <v xml:space="preserve"> </v>
      </c>
      <c r="C1857" s="313" t="str">
        <f>IF(ISBLANK('Report Data'!C1857)," ",'Report Data'!C1857)</f>
        <v xml:space="preserve"> </v>
      </c>
      <c r="D1857" s="313" t="str">
        <f>IF(ISBLANK('Report Data'!D1857)," ",'Report Data'!D1857)</f>
        <v xml:space="preserve"> </v>
      </c>
      <c r="E1857" s="313" t="str">
        <f>IF(ISBLANK('Report Data'!E1857)," ",'Report Data'!E1857)</f>
        <v xml:space="preserve"> </v>
      </c>
      <c r="F1857" s="313" t="str">
        <f>IF(ISBLANK('Report Data'!F1857)," ",'Report Data'!F1857)</f>
        <v xml:space="preserve"> </v>
      </c>
      <c r="G1857" s="313" t="str">
        <f>IF(ISBLANK('Report Data'!G1857)," ",'Report Data'!G1857)</f>
        <v xml:space="preserve"> </v>
      </c>
    </row>
    <row r="1858" spans="1:7">
      <c r="A1858" s="313" t="str">
        <f>IF('INTERIM REPORT'!B1858=" "," ",IF('Report Data'!A1858="",'INTERIM REPORT'!A1857,'Report Data'!A1858))</f>
        <v xml:space="preserve"> </v>
      </c>
      <c r="B1858" s="313" t="str">
        <f>IF(ISBLANK('Report Data'!B1858)," ",'Report Data'!B1858)</f>
        <v xml:space="preserve"> </v>
      </c>
      <c r="C1858" s="313" t="str">
        <f>IF(ISBLANK('Report Data'!C1858)," ",'Report Data'!C1858)</f>
        <v xml:space="preserve"> </v>
      </c>
      <c r="D1858" s="313" t="str">
        <f>IF(ISBLANK('Report Data'!D1858)," ",'Report Data'!D1858)</f>
        <v xml:space="preserve"> </v>
      </c>
      <c r="E1858" s="313" t="str">
        <f>IF(ISBLANK('Report Data'!E1858)," ",'Report Data'!E1858)</f>
        <v xml:space="preserve"> </v>
      </c>
      <c r="F1858" s="313" t="str">
        <f>IF(ISBLANK('Report Data'!F1858)," ",'Report Data'!F1858)</f>
        <v xml:space="preserve"> </v>
      </c>
      <c r="G1858" s="313" t="str">
        <f>IF(ISBLANK('Report Data'!G1858)," ",'Report Data'!G1858)</f>
        <v xml:space="preserve"> </v>
      </c>
    </row>
    <row r="1859" spans="1:7">
      <c r="A1859" s="313" t="str">
        <f>IF('INTERIM REPORT'!B1859=" "," ",IF('Report Data'!A1859="",'INTERIM REPORT'!A1858,'Report Data'!A1859))</f>
        <v xml:space="preserve"> </v>
      </c>
      <c r="B1859" s="313" t="str">
        <f>IF(ISBLANK('Report Data'!B1859)," ",'Report Data'!B1859)</f>
        <v xml:space="preserve"> </v>
      </c>
      <c r="C1859" s="313" t="str">
        <f>IF(ISBLANK('Report Data'!C1859)," ",'Report Data'!C1859)</f>
        <v xml:space="preserve"> </v>
      </c>
      <c r="D1859" s="313" t="str">
        <f>IF(ISBLANK('Report Data'!D1859)," ",'Report Data'!D1859)</f>
        <v xml:space="preserve"> </v>
      </c>
      <c r="E1859" s="313" t="str">
        <f>IF(ISBLANK('Report Data'!E1859)," ",'Report Data'!E1859)</f>
        <v xml:space="preserve"> </v>
      </c>
      <c r="F1859" s="313" t="str">
        <f>IF(ISBLANK('Report Data'!F1859)," ",'Report Data'!F1859)</f>
        <v xml:space="preserve"> </v>
      </c>
      <c r="G1859" s="313" t="str">
        <f>IF(ISBLANK('Report Data'!G1859)," ",'Report Data'!G1859)</f>
        <v xml:space="preserve"> </v>
      </c>
    </row>
    <row r="1860" spans="1:7">
      <c r="A1860" s="313" t="str">
        <f>IF('INTERIM REPORT'!B1860=" "," ",IF('Report Data'!A1860="",'INTERIM REPORT'!A1859,'Report Data'!A1860))</f>
        <v xml:space="preserve"> </v>
      </c>
      <c r="B1860" s="313" t="str">
        <f>IF(ISBLANK('Report Data'!B1860)," ",'Report Data'!B1860)</f>
        <v xml:space="preserve"> </v>
      </c>
      <c r="C1860" s="313" t="str">
        <f>IF(ISBLANK('Report Data'!C1860)," ",'Report Data'!C1860)</f>
        <v xml:space="preserve"> </v>
      </c>
      <c r="D1860" s="313" t="str">
        <f>IF(ISBLANK('Report Data'!D1860)," ",'Report Data'!D1860)</f>
        <v xml:space="preserve"> </v>
      </c>
      <c r="E1860" s="313" t="str">
        <f>IF(ISBLANK('Report Data'!E1860)," ",'Report Data'!E1860)</f>
        <v xml:space="preserve"> </v>
      </c>
      <c r="F1860" s="313" t="str">
        <f>IF(ISBLANK('Report Data'!F1860)," ",'Report Data'!F1860)</f>
        <v xml:space="preserve"> </v>
      </c>
      <c r="G1860" s="313" t="str">
        <f>IF(ISBLANK('Report Data'!G1860)," ",'Report Data'!G1860)</f>
        <v xml:space="preserve"> </v>
      </c>
    </row>
    <row r="1861" spans="1:7">
      <c r="A1861" s="313" t="str">
        <f>IF('INTERIM REPORT'!B1861=" "," ",IF('Report Data'!A1861="",'INTERIM REPORT'!A1860,'Report Data'!A1861))</f>
        <v xml:space="preserve"> </v>
      </c>
      <c r="B1861" s="313" t="str">
        <f>IF(ISBLANK('Report Data'!B1861)," ",'Report Data'!B1861)</f>
        <v xml:space="preserve"> </v>
      </c>
      <c r="C1861" s="313" t="str">
        <f>IF(ISBLANK('Report Data'!C1861)," ",'Report Data'!C1861)</f>
        <v xml:space="preserve"> </v>
      </c>
      <c r="D1861" s="313" t="str">
        <f>IF(ISBLANK('Report Data'!D1861)," ",'Report Data'!D1861)</f>
        <v xml:space="preserve"> </v>
      </c>
      <c r="E1861" s="313" t="str">
        <f>IF(ISBLANK('Report Data'!E1861)," ",'Report Data'!E1861)</f>
        <v xml:space="preserve"> </v>
      </c>
      <c r="F1861" s="313" t="str">
        <f>IF(ISBLANK('Report Data'!F1861)," ",'Report Data'!F1861)</f>
        <v xml:space="preserve"> </v>
      </c>
      <c r="G1861" s="313" t="str">
        <f>IF(ISBLANK('Report Data'!G1861)," ",'Report Data'!G1861)</f>
        <v xml:space="preserve"> </v>
      </c>
    </row>
    <row r="1862" spans="1:7">
      <c r="A1862" s="313" t="str">
        <f>IF('INTERIM REPORT'!B1862=" "," ",IF('Report Data'!A1862="",'INTERIM REPORT'!A1861,'Report Data'!A1862))</f>
        <v xml:space="preserve"> </v>
      </c>
      <c r="B1862" s="313" t="str">
        <f>IF(ISBLANK('Report Data'!B1862)," ",'Report Data'!B1862)</f>
        <v xml:space="preserve"> </v>
      </c>
      <c r="C1862" s="313" t="str">
        <f>IF(ISBLANK('Report Data'!C1862)," ",'Report Data'!C1862)</f>
        <v xml:space="preserve"> </v>
      </c>
      <c r="D1862" s="313" t="str">
        <f>IF(ISBLANK('Report Data'!D1862)," ",'Report Data'!D1862)</f>
        <v xml:space="preserve"> </v>
      </c>
      <c r="E1862" s="313" t="str">
        <f>IF(ISBLANK('Report Data'!E1862)," ",'Report Data'!E1862)</f>
        <v xml:space="preserve"> </v>
      </c>
      <c r="F1862" s="313" t="str">
        <f>IF(ISBLANK('Report Data'!F1862)," ",'Report Data'!F1862)</f>
        <v xml:space="preserve"> </v>
      </c>
      <c r="G1862" s="313" t="str">
        <f>IF(ISBLANK('Report Data'!G1862)," ",'Report Data'!G1862)</f>
        <v xml:space="preserve"> </v>
      </c>
    </row>
    <row r="1863" spans="1:7">
      <c r="A1863" s="313" t="str">
        <f>IF('INTERIM REPORT'!B1863=" "," ",IF('Report Data'!A1863="",'INTERIM REPORT'!A1862,'Report Data'!A1863))</f>
        <v xml:space="preserve"> </v>
      </c>
      <c r="B1863" s="313" t="str">
        <f>IF(ISBLANK('Report Data'!B1863)," ",'Report Data'!B1863)</f>
        <v xml:space="preserve"> </v>
      </c>
      <c r="C1863" s="313" t="str">
        <f>IF(ISBLANK('Report Data'!C1863)," ",'Report Data'!C1863)</f>
        <v xml:space="preserve"> </v>
      </c>
      <c r="D1863" s="313" t="str">
        <f>IF(ISBLANK('Report Data'!D1863)," ",'Report Data'!D1863)</f>
        <v xml:space="preserve"> </v>
      </c>
      <c r="E1863" s="313" t="str">
        <f>IF(ISBLANK('Report Data'!E1863)," ",'Report Data'!E1863)</f>
        <v xml:space="preserve"> </v>
      </c>
      <c r="F1863" s="313" t="str">
        <f>IF(ISBLANK('Report Data'!F1863)," ",'Report Data'!F1863)</f>
        <v xml:space="preserve"> </v>
      </c>
      <c r="G1863" s="313" t="str">
        <f>IF(ISBLANK('Report Data'!G1863)," ",'Report Data'!G1863)</f>
        <v xml:space="preserve"> </v>
      </c>
    </row>
    <row r="1864" spans="1:7">
      <c r="A1864" s="313" t="str">
        <f>IF('INTERIM REPORT'!B1864=" "," ",IF('Report Data'!A1864="",'INTERIM REPORT'!A1863,'Report Data'!A1864))</f>
        <v xml:space="preserve"> </v>
      </c>
      <c r="B1864" s="313" t="str">
        <f>IF(ISBLANK('Report Data'!B1864)," ",'Report Data'!B1864)</f>
        <v xml:space="preserve"> </v>
      </c>
      <c r="C1864" s="313" t="str">
        <f>IF(ISBLANK('Report Data'!C1864)," ",'Report Data'!C1864)</f>
        <v xml:space="preserve"> </v>
      </c>
      <c r="D1864" s="313" t="str">
        <f>IF(ISBLANK('Report Data'!D1864)," ",'Report Data'!D1864)</f>
        <v xml:space="preserve"> </v>
      </c>
      <c r="E1864" s="313" t="str">
        <f>IF(ISBLANK('Report Data'!E1864)," ",'Report Data'!E1864)</f>
        <v xml:space="preserve"> </v>
      </c>
      <c r="F1864" s="313" t="str">
        <f>IF(ISBLANK('Report Data'!F1864)," ",'Report Data'!F1864)</f>
        <v xml:space="preserve"> </v>
      </c>
      <c r="G1864" s="313" t="str">
        <f>IF(ISBLANK('Report Data'!G1864)," ",'Report Data'!G1864)</f>
        <v xml:space="preserve"> </v>
      </c>
    </row>
    <row r="1865" spans="1:7">
      <c r="A1865" s="313" t="str">
        <f>IF('INTERIM REPORT'!B1865=" "," ",IF('Report Data'!A1865="",'INTERIM REPORT'!A1864,'Report Data'!A1865))</f>
        <v xml:space="preserve"> </v>
      </c>
      <c r="B1865" s="313" t="str">
        <f>IF(ISBLANK('Report Data'!B1865)," ",'Report Data'!B1865)</f>
        <v xml:space="preserve"> </v>
      </c>
      <c r="C1865" s="313" t="str">
        <f>IF(ISBLANK('Report Data'!C1865)," ",'Report Data'!C1865)</f>
        <v xml:space="preserve"> </v>
      </c>
      <c r="D1865" s="313" t="str">
        <f>IF(ISBLANK('Report Data'!D1865)," ",'Report Data'!D1865)</f>
        <v xml:space="preserve"> </v>
      </c>
      <c r="E1865" s="313" t="str">
        <f>IF(ISBLANK('Report Data'!E1865)," ",'Report Data'!E1865)</f>
        <v xml:space="preserve"> </v>
      </c>
      <c r="F1865" s="313" t="str">
        <f>IF(ISBLANK('Report Data'!F1865)," ",'Report Data'!F1865)</f>
        <v xml:space="preserve"> </v>
      </c>
      <c r="G1865" s="313" t="str">
        <f>IF(ISBLANK('Report Data'!G1865)," ",'Report Data'!G1865)</f>
        <v xml:space="preserve"> </v>
      </c>
    </row>
    <row r="1866" spans="1:7">
      <c r="A1866" s="313" t="str">
        <f>IF('INTERIM REPORT'!B1866=" "," ",IF('Report Data'!A1866="",'INTERIM REPORT'!A1865,'Report Data'!A1866))</f>
        <v xml:space="preserve"> </v>
      </c>
      <c r="B1866" s="313" t="str">
        <f>IF(ISBLANK('Report Data'!B1866)," ",'Report Data'!B1866)</f>
        <v xml:space="preserve"> </v>
      </c>
      <c r="C1866" s="313" t="str">
        <f>IF(ISBLANK('Report Data'!C1866)," ",'Report Data'!C1866)</f>
        <v xml:space="preserve"> </v>
      </c>
      <c r="D1866" s="313" t="str">
        <f>IF(ISBLANK('Report Data'!D1866)," ",'Report Data'!D1866)</f>
        <v xml:space="preserve"> </v>
      </c>
      <c r="E1866" s="313" t="str">
        <f>IF(ISBLANK('Report Data'!E1866)," ",'Report Data'!E1866)</f>
        <v xml:space="preserve"> </v>
      </c>
      <c r="F1866" s="313" t="str">
        <f>IF(ISBLANK('Report Data'!F1866)," ",'Report Data'!F1866)</f>
        <v xml:space="preserve"> </v>
      </c>
      <c r="G1866" s="313" t="str">
        <f>IF(ISBLANK('Report Data'!G1866)," ",'Report Data'!G1866)</f>
        <v xml:space="preserve"> </v>
      </c>
    </row>
    <row r="1867" spans="1:7">
      <c r="A1867" s="313" t="str">
        <f>IF('INTERIM REPORT'!B1867=" "," ",IF('Report Data'!A1867="",'INTERIM REPORT'!A1866,'Report Data'!A1867))</f>
        <v xml:space="preserve"> </v>
      </c>
      <c r="B1867" s="313" t="str">
        <f>IF(ISBLANK('Report Data'!B1867)," ",'Report Data'!B1867)</f>
        <v xml:space="preserve"> </v>
      </c>
      <c r="C1867" s="313" t="str">
        <f>IF(ISBLANK('Report Data'!C1867)," ",'Report Data'!C1867)</f>
        <v xml:space="preserve"> </v>
      </c>
      <c r="D1867" s="313" t="str">
        <f>IF(ISBLANK('Report Data'!D1867)," ",'Report Data'!D1867)</f>
        <v xml:space="preserve"> </v>
      </c>
      <c r="E1867" s="313" t="str">
        <f>IF(ISBLANK('Report Data'!E1867)," ",'Report Data'!E1867)</f>
        <v xml:space="preserve"> </v>
      </c>
      <c r="F1867" s="313" t="str">
        <f>IF(ISBLANK('Report Data'!F1867)," ",'Report Data'!F1867)</f>
        <v xml:space="preserve"> </v>
      </c>
      <c r="G1867" s="313" t="str">
        <f>IF(ISBLANK('Report Data'!G1867)," ",'Report Data'!G1867)</f>
        <v xml:space="preserve"> </v>
      </c>
    </row>
    <row r="1868" spans="1:7">
      <c r="A1868" s="313" t="str">
        <f>IF('INTERIM REPORT'!B1868=" "," ",IF('Report Data'!A1868="",'INTERIM REPORT'!A1867,'Report Data'!A1868))</f>
        <v xml:space="preserve"> </v>
      </c>
      <c r="B1868" s="313" t="str">
        <f>IF(ISBLANK('Report Data'!B1868)," ",'Report Data'!B1868)</f>
        <v xml:space="preserve"> </v>
      </c>
      <c r="C1868" s="313" t="str">
        <f>IF(ISBLANK('Report Data'!C1868)," ",'Report Data'!C1868)</f>
        <v xml:space="preserve"> </v>
      </c>
      <c r="D1868" s="313" t="str">
        <f>IF(ISBLANK('Report Data'!D1868)," ",'Report Data'!D1868)</f>
        <v xml:space="preserve"> </v>
      </c>
      <c r="E1868" s="313" t="str">
        <f>IF(ISBLANK('Report Data'!E1868)," ",'Report Data'!E1868)</f>
        <v xml:space="preserve"> </v>
      </c>
      <c r="F1868" s="313" t="str">
        <f>IF(ISBLANK('Report Data'!F1868)," ",'Report Data'!F1868)</f>
        <v xml:space="preserve"> </v>
      </c>
      <c r="G1868" s="313" t="str">
        <f>IF(ISBLANK('Report Data'!G1868)," ",'Report Data'!G1868)</f>
        <v xml:space="preserve"> </v>
      </c>
    </row>
    <row r="1869" spans="1:7">
      <c r="A1869" s="313" t="str">
        <f>IF('INTERIM REPORT'!B1869=" "," ",IF('Report Data'!A1869="",'INTERIM REPORT'!A1868,'Report Data'!A1869))</f>
        <v xml:space="preserve"> </v>
      </c>
      <c r="B1869" s="313" t="str">
        <f>IF(ISBLANK('Report Data'!B1869)," ",'Report Data'!B1869)</f>
        <v xml:space="preserve"> </v>
      </c>
      <c r="C1869" s="313" t="str">
        <f>IF(ISBLANK('Report Data'!C1869)," ",'Report Data'!C1869)</f>
        <v xml:space="preserve"> </v>
      </c>
      <c r="D1869" s="313" t="str">
        <f>IF(ISBLANK('Report Data'!D1869)," ",'Report Data'!D1869)</f>
        <v xml:space="preserve"> </v>
      </c>
      <c r="E1869" s="313" t="str">
        <f>IF(ISBLANK('Report Data'!E1869)," ",'Report Data'!E1869)</f>
        <v xml:space="preserve"> </v>
      </c>
      <c r="F1869" s="313" t="str">
        <f>IF(ISBLANK('Report Data'!F1869)," ",'Report Data'!F1869)</f>
        <v xml:space="preserve"> </v>
      </c>
      <c r="G1869" s="313" t="str">
        <f>IF(ISBLANK('Report Data'!G1869)," ",'Report Data'!G1869)</f>
        <v xml:space="preserve"> </v>
      </c>
    </row>
    <row r="1870" spans="1:7">
      <c r="A1870" s="313" t="str">
        <f>IF('INTERIM REPORT'!B1870=" "," ",IF('Report Data'!A1870="",'INTERIM REPORT'!A1869,'Report Data'!A1870))</f>
        <v xml:space="preserve"> </v>
      </c>
      <c r="B1870" s="313" t="str">
        <f>IF(ISBLANK('Report Data'!B1870)," ",'Report Data'!B1870)</f>
        <v xml:space="preserve"> </v>
      </c>
      <c r="C1870" s="313" t="str">
        <f>IF(ISBLANK('Report Data'!C1870)," ",'Report Data'!C1870)</f>
        <v xml:space="preserve"> </v>
      </c>
      <c r="D1870" s="313" t="str">
        <f>IF(ISBLANK('Report Data'!D1870)," ",'Report Data'!D1870)</f>
        <v xml:space="preserve"> </v>
      </c>
      <c r="E1870" s="313" t="str">
        <f>IF(ISBLANK('Report Data'!E1870)," ",'Report Data'!E1870)</f>
        <v xml:space="preserve"> </v>
      </c>
      <c r="F1870" s="313" t="str">
        <f>IF(ISBLANK('Report Data'!F1870)," ",'Report Data'!F1870)</f>
        <v xml:space="preserve"> </v>
      </c>
      <c r="G1870" s="313" t="str">
        <f>IF(ISBLANK('Report Data'!G1870)," ",'Report Data'!G1870)</f>
        <v xml:space="preserve"> </v>
      </c>
    </row>
    <row r="1871" spans="1:7">
      <c r="A1871" s="313" t="str">
        <f>IF('INTERIM REPORT'!B1871=" "," ",IF('Report Data'!A1871="",'INTERIM REPORT'!A1870,'Report Data'!A1871))</f>
        <v xml:space="preserve"> </v>
      </c>
      <c r="B1871" s="313" t="str">
        <f>IF(ISBLANK('Report Data'!B1871)," ",'Report Data'!B1871)</f>
        <v xml:space="preserve"> </v>
      </c>
      <c r="C1871" s="313" t="str">
        <f>IF(ISBLANK('Report Data'!C1871)," ",'Report Data'!C1871)</f>
        <v xml:space="preserve"> </v>
      </c>
      <c r="D1871" s="313" t="str">
        <f>IF(ISBLANK('Report Data'!D1871)," ",'Report Data'!D1871)</f>
        <v xml:space="preserve"> </v>
      </c>
      <c r="E1871" s="313" t="str">
        <f>IF(ISBLANK('Report Data'!E1871)," ",'Report Data'!E1871)</f>
        <v xml:space="preserve"> </v>
      </c>
      <c r="F1871" s="313" t="str">
        <f>IF(ISBLANK('Report Data'!F1871)," ",'Report Data'!F1871)</f>
        <v xml:space="preserve"> </v>
      </c>
      <c r="G1871" s="313" t="str">
        <f>IF(ISBLANK('Report Data'!G1871)," ",'Report Data'!G1871)</f>
        <v xml:space="preserve"> </v>
      </c>
    </row>
    <row r="1872" spans="1:7">
      <c r="A1872" s="313" t="str">
        <f>IF('INTERIM REPORT'!B1872=" "," ",IF('Report Data'!A1872="",'INTERIM REPORT'!A1871,'Report Data'!A1872))</f>
        <v xml:space="preserve"> </v>
      </c>
      <c r="B1872" s="313" t="str">
        <f>IF(ISBLANK('Report Data'!B1872)," ",'Report Data'!B1872)</f>
        <v xml:space="preserve"> </v>
      </c>
      <c r="C1872" s="313" t="str">
        <f>IF(ISBLANK('Report Data'!C1872)," ",'Report Data'!C1872)</f>
        <v xml:space="preserve"> </v>
      </c>
      <c r="D1872" s="313" t="str">
        <f>IF(ISBLANK('Report Data'!D1872)," ",'Report Data'!D1872)</f>
        <v xml:space="preserve"> </v>
      </c>
      <c r="E1872" s="313" t="str">
        <f>IF(ISBLANK('Report Data'!E1872)," ",'Report Data'!E1872)</f>
        <v xml:space="preserve"> </v>
      </c>
      <c r="F1872" s="313" t="str">
        <f>IF(ISBLANK('Report Data'!F1872)," ",'Report Data'!F1872)</f>
        <v xml:space="preserve"> </v>
      </c>
      <c r="G1872" s="313" t="str">
        <f>IF(ISBLANK('Report Data'!G1872)," ",'Report Data'!G1872)</f>
        <v xml:space="preserve"> </v>
      </c>
    </row>
    <row r="1873" spans="1:7">
      <c r="A1873" s="313" t="str">
        <f>IF('INTERIM REPORT'!B1873=" "," ",IF('Report Data'!A1873="",'INTERIM REPORT'!A1872,'Report Data'!A1873))</f>
        <v xml:space="preserve"> </v>
      </c>
      <c r="B1873" s="313" t="str">
        <f>IF(ISBLANK('Report Data'!B1873)," ",'Report Data'!B1873)</f>
        <v xml:space="preserve"> </v>
      </c>
      <c r="C1873" s="313" t="str">
        <f>IF(ISBLANK('Report Data'!C1873)," ",'Report Data'!C1873)</f>
        <v xml:space="preserve"> </v>
      </c>
      <c r="D1873" s="313" t="str">
        <f>IF(ISBLANK('Report Data'!D1873)," ",'Report Data'!D1873)</f>
        <v xml:space="preserve"> </v>
      </c>
      <c r="E1873" s="313" t="str">
        <f>IF(ISBLANK('Report Data'!E1873)," ",'Report Data'!E1873)</f>
        <v xml:space="preserve"> </v>
      </c>
      <c r="F1873" s="313" t="str">
        <f>IF(ISBLANK('Report Data'!F1873)," ",'Report Data'!F1873)</f>
        <v xml:space="preserve"> </v>
      </c>
      <c r="G1873" s="313" t="str">
        <f>IF(ISBLANK('Report Data'!G1873)," ",'Report Data'!G1873)</f>
        <v xml:space="preserve"> </v>
      </c>
    </row>
    <row r="1874" spans="1:7">
      <c r="A1874" s="313" t="str">
        <f>IF('INTERIM REPORT'!B1874=" "," ",IF('Report Data'!A1874="",'INTERIM REPORT'!A1873,'Report Data'!A1874))</f>
        <v xml:space="preserve"> </v>
      </c>
      <c r="B1874" s="313" t="str">
        <f>IF(ISBLANK('Report Data'!B1874)," ",'Report Data'!B1874)</f>
        <v xml:space="preserve"> </v>
      </c>
      <c r="C1874" s="313" t="str">
        <f>IF(ISBLANK('Report Data'!C1874)," ",'Report Data'!C1874)</f>
        <v xml:space="preserve"> </v>
      </c>
      <c r="D1874" s="313" t="str">
        <f>IF(ISBLANK('Report Data'!D1874)," ",'Report Data'!D1874)</f>
        <v xml:space="preserve"> </v>
      </c>
      <c r="E1874" s="313" t="str">
        <f>IF(ISBLANK('Report Data'!E1874)," ",'Report Data'!E1874)</f>
        <v xml:space="preserve"> </v>
      </c>
      <c r="F1874" s="313" t="str">
        <f>IF(ISBLANK('Report Data'!F1874)," ",'Report Data'!F1874)</f>
        <v xml:space="preserve"> </v>
      </c>
      <c r="G1874" s="313" t="str">
        <f>IF(ISBLANK('Report Data'!G1874)," ",'Report Data'!G1874)</f>
        <v xml:space="preserve"> </v>
      </c>
    </row>
    <row r="1875" spans="1:7">
      <c r="A1875" s="313" t="str">
        <f>IF('INTERIM REPORT'!B1875=" "," ",IF('Report Data'!A1875="",'INTERIM REPORT'!A1874,'Report Data'!A1875))</f>
        <v xml:space="preserve"> </v>
      </c>
      <c r="B1875" s="313" t="str">
        <f>IF(ISBLANK('Report Data'!B1875)," ",'Report Data'!B1875)</f>
        <v xml:space="preserve"> </v>
      </c>
      <c r="C1875" s="313" t="str">
        <f>IF(ISBLANK('Report Data'!C1875)," ",'Report Data'!C1875)</f>
        <v xml:space="preserve"> </v>
      </c>
      <c r="D1875" s="313" t="str">
        <f>IF(ISBLANK('Report Data'!D1875)," ",'Report Data'!D1875)</f>
        <v xml:space="preserve"> </v>
      </c>
      <c r="E1875" s="313" t="str">
        <f>IF(ISBLANK('Report Data'!E1875)," ",'Report Data'!E1875)</f>
        <v xml:space="preserve"> </v>
      </c>
      <c r="F1875" s="313" t="str">
        <f>IF(ISBLANK('Report Data'!F1875)," ",'Report Data'!F1875)</f>
        <v xml:space="preserve"> </v>
      </c>
      <c r="G1875" s="313" t="str">
        <f>IF(ISBLANK('Report Data'!G1875)," ",'Report Data'!G1875)</f>
        <v xml:space="preserve"> </v>
      </c>
    </row>
    <row r="1876" spans="1:7">
      <c r="A1876" s="313" t="str">
        <f>IF('INTERIM REPORT'!B1876=" "," ",IF('Report Data'!A1876="",'INTERIM REPORT'!A1875,'Report Data'!A1876))</f>
        <v xml:space="preserve"> </v>
      </c>
      <c r="B1876" s="313" t="str">
        <f>IF(ISBLANK('Report Data'!B1876)," ",'Report Data'!B1876)</f>
        <v xml:space="preserve"> </v>
      </c>
      <c r="C1876" s="313" t="str">
        <f>IF(ISBLANK('Report Data'!C1876)," ",'Report Data'!C1876)</f>
        <v xml:space="preserve"> </v>
      </c>
      <c r="D1876" s="313" t="str">
        <f>IF(ISBLANK('Report Data'!D1876)," ",'Report Data'!D1876)</f>
        <v xml:space="preserve"> </v>
      </c>
      <c r="E1876" s="313" t="str">
        <f>IF(ISBLANK('Report Data'!E1876)," ",'Report Data'!E1876)</f>
        <v xml:space="preserve"> </v>
      </c>
      <c r="F1876" s="313" t="str">
        <f>IF(ISBLANK('Report Data'!F1876)," ",'Report Data'!F1876)</f>
        <v xml:space="preserve"> </v>
      </c>
      <c r="G1876" s="313" t="str">
        <f>IF(ISBLANK('Report Data'!G1876)," ",'Report Data'!G1876)</f>
        <v xml:space="preserve"> </v>
      </c>
    </row>
    <row r="1877" spans="1:7">
      <c r="A1877" s="313" t="str">
        <f>IF('INTERIM REPORT'!B1877=" "," ",IF('Report Data'!A1877="",'INTERIM REPORT'!A1876,'Report Data'!A1877))</f>
        <v xml:space="preserve"> </v>
      </c>
      <c r="B1877" s="313" t="str">
        <f>IF(ISBLANK('Report Data'!B1877)," ",'Report Data'!B1877)</f>
        <v xml:space="preserve"> </v>
      </c>
      <c r="C1877" s="313" t="str">
        <f>IF(ISBLANK('Report Data'!C1877)," ",'Report Data'!C1877)</f>
        <v xml:space="preserve"> </v>
      </c>
      <c r="D1877" s="313" t="str">
        <f>IF(ISBLANK('Report Data'!D1877)," ",'Report Data'!D1877)</f>
        <v xml:space="preserve"> </v>
      </c>
      <c r="E1877" s="313" t="str">
        <f>IF(ISBLANK('Report Data'!E1877)," ",'Report Data'!E1877)</f>
        <v xml:space="preserve"> </v>
      </c>
      <c r="F1877" s="313" t="str">
        <f>IF(ISBLANK('Report Data'!F1877)," ",'Report Data'!F1877)</f>
        <v xml:space="preserve"> </v>
      </c>
      <c r="G1877" s="313" t="str">
        <f>IF(ISBLANK('Report Data'!G1877)," ",'Report Data'!G1877)</f>
        <v xml:space="preserve"> </v>
      </c>
    </row>
    <row r="1878" spans="1:7">
      <c r="A1878" s="313" t="str">
        <f>IF('INTERIM REPORT'!B1878=" "," ",IF('Report Data'!A1878="",'INTERIM REPORT'!A1877,'Report Data'!A1878))</f>
        <v xml:space="preserve"> </v>
      </c>
      <c r="B1878" s="313" t="str">
        <f>IF(ISBLANK('Report Data'!B1878)," ",'Report Data'!B1878)</f>
        <v xml:space="preserve"> </v>
      </c>
      <c r="C1878" s="313" t="str">
        <f>IF(ISBLANK('Report Data'!C1878)," ",'Report Data'!C1878)</f>
        <v xml:space="preserve"> </v>
      </c>
      <c r="D1878" s="313" t="str">
        <f>IF(ISBLANK('Report Data'!D1878)," ",'Report Data'!D1878)</f>
        <v xml:space="preserve"> </v>
      </c>
      <c r="E1878" s="313" t="str">
        <f>IF(ISBLANK('Report Data'!E1878)," ",'Report Data'!E1878)</f>
        <v xml:space="preserve"> </v>
      </c>
      <c r="F1878" s="313" t="str">
        <f>IF(ISBLANK('Report Data'!F1878)," ",'Report Data'!F1878)</f>
        <v xml:space="preserve"> </v>
      </c>
      <c r="G1878" s="313" t="str">
        <f>IF(ISBLANK('Report Data'!G1878)," ",'Report Data'!G1878)</f>
        <v xml:space="preserve"> </v>
      </c>
    </row>
    <row r="1879" spans="1:7">
      <c r="A1879" s="313" t="str">
        <f>IF('INTERIM REPORT'!B1879=" "," ",IF('Report Data'!A1879="",'INTERIM REPORT'!A1878,'Report Data'!A1879))</f>
        <v xml:space="preserve"> </v>
      </c>
      <c r="B1879" s="313" t="str">
        <f>IF(ISBLANK('Report Data'!B1879)," ",'Report Data'!B1879)</f>
        <v xml:space="preserve"> </v>
      </c>
      <c r="C1879" s="313" t="str">
        <f>IF(ISBLANK('Report Data'!C1879)," ",'Report Data'!C1879)</f>
        <v xml:space="preserve"> </v>
      </c>
      <c r="D1879" s="313" t="str">
        <f>IF(ISBLANK('Report Data'!D1879)," ",'Report Data'!D1879)</f>
        <v xml:space="preserve"> </v>
      </c>
      <c r="E1879" s="313" t="str">
        <f>IF(ISBLANK('Report Data'!E1879)," ",'Report Data'!E1879)</f>
        <v xml:space="preserve"> </v>
      </c>
      <c r="F1879" s="313" t="str">
        <f>IF(ISBLANK('Report Data'!F1879)," ",'Report Data'!F1879)</f>
        <v xml:space="preserve"> </v>
      </c>
      <c r="G1879" s="313" t="str">
        <f>IF(ISBLANK('Report Data'!G1879)," ",'Report Data'!G1879)</f>
        <v xml:space="preserve"> </v>
      </c>
    </row>
    <row r="1880" spans="1:7">
      <c r="A1880" s="313" t="str">
        <f>IF('INTERIM REPORT'!B1880=" "," ",IF('Report Data'!A1880="",'INTERIM REPORT'!A1879,'Report Data'!A1880))</f>
        <v xml:space="preserve"> </v>
      </c>
      <c r="B1880" s="313" t="str">
        <f>IF(ISBLANK('Report Data'!B1880)," ",'Report Data'!B1880)</f>
        <v xml:space="preserve"> </v>
      </c>
      <c r="C1880" s="313" t="str">
        <f>IF(ISBLANK('Report Data'!C1880)," ",'Report Data'!C1880)</f>
        <v xml:space="preserve"> </v>
      </c>
      <c r="D1880" s="313" t="str">
        <f>IF(ISBLANK('Report Data'!D1880)," ",'Report Data'!D1880)</f>
        <v xml:space="preserve"> </v>
      </c>
      <c r="E1880" s="313" t="str">
        <f>IF(ISBLANK('Report Data'!E1880)," ",'Report Data'!E1880)</f>
        <v xml:space="preserve"> </v>
      </c>
      <c r="F1880" s="313" t="str">
        <f>IF(ISBLANK('Report Data'!F1880)," ",'Report Data'!F1880)</f>
        <v xml:space="preserve"> </v>
      </c>
      <c r="G1880" s="313" t="str">
        <f>IF(ISBLANK('Report Data'!G1880)," ",'Report Data'!G1880)</f>
        <v xml:space="preserve"> </v>
      </c>
    </row>
    <row r="1881" spans="1:7">
      <c r="A1881" s="313" t="str">
        <f>IF('INTERIM REPORT'!B1881=" "," ",IF('Report Data'!A1881="",'INTERIM REPORT'!A1880,'Report Data'!A1881))</f>
        <v xml:space="preserve"> </v>
      </c>
      <c r="B1881" s="313" t="str">
        <f>IF(ISBLANK('Report Data'!B1881)," ",'Report Data'!B1881)</f>
        <v xml:space="preserve"> </v>
      </c>
      <c r="C1881" s="313" t="str">
        <f>IF(ISBLANK('Report Data'!C1881)," ",'Report Data'!C1881)</f>
        <v xml:space="preserve"> </v>
      </c>
      <c r="D1881" s="313" t="str">
        <f>IF(ISBLANK('Report Data'!D1881)," ",'Report Data'!D1881)</f>
        <v xml:space="preserve"> </v>
      </c>
      <c r="E1881" s="313" t="str">
        <f>IF(ISBLANK('Report Data'!E1881)," ",'Report Data'!E1881)</f>
        <v xml:space="preserve"> </v>
      </c>
      <c r="F1881" s="313" t="str">
        <f>IF(ISBLANK('Report Data'!F1881)," ",'Report Data'!F1881)</f>
        <v xml:space="preserve"> </v>
      </c>
      <c r="G1881" s="313" t="str">
        <f>IF(ISBLANK('Report Data'!G1881)," ",'Report Data'!G1881)</f>
        <v xml:space="preserve"> </v>
      </c>
    </row>
    <row r="1882" spans="1:7">
      <c r="A1882" s="313" t="str">
        <f>IF('INTERIM REPORT'!B1882=" "," ",IF('Report Data'!A1882="",'INTERIM REPORT'!A1881,'Report Data'!A1882))</f>
        <v xml:space="preserve"> </v>
      </c>
      <c r="B1882" s="313" t="str">
        <f>IF(ISBLANK('Report Data'!B1882)," ",'Report Data'!B1882)</f>
        <v xml:space="preserve"> </v>
      </c>
      <c r="C1882" s="313" t="str">
        <f>IF(ISBLANK('Report Data'!C1882)," ",'Report Data'!C1882)</f>
        <v xml:space="preserve"> </v>
      </c>
      <c r="D1882" s="313" t="str">
        <f>IF(ISBLANK('Report Data'!D1882)," ",'Report Data'!D1882)</f>
        <v xml:space="preserve"> </v>
      </c>
      <c r="E1882" s="313" t="str">
        <f>IF(ISBLANK('Report Data'!E1882)," ",'Report Data'!E1882)</f>
        <v xml:space="preserve"> </v>
      </c>
      <c r="F1882" s="313" t="str">
        <f>IF(ISBLANK('Report Data'!F1882)," ",'Report Data'!F1882)</f>
        <v xml:space="preserve"> </v>
      </c>
      <c r="G1882" s="313" t="str">
        <f>IF(ISBLANK('Report Data'!G1882)," ",'Report Data'!G1882)</f>
        <v xml:space="preserve"> </v>
      </c>
    </row>
    <row r="1883" spans="1:7">
      <c r="A1883" s="313" t="str">
        <f>IF('INTERIM REPORT'!B1883=" "," ",IF('Report Data'!A1883="",'INTERIM REPORT'!A1882,'Report Data'!A1883))</f>
        <v xml:space="preserve"> </v>
      </c>
      <c r="B1883" s="313" t="str">
        <f>IF(ISBLANK('Report Data'!B1883)," ",'Report Data'!B1883)</f>
        <v xml:space="preserve"> </v>
      </c>
      <c r="C1883" s="313" t="str">
        <f>IF(ISBLANK('Report Data'!C1883)," ",'Report Data'!C1883)</f>
        <v xml:space="preserve"> </v>
      </c>
      <c r="D1883" s="313" t="str">
        <f>IF(ISBLANK('Report Data'!D1883)," ",'Report Data'!D1883)</f>
        <v xml:space="preserve"> </v>
      </c>
      <c r="E1883" s="313" t="str">
        <f>IF(ISBLANK('Report Data'!E1883)," ",'Report Data'!E1883)</f>
        <v xml:space="preserve"> </v>
      </c>
      <c r="F1883" s="313" t="str">
        <f>IF(ISBLANK('Report Data'!F1883)," ",'Report Data'!F1883)</f>
        <v xml:space="preserve"> </v>
      </c>
      <c r="G1883" s="313" t="str">
        <f>IF(ISBLANK('Report Data'!G1883)," ",'Report Data'!G1883)</f>
        <v xml:space="preserve"> </v>
      </c>
    </row>
    <row r="1884" spans="1:7">
      <c r="A1884" s="313" t="str">
        <f>IF('INTERIM REPORT'!B1884=" "," ",IF('Report Data'!A1884="",'INTERIM REPORT'!A1883,'Report Data'!A1884))</f>
        <v xml:space="preserve"> </v>
      </c>
      <c r="B1884" s="313" t="str">
        <f>IF(ISBLANK('Report Data'!B1884)," ",'Report Data'!B1884)</f>
        <v xml:space="preserve"> </v>
      </c>
      <c r="C1884" s="313" t="str">
        <f>IF(ISBLANK('Report Data'!C1884)," ",'Report Data'!C1884)</f>
        <v xml:space="preserve"> </v>
      </c>
      <c r="D1884" s="313" t="str">
        <f>IF(ISBLANK('Report Data'!D1884)," ",'Report Data'!D1884)</f>
        <v xml:space="preserve"> </v>
      </c>
      <c r="E1884" s="313" t="str">
        <f>IF(ISBLANK('Report Data'!E1884)," ",'Report Data'!E1884)</f>
        <v xml:space="preserve"> </v>
      </c>
      <c r="F1884" s="313" t="str">
        <f>IF(ISBLANK('Report Data'!F1884)," ",'Report Data'!F1884)</f>
        <v xml:space="preserve"> </v>
      </c>
      <c r="G1884" s="313" t="str">
        <f>IF(ISBLANK('Report Data'!G1884)," ",'Report Data'!G1884)</f>
        <v xml:space="preserve"> </v>
      </c>
    </row>
    <row r="1885" spans="1:7">
      <c r="A1885" s="313" t="str">
        <f>IF('INTERIM REPORT'!B1885=" "," ",IF('Report Data'!A1885="",'INTERIM REPORT'!A1884,'Report Data'!A1885))</f>
        <v xml:space="preserve"> </v>
      </c>
      <c r="B1885" s="313" t="str">
        <f>IF(ISBLANK('Report Data'!B1885)," ",'Report Data'!B1885)</f>
        <v xml:space="preserve"> </v>
      </c>
      <c r="C1885" s="313" t="str">
        <f>IF(ISBLANK('Report Data'!C1885)," ",'Report Data'!C1885)</f>
        <v xml:space="preserve"> </v>
      </c>
      <c r="D1885" s="313" t="str">
        <f>IF(ISBLANK('Report Data'!D1885)," ",'Report Data'!D1885)</f>
        <v xml:space="preserve"> </v>
      </c>
      <c r="E1885" s="313" t="str">
        <f>IF(ISBLANK('Report Data'!E1885)," ",'Report Data'!E1885)</f>
        <v xml:space="preserve"> </v>
      </c>
      <c r="F1885" s="313" t="str">
        <f>IF(ISBLANK('Report Data'!F1885)," ",'Report Data'!F1885)</f>
        <v xml:space="preserve"> </v>
      </c>
      <c r="G1885" s="313" t="str">
        <f>IF(ISBLANK('Report Data'!G1885)," ",'Report Data'!G1885)</f>
        <v xml:space="preserve"> </v>
      </c>
    </row>
    <row r="1886" spans="1:7">
      <c r="A1886" s="313" t="str">
        <f>IF('INTERIM REPORT'!B1886=" "," ",IF('Report Data'!A1886="",'INTERIM REPORT'!A1885,'Report Data'!A1886))</f>
        <v xml:space="preserve"> </v>
      </c>
      <c r="B1886" s="313" t="str">
        <f>IF(ISBLANK('Report Data'!B1886)," ",'Report Data'!B1886)</f>
        <v xml:space="preserve"> </v>
      </c>
      <c r="C1886" s="313" t="str">
        <f>IF(ISBLANK('Report Data'!C1886)," ",'Report Data'!C1886)</f>
        <v xml:space="preserve"> </v>
      </c>
      <c r="D1886" s="313" t="str">
        <f>IF(ISBLANK('Report Data'!D1886)," ",'Report Data'!D1886)</f>
        <v xml:space="preserve"> </v>
      </c>
      <c r="E1886" s="313" t="str">
        <f>IF(ISBLANK('Report Data'!E1886)," ",'Report Data'!E1886)</f>
        <v xml:space="preserve"> </v>
      </c>
      <c r="F1886" s="313" t="str">
        <f>IF(ISBLANK('Report Data'!F1886)," ",'Report Data'!F1886)</f>
        <v xml:space="preserve"> </v>
      </c>
      <c r="G1886" s="313" t="str">
        <f>IF(ISBLANK('Report Data'!G1886)," ",'Report Data'!G1886)</f>
        <v xml:space="preserve"> </v>
      </c>
    </row>
    <row r="1887" spans="1:7">
      <c r="A1887" s="313" t="str">
        <f>IF('INTERIM REPORT'!B1887=" "," ",IF('Report Data'!A1887="",'INTERIM REPORT'!A1886,'Report Data'!A1887))</f>
        <v xml:space="preserve"> </v>
      </c>
      <c r="B1887" s="313" t="str">
        <f>IF(ISBLANK('Report Data'!B1887)," ",'Report Data'!B1887)</f>
        <v xml:space="preserve"> </v>
      </c>
      <c r="C1887" s="313" t="str">
        <f>IF(ISBLANK('Report Data'!C1887)," ",'Report Data'!C1887)</f>
        <v xml:space="preserve"> </v>
      </c>
      <c r="D1887" s="313" t="str">
        <f>IF(ISBLANK('Report Data'!D1887)," ",'Report Data'!D1887)</f>
        <v xml:space="preserve"> </v>
      </c>
      <c r="E1887" s="313" t="str">
        <f>IF(ISBLANK('Report Data'!E1887)," ",'Report Data'!E1887)</f>
        <v xml:space="preserve"> </v>
      </c>
      <c r="F1887" s="313" t="str">
        <f>IF(ISBLANK('Report Data'!F1887)," ",'Report Data'!F1887)</f>
        <v xml:space="preserve"> </v>
      </c>
      <c r="G1887" s="313" t="str">
        <f>IF(ISBLANK('Report Data'!G1887)," ",'Report Data'!G1887)</f>
        <v xml:space="preserve"> </v>
      </c>
    </row>
    <row r="1888" spans="1:7">
      <c r="A1888" s="313" t="str">
        <f>IF('INTERIM REPORT'!B1888=" "," ",IF('Report Data'!A1888="",'INTERIM REPORT'!A1887,'Report Data'!A1888))</f>
        <v xml:space="preserve"> </v>
      </c>
      <c r="B1888" s="313" t="str">
        <f>IF(ISBLANK('Report Data'!B1888)," ",'Report Data'!B1888)</f>
        <v xml:space="preserve"> </v>
      </c>
      <c r="C1888" s="313" t="str">
        <f>IF(ISBLANK('Report Data'!C1888)," ",'Report Data'!C1888)</f>
        <v xml:space="preserve"> </v>
      </c>
      <c r="D1888" s="313" t="str">
        <f>IF(ISBLANK('Report Data'!D1888)," ",'Report Data'!D1888)</f>
        <v xml:space="preserve"> </v>
      </c>
      <c r="E1888" s="313" t="str">
        <f>IF(ISBLANK('Report Data'!E1888)," ",'Report Data'!E1888)</f>
        <v xml:space="preserve"> </v>
      </c>
      <c r="F1888" s="313" t="str">
        <f>IF(ISBLANK('Report Data'!F1888)," ",'Report Data'!F1888)</f>
        <v xml:space="preserve"> </v>
      </c>
      <c r="G1888" s="313" t="str">
        <f>IF(ISBLANK('Report Data'!G1888)," ",'Report Data'!G1888)</f>
        <v xml:space="preserve"> </v>
      </c>
    </row>
    <row r="1889" spans="1:7">
      <c r="A1889" s="313" t="str">
        <f>IF('INTERIM REPORT'!B1889=" "," ",IF('Report Data'!A1889="",'INTERIM REPORT'!A1888,'Report Data'!A1889))</f>
        <v xml:space="preserve"> </v>
      </c>
      <c r="B1889" s="313" t="str">
        <f>IF(ISBLANK('Report Data'!B1889)," ",'Report Data'!B1889)</f>
        <v xml:space="preserve"> </v>
      </c>
      <c r="C1889" s="313" t="str">
        <f>IF(ISBLANK('Report Data'!C1889)," ",'Report Data'!C1889)</f>
        <v xml:space="preserve"> </v>
      </c>
      <c r="D1889" s="313" t="str">
        <f>IF(ISBLANK('Report Data'!D1889)," ",'Report Data'!D1889)</f>
        <v xml:space="preserve"> </v>
      </c>
      <c r="E1889" s="313" t="str">
        <f>IF(ISBLANK('Report Data'!E1889)," ",'Report Data'!E1889)</f>
        <v xml:space="preserve"> </v>
      </c>
      <c r="F1889" s="313" t="str">
        <f>IF(ISBLANK('Report Data'!F1889)," ",'Report Data'!F1889)</f>
        <v xml:space="preserve"> </v>
      </c>
      <c r="G1889" s="313" t="str">
        <f>IF(ISBLANK('Report Data'!G1889)," ",'Report Data'!G1889)</f>
        <v xml:space="preserve"> </v>
      </c>
    </row>
    <row r="1890" spans="1:7">
      <c r="A1890" s="313" t="str">
        <f>IF('INTERIM REPORT'!B1890=" "," ",IF('Report Data'!A1890="",'INTERIM REPORT'!A1889,'Report Data'!A1890))</f>
        <v xml:space="preserve"> </v>
      </c>
      <c r="B1890" s="313" t="str">
        <f>IF(ISBLANK('Report Data'!B1890)," ",'Report Data'!B1890)</f>
        <v xml:space="preserve"> </v>
      </c>
      <c r="C1890" s="313" t="str">
        <f>IF(ISBLANK('Report Data'!C1890)," ",'Report Data'!C1890)</f>
        <v xml:space="preserve"> </v>
      </c>
      <c r="D1890" s="313" t="str">
        <f>IF(ISBLANK('Report Data'!D1890)," ",'Report Data'!D1890)</f>
        <v xml:space="preserve"> </v>
      </c>
      <c r="E1890" s="313" t="str">
        <f>IF(ISBLANK('Report Data'!E1890)," ",'Report Data'!E1890)</f>
        <v xml:space="preserve"> </v>
      </c>
      <c r="F1890" s="313" t="str">
        <f>IF(ISBLANK('Report Data'!F1890)," ",'Report Data'!F1890)</f>
        <v xml:space="preserve"> </v>
      </c>
      <c r="G1890" s="313" t="str">
        <f>IF(ISBLANK('Report Data'!G1890)," ",'Report Data'!G1890)</f>
        <v xml:space="preserve"> </v>
      </c>
    </row>
    <row r="1891" spans="1:7">
      <c r="A1891" s="313" t="str">
        <f>IF('INTERIM REPORT'!B1891=" "," ",IF('Report Data'!A1891="",'INTERIM REPORT'!A1890,'Report Data'!A1891))</f>
        <v xml:space="preserve"> </v>
      </c>
      <c r="B1891" s="313" t="str">
        <f>IF(ISBLANK('Report Data'!B1891)," ",'Report Data'!B1891)</f>
        <v xml:space="preserve"> </v>
      </c>
      <c r="C1891" s="313" t="str">
        <f>IF(ISBLANK('Report Data'!C1891)," ",'Report Data'!C1891)</f>
        <v xml:space="preserve"> </v>
      </c>
      <c r="D1891" s="313" t="str">
        <f>IF(ISBLANK('Report Data'!D1891)," ",'Report Data'!D1891)</f>
        <v xml:space="preserve"> </v>
      </c>
      <c r="E1891" s="313" t="str">
        <f>IF(ISBLANK('Report Data'!E1891)," ",'Report Data'!E1891)</f>
        <v xml:space="preserve"> </v>
      </c>
      <c r="F1891" s="313" t="str">
        <f>IF(ISBLANK('Report Data'!F1891)," ",'Report Data'!F1891)</f>
        <v xml:space="preserve"> </v>
      </c>
      <c r="G1891" s="313" t="str">
        <f>IF(ISBLANK('Report Data'!G1891)," ",'Report Data'!G1891)</f>
        <v xml:space="preserve"> </v>
      </c>
    </row>
    <row r="1892" spans="1:7">
      <c r="A1892" s="313" t="str">
        <f>IF('INTERIM REPORT'!B1892=" "," ",IF('Report Data'!A1892="",'INTERIM REPORT'!A1891,'Report Data'!A1892))</f>
        <v xml:space="preserve"> </v>
      </c>
      <c r="B1892" s="313" t="str">
        <f>IF(ISBLANK('Report Data'!B1892)," ",'Report Data'!B1892)</f>
        <v xml:space="preserve"> </v>
      </c>
      <c r="C1892" s="313" t="str">
        <f>IF(ISBLANK('Report Data'!C1892)," ",'Report Data'!C1892)</f>
        <v xml:space="preserve"> </v>
      </c>
      <c r="D1892" s="313" t="str">
        <f>IF(ISBLANK('Report Data'!D1892)," ",'Report Data'!D1892)</f>
        <v xml:space="preserve"> </v>
      </c>
      <c r="E1892" s="313" t="str">
        <f>IF(ISBLANK('Report Data'!E1892)," ",'Report Data'!E1892)</f>
        <v xml:space="preserve"> </v>
      </c>
      <c r="F1892" s="313" t="str">
        <f>IF(ISBLANK('Report Data'!F1892)," ",'Report Data'!F1892)</f>
        <v xml:space="preserve"> </v>
      </c>
      <c r="G1892" s="313" t="str">
        <f>IF(ISBLANK('Report Data'!G1892)," ",'Report Data'!G1892)</f>
        <v xml:space="preserve"> </v>
      </c>
    </row>
    <row r="1893" spans="1:7">
      <c r="A1893" s="313" t="str">
        <f>IF('INTERIM REPORT'!B1893=" "," ",IF('Report Data'!A1893="",'INTERIM REPORT'!A1892,'Report Data'!A1893))</f>
        <v xml:space="preserve"> </v>
      </c>
      <c r="B1893" s="313" t="str">
        <f>IF(ISBLANK('Report Data'!B1893)," ",'Report Data'!B1893)</f>
        <v xml:space="preserve"> </v>
      </c>
      <c r="C1893" s="313" t="str">
        <f>IF(ISBLANK('Report Data'!C1893)," ",'Report Data'!C1893)</f>
        <v xml:space="preserve"> </v>
      </c>
      <c r="D1893" s="313" t="str">
        <f>IF(ISBLANK('Report Data'!D1893)," ",'Report Data'!D1893)</f>
        <v xml:space="preserve"> </v>
      </c>
      <c r="E1893" s="313" t="str">
        <f>IF(ISBLANK('Report Data'!E1893)," ",'Report Data'!E1893)</f>
        <v xml:space="preserve"> </v>
      </c>
      <c r="F1893" s="313" t="str">
        <f>IF(ISBLANK('Report Data'!F1893)," ",'Report Data'!F1893)</f>
        <v xml:space="preserve"> </v>
      </c>
      <c r="G1893" s="313" t="str">
        <f>IF(ISBLANK('Report Data'!G1893)," ",'Report Data'!G1893)</f>
        <v xml:space="preserve"> </v>
      </c>
    </row>
    <row r="1894" spans="1:7">
      <c r="A1894" s="313" t="str">
        <f>IF('INTERIM REPORT'!B1894=" "," ",IF('Report Data'!A1894="",'INTERIM REPORT'!A1893,'Report Data'!A1894))</f>
        <v xml:space="preserve"> </v>
      </c>
      <c r="B1894" s="313" t="str">
        <f>IF(ISBLANK('Report Data'!B1894)," ",'Report Data'!B1894)</f>
        <v xml:space="preserve"> </v>
      </c>
      <c r="C1894" s="313" t="str">
        <f>IF(ISBLANK('Report Data'!C1894)," ",'Report Data'!C1894)</f>
        <v xml:space="preserve"> </v>
      </c>
      <c r="D1894" s="313" t="str">
        <f>IF(ISBLANK('Report Data'!D1894)," ",'Report Data'!D1894)</f>
        <v xml:space="preserve"> </v>
      </c>
      <c r="E1894" s="313" t="str">
        <f>IF(ISBLANK('Report Data'!E1894)," ",'Report Data'!E1894)</f>
        <v xml:space="preserve"> </v>
      </c>
      <c r="F1894" s="313" t="str">
        <f>IF(ISBLANK('Report Data'!F1894)," ",'Report Data'!F1894)</f>
        <v xml:space="preserve"> </v>
      </c>
      <c r="G1894" s="313" t="str">
        <f>IF(ISBLANK('Report Data'!G1894)," ",'Report Data'!G1894)</f>
        <v xml:space="preserve"> </v>
      </c>
    </row>
    <row r="1895" spans="1:7">
      <c r="A1895" s="313" t="str">
        <f>IF('INTERIM REPORT'!B1895=" "," ",IF('Report Data'!A1895="",'INTERIM REPORT'!A1894,'Report Data'!A1895))</f>
        <v xml:space="preserve"> </v>
      </c>
      <c r="B1895" s="313" t="str">
        <f>IF(ISBLANK('Report Data'!B1895)," ",'Report Data'!B1895)</f>
        <v xml:space="preserve"> </v>
      </c>
      <c r="C1895" s="313" t="str">
        <f>IF(ISBLANK('Report Data'!C1895)," ",'Report Data'!C1895)</f>
        <v xml:space="preserve"> </v>
      </c>
      <c r="D1895" s="313" t="str">
        <f>IF(ISBLANK('Report Data'!D1895)," ",'Report Data'!D1895)</f>
        <v xml:space="preserve"> </v>
      </c>
      <c r="E1895" s="313" t="str">
        <f>IF(ISBLANK('Report Data'!E1895)," ",'Report Data'!E1895)</f>
        <v xml:space="preserve"> </v>
      </c>
      <c r="F1895" s="313" t="str">
        <f>IF(ISBLANK('Report Data'!F1895)," ",'Report Data'!F1895)</f>
        <v xml:space="preserve"> </v>
      </c>
      <c r="G1895" s="313" t="str">
        <f>IF(ISBLANK('Report Data'!G1895)," ",'Report Data'!G1895)</f>
        <v xml:space="preserve"> </v>
      </c>
    </row>
    <row r="1896" spans="1:7">
      <c r="A1896" s="313" t="str">
        <f>IF('INTERIM REPORT'!B1896=" "," ",IF('Report Data'!A1896="",'INTERIM REPORT'!A1895,'Report Data'!A1896))</f>
        <v xml:space="preserve"> </v>
      </c>
      <c r="B1896" s="313" t="str">
        <f>IF(ISBLANK('Report Data'!B1896)," ",'Report Data'!B1896)</f>
        <v xml:space="preserve"> </v>
      </c>
      <c r="C1896" s="313" t="str">
        <f>IF(ISBLANK('Report Data'!C1896)," ",'Report Data'!C1896)</f>
        <v xml:space="preserve"> </v>
      </c>
      <c r="D1896" s="313" t="str">
        <f>IF(ISBLANK('Report Data'!D1896)," ",'Report Data'!D1896)</f>
        <v xml:space="preserve"> </v>
      </c>
      <c r="E1896" s="313" t="str">
        <f>IF(ISBLANK('Report Data'!E1896)," ",'Report Data'!E1896)</f>
        <v xml:space="preserve"> </v>
      </c>
      <c r="F1896" s="313" t="str">
        <f>IF(ISBLANK('Report Data'!F1896)," ",'Report Data'!F1896)</f>
        <v xml:space="preserve"> </v>
      </c>
      <c r="G1896" s="313" t="str">
        <f>IF(ISBLANK('Report Data'!G1896)," ",'Report Data'!G1896)</f>
        <v xml:space="preserve"> </v>
      </c>
    </row>
    <row r="1897" spans="1:7">
      <c r="A1897" s="313" t="str">
        <f>IF('INTERIM REPORT'!B1897=" "," ",IF('Report Data'!A1897="",'INTERIM REPORT'!A1896,'Report Data'!A1897))</f>
        <v xml:space="preserve"> </v>
      </c>
      <c r="B1897" s="313" t="str">
        <f>IF(ISBLANK('Report Data'!B1897)," ",'Report Data'!B1897)</f>
        <v xml:space="preserve"> </v>
      </c>
      <c r="C1897" s="313" t="str">
        <f>IF(ISBLANK('Report Data'!C1897)," ",'Report Data'!C1897)</f>
        <v xml:space="preserve"> </v>
      </c>
      <c r="D1897" s="313" t="str">
        <f>IF(ISBLANK('Report Data'!D1897)," ",'Report Data'!D1897)</f>
        <v xml:space="preserve"> </v>
      </c>
      <c r="E1897" s="313" t="str">
        <f>IF(ISBLANK('Report Data'!E1897)," ",'Report Data'!E1897)</f>
        <v xml:space="preserve"> </v>
      </c>
      <c r="F1897" s="313" t="str">
        <f>IF(ISBLANK('Report Data'!F1897)," ",'Report Data'!F1897)</f>
        <v xml:space="preserve"> </v>
      </c>
      <c r="G1897" s="313" t="str">
        <f>IF(ISBLANK('Report Data'!G1897)," ",'Report Data'!G1897)</f>
        <v xml:space="preserve"> </v>
      </c>
    </row>
    <row r="1898" spans="1:7">
      <c r="A1898" s="313" t="str">
        <f>IF('INTERIM REPORT'!B1898=" "," ",IF('Report Data'!A1898="",'INTERIM REPORT'!A1897,'Report Data'!A1898))</f>
        <v xml:space="preserve"> </v>
      </c>
      <c r="B1898" s="313" t="str">
        <f>IF(ISBLANK('Report Data'!B1898)," ",'Report Data'!B1898)</f>
        <v xml:space="preserve"> </v>
      </c>
      <c r="C1898" s="313" t="str">
        <f>IF(ISBLANK('Report Data'!C1898)," ",'Report Data'!C1898)</f>
        <v xml:space="preserve"> </v>
      </c>
      <c r="D1898" s="313" t="str">
        <f>IF(ISBLANK('Report Data'!D1898)," ",'Report Data'!D1898)</f>
        <v xml:space="preserve"> </v>
      </c>
      <c r="E1898" s="313" t="str">
        <f>IF(ISBLANK('Report Data'!E1898)," ",'Report Data'!E1898)</f>
        <v xml:space="preserve"> </v>
      </c>
      <c r="F1898" s="313" t="str">
        <f>IF(ISBLANK('Report Data'!F1898)," ",'Report Data'!F1898)</f>
        <v xml:space="preserve"> </v>
      </c>
      <c r="G1898" s="313" t="str">
        <f>IF(ISBLANK('Report Data'!G1898)," ",'Report Data'!G1898)</f>
        <v xml:space="preserve"> </v>
      </c>
    </row>
    <row r="1899" spans="1:7">
      <c r="A1899" s="313" t="str">
        <f>IF('INTERIM REPORT'!B1899=" "," ",IF('Report Data'!A1899="",'INTERIM REPORT'!A1898,'Report Data'!A1899))</f>
        <v xml:space="preserve"> </v>
      </c>
      <c r="B1899" s="313" t="str">
        <f>IF(ISBLANK('Report Data'!B1899)," ",'Report Data'!B1899)</f>
        <v xml:space="preserve"> </v>
      </c>
      <c r="C1899" s="313" t="str">
        <f>IF(ISBLANK('Report Data'!C1899)," ",'Report Data'!C1899)</f>
        <v xml:space="preserve"> </v>
      </c>
      <c r="D1899" s="313" t="str">
        <f>IF(ISBLANK('Report Data'!D1899)," ",'Report Data'!D1899)</f>
        <v xml:space="preserve"> </v>
      </c>
      <c r="E1899" s="313" t="str">
        <f>IF(ISBLANK('Report Data'!E1899)," ",'Report Data'!E1899)</f>
        <v xml:space="preserve"> </v>
      </c>
      <c r="F1899" s="313" t="str">
        <f>IF(ISBLANK('Report Data'!F1899)," ",'Report Data'!F1899)</f>
        <v xml:space="preserve"> </v>
      </c>
      <c r="G1899" s="313" t="str">
        <f>IF(ISBLANK('Report Data'!G1899)," ",'Report Data'!G1899)</f>
        <v xml:space="preserve"> </v>
      </c>
    </row>
    <row r="1900" spans="1:7">
      <c r="A1900" s="313" t="str">
        <f>IF('INTERIM REPORT'!B1900=" "," ",IF('Report Data'!A1900="",'INTERIM REPORT'!A1899,'Report Data'!A1900))</f>
        <v xml:space="preserve"> </v>
      </c>
      <c r="B1900" s="313" t="str">
        <f>IF(ISBLANK('Report Data'!B1900)," ",'Report Data'!B1900)</f>
        <v xml:space="preserve"> </v>
      </c>
      <c r="C1900" s="313" t="str">
        <f>IF(ISBLANK('Report Data'!C1900)," ",'Report Data'!C1900)</f>
        <v xml:space="preserve"> </v>
      </c>
      <c r="D1900" s="313" t="str">
        <f>IF(ISBLANK('Report Data'!D1900)," ",'Report Data'!D1900)</f>
        <v xml:space="preserve"> </v>
      </c>
      <c r="E1900" s="313" t="str">
        <f>IF(ISBLANK('Report Data'!E1900)," ",'Report Data'!E1900)</f>
        <v xml:space="preserve"> </v>
      </c>
      <c r="F1900" s="313" t="str">
        <f>IF(ISBLANK('Report Data'!F1900)," ",'Report Data'!F1900)</f>
        <v xml:space="preserve"> </v>
      </c>
      <c r="G1900" s="313" t="str">
        <f>IF(ISBLANK('Report Data'!G1900)," ",'Report Data'!G1900)</f>
        <v xml:space="preserve"> </v>
      </c>
    </row>
    <row r="1901" spans="1:7">
      <c r="A1901" s="313" t="str">
        <f>IF('INTERIM REPORT'!B1901=" "," ",IF('Report Data'!A1901="",'INTERIM REPORT'!A1900,'Report Data'!A1901))</f>
        <v xml:space="preserve"> </v>
      </c>
      <c r="B1901" s="313" t="str">
        <f>IF(ISBLANK('Report Data'!B1901)," ",'Report Data'!B1901)</f>
        <v xml:space="preserve"> </v>
      </c>
      <c r="C1901" s="313" t="str">
        <f>IF(ISBLANK('Report Data'!C1901)," ",'Report Data'!C1901)</f>
        <v xml:space="preserve"> </v>
      </c>
      <c r="D1901" s="313" t="str">
        <f>IF(ISBLANK('Report Data'!D1901)," ",'Report Data'!D1901)</f>
        <v xml:space="preserve"> </v>
      </c>
      <c r="E1901" s="313" t="str">
        <f>IF(ISBLANK('Report Data'!E1901)," ",'Report Data'!E1901)</f>
        <v xml:space="preserve"> </v>
      </c>
      <c r="F1901" s="313" t="str">
        <f>IF(ISBLANK('Report Data'!F1901)," ",'Report Data'!F1901)</f>
        <v xml:space="preserve"> </v>
      </c>
      <c r="G1901" s="313" t="str">
        <f>IF(ISBLANK('Report Data'!G1901)," ",'Report Data'!G1901)</f>
        <v xml:space="preserve"> </v>
      </c>
    </row>
    <row r="1902" spans="1:7">
      <c r="A1902" s="313" t="str">
        <f>IF('INTERIM REPORT'!B1902=" "," ",IF('Report Data'!A1902="",'INTERIM REPORT'!A1901,'Report Data'!A1902))</f>
        <v xml:space="preserve"> </v>
      </c>
      <c r="B1902" s="313" t="str">
        <f>IF(ISBLANK('Report Data'!B1902)," ",'Report Data'!B1902)</f>
        <v xml:space="preserve"> </v>
      </c>
      <c r="C1902" s="313" t="str">
        <f>IF(ISBLANK('Report Data'!C1902)," ",'Report Data'!C1902)</f>
        <v xml:space="preserve"> </v>
      </c>
      <c r="D1902" s="313" t="str">
        <f>IF(ISBLANK('Report Data'!D1902)," ",'Report Data'!D1902)</f>
        <v xml:space="preserve"> </v>
      </c>
      <c r="E1902" s="313" t="str">
        <f>IF(ISBLANK('Report Data'!E1902)," ",'Report Data'!E1902)</f>
        <v xml:space="preserve"> </v>
      </c>
      <c r="F1902" s="313" t="str">
        <f>IF(ISBLANK('Report Data'!F1902)," ",'Report Data'!F1902)</f>
        <v xml:space="preserve"> </v>
      </c>
      <c r="G1902" s="313" t="str">
        <f>IF(ISBLANK('Report Data'!G1902)," ",'Report Data'!G1902)</f>
        <v xml:space="preserve"> </v>
      </c>
    </row>
    <row r="1903" spans="1:7">
      <c r="A1903" s="313" t="str">
        <f>IF('INTERIM REPORT'!B1903=" "," ",IF('Report Data'!A1903="",'INTERIM REPORT'!A1902,'Report Data'!A1903))</f>
        <v xml:space="preserve"> </v>
      </c>
      <c r="B1903" s="313" t="str">
        <f>IF(ISBLANK('Report Data'!B1903)," ",'Report Data'!B1903)</f>
        <v xml:space="preserve"> </v>
      </c>
      <c r="C1903" s="313" t="str">
        <f>IF(ISBLANK('Report Data'!C1903)," ",'Report Data'!C1903)</f>
        <v xml:space="preserve"> </v>
      </c>
      <c r="D1903" s="313" t="str">
        <f>IF(ISBLANK('Report Data'!D1903)," ",'Report Data'!D1903)</f>
        <v xml:space="preserve"> </v>
      </c>
      <c r="E1903" s="313" t="str">
        <f>IF(ISBLANK('Report Data'!E1903)," ",'Report Data'!E1903)</f>
        <v xml:space="preserve"> </v>
      </c>
      <c r="F1903" s="313" t="str">
        <f>IF(ISBLANK('Report Data'!F1903)," ",'Report Data'!F1903)</f>
        <v xml:space="preserve"> </v>
      </c>
      <c r="G1903" s="313" t="str">
        <f>IF(ISBLANK('Report Data'!G1903)," ",'Report Data'!G1903)</f>
        <v xml:space="preserve"> </v>
      </c>
    </row>
    <row r="1904" spans="1:7">
      <c r="A1904" s="313" t="str">
        <f>IF('INTERIM REPORT'!B1904=" "," ",IF('Report Data'!A1904="",'INTERIM REPORT'!A1903,'Report Data'!A1904))</f>
        <v xml:space="preserve"> </v>
      </c>
      <c r="B1904" s="313" t="str">
        <f>IF(ISBLANK('Report Data'!B1904)," ",'Report Data'!B1904)</f>
        <v xml:space="preserve"> </v>
      </c>
      <c r="C1904" s="313" t="str">
        <f>IF(ISBLANK('Report Data'!C1904)," ",'Report Data'!C1904)</f>
        <v xml:space="preserve"> </v>
      </c>
      <c r="D1904" s="313" t="str">
        <f>IF(ISBLANK('Report Data'!D1904)," ",'Report Data'!D1904)</f>
        <v xml:space="preserve"> </v>
      </c>
      <c r="E1904" s="313" t="str">
        <f>IF(ISBLANK('Report Data'!E1904)," ",'Report Data'!E1904)</f>
        <v xml:space="preserve"> </v>
      </c>
      <c r="F1904" s="313" t="str">
        <f>IF(ISBLANK('Report Data'!F1904)," ",'Report Data'!F1904)</f>
        <v xml:space="preserve"> </v>
      </c>
      <c r="G1904" s="313" t="str">
        <f>IF(ISBLANK('Report Data'!G1904)," ",'Report Data'!G1904)</f>
        <v xml:space="preserve"> </v>
      </c>
    </row>
    <row r="1905" spans="1:7">
      <c r="A1905" s="313" t="str">
        <f>IF('INTERIM REPORT'!B1905=" "," ",IF('Report Data'!A1905="",'INTERIM REPORT'!A1904,'Report Data'!A1905))</f>
        <v xml:space="preserve"> </v>
      </c>
      <c r="B1905" s="313" t="str">
        <f>IF(ISBLANK('Report Data'!B1905)," ",'Report Data'!B1905)</f>
        <v xml:space="preserve"> </v>
      </c>
      <c r="C1905" s="313" t="str">
        <f>IF(ISBLANK('Report Data'!C1905)," ",'Report Data'!C1905)</f>
        <v xml:space="preserve"> </v>
      </c>
      <c r="D1905" s="313" t="str">
        <f>IF(ISBLANK('Report Data'!D1905)," ",'Report Data'!D1905)</f>
        <v xml:space="preserve"> </v>
      </c>
      <c r="E1905" s="313" t="str">
        <f>IF(ISBLANK('Report Data'!E1905)," ",'Report Data'!E1905)</f>
        <v xml:space="preserve"> </v>
      </c>
      <c r="F1905" s="313" t="str">
        <f>IF(ISBLANK('Report Data'!F1905)," ",'Report Data'!F1905)</f>
        <v xml:space="preserve"> </v>
      </c>
      <c r="G1905" s="313" t="str">
        <f>IF(ISBLANK('Report Data'!G1905)," ",'Report Data'!G1905)</f>
        <v xml:space="preserve"> </v>
      </c>
    </row>
    <row r="1906" spans="1:7">
      <c r="A1906" s="313" t="str">
        <f>IF('INTERIM REPORT'!B1906=" "," ",IF('Report Data'!A1906="",'INTERIM REPORT'!A1905,'Report Data'!A1906))</f>
        <v xml:space="preserve"> </v>
      </c>
      <c r="B1906" s="313" t="str">
        <f>IF(ISBLANK('Report Data'!B1906)," ",'Report Data'!B1906)</f>
        <v xml:space="preserve"> </v>
      </c>
      <c r="C1906" s="313" t="str">
        <f>IF(ISBLANK('Report Data'!C1906)," ",'Report Data'!C1906)</f>
        <v xml:space="preserve"> </v>
      </c>
      <c r="D1906" s="313" t="str">
        <f>IF(ISBLANK('Report Data'!D1906)," ",'Report Data'!D1906)</f>
        <v xml:space="preserve"> </v>
      </c>
      <c r="E1906" s="313" t="str">
        <f>IF(ISBLANK('Report Data'!E1906)," ",'Report Data'!E1906)</f>
        <v xml:space="preserve"> </v>
      </c>
      <c r="F1906" s="313" t="str">
        <f>IF(ISBLANK('Report Data'!F1906)," ",'Report Data'!F1906)</f>
        <v xml:space="preserve"> </v>
      </c>
      <c r="G1906" s="313" t="str">
        <f>IF(ISBLANK('Report Data'!G1906)," ",'Report Data'!G1906)</f>
        <v xml:space="preserve"> </v>
      </c>
    </row>
    <row r="1907" spans="1:7">
      <c r="A1907" s="313" t="str">
        <f>IF('INTERIM REPORT'!B1907=" "," ",IF('Report Data'!A1907="",'INTERIM REPORT'!A1906,'Report Data'!A1907))</f>
        <v xml:space="preserve"> </v>
      </c>
      <c r="B1907" s="313" t="str">
        <f>IF(ISBLANK('Report Data'!B1907)," ",'Report Data'!B1907)</f>
        <v xml:space="preserve"> </v>
      </c>
      <c r="C1907" s="313" t="str">
        <f>IF(ISBLANK('Report Data'!C1907)," ",'Report Data'!C1907)</f>
        <v xml:space="preserve"> </v>
      </c>
      <c r="D1907" s="313" t="str">
        <f>IF(ISBLANK('Report Data'!D1907)," ",'Report Data'!D1907)</f>
        <v xml:space="preserve"> </v>
      </c>
      <c r="E1907" s="313" t="str">
        <f>IF(ISBLANK('Report Data'!E1907)," ",'Report Data'!E1907)</f>
        <v xml:space="preserve"> </v>
      </c>
      <c r="F1907" s="313" t="str">
        <f>IF(ISBLANK('Report Data'!F1907)," ",'Report Data'!F1907)</f>
        <v xml:space="preserve"> </v>
      </c>
      <c r="G1907" s="313" t="str">
        <f>IF(ISBLANK('Report Data'!G1907)," ",'Report Data'!G1907)</f>
        <v xml:space="preserve"> </v>
      </c>
    </row>
    <row r="1908" spans="1:7">
      <c r="A1908" s="313" t="str">
        <f>IF('INTERIM REPORT'!B1908=" "," ",IF('Report Data'!A1908="",'INTERIM REPORT'!A1907,'Report Data'!A1908))</f>
        <v xml:space="preserve"> </v>
      </c>
      <c r="B1908" s="313" t="str">
        <f>IF(ISBLANK('Report Data'!B1908)," ",'Report Data'!B1908)</f>
        <v xml:space="preserve"> </v>
      </c>
      <c r="C1908" s="313" t="str">
        <f>IF(ISBLANK('Report Data'!C1908)," ",'Report Data'!C1908)</f>
        <v xml:space="preserve"> </v>
      </c>
      <c r="D1908" s="313" t="str">
        <f>IF(ISBLANK('Report Data'!D1908)," ",'Report Data'!D1908)</f>
        <v xml:space="preserve"> </v>
      </c>
      <c r="E1908" s="313" t="str">
        <f>IF(ISBLANK('Report Data'!E1908)," ",'Report Data'!E1908)</f>
        <v xml:space="preserve"> </v>
      </c>
      <c r="F1908" s="313" t="str">
        <f>IF(ISBLANK('Report Data'!F1908)," ",'Report Data'!F1908)</f>
        <v xml:space="preserve"> </v>
      </c>
      <c r="G1908" s="313" t="str">
        <f>IF(ISBLANK('Report Data'!G1908)," ",'Report Data'!G1908)</f>
        <v xml:space="preserve"> </v>
      </c>
    </row>
    <row r="1909" spans="1:7">
      <c r="A1909" s="313" t="str">
        <f>IF('INTERIM REPORT'!B1909=" "," ",IF('Report Data'!A1909="",'INTERIM REPORT'!A1908,'Report Data'!A1909))</f>
        <v xml:space="preserve"> </v>
      </c>
      <c r="B1909" s="313" t="str">
        <f>IF(ISBLANK('Report Data'!B1909)," ",'Report Data'!B1909)</f>
        <v xml:space="preserve"> </v>
      </c>
      <c r="C1909" s="313" t="str">
        <f>IF(ISBLANK('Report Data'!C1909)," ",'Report Data'!C1909)</f>
        <v xml:space="preserve"> </v>
      </c>
      <c r="D1909" s="313" t="str">
        <f>IF(ISBLANK('Report Data'!D1909)," ",'Report Data'!D1909)</f>
        <v xml:space="preserve"> </v>
      </c>
      <c r="E1909" s="313" t="str">
        <f>IF(ISBLANK('Report Data'!E1909)," ",'Report Data'!E1909)</f>
        <v xml:space="preserve"> </v>
      </c>
      <c r="F1909" s="313" t="str">
        <f>IF(ISBLANK('Report Data'!F1909)," ",'Report Data'!F1909)</f>
        <v xml:space="preserve"> </v>
      </c>
      <c r="G1909" s="313" t="str">
        <f>IF(ISBLANK('Report Data'!G1909)," ",'Report Data'!G1909)</f>
        <v xml:space="preserve"> </v>
      </c>
    </row>
    <row r="1910" spans="1:7">
      <c r="A1910" s="313" t="str">
        <f>IF('INTERIM REPORT'!B1910=" "," ",IF('Report Data'!A1910="",'INTERIM REPORT'!A1909,'Report Data'!A1910))</f>
        <v xml:space="preserve"> </v>
      </c>
      <c r="B1910" s="313" t="str">
        <f>IF(ISBLANK('Report Data'!B1910)," ",'Report Data'!B1910)</f>
        <v xml:space="preserve"> </v>
      </c>
      <c r="C1910" s="313" t="str">
        <f>IF(ISBLANK('Report Data'!C1910)," ",'Report Data'!C1910)</f>
        <v xml:space="preserve"> </v>
      </c>
      <c r="D1910" s="313" t="str">
        <f>IF(ISBLANK('Report Data'!D1910)," ",'Report Data'!D1910)</f>
        <v xml:space="preserve"> </v>
      </c>
      <c r="E1910" s="313" t="str">
        <f>IF(ISBLANK('Report Data'!E1910)," ",'Report Data'!E1910)</f>
        <v xml:space="preserve"> </v>
      </c>
      <c r="F1910" s="313" t="str">
        <f>IF(ISBLANK('Report Data'!F1910)," ",'Report Data'!F1910)</f>
        <v xml:space="preserve"> </v>
      </c>
      <c r="G1910" s="313" t="str">
        <f>IF(ISBLANK('Report Data'!G1910)," ",'Report Data'!G1910)</f>
        <v xml:space="preserve"> </v>
      </c>
    </row>
    <row r="1911" spans="1:7">
      <c r="A1911" s="313" t="str">
        <f>IF('INTERIM REPORT'!B1911=" "," ",IF('Report Data'!A1911="",'INTERIM REPORT'!A1910,'Report Data'!A1911))</f>
        <v xml:space="preserve"> </v>
      </c>
      <c r="B1911" s="313" t="str">
        <f>IF(ISBLANK('Report Data'!B1911)," ",'Report Data'!B1911)</f>
        <v xml:space="preserve"> </v>
      </c>
      <c r="C1911" s="313" t="str">
        <f>IF(ISBLANK('Report Data'!C1911)," ",'Report Data'!C1911)</f>
        <v xml:space="preserve"> </v>
      </c>
      <c r="D1911" s="313" t="str">
        <f>IF(ISBLANK('Report Data'!D1911)," ",'Report Data'!D1911)</f>
        <v xml:space="preserve"> </v>
      </c>
      <c r="E1911" s="313" t="str">
        <f>IF(ISBLANK('Report Data'!E1911)," ",'Report Data'!E1911)</f>
        <v xml:space="preserve"> </v>
      </c>
      <c r="F1911" s="313" t="str">
        <f>IF(ISBLANK('Report Data'!F1911)," ",'Report Data'!F1911)</f>
        <v xml:space="preserve"> </v>
      </c>
      <c r="G1911" s="313" t="str">
        <f>IF(ISBLANK('Report Data'!G1911)," ",'Report Data'!G1911)</f>
        <v xml:space="preserve"> </v>
      </c>
    </row>
    <row r="1912" spans="1:7">
      <c r="A1912" s="313" t="str">
        <f>IF('INTERIM REPORT'!B1912=" "," ",IF('Report Data'!A1912="",'INTERIM REPORT'!A1911,'Report Data'!A1912))</f>
        <v xml:space="preserve"> </v>
      </c>
      <c r="B1912" s="313" t="str">
        <f>IF(ISBLANK('Report Data'!B1912)," ",'Report Data'!B1912)</f>
        <v xml:space="preserve"> </v>
      </c>
      <c r="C1912" s="313" t="str">
        <f>IF(ISBLANK('Report Data'!C1912)," ",'Report Data'!C1912)</f>
        <v xml:space="preserve"> </v>
      </c>
      <c r="D1912" s="313" t="str">
        <f>IF(ISBLANK('Report Data'!D1912)," ",'Report Data'!D1912)</f>
        <v xml:space="preserve"> </v>
      </c>
      <c r="E1912" s="313" t="str">
        <f>IF(ISBLANK('Report Data'!E1912)," ",'Report Data'!E1912)</f>
        <v xml:space="preserve"> </v>
      </c>
      <c r="F1912" s="313" t="str">
        <f>IF(ISBLANK('Report Data'!F1912)," ",'Report Data'!F1912)</f>
        <v xml:space="preserve"> </v>
      </c>
      <c r="G1912" s="313" t="str">
        <f>IF(ISBLANK('Report Data'!G1912)," ",'Report Data'!G1912)</f>
        <v xml:space="preserve"> </v>
      </c>
    </row>
    <row r="1913" spans="1:7">
      <c r="A1913" s="313" t="str">
        <f>IF('INTERIM REPORT'!B1913=" "," ",IF('Report Data'!A1913="",'INTERIM REPORT'!A1912,'Report Data'!A1913))</f>
        <v xml:space="preserve"> </v>
      </c>
      <c r="B1913" s="313" t="str">
        <f>IF(ISBLANK('Report Data'!B1913)," ",'Report Data'!B1913)</f>
        <v xml:space="preserve"> </v>
      </c>
      <c r="C1913" s="313" t="str">
        <f>IF(ISBLANK('Report Data'!C1913)," ",'Report Data'!C1913)</f>
        <v xml:space="preserve"> </v>
      </c>
      <c r="D1913" s="313" t="str">
        <f>IF(ISBLANK('Report Data'!D1913)," ",'Report Data'!D1913)</f>
        <v xml:space="preserve"> </v>
      </c>
      <c r="E1913" s="313" t="str">
        <f>IF(ISBLANK('Report Data'!E1913)," ",'Report Data'!E1913)</f>
        <v xml:space="preserve"> </v>
      </c>
      <c r="F1913" s="313" t="str">
        <f>IF(ISBLANK('Report Data'!F1913)," ",'Report Data'!F1913)</f>
        <v xml:space="preserve"> </v>
      </c>
      <c r="G1913" s="313" t="str">
        <f>IF(ISBLANK('Report Data'!G1913)," ",'Report Data'!G1913)</f>
        <v xml:space="preserve"> </v>
      </c>
    </row>
    <row r="1914" spans="1:7">
      <c r="A1914" s="313" t="str">
        <f>IF('INTERIM REPORT'!B1914=" "," ",IF('Report Data'!A1914="",'INTERIM REPORT'!A1913,'Report Data'!A1914))</f>
        <v xml:space="preserve"> </v>
      </c>
      <c r="B1914" s="313" t="str">
        <f>IF(ISBLANK('Report Data'!B1914)," ",'Report Data'!B1914)</f>
        <v xml:space="preserve"> </v>
      </c>
      <c r="C1914" s="313" t="str">
        <f>IF(ISBLANK('Report Data'!C1914)," ",'Report Data'!C1914)</f>
        <v xml:space="preserve"> </v>
      </c>
      <c r="D1914" s="313" t="str">
        <f>IF(ISBLANK('Report Data'!D1914)," ",'Report Data'!D1914)</f>
        <v xml:space="preserve"> </v>
      </c>
      <c r="E1914" s="313" t="str">
        <f>IF(ISBLANK('Report Data'!E1914)," ",'Report Data'!E1914)</f>
        <v xml:space="preserve"> </v>
      </c>
      <c r="F1914" s="313" t="str">
        <f>IF(ISBLANK('Report Data'!F1914)," ",'Report Data'!F1914)</f>
        <v xml:space="preserve"> </v>
      </c>
      <c r="G1914" s="313" t="str">
        <f>IF(ISBLANK('Report Data'!G1914)," ",'Report Data'!G1914)</f>
        <v xml:space="preserve"> </v>
      </c>
    </row>
    <row r="1915" spans="1:7">
      <c r="A1915" s="313" t="str">
        <f>IF('INTERIM REPORT'!B1915=" "," ",IF('Report Data'!A1915="",'INTERIM REPORT'!A1914,'Report Data'!A1915))</f>
        <v xml:space="preserve"> </v>
      </c>
      <c r="B1915" s="313" t="str">
        <f>IF(ISBLANK('Report Data'!B1915)," ",'Report Data'!B1915)</f>
        <v xml:space="preserve"> </v>
      </c>
      <c r="C1915" s="313" t="str">
        <f>IF(ISBLANK('Report Data'!C1915)," ",'Report Data'!C1915)</f>
        <v xml:space="preserve"> </v>
      </c>
      <c r="D1915" s="313" t="str">
        <f>IF(ISBLANK('Report Data'!D1915)," ",'Report Data'!D1915)</f>
        <v xml:space="preserve"> </v>
      </c>
      <c r="E1915" s="313" t="str">
        <f>IF(ISBLANK('Report Data'!E1915)," ",'Report Data'!E1915)</f>
        <v xml:space="preserve"> </v>
      </c>
      <c r="F1915" s="313" t="str">
        <f>IF(ISBLANK('Report Data'!F1915)," ",'Report Data'!F1915)</f>
        <v xml:space="preserve"> </v>
      </c>
      <c r="G1915" s="313" t="str">
        <f>IF(ISBLANK('Report Data'!G1915)," ",'Report Data'!G1915)</f>
        <v xml:space="preserve"> </v>
      </c>
    </row>
    <row r="1916" spans="1:7">
      <c r="A1916" s="313" t="str">
        <f>IF('INTERIM REPORT'!B1916=" "," ",IF('Report Data'!A1916="",'INTERIM REPORT'!A1915,'Report Data'!A1916))</f>
        <v xml:space="preserve"> </v>
      </c>
      <c r="B1916" s="313" t="str">
        <f>IF(ISBLANK('Report Data'!B1916)," ",'Report Data'!B1916)</f>
        <v xml:space="preserve"> </v>
      </c>
      <c r="C1916" s="313" t="str">
        <f>IF(ISBLANK('Report Data'!C1916)," ",'Report Data'!C1916)</f>
        <v xml:space="preserve"> </v>
      </c>
      <c r="D1916" s="313" t="str">
        <f>IF(ISBLANK('Report Data'!D1916)," ",'Report Data'!D1916)</f>
        <v xml:space="preserve"> </v>
      </c>
      <c r="E1916" s="313" t="str">
        <f>IF(ISBLANK('Report Data'!E1916)," ",'Report Data'!E1916)</f>
        <v xml:space="preserve"> </v>
      </c>
      <c r="F1916" s="313" t="str">
        <f>IF(ISBLANK('Report Data'!F1916)," ",'Report Data'!F1916)</f>
        <v xml:space="preserve"> </v>
      </c>
      <c r="G1916" s="313" t="str">
        <f>IF(ISBLANK('Report Data'!G1916)," ",'Report Data'!G1916)</f>
        <v xml:space="preserve"> </v>
      </c>
    </row>
    <row r="1917" spans="1:7">
      <c r="A1917" s="313" t="str">
        <f>IF('INTERIM REPORT'!B1917=" "," ",IF('Report Data'!A1917="",'INTERIM REPORT'!A1916,'Report Data'!A1917))</f>
        <v xml:space="preserve"> </v>
      </c>
      <c r="B1917" s="313" t="str">
        <f>IF(ISBLANK('Report Data'!B1917)," ",'Report Data'!B1917)</f>
        <v xml:space="preserve"> </v>
      </c>
      <c r="C1917" s="313" t="str">
        <f>IF(ISBLANK('Report Data'!C1917)," ",'Report Data'!C1917)</f>
        <v xml:space="preserve"> </v>
      </c>
      <c r="D1917" s="313" t="str">
        <f>IF(ISBLANK('Report Data'!D1917)," ",'Report Data'!D1917)</f>
        <v xml:space="preserve"> </v>
      </c>
      <c r="E1917" s="313" t="str">
        <f>IF(ISBLANK('Report Data'!E1917)," ",'Report Data'!E1917)</f>
        <v xml:space="preserve"> </v>
      </c>
      <c r="F1917" s="313" t="str">
        <f>IF(ISBLANK('Report Data'!F1917)," ",'Report Data'!F1917)</f>
        <v xml:space="preserve"> </v>
      </c>
      <c r="G1917" s="313" t="str">
        <f>IF(ISBLANK('Report Data'!G1917)," ",'Report Data'!G1917)</f>
        <v xml:space="preserve"> </v>
      </c>
    </row>
    <row r="1918" spans="1:7">
      <c r="A1918" s="313" t="str">
        <f>IF('INTERIM REPORT'!B1918=" "," ",IF('Report Data'!A1918="",'INTERIM REPORT'!A1917,'Report Data'!A1918))</f>
        <v xml:space="preserve"> </v>
      </c>
      <c r="B1918" s="313" t="str">
        <f>IF(ISBLANK('Report Data'!B1918)," ",'Report Data'!B1918)</f>
        <v xml:space="preserve"> </v>
      </c>
      <c r="C1918" s="313" t="str">
        <f>IF(ISBLANK('Report Data'!C1918)," ",'Report Data'!C1918)</f>
        <v xml:space="preserve"> </v>
      </c>
      <c r="D1918" s="313" t="str">
        <f>IF(ISBLANK('Report Data'!D1918)," ",'Report Data'!D1918)</f>
        <v xml:space="preserve"> </v>
      </c>
      <c r="E1918" s="313" t="str">
        <f>IF(ISBLANK('Report Data'!E1918)," ",'Report Data'!E1918)</f>
        <v xml:space="preserve"> </v>
      </c>
      <c r="F1918" s="313" t="str">
        <f>IF(ISBLANK('Report Data'!F1918)," ",'Report Data'!F1918)</f>
        <v xml:space="preserve"> </v>
      </c>
      <c r="G1918" s="313" t="str">
        <f>IF(ISBLANK('Report Data'!G1918)," ",'Report Data'!G1918)</f>
        <v xml:space="preserve"> </v>
      </c>
    </row>
    <row r="1919" spans="1:7">
      <c r="A1919" s="313" t="str">
        <f>IF('INTERIM REPORT'!B1919=" "," ",IF('Report Data'!A1919="",'INTERIM REPORT'!A1918,'Report Data'!A1919))</f>
        <v xml:space="preserve"> </v>
      </c>
      <c r="B1919" s="313" t="str">
        <f>IF(ISBLANK('Report Data'!B1919)," ",'Report Data'!B1919)</f>
        <v xml:space="preserve"> </v>
      </c>
      <c r="C1919" s="313" t="str">
        <f>IF(ISBLANK('Report Data'!C1919)," ",'Report Data'!C1919)</f>
        <v xml:space="preserve"> </v>
      </c>
      <c r="D1919" s="313" t="str">
        <f>IF(ISBLANK('Report Data'!D1919)," ",'Report Data'!D1919)</f>
        <v xml:space="preserve"> </v>
      </c>
      <c r="E1919" s="313" t="str">
        <f>IF(ISBLANK('Report Data'!E1919)," ",'Report Data'!E1919)</f>
        <v xml:space="preserve"> </v>
      </c>
      <c r="F1919" s="313" t="str">
        <f>IF(ISBLANK('Report Data'!F1919)," ",'Report Data'!F1919)</f>
        <v xml:space="preserve"> </v>
      </c>
      <c r="G1919" s="313" t="str">
        <f>IF(ISBLANK('Report Data'!G1919)," ",'Report Data'!G1919)</f>
        <v xml:space="preserve"> </v>
      </c>
    </row>
    <row r="1920" spans="1:7">
      <c r="A1920" s="313" t="str">
        <f>IF('INTERIM REPORT'!B1920=" "," ",IF('Report Data'!A1920="",'INTERIM REPORT'!A1919,'Report Data'!A1920))</f>
        <v xml:space="preserve"> </v>
      </c>
      <c r="B1920" s="313" t="str">
        <f>IF(ISBLANK('Report Data'!B1920)," ",'Report Data'!B1920)</f>
        <v xml:space="preserve"> </v>
      </c>
      <c r="C1920" s="313" t="str">
        <f>IF(ISBLANK('Report Data'!C1920)," ",'Report Data'!C1920)</f>
        <v xml:space="preserve"> </v>
      </c>
      <c r="D1920" s="313" t="str">
        <f>IF(ISBLANK('Report Data'!D1920)," ",'Report Data'!D1920)</f>
        <v xml:space="preserve"> </v>
      </c>
      <c r="E1920" s="313" t="str">
        <f>IF(ISBLANK('Report Data'!E1920)," ",'Report Data'!E1920)</f>
        <v xml:space="preserve"> </v>
      </c>
      <c r="F1920" s="313" t="str">
        <f>IF(ISBLANK('Report Data'!F1920)," ",'Report Data'!F1920)</f>
        <v xml:space="preserve"> </v>
      </c>
      <c r="G1920" s="313" t="str">
        <f>IF(ISBLANK('Report Data'!G1920)," ",'Report Data'!G1920)</f>
        <v xml:space="preserve"> </v>
      </c>
    </row>
    <row r="1921" spans="1:7">
      <c r="A1921" s="313" t="str">
        <f>IF('INTERIM REPORT'!B1921=" "," ",IF('Report Data'!A1921="",'INTERIM REPORT'!A1920,'Report Data'!A1921))</f>
        <v xml:space="preserve"> </v>
      </c>
      <c r="B1921" s="313" t="str">
        <f>IF(ISBLANK('Report Data'!B1921)," ",'Report Data'!B1921)</f>
        <v xml:space="preserve"> </v>
      </c>
      <c r="C1921" s="313" t="str">
        <f>IF(ISBLANK('Report Data'!C1921)," ",'Report Data'!C1921)</f>
        <v xml:space="preserve"> </v>
      </c>
      <c r="D1921" s="313" t="str">
        <f>IF(ISBLANK('Report Data'!D1921)," ",'Report Data'!D1921)</f>
        <v xml:space="preserve"> </v>
      </c>
      <c r="E1921" s="313" t="str">
        <f>IF(ISBLANK('Report Data'!E1921)," ",'Report Data'!E1921)</f>
        <v xml:space="preserve"> </v>
      </c>
      <c r="F1921" s="313" t="str">
        <f>IF(ISBLANK('Report Data'!F1921)," ",'Report Data'!F1921)</f>
        <v xml:space="preserve"> </v>
      </c>
      <c r="G1921" s="313" t="str">
        <f>IF(ISBLANK('Report Data'!G1921)," ",'Report Data'!G1921)</f>
        <v xml:space="preserve"> </v>
      </c>
    </row>
    <row r="1922" spans="1:7">
      <c r="A1922" s="313" t="str">
        <f>IF('INTERIM REPORT'!B1922=" "," ",IF('Report Data'!A1922="",'INTERIM REPORT'!A1921,'Report Data'!A1922))</f>
        <v xml:space="preserve"> </v>
      </c>
      <c r="B1922" s="313" t="str">
        <f>IF(ISBLANK('Report Data'!B1922)," ",'Report Data'!B1922)</f>
        <v xml:space="preserve"> </v>
      </c>
      <c r="C1922" s="313" t="str">
        <f>IF(ISBLANK('Report Data'!C1922)," ",'Report Data'!C1922)</f>
        <v xml:space="preserve"> </v>
      </c>
      <c r="D1922" s="313" t="str">
        <f>IF(ISBLANK('Report Data'!D1922)," ",'Report Data'!D1922)</f>
        <v xml:space="preserve"> </v>
      </c>
      <c r="E1922" s="313" t="str">
        <f>IF(ISBLANK('Report Data'!E1922)," ",'Report Data'!E1922)</f>
        <v xml:space="preserve"> </v>
      </c>
      <c r="F1922" s="313" t="str">
        <f>IF(ISBLANK('Report Data'!F1922)," ",'Report Data'!F1922)</f>
        <v xml:space="preserve"> </v>
      </c>
      <c r="G1922" s="313" t="str">
        <f>IF(ISBLANK('Report Data'!G1922)," ",'Report Data'!G1922)</f>
        <v xml:space="preserve"> </v>
      </c>
    </row>
    <row r="1923" spans="1:7">
      <c r="A1923" s="313" t="str">
        <f>IF('INTERIM REPORT'!B1923=" "," ",IF('Report Data'!A1923="",'INTERIM REPORT'!A1922,'Report Data'!A1923))</f>
        <v xml:space="preserve"> </v>
      </c>
      <c r="B1923" s="313" t="str">
        <f>IF(ISBLANK('Report Data'!B1923)," ",'Report Data'!B1923)</f>
        <v xml:space="preserve"> </v>
      </c>
      <c r="C1923" s="313" t="str">
        <f>IF(ISBLANK('Report Data'!C1923)," ",'Report Data'!C1923)</f>
        <v xml:space="preserve"> </v>
      </c>
      <c r="D1923" s="313" t="str">
        <f>IF(ISBLANK('Report Data'!D1923)," ",'Report Data'!D1923)</f>
        <v xml:space="preserve"> </v>
      </c>
      <c r="E1923" s="313" t="str">
        <f>IF(ISBLANK('Report Data'!E1923)," ",'Report Data'!E1923)</f>
        <v xml:space="preserve"> </v>
      </c>
      <c r="F1923" s="313" t="str">
        <f>IF(ISBLANK('Report Data'!F1923)," ",'Report Data'!F1923)</f>
        <v xml:space="preserve"> </v>
      </c>
      <c r="G1923" s="313" t="str">
        <f>IF(ISBLANK('Report Data'!G1923)," ",'Report Data'!G1923)</f>
        <v xml:space="preserve"> </v>
      </c>
    </row>
    <row r="1924" spans="1:7">
      <c r="A1924" s="313" t="str">
        <f>IF('INTERIM REPORT'!B1924=" "," ",IF('Report Data'!A1924="",'INTERIM REPORT'!A1923,'Report Data'!A1924))</f>
        <v xml:space="preserve"> </v>
      </c>
      <c r="B1924" s="313" t="str">
        <f>IF(ISBLANK('Report Data'!B1924)," ",'Report Data'!B1924)</f>
        <v xml:space="preserve"> </v>
      </c>
      <c r="C1924" s="313" t="str">
        <f>IF(ISBLANK('Report Data'!C1924)," ",'Report Data'!C1924)</f>
        <v xml:space="preserve"> </v>
      </c>
      <c r="D1924" s="313" t="str">
        <f>IF(ISBLANK('Report Data'!D1924)," ",'Report Data'!D1924)</f>
        <v xml:space="preserve"> </v>
      </c>
      <c r="E1924" s="313" t="str">
        <f>IF(ISBLANK('Report Data'!E1924)," ",'Report Data'!E1924)</f>
        <v xml:space="preserve"> </v>
      </c>
      <c r="F1924" s="313" t="str">
        <f>IF(ISBLANK('Report Data'!F1924)," ",'Report Data'!F1924)</f>
        <v xml:space="preserve"> </v>
      </c>
      <c r="G1924" s="313" t="str">
        <f>IF(ISBLANK('Report Data'!G1924)," ",'Report Data'!G1924)</f>
        <v xml:space="preserve"> </v>
      </c>
    </row>
    <row r="1925" spans="1:7">
      <c r="A1925" s="313" t="str">
        <f>IF('INTERIM REPORT'!B1925=" "," ",IF('Report Data'!A1925="",'INTERIM REPORT'!A1924,'Report Data'!A1925))</f>
        <v xml:space="preserve"> </v>
      </c>
      <c r="B1925" s="313" t="str">
        <f>IF(ISBLANK('Report Data'!B1925)," ",'Report Data'!B1925)</f>
        <v xml:space="preserve"> </v>
      </c>
      <c r="C1925" s="313" t="str">
        <f>IF(ISBLANK('Report Data'!C1925)," ",'Report Data'!C1925)</f>
        <v xml:space="preserve"> </v>
      </c>
      <c r="D1925" s="313" t="str">
        <f>IF(ISBLANK('Report Data'!D1925)," ",'Report Data'!D1925)</f>
        <v xml:space="preserve"> </v>
      </c>
      <c r="E1925" s="313" t="str">
        <f>IF(ISBLANK('Report Data'!E1925)," ",'Report Data'!E1925)</f>
        <v xml:space="preserve"> </v>
      </c>
      <c r="F1925" s="313" t="str">
        <f>IF(ISBLANK('Report Data'!F1925)," ",'Report Data'!F1925)</f>
        <v xml:space="preserve"> </v>
      </c>
      <c r="G1925" s="313" t="str">
        <f>IF(ISBLANK('Report Data'!G1925)," ",'Report Data'!G1925)</f>
        <v xml:space="preserve"> </v>
      </c>
    </row>
    <row r="1926" spans="1:7">
      <c r="A1926" s="313" t="str">
        <f>IF('INTERIM REPORT'!B1926=" "," ",IF('Report Data'!A1926="",'INTERIM REPORT'!A1925,'Report Data'!A1926))</f>
        <v xml:space="preserve"> </v>
      </c>
      <c r="B1926" s="313" t="str">
        <f>IF(ISBLANK('Report Data'!B1926)," ",'Report Data'!B1926)</f>
        <v xml:space="preserve"> </v>
      </c>
      <c r="C1926" s="313" t="str">
        <f>IF(ISBLANK('Report Data'!C1926)," ",'Report Data'!C1926)</f>
        <v xml:space="preserve"> </v>
      </c>
      <c r="D1926" s="313" t="str">
        <f>IF(ISBLANK('Report Data'!D1926)," ",'Report Data'!D1926)</f>
        <v xml:space="preserve"> </v>
      </c>
      <c r="E1926" s="313" t="str">
        <f>IF(ISBLANK('Report Data'!E1926)," ",'Report Data'!E1926)</f>
        <v xml:space="preserve"> </v>
      </c>
      <c r="F1926" s="313" t="str">
        <f>IF(ISBLANK('Report Data'!F1926)," ",'Report Data'!F1926)</f>
        <v xml:space="preserve"> </v>
      </c>
      <c r="G1926" s="313" t="str">
        <f>IF(ISBLANK('Report Data'!G1926)," ",'Report Data'!G1926)</f>
        <v xml:space="preserve"> </v>
      </c>
    </row>
    <row r="1927" spans="1:7">
      <c r="A1927" s="313" t="str">
        <f>IF('INTERIM REPORT'!B1927=" "," ",IF('Report Data'!A1927="",'INTERIM REPORT'!A1926,'Report Data'!A1927))</f>
        <v xml:space="preserve"> </v>
      </c>
      <c r="B1927" s="313" t="str">
        <f>IF(ISBLANK('Report Data'!B1927)," ",'Report Data'!B1927)</f>
        <v xml:space="preserve"> </v>
      </c>
      <c r="C1927" s="313" t="str">
        <f>IF(ISBLANK('Report Data'!C1927)," ",'Report Data'!C1927)</f>
        <v xml:space="preserve"> </v>
      </c>
      <c r="D1927" s="313" t="str">
        <f>IF(ISBLANK('Report Data'!D1927)," ",'Report Data'!D1927)</f>
        <v xml:space="preserve"> </v>
      </c>
      <c r="E1927" s="313" t="str">
        <f>IF(ISBLANK('Report Data'!E1927)," ",'Report Data'!E1927)</f>
        <v xml:space="preserve"> </v>
      </c>
      <c r="F1927" s="313" t="str">
        <f>IF(ISBLANK('Report Data'!F1927)," ",'Report Data'!F1927)</f>
        <v xml:space="preserve"> </v>
      </c>
      <c r="G1927" s="313" t="str">
        <f>IF(ISBLANK('Report Data'!G1927)," ",'Report Data'!G1927)</f>
        <v xml:space="preserve"> </v>
      </c>
    </row>
    <row r="1928" spans="1:7">
      <c r="A1928" s="313" t="str">
        <f>IF('INTERIM REPORT'!B1928=" "," ",IF('Report Data'!A1928="",'INTERIM REPORT'!A1927,'Report Data'!A1928))</f>
        <v xml:space="preserve"> </v>
      </c>
      <c r="B1928" s="313" t="str">
        <f>IF(ISBLANK('Report Data'!B1928)," ",'Report Data'!B1928)</f>
        <v xml:space="preserve"> </v>
      </c>
      <c r="C1928" s="313" t="str">
        <f>IF(ISBLANK('Report Data'!C1928)," ",'Report Data'!C1928)</f>
        <v xml:space="preserve"> </v>
      </c>
      <c r="D1928" s="313" t="str">
        <f>IF(ISBLANK('Report Data'!D1928)," ",'Report Data'!D1928)</f>
        <v xml:space="preserve"> </v>
      </c>
      <c r="E1928" s="313" t="str">
        <f>IF(ISBLANK('Report Data'!E1928)," ",'Report Data'!E1928)</f>
        <v xml:space="preserve"> </v>
      </c>
      <c r="F1928" s="313" t="str">
        <f>IF(ISBLANK('Report Data'!F1928)," ",'Report Data'!F1928)</f>
        <v xml:space="preserve"> </v>
      </c>
      <c r="G1928" s="313" t="str">
        <f>IF(ISBLANK('Report Data'!G1928)," ",'Report Data'!G1928)</f>
        <v xml:space="preserve"> </v>
      </c>
    </row>
    <row r="1929" spans="1:7">
      <c r="A1929" s="313" t="str">
        <f>IF('INTERIM REPORT'!B1929=" "," ",IF('Report Data'!A1929="",'INTERIM REPORT'!A1928,'Report Data'!A1929))</f>
        <v xml:space="preserve"> </v>
      </c>
      <c r="B1929" s="313" t="str">
        <f>IF(ISBLANK('Report Data'!B1929)," ",'Report Data'!B1929)</f>
        <v xml:space="preserve"> </v>
      </c>
      <c r="C1929" s="313" t="str">
        <f>IF(ISBLANK('Report Data'!C1929)," ",'Report Data'!C1929)</f>
        <v xml:space="preserve"> </v>
      </c>
      <c r="D1929" s="313" t="str">
        <f>IF(ISBLANK('Report Data'!D1929)," ",'Report Data'!D1929)</f>
        <v xml:space="preserve"> </v>
      </c>
      <c r="E1929" s="313" t="str">
        <f>IF(ISBLANK('Report Data'!E1929)," ",'Report Data'!E1929)</f>
        <v xml:space="preserve"> </v>
      </c>
      <c r="F1929" s="313" t="str">
        <f>IF(ISBLANK('Report Data'!F1929)," ",'Report Data'!F1929)</f>
        <v xml:space="preserve"> </v>
      </c>
      <c r="G1929" s="313" t="str">
        <f>IF(ISBLANK('Report Data'!G1929)," ",'Report Data'!G1929)</f>
        <v xml:space="preserve"> </v>
      </c>
    </row>
    <row r="1930" spans="1:7">
      <c r="A1930" s="313" t="str">
        <f>IF('INTERIM REPORT'!B1930=" "," ",IF('Report Data'!A1930="",'INTERIM REPORT'!A1929,'Report Data'!A1930))</f>
        <v xml:space="preserve"> </v>
      </c>
      <c r="B1930" s="313" t="str">
        <f>IF(ISBLANK('Report Data'!B1930)," ",'Report Data'!B1930)</f>
        <v xml:space="preserve"> </v>
      </c>
      <c r="C1930" s="313" t="str">
        <f>IF(ISBLANK('Report Data'!C1930)," ",'Report Data'!C1930)</f>
        <v xml:space="preserve"> </v>
      </c>
      <c r="D1930" s="313" t="str">
        <f>IF(ISBLANK('Report Data'!D1930)," ",'Report Data'!D1930)</f>
        <v xml:space="preserve"> </v>
      </c>
      <c r="E1930" s="313" t="str">
        <f>IF(ISBLANK('Report Data'!E1930)," ",'Report Data'!E1930)</f>
        <v xml:space="preserve"> </v>
      </c>
      <c r="F1930" s="313" t="str">
        <f>IF(ISBLANK('Report Data'!F1930)," ",'Report Data'!F1930)</f>
        <v xml:space="preserve"> </v>
      </c>
      <c r="G1930" s="313" t="str">
        <f>IF(ISBLANK('Report Data'!G1930)," ",'Report Data'!G1930)</f>
        <v xml:space="preserve"> </v>
      </c>
    </row>
    <row r="1931" spans="1:7">
      <c r="A1931" s="313" t="str">
        <f>IF('INTERIM REPORT'!B1931=" "," ",IF('Report Data'!A1931="",'INTERIM REPORT'!A1930,'Report Data'!A1931))</f>
        <v xml:space="preserve"> </v>
      </c>
      <c r="B1931" s="313" t="str">
        <f>IF(ISBLANK('Report Data'!B1931)," ",'Report Data'!B1931)</f>
        <v xml:space="preserve"> </v>
      </c>
      <c r="C1931" s="313" t="str">
        <f>IF(ISBLANK('Report Data'!C1931)," ",'Report Data'!C1931)</f>
        <v xml:space="preserve"> </v>
      </c>
      <c r="D1931" s="313" t="str">
        <f>IF(ISBLANK('Report Data'!D1931)," ",'Report Data'!D1931)</f>
        <v xml:space="preserve"> </v>
      </c>
      <c r="E1931" s="313" t="str">
        <f>IF(ISBLANK('Report Data'!E1931)," ",'Report Data'!E1931)</f>
        <v xml:space="preserve"> </v>
      </c>
      <c r="F1931" s="313" t="str">
        <f>IF(ISBLANK('Report Data'!F1931)," ",'Report Data'!F1931)</f>
        <v xml:space="preserve"> </v>
      </c>
      <c r="G1931" s="313" t="str">
        <f>IF(ISBLANK('Report Data'!G1931)," ",'Report Data'!G1931)</f>
        <v xml:space="preserve"> </v>
      </c>
    </row>
    <row r="1932" spans="1:7">
      <c r="A1932" s="313" t="str">
        <f>IF('INTERIM REPORT'!B1932=" "," ",IF('Report Data'!A1932="",'INTERIM REPORT'!A1931,'Report Data'!A1932))</f>
        <v xml:space="preserve"> </v>
      </c>
      <c r="B1932" s="313" t="str">
        <f>IF(ISBLANK('Report Data'!B1932)," ",'Report Data'!B1932)</f>
        <v xml:space="preserve"> </v>
      </c>
      <c r="C1932" s="313" t="str">
        <f>IF(ISBLANK('Report Data'!C1932)," ",'Report Data'!C1932)</f>
        <v xml:space="preserve"> </v>
      </c>
      <c r="D1932" s="313" t="str">
        <f>IF(ISBLANK('Report Data'!D1932)," ",'Report Data'!D1932)</f>
        <v xml:space="preserve"> </v>
      </c>
      <c r="E1932" s="313" t="str">
        <f>IF(ISBLANK('Report Data'!E1932)," ",'Report Data'!E1932)</f>
        <v xml:space="preserve"> </v>
      </c>
      <c r="F1932" s="313" t="str">
        <f>IF(ISBLANK('Report Data'!F1932)," ",'Report Data'!F1932)</f>
        <v xml:space="preserve"> </v>
      </c>
      <c r="G1932" s="313" t="str">
        <f>IF(ISBLANK('Report Data'!G1932)," ",'Report Data'!G1932)</f>
        <v xml:space="preserve"> </v>
      </c>
    </row>
    <row r="1933" spans="1:7">
      <c r="A1933" s="313" t="str">
        <f>IF('INTERIM REPORT'!B1933=" "," ",IF('Report Data'!A1933="",'INTERIM REPORT'!A1932,'Report Data'!A1933))</f>
        <v xml:space="preserve"> </v>
      </c>
      <c r="B1933" s="313" t="str">
        <f>IF(ISBLANK('Report Data'!B1933)," ",'Report Data'!B1933)</f>
        <v xml:space="preserve"> </v>
      </c>
      <c r="C1933" s="313" t="str">
        <f>IF(ISBLANK('Report Data'!C1933)," ",'Report Data'!C1933)</f>
        <v xml:space="preserve"> </v>
      </c>
      <c r="D1933" s="313" t="str">
        <f>IF(ISBLANK('Report Data'!D1933)," ",'Report Data'!D1933)</f>
        <v xml:space="preserve"> </v>
      </c>
      <c r="E1933" s="313" t="str">
        <f>IF(ISBLANK('Report Data'!E1933)," ",'Report Data'!E1933)</f>
        <v xml:space="preserve"> </v>
      </c>
      <c r="F1933" s="313" t="str">
        <f>IF(ISBLANK('Report Data'!F1933)," ",'Report Data'!F1933)</f>
        <v xml:space="preserve"> </v>
      </c>
      <c r="G1933" s="313" t="str">
        <f>IF(ISBLANK('Report Data'!G1933)," ",'Report Data'!G1933)</f>
        <v xml:space="preserve"> </v>
      </c>
    </row>
    <row r="1934" spans="1:7">
      <c r="A1934" s="313" t="str">
        <f>IF('INTERIM REPORT'!B1934=" "," ",IF('Report Data'!A1934="",'INTERIM REPORT'!A1933,'Report Data'!A1934))</f>
        <v xml:space="preserve"> </v>
      </c>
      <c r="B1934" s="313" t="str">
        <f>IF(ISBLANK('Report Data'!B1934)," ",'Report Data'!B1934)</f>
        <v xml:space="preserve"> </v>
      </c>
      <c r="C1934" s="313" t="str">
        <f>IF(ISBLANK('Report Data'!C1934)," ",'Report Data'!C1934)</f>
        <v xml:space="preserve"> </v>
      </c>
      <c r="D1934" s="313" t="str">
        <f>IF(ISBLANK('Report Data'!D1934)," ",'Report Data'!D1934)</f>
        <v xml:space="preserve"> </v>
      </c>
      <c r="E1934" s="313" t="str">
        <f>IF(ISBLANK('Report Data'!E1934)," ",'Report Data'!E1934)</f>
        <v xml:space="preserve"> </v>
      </c>
      <c r="F1934" s="313" t="str">
        <f>IF(ISBLANK('Report Data'!F1934)," ",'Report Data'!F1934)</f>
        <v xml:space="preserve"> </v>
      </c>
      <c r="G1934" s="313" t="str">
        <f>IF(ISBLANK('Report Data'!G1934)," ",'Report Data'!G1934)</f>
        <v xml:space="preserve"> </v>
      </c>
    </row>
    <row r="1935" spans="1:7">
      <c r="A1935" s="313" t="str">
        <f>IF('INTERIM REPORT'!B1935=" "," ",IF('Report Data'!A1935="",'INTERIM REPORT'!A1934,'Report Data'!A1935))</f>
        <v xml:space="preserve"> </v>
      </c>
      <c r="B1935" s="313" t="str">
        <f>IF(ISBLANK('Report Data'!B1935)," ",'Report Data'!B1935)</f>
        <v xml:space="preserve"> </v>
      </c>
      <c r="C1935" s="313" t="str">
        <f>IF(ISBLANK('Report Data'!C1935)," ",'Report Data'!C1935)</f>
        <v xml:space="preserve"> </v>
      </c>
      <c r="D1935" s="313" t="str">
        <f>IF(ISBLANK('Report Data'!D1935)," ",'Report Data'!D1935)</f>
        <v xml:space="preserve"> </v>
      </c>
      <c r="E1935" s="313" t="str">
        <f>IF(ISBLANK('Report Data'!E1935)," ",'Report Data'!E1935)</f>
        <v xml:space="preserve"> </v>
      </c>
      <c r="F1935" s="313" t="str">
        <f>IF(ISBLANK('Report Data'!F1935)," ",'Report Data'!F1935)</f>
        <v xml:space="preserve"> </v>
      </c>
      <c r="G1935" s="313" t="str">
        <f>IF(ISBLANK('Report Data'!G1935)," ",'Report Data'!G1935)</f>
        <v xml:space="preserve"> </v>
      </c>
    </row>
    <row r="1936" spans="1:7">
      <c r="A1936" s="313" t="str">
        <f>IF('INTERIM REPORT'!B1936=" "," ",IF('Report Data'!A1936="",'INTERIM REPORT'!A1935,'Report Data'!A1936))</f>
        <v xml:space="preserve"> </v>
      </c>
      <c r="B1936" s="313" t="str">
        <f>IF(ISBLANK('Report Data'!B1936)," ",'Report Data'!B1936)</f>
        <v xml:space="preserve"> </v>
      </c>
      <c r="C1936" s="313" t="str">
        <f>IF(ISBLANK('Report Data'!C1936)," ",'Report Data'!C1936)</f>
        <v xml:space="preserve"> </v>
      </c>
      <c r="D1936" s="313" t="str">
        <f>IF(ISBLANK('Report Data'!D1936)," ",'Report Data'!D1936)</f>
        <v xml:space="preserve"> </v>
      </c>
      <c r="E1936" s="313" t="str">
        <f>IF(ISBLANK('Report Data'!E1936)," ",'Report Data'!E1936)</f>
        <v xml:space="preserve"> </v>
      </c>
      <c r="F1936" s="313" t="str">
        <f>IF(ISBLANK('Report Data'!F1936)," ",'Report Data'!F1936)</f>
        <v xml:space="preserve"> </v>
      </c>
      <c r="G1936" s="313" t="str">
        <f>IF(ISBLANK('Report Data'!G1936)," ",'Report Data'!G1936)</f>
        <v xml:space="preserve"> </v>
      </c>
    </row>
    <row r="1937" spans="1:7">
      <c r="A1937" s="313" t="str">
        <f>IF('INTERIM REPORT'!B1937=" "," ",IF('Report Data'!A1937="",'INTERIM REPORT'!A1936,'Report Data'!A1937))</f>
        <v xml:space="preserve"> </v>
      </c>
      <c r="B1937" s="313" t="str">
        <f>IF(ISBLANK('Report Data'!B1937)," ",'Report Data'!B1937)</f>
        <v xml:space="preserve"> </v>
      </c>
      <c r="C1937" s="313" t="str">
        <f>IF(ISBLANK('Report Data'!C1937)," ",'Report Data'!C1937)</f>
        <v xml:space="preserve"> </v>
      </c>
      <c r="D1937" s="313" t="str">
        <f>IF(ISBLANK('Report Data'!D1937)," ",'Report Data'!D1937)</f>
        <v xml:space="preserve"> </v>
      </c>
      <c r="E1937" s="313" t="str">
        <f>IF(ISBLANK('Report Data'!E1937)," ",'Report Data'!E1937)</f>
        <v xml:space="preserve"> </v>
      </c>
      <c r="F1937" s="313" t="str">
        <f>IF(ISBLANK('Report Data'!F1937)," ",'Report Data'!F1937)</f>
        <v xml:space="preserve"> </v>
      </c>
      <c r="G1937" s="313" t="str">
        <f>IF(ISBLANK('Report Data'!G1937)," ",'Report Data'!G1937)</f>
        <v xml:space="preserve"> </v>
      </c>
    </row>
    <row r="1938" spans="1:7">
      <c r="A1938" s="313" t="str">
        <f>IF('INTERIM REPORT'!B1938=" "," ",IF('Report Data'!A1938="",'INTERIM REPORT'!A1937,'Report Data'!A1938))</f>
        <v xml:space="preserve"> </v>
      </c>
      <c r="B1938" s="313" t="str">
        <f>IF(ISBLANK('Report Data'!B1938)," ",'Report Data'!B1938)</f>
        <v xml:space="preserve"> </v>
      </c>
      <c r="C1938" s="313" t="str">
        <f>IF(ISBLANK('Report Data'!C1938)," ",'Report Data'!C1938)</f>
        <v xml:space="preserve"> </v>
      </c>
      <c r="D1938" s="313" t="str">
        <f>IF(ISBLANK('Report Data'!D1938)," ",'Report Data'!D1938)</f>
        <v xml:space="preserve"> </v>
      </c>
      <c r="E1938" s="313" t="str">
        <f>IF(ISBLANK('Report Data'!E1938)," ",'Report Data'!E1938)</f>
        <v xml:space="preserve"> </v>
      </c>
      <c r="F1938" s="313" t="str">
        <f>IF(ISBLANK('Report Data'!F1938)," ",'Report Data'!F1938)</f>
        <v xml:space="preserve"> </v>
      </c>
      <c r="G1938" s="313" t="str">
        <f>IF(ISBLANK('Report Data'!G1938)," ",'Report Data'!G1938)</f>
        <v xml:space="preserve"> </v>
      </c>
    </row>
    <row r="1939" spans="1:7">
      <c r="A1939" s="313" t="str">
        <f>IF('INTERIM REPORT'!B1939=" "," ",IF('Report Data'!A1939="",'INTERIM REPORT'!A1938,'Report Data'!A1939))</f>
        <v xml:space="preserve"> </v>
      </c>
      <c r="B1939" s="313" t="str">
        <f>IF(ISBLANK('Report Data'!B1939)," ",'Report Data'!B1939)</f>
        <v xml:space="preserve"> </v>
      </c>
      <c r="C1939" s="313" t="str">
        <f>IF(ISBLANK('Report Data'!C1939)," ",'Report Data'!C1939)</f>
        <v xml:space="preserve"> </v>
      </c>
      <c r="D1939" s="313" t="str">
        <f>IF(ISBLANK('Report Data'!D1939)," ",'Report Data'!D1939)</f>
        <v xml:space="preserve"> </v>
      </c>
      <c r="E1939" s="313" t="str">
        <f>IF(ISBLANK('Report Data'!E1939)," ",'Report Data'!E1939)</f>
        <v xml:space="preserve"> </v>
      </c>
      <c r="F1939" s="313" t="str">
        <f>IF(ISBLANK('Report Data'!F1939)," ",'Report Data'!F1939)</f>
        <v xml:space="preserve"> </v>
      </c>
      <c r="G1939" s="313" t="str">
        <f>IF(ISBLANK('Report Data'!G1939)," ",'Report Data'!G1939)</f>
        <v xml:space="preserve"> </v>
      </c>
    </row>
    <row r="1940" spans="1:7">
      <c r="A1940" s="313" t="str">
        <f>IF('INTERIM REPORT'!B1940=" "," ",IF('Report Data'!A1940="",'INTERIM REPORT'!A1939,'Report Data'!A1940))</f>
        <v xml:space="preserve"> </v>
      </c>
      <c r="B1940" s="313" t="str">
        <f>IF(ISBLANK('Report Data'!B1940)," ",'Report Data'!B1940)</f>
        <v xml:space="preserve"> </v>
      </c>
      <c r="C1940" s="313" t="str">
        <f>IF(ISBLANK('Report Data'!C1940)," ",'Report Data'!C1940)</f>
        <v xml:space="preserve"> </v>
      </c>
      <c r="D1940" s="313" t="str">
        <f>IF(ISBLANK('Report Data'!D1940)," ",'Report Data'!D1940)</f>
        <v xml:space="preserve"> </v>
      </c>
      <c r="E1940" s="313" t="str">
        <f>IF(ISBLANK('Report Data'!E1940)," ",'Report Data'!E1940)</f>
        <v xml:space="preserve"> </v>
      </c>
      <c r="F1940" s="313" t="str">
        <f>IF(ISBLANK('Report Data'!F1940)," ",'Report Data'!F1940)</f>
        <v xml:space="preserve"> </v>
      </c>
      <c r="G1940" s="313" t="str">
        <f>IF(ISBLANK('Report Data'!G1940)," ",'Report Data'!G1940)</f>
        <v xml:space="preserve"> </v>
      </c>
    </row>
    <row r="1941" spans="1:7">
      <c r="A1941" s="313" t="str">
        <f>IF('INTERIM REPORT'!B1941=" "," ",IF('Report Data'!A1941="",'INTERIM REPORT'!A1940,'Report Data'!A1941))</f>
        <v xml:space="preserve"> </v>
      </c>
      <c r="B1941" s="313" t="str">
        <f>IF(ISBLANK('Report Data'!B1941)," ",'Report Data'!B1941)</f>
        <v xml:space="preserve"> </v>
      </c>
      <c r="C1941" s="313" t="str">
        <f>IF(ISBLANK('Report Data'!C1941)," ",'Report Data'!C1941)</f>
        <v xml:space="preserve"> </v>
      </c>
      <c r="D1941" s="313" t="str">
        <f>IF(ISBLANK('Report Data'!D1941)," ",'Report Data'!D1941)</f>
        <v xml:space="preserve"> </v>
      </c>
      <c r="E1941" s="313" t="str">
        <f>IF(ISBLANK('Report Data'!E1941)," ",'Report Data'!E1941)</f>
        <v xml:space="preserve"> </v>
      </c>
      <c r="F1941" s="313" t="str">
        <f>IF(ISBLANK('Report Data'!F1941)," ",'Report Data'!F1941)</f>
        <v xml:space="preserve"> </v>
      </c>
      <c r="G1941" s="313" t="str">
        <f>IF(ISBLANK('Report Data'!G1941)," ",'Report Data'!G1941)</f>
        <v xml:space="preserve"> </v>
      </c>
    </row>
    <row r="1942" spans="1:7">
      <c r="A1942" s="313" t="str">
        <f>IF('INTERIM REPORT'!B1942=" "," ",IF('Report Data'!A1942="",'INTERIM REPORT'!A1941,'Report Data'!A1942))</f>
        <v xml:space="preserve"> </v>
      </c>
      <c r="B1942" s="313" t="str">
        <f>IF(ISBLANK('Report Data'!B1942)," ",'Report Data'!B1942)</f>
        <v xml:space="preserve"> </v>
      </c>
      <c r="C1942" s="313" t="str">
        <f>IF(ISBLANK('Report Data'!C1942)," ",'Report Data'!C1942)</f>
        <v xml:space="preserve"> </v>
      </c>
      <c r="D1942" s="313" t="str">
        <f>IF(ISBLANK('Report Data'!D1942)," ",'Report Data'!D1942)</f>
        <v xml:space="preserve"> </v>
      </c>
      <c r="E1942" s="313" t="str">
        <f>IF(ISBLANK('Report Data'!E1942)," ",'Report Data'!E1942)</f>
        <v xml:space="preserve"> </v>
      </c>
      <c r="F1942" s="313" t="str">
        <f>IF(ISBLANK('Report Data'!F1942)," ",'Report Data'!F1942)</f>
        <v xml:space="preserve"> </v>
      </c>
      <c r="G1942" s="313" t="str">
        <f>IF(ISBLANK('Report Data'!G1942)," ",'Report Data'!G1942)</f>
        <v xml:space="preserve"> </v>
      </c>
    </row>
    <row r="1943" spans="1:7">
      <c r="A1943" s="313" t="str">
        <f>IF('INTERIM REPORT'!B1943=" "," ",IF('Report Data'!A1943="",'INTERIM REPORT'!A1942,'Report Data'!A1943))</f>
        <v xml:space="preserve"> </v>
      </c>
      <c r="B1943" s="313" t="str">
        <f>IF(ISBLANK('Report Data'!B1943)," ",'Report Data'!B1943)</f>
        <v xml:space="preserve"> </v>
      </c>
      <c r="C1943" s="313" t="str">
        <f>IF(ISBLANK('Report Data'!C1943)," ",'Report Data'!C1943)</f>
        <v xml:space="preserve"> </v>
      </c>
      <c r="D1943" s="313" t="str">
        <f>IF(ISBLANK('Report Data'!D1943)," ",'Report Data'!D1943)</f>
        <v xml:space="preserve"> </v>
      </c>
      <c r="E1943" s="313" t="str">
        <f>IF(ISBLANK('Report Data'!E1943)," ",'Report Data'!E1943)</f>
        <v xml:space="preserve"> </v>
      </c>
      <c r="F1943" s="313" t="str">
        <f>IF(ISBLANK('Report Data'!F1943)," ",'Report Data'!F1943)</f>
        <v xml:space="preserve"> </v>
      </c>
      <c r="G1943" s="313" t="str">
        <f>IF(ISBLANK('Report Data'!G1943)," ",'Report Data'!G1943)</f>
        <v xml:space="preserve"> </v>
      </c>
    </row>
    <row r="1944" spans="1:7">
      <c r="A1944" s="313" t="str">
        <f>IF('INTERIM REPORT'!B1944=" "," ",IF('Report Data'!A1944="",'INTERIM REPORT'!A1943,'Report Data'!A1944))</f>
        <v xml:space="preserve"> </v>
      </c>
      <c r="B1944" s="313" t="str">
        <f>IF(ISBLANK('Report Data'!B1944)," ",'Report Data'!B1944)</f>
        <v xml:space="preserve"> </v>
      </c>
      <c r="C1944" s="313" t="str">
        <f>IF(ISBLANK('Report Data'!C1944)," ",'Report Data'!C1944)</f>
        <v xml:space="preserve"> </v>
      </c>
      <c r="D1944" s="313" t="str">
        <f>IF(ISBLANK('Report Data'!D1944)," ",'Report Data'!D1944)</f>
        <v xml:space="preserve"> </v>
      </c>
      <c r="E1944" s="313" t="str">
        <f>IF(ISBLANK('Report Data'!E1944)," ",'Report Data'!E1944)</f>
        <v xml:space="preserve"> </v>
      </c>
      <c r="F1944" s="313" t="str">
        <f>IF(ISBLANK('Report Data'!F1944)," ",'Report Data'!F1944)</f>
        <v xml:space="preserve"> </v>
      </c>
      <c r="G1944" s="313" t="str">
        <f>IF(ISBLANK('Report Data'!G1944)," ",'Report Data'!G1944)</f>
        <v xml:space="preserve"> </v>
      </c>
    </row>
    <row r="1945" spans="1:7">
      <c r="A1945" s="313" t="str">
        <f>IF('INTERIM REPORT'!B1945=" "," ",IF('Report Data'!A1945="",'INTERIM REPORT'!A1944,'Report Data'!A1945))</f>
        <v xml:space="preserve"> </v>
      </c>
      <c r="B1945" s="313" t="str">
        <f>IF(ISBLANK('Report Data'!B1945)," ",'Report Data'!B1945)</f>
        <v xml:space="preserve"> </v>
      </c>
      <c r="C1945" s="313" t="str">
        <f>IF(ISBLANK('Report Data'!C1945)," ",'Report Data'!C1945)</f>
        <v xml:space="preserve"> </v>
      </c>
      <c r="D1945" s="313" t="str">
        <f>IF(ISBLANK('Report Data'!D1945)," ",'Report Data'!D1945)</f>
        <v xml:space="preserve"> </v>
      </c>
      <c r="E1945" s="313" t="str">
        <f>IF(ISBLANK('Report Data'!E1945)," ",'Report Data'!E1945)</f>
        <v xml:space="preserve"> </v>
      </c>
      <c r="F1945" s="313" t="str">
        <f>IF(ISBLANK('Report Data'!F1945)," ",'Report Data'!F1945)</f>
        <v xml:space="preserve"> </v>
      </c>
      <c r="G1945" s="313" t="str">
        <f>IF(ISBLANK('Report Data'!G1945)," ",'Report Data'!G1945)</f>
        <v xml:space="preserve"> </v>
      </c>
    </row>
    <row r="1946" spans="1:7">
      <c r="A1946" s="313" t="str">
        <f>IF('INTERIM REPORT'!B1946=" "," ",IF('Report Data'!A1946="",'INTERIM REPORT'!A1945,'Report Data'!A1946))</f>
        <v xml:space="preserve"> </v>
      </c>
      <c r="B1946" s="313" t="str">
        <f>IF(ISBLANK('Report Data'!B1946)," ",'Report Data'!B1946)</f>
        <v xml:space="preserve"> </v>
      </c>
      <c r="C1946" s="313" t="str">
        <f>IF(ISBLANK('Report Data'!C1946)," ",'Report Data'!C1946)</f>
        <v xml:space="preserve"> </v>
      </c>
      <c r="D1946" s="313" t="str">
        <f>IF(ISBLANK('Report Data'!D1946)," ",'Report Data'!D1946)</f>
        <v xml:space="preserve"> </v>
      </c>
      <c r="E1946" s="313" t="str">
        <f>IF(ISBLANK('Report Data'!E1946)," ",'Report Data'!E1946)</f>
        <v xml:space="preserve"> </v>
      </c>
      <c r="F1946" s="313" t="str">
        <f>IF(ISBLANK('Report Data'!F1946)," ",'Report Data'!F1946)</f>
        <v xml:space="preserve"> </v>
      </c>
      <c r="G1946" s="313" t="str">
        <f>IF(ISBLANK('Report Data'!G1946)," ",'Report Data'!G1946)</f>
        <v xml:space="preserve"> </v>
      </c>
    </row>
    <row r="1947" spans="1:7">
      <c r="A1947" s="313" t="str">
        <f>IF('INTERIM REPORT'!B1947=" "," ",IF('Report Data'!A1947="",'INTERIM REPORT'!A1946,'Report Data'!A1947))</f>
        <v xml:space="preserve"> </v>
      </c>
      <c r="B1947" s="313" t="str">
        <f>IF(ISBLANK('Report Data'!B1947)," ",'Report Data'!B1947)</f>
        <v xml:space="preserve"> </v>
      </c>
      <c r="C1947" s="313" t="str">
        <f>IF(ISBLANK('Report Data'!C1947)," ",'Report Data'!C1947)</f>
        <v xml:space="preserve"> </v>
      </c>
      <c r="D1947" s="313" t="str">
        <f>IF(ISBLANK('Report Data'!D1947)," ",'Report Data'!D1947)</f>
        <v xml:space="preserve"> </v>
      </c>
      <c r="E1947" s="313" t="str">
        <f>IF(ISBLANK('Report Data'!E1947)," ",'Report Data'!E1947)</f>
        <v xml:space="preserve"> </v>
      </c>
      <c r="F1947" s="313" t="str">
        <f>IF(ISBLANK('Report Data'!F1947)," ",'Report Data'!F1947)</f>
        <v xml:space="preserve"> </v>
      </c>
      <c r="G1947" s="313" t="str">
        <f>IF(ISBLANK('Report Data'!G1947)," ",'Report Data'!G1947)</f>
        <v xml:space="preserve"> </v>
      </c>
    </row>
    <row r="1948" spans="1:7">
      <c r="A1948" s="313" t="str">
        <f>IF('INTERIM REPORT'!B1948=" "," ",IF('Report Data'!A1948="",'INTERIM REPORT'!A1947,'Report Data'!A1948))</f>
        <v xml:space="preserve"> </v>
      </c>
      <c r="B1948" s="313" t="str">
        <f>IF(ISBLANK('Report Data'!B1948)," ",'Report Data'!B1948)</f>
        <v xml:space="preserve"> </v>
      </c>
      <c r="C1948" s="313" t="str">
        <f>IF(ISBLANK('Report Data'!C1948)," ",'Report Data'!C1948)</f>
        <v xml:space="preserve"> </v>
      </c>
      <c r="D1948" s="313" t="str">
        <f>IF(ISBLANK('Report Data'!D1948)," ",'Report Data'!D1948)</f>
        <v xml:space="preserve"> </v>
      </c>
      <c r="E1948" s="313" t="str">
        <f>IF(ISBLANK('Report Data'!E1948)," ",'Report Data'!E1948)</f>
        <v xml:space="preserve"> </v>
      </c>
      <c r="F1948" s="313" t="str">
        <f>IF(ISBLANK('Report Data'!F1948)," ",'Report Data'!F1948)</f>
        <v xml:space="preserve"> </v>
      </c>
      <c r="G1948" s="313" t="str">
        <f>IF(ISBLANK('Report Data'!G1948)," ",'Report Data'!G1948)</f>
        <v xml:space="preserve"> </v>
      </c>
    </row>
    <row r="1949" spans="1:7">
      <c r="A1949" s="313" t="str">
        <f>IF('INTERIM REPORT'!B1949=" "," ",IF('Report Data'!A1949="",'INTERIM REPORT'!A1948,'Report Data'!A1949))</f>
        <v xml:space="preserve"> </v>
      </c>
      <c r="B1949" s="313" t="str">
        <f>IF(ISBLANK('Report Data'!B1949)," ",'Report Data'!B1949)</f>
        <v xml:space="preserve"> </v>
      </c>
      <c r="C1949" s="313" t="str">
        <f>IF(ISBLANK('Report Data'!C1949)," ",'Report Data'!C1949)</f>
        <v xml:space="preserve"> </v>
      </c>
      <c r="D1949" s="313" t="str">
        <f>IF(ISBLANK('Report Data'!D1949)," ",'Report Data'!D1949)</f>
        <v xml:space="preserve"> </v>
      </c>
      <c r="E1949" s="313" t="str">
        <f>IF(ISBLANK('Report Data'!E1949)," ",'Report Data'!E1949)</f>
        <v xml:space="preserve"> </v>
      </c>
      <c r="F1949" s="313" t="str">
        <f>IF(ISBLANK('Report Data'!F1949)," ",'Report Data'!F1949)</f>
        <v xml:space="preserve"> </v>
      </c>
      <c r="G1949" s="313" t="str">
        <f>IF(ISBLANK('Report Data'!G1949)," ",'Report Data'!G1949)</f>
        <v xml:space="preserve"> </v>
      </c>
    </row>
    <row r="1950" spans="1:7">
      <c r="A1950" s="313" t="str">
        <f>IF('INTERIM REPORT'!B1950=" "," ",IF('Report Data'!A1950="",'INTERIM REPORT'!A1949,'Report Data'!A1950))</f>
        <v xml:space="preserve"> </v>
      </c>
      <c r="B1950" s="313" t="str">
        <f>IF(ISBLANK('Report Data'!B1950)," ",'Report Data'!B1950)</f>
        <v xml:space="preserve"> </v>
      </c>
      <c r="C1950" s="313" t="str">
        <f>IF(ISBLANK('Report Data'!C1950)," ",'Report Data'!C1950)</f>
        <v xml:space="preserve"> </v>
      </c>
      <c r="D1950" s="313" t="str">
        <f>IF(ISBLANK('Report Data'!D1950)," ",'Report Data'!D1950)</f>
        <v xml:space="preserve"> </v>
      </c>
      <c r="E1950" s="313" t="str">
        <f>IF(ISBLANK('Report Data'!E1950)," ",'Report Data'!E1950)</f>
        <v xml:space="preserve"> </v>
      </c>
      <c r="F1950" s="313" t="str">
        <f>IF(ISBLANK('Report Data'!F1950)," ",'Report Data'!F1950)</f>
        <v xml:space="preserve"> </v>
      </c>
      <c r="G1950" s="313" t="str">
        <f>IF(ISBLANK('Report Data'!G1950)," ",'Report Data'!G1950)</f>
        <v xml:space="preserve"> </v>
      </c>
    </row>
    <row r="1951" spans="1:7">
      <c r="A1951" s="313" t="str">
        <f>IF('INTERIM REPORT'!B1951=" "," ",IF('Report Data'!A1951="",'INTERIM REPORT'!A1950,'Report Data'!A1951))</f>
        <v xml:space="preserve"> </v>
      </c>
      <c r="B1951" s="313" t="str">
        <f>IF(ISBLANK('Report Data'!B1951)," ",'Report Data'!B1951)</f>
        <v xml:space="preserve"> </v>
      </c>
      <c r="C1951" s="313" t="str">
        <f>IF(ISBLANK('Report Data'!C1951)," ",'Report Data'!C1951)</f>
        <v xml:space="preserve"> </v>
      </c>
      <c r="D1951" s="313" t="str">
        <f>IF(ISBLANK('Report Data'!D1951)," ",'Report Data'!D1951)</f>
        <v xml:space="preserve"> </v>
      </c>
      <c r="E1951" s="313" t="str">
        <f>IF(ISBLANK('Report Data'!E1951)," ",'Report Data'!E1951)</f>
        <v xml:space="preserve"> </v>
      </c>
      <c r="F1951" s="313" t="str">
        <f>IF(ISBLANK('Report Data'!F1951)," ",'Report Data'!F1951)</f>
        <v xml:space="preserve"> </v>
      </c>
      <c r="G1951" s="313" t="str">
        <f>IF(ISBLANK('Report Data'!G1951)," ",'Report Data'!G1951)</f>
        <v xml:space="preserve"> </v>
      </c>
    </row>
    <row r="1952" spans="1:7">
      <c r="A1952" s="313" t="str">
        <f>IF('INTERIM REPORT'!B1952=" "," ",IF('Report Data'!A1952="",'INTERIM REPORT'!A1951,'Report Data'!A1952))</f>
        <v xml:space="preserve"> </v>
      </c>
      <c r="B1952" s="313" t="str">
        <f>IF(ISBLANK('Report Data'!B1952)," ",'Report Data'!B1952)</f>
        <v xml:space="preserve"> </v>
      </c>
      <c r="C1952" s="313" t="str">
        <f>IF(ISBLANK('Report Data'!C1952)," ",'Report Data'!C1952)</f>
        <v xml:space="preserve"> </v>
      </c>
      <c r="D1952" s="313" t="str">
        <f>IF(ISBLANK('Report Data'!D1952)," ",'Report Data'!D1952)</f>
        <v xml:space="preserve"> </v>
      </c>
      <c r="E1952" s="313" t="str">
        <f>IF(ISBLANK('Report Data'!E1952)," ",'Report Data'!E1952)</f>
        <v xml:space="preserve"> </v>
      </c>
      <c r="F1952" s="313" t="str">
        <f>IF(ISBLANK('Report Data'!F1952)," ",'Report Data'!F1952)</f>
        <v xml:space="preserve"> </v>
      </c>
      <c r="G1952" s="313" t="str">
        <f>IF(ISBLANK('Report Data'!G1952)," ",'Report Data'!G1952)</f>
        <v xml:space="preserve"> </v>
      </c>
    </row>
    <row r="1953" spans="1:7">
      <c r="A1953" s="313" t="str">
        <f>IF('INTERIM REPORT'!B1953=" "," ",IF('Report Data'!A1953="",'INTERIM REPORT'!A1952,'Report Data'!A1953))</f>
        <v xml:space="preserve"> </v>
      </c>
      <c r="B1953" s="313" t="str">
        <f>IF(ISBLANK('Report Data'!B1953)," ",'Report Data'!B1953)</f>
        <v xml:space="preserve"> </v>
      </c>
      <c r="C1953" s="313" t="str">
        <f>IF(ISBLANK('Report Data'!C1953)," ",'Report Data'!C1953)</f>
        <v xml:space="preserve"> </v>
      </c>
      <c r="D1953" s="313" t="str">
        <f>IF(ISBLANK('Report Data'!D1953)," ",'Report Data'!D1953)</f>
        <v xml:space="preserve"> </v>
      </c>
      <c r="E1953" s="313" t="str">
        <f>IF(ISBLANK('Report Data'!E1953)," ",'Report Data'!E1953)</f>
        <v xml:space="preserve"> </v>
      </c>
      <c r="F1953" s="313" t="str">
        <f>IF(ISBLANK('Report Data'!F1953)," ",'Report Data'!F1953)</f>
        <v xml:space="preserve"> </v>
      </c>
      <c r="G1953" s="313" t="str">
        <f>IF(ISBLANK('Report Data'!G1953)," ",'Report Data'!G1953)</f>
        <v xml:space="preserve"> </v>
      </c>
    </row>
    <row r="1954" spans="1:7">
      <c r="A1954" s="313" t="str">
        <f>IF('INTERIM REPORT'!B1954=" "," ",IF('Report Data'!A1954="",'INTERIM REPORT'!A1953,'Report Data'!A1954))</f>
        <v xml:space="preserve"> </v>
      </c>
      <c r="B1954" s="313" t="str">
        <f>IF(ISBLANK('Report Data'!B1954)," ",'Report Data'!B1954)</f>
        <v xml:space="preserve"> </v>
      </c>
      <c r="C1954" s="313" t="str">
        <f>IF(ISBLANK('Report Data'!C1954)," ",'Report Data'!C1954)</f>
        <v xml:space="preserve"> </v>
      </c>
      <c r="D1954" s="313" t="str">
        <f>IF(ISBLANK('Report Data'!D1954)," ",'Report Data'!D1954)</f>
        <v xml:space="preserve"> </v>
      </c>
      <c r="E1954" s="313" t="str">
        <f>IF(ISBLANK('Report Data'!E1954)," ",'Report Data'!E1954)</f>
        <v xml:space="preserve"> </v>
      </c>
      <c r="F1954" s="313" t="str">
        <f>IF(ISBLANK('Report Data'!F1954)," ",'Report Data'!F1954)</f>
        <v xml:space="preserve"> </v>
      </c>
      <c r="G1954" s="313" t="str">
        <f>IF(ISBLANK('Report Data'!G1954)," ",'Report Data'!G1954)</f>
        <v xml:space="preserve"> </v>
      </c>
    </row>
    <row r="1955" spans="1:7">
      <c r="A1955" s="313" t="str">
        <f>IF('INTERIM REPORT'!B1955=" "," ",IF('Report Data'!A1955="",'INTERIM REPORT'!A1954,'Report Data'!A1955))</f>
        <v xml:space="preserve"> </v>
      </c>
      <c r="B1955" s="313" t="str">
        <f>IF(ISBLANK('Report Data'!B1955)," ",'Report Data'!B1955)</f>
        <v xml:space="preserve"> </v>
      </c>
      <c r="C1955" s="313" t="str">
        <f>IF(ISBLANK('Report Data'!C1955)," ",'Report Data'!C1955)</f>
        <v xml:space="preserve"> </v>
      </c>
      <c r="D1955" s="313" t="str">
        <f>IF(ISBLANK('Report Data'!D1955)," ",'Report Data'!D1955)</f>
        <v xml:space="preserve"> </v>
      </c>
      <c r="E1955" s="313" t="str">
        <f>IF(ISBLANK('Report Data'!E1955)," ",'Report Data'!E1955)</f>
        <v xml:space="preserve"> </v>
      </c>
      <c r="F1955" s="313" t="str">
        <f>IF(ISBLANK('Report Data'!F1955)," ",'Report Data'!F1955)</f>
        <v xml:space="preserve"> </v>
      </c>
      <c r="G1955" s="313" t="str">
        <f>IF(ISBLANK('Report Data'!G1955)," ",'Report Data'!G1955)</f>
        <v xml:space="preserve"> </v>
      </c>
    </row>
    <row r="1956" spans="1:7">
      <c r="A1956" s="313" t="str">
        <f>IF('INTERIM REPORT'!B1956=" "," ",IF('Report Data'!A1956="",'INTERIM REPORT'!A1955,'Report Data'!A1956))</f>
        <v xml:space="preserve"> </v>
      </c>
      <c r="B1956" s="313" t="str">
        <f>IF(ISBLANK('Report Data'!B1956)," ",'Report Data'!B1956)</f>
        <v xml:space="preserve"> </v>
      </c>
      <c r="C1956" s="313" t="str">
        <f>IF(ISBLANK('Report Data'!C1956)," ",'Report Data'!C1956)</f>
        <v xml:space="preserve"> </v>
      </c>
      <c r="D1956" s="313" t="str">
        <f>IF(ISBLANK('Report Data'!D1956)," ",'Report Data'!D1956)</f>
        <v xml:space="preserve"> </v>
      </c>
      <c r="E1956" s="313" t="str">
        <f>IF(ISBLANK('Report Data'!E1956)," ",'Report Data'!E1956)</f>
        <v xml:space="preserve"> </v>
      </c>
      <c r="F1956" s="313" t="str">
        <f>IF(ISBLANK('Report Data'!F1956)," ",'Report Data'!F1956)</f>
        <v xml:space="preserve"> </v>
      </c>
      <c r="G1956" s="313" t="str">
        <f>IF(ISBLANK('Report Data'!G1956)," ",'Report Data'!G1956)</f>
        <v xml:space="preserve"> </v>
      </c>
    </row>
    <row r="1957" spans="1:7">
      <c r="A1957" s="313" t="str">
        <f>IF('INTERIM REPORT'!B1957=" "," ",IF('Report Data'!A1957="",'INTERIM REPORT'!A1956,'Report Data'!A1957))</f>
        <v xml:space="preserve"> </v>
      </c>
      <c r="B1957" s="313" t="str">
        <f>IF(ISBLANK('Report Data'!B1957)," ",'Report Data'!B1957)</f>
        <v xml:space="preserve"> </v>
      </c>
      <c r="C1957" s="313" t="str">
        <f>IF(ISBLANK('Report Data'!C1957)," ",'Report Data'!C1957)</f>
        <v xml:space="preserve"> </v>
      </c>
      <c r="D1957" s="313" t="str">
        <f>IF(ISBLANK('Report Data'!D1957)," ",'Report Data'!D1957)</f>
        <v xml:space="preserve"> </v>
      </c>
      <c r="E1957" s="313" t="str">
        <f>IF(ISBLANK('Report Data'!E1957)," ",'Report Data'!E1957)</f>
        <v xml:space="preserve"> </v>
      </c>
      <c r="F1957" s="313" t="str">
        <f>IF(ISBLANK('Report Data'!F1957)," ",'Report Data'!F1957)</f>
        <v xml:space="preserve"> </v>
      </c>
      <c r="G1957" s="313" t="str">
        <f>IF(ISBLANK('Report Data'!G1957)," ",'Report Data'!G1957)</f>
        <v xml:space="preserve"> </v>
      </c>
    </row>
    <row r="1958" spans="1:7">
      <c r="A1958" s="313" t="str">
        <f>IF('INTERIM REPORT'!B1958=" "," ",IF('Report Data'!A1958="",'INTERIM REPORT'!A1957,'Report Data'!A1958))</f>
        <v xml:space="preserve"> </v>
      </c>
      <c r="B1958" s="313" t="str">
        <f>IF(ISBLANK('Report Data'!B1958)," ",'Report Data'!B1958)</f>
        <v xml:space="preserve"> </v>
      </c>
      <c r="C1958" s="313" t="str">
        <f>IF(ISBLANK('Report Data'!C1958)," ",'Report Data'!C1958)</f>
        <v xml:space="preserve"> </v>
      </c>
      <c r="D1958" s="313" t="str">
        <f>IF(ISBLANK('Report Data'!D1958)," ",'Report Data'!D1958)</f>
        <v xml:space="preserve"> </v>
      </c>
      <c r="E1958" s="313" t="str">
        <f>IF(ISBLANK('Report Data'!E1958)," ",'Report Data'!E1958)</f>
        <v xml:space="preserve"> </v>
      </c>
      <c r="F1958" s="313" t="str">
        <f>IF(ISBLANK('Report Data'!F1958)," ",'Report Data'!F1958)</f>
        <v xml:space="preserve"> </v>
      </c>
      <c r="G1958" s="313" t="str">
        <f>IF(ISBLANK('Report Data'!G1958)," ",'Report Data'!G1958)</f>
        <v xml:space="preserve"> </v>
      </c>
    </row>
    <row r="1959" spans="1:7">
      <c r="A1959" s="313" t="str">
        <f>IF('INTERIM REPORT'!B1959=" "," ",IF('Report Data'!A1959="",'INTERIM REPORT'!A1958,'Report Data'!A1959))</f>
        <v xml:space="preserve"> </v>
      </c>
      <c r="B1959" s="313" t="str">
        <f>IF(ISBLANK('Report Data'!B1959)," ",'Report Data'!B1959)</f>
        <v xml:space="preserve"> </v>
      </c>
      <c r="C1959" s="313" t="str">
        <f>IF(ISBLANK('Report Data'!C1959)," ",'Report Data'!C1959)</f>
        <v xml:space="preserve"> </v>
      </c>
      <c r="D1959" s="313" t="str">
        <f>IF(ISBLANK('Report Data'!D1959)," ",'Report Data'!D1959)</f>
        <v xml:space="preserve"> </v>
      </c>
      <c r="E1959" s="313" t="str">
        <f>IF(ISBLANK('Report Data'!E1959)," ",'Report Data'!E1959)</f>
        <v xml:space="preserve"> </v>
      </c>
      <c r="F1959" s="313" t="str">
        <f>IF(ISBLANK('Report Data'!F1959)," ",'Report Data'!F1959)</f>
        <v xml:space="preserve"> </v>
      </c>
      <c r="G1959" s="313" t="str">
        <f>IF(ISBLANK('Report Data'!G1959)," ",'Report Data'!G1959)</f>
        <v xml:space="preserve"> </v>
      </c>
    </row>
    <row r="1960" spans="1:7">
      <c r="A1960" s="313" t="str">
        <f>IF('INTERIM REPORT'!B1960=" "," ",IF('Report Data'!A1960="",'INTERIM REPORT'!A1959,'Report Data'!A1960))</f>
        <v xml:space="preserve"> </v>
      </c>
      <c r="B1960" s="313" t="str">
        <f>IF(ISBLANK('Report Data'!B1960)," ",'Report Data'!B1960)</f>
        <v xml:space="preserve"> </v>
      </c>
      <c r="C1960" s="313" t="str">
        <f>IF(ISBLANK('Report Data'!C1960)," ",'Report Data'!C1960)</f>
        <v xml:space="preserve"> </v>
      </c>
      <c r="D1960" s="313" t="str">
        <f>IF(ISBLANK('Report Data'!D1960)," ",'Report Data'!D1960)</f>
        <v xml:space="preserve"> </v>
      </c>
      <c r="E1960" s="313" t="str">
        <f>IF(ISBLANK('Report Data'!E1960)," ",'Report Data'!E1960)</f>
        <v xml:space="preserve"> </v>
      </c>
      <c r="F1960" s="313" t="str">
        <f>IF(ISBLANK('Report Data'!F1960)," ",'Report Data'!F1960)</f>
        <v xml:space="preserve"> </v>
      </c>
      <c r="G1960" s="313" t="str">
        <f>IF(ISBLANK('Report Data'!G1960)," ",'Report Data'!G1960)</f>
        <v xml:space="preserve"> </v>
      </c>
    </row>
    <row r="1961" spans="1:7">
      <c r="A1961" s="313" t="str">
        <f>IF('INTERIM REPORT'!B1961=" "," ",IF('Report Data'!A1961="",'INTERIM REPORT'!A1960,'Report Data'!A1961))</f>
        <v xml:space="preserve"> </v>
      </c>
      <c r="B1961" s="313" t="str">
        <f>IF(ISBLANK('Report Data'!B1961)," ",'Report Data'!B1961)</f>
        <v xml:space="preserve"> </v>
      </c>
      <c r="C1961" s="313" t="str">
        <f>IF(ISBLANK('Report Data'!C1961)," ",'Report Data'!C1961)</f>
        <v xml:space="preserve"> </v>
      </c>
      <c r="D1961" s="313" t="str">
        <f>IF(ISBLANK('Report Data'!D1961)," ",'Report Data'!D1961)</f>
        <v xml:space="preserve"> </v>
      </c>
      <c r="E1961" s="313" t="str">
        <f>IF(ISBLANK('Report Data'!E1961)," ",'Report Data'!E1961)</f>
        <v xml:space="preserve"> </v>
      </c>
      <c r="F1961" s="313" t="str">
        <f>IF(ISBLANK('Report Data'!F1961)," ",'Report Data'!F1961)</f>
        <v xml:space="preserve"> </v>
      </c>
      <c r="G1961" s="313" t="str">
        <f>IF(ISBLANK('Report Data'!G1961)," ",'Report Data'!G1961)</f>
        <v xml:space="preserve"> </v>
      </c>
    </row>
    <row r="1962" spans="1:7">
      <c r="A1962" s="313" t="str">
        <f>IF('INTERIM REPORT'!B1962=" "," ",IF('Report Data'!A1962="",'INTERIM REPORT'!A1961,'Report Data'!A1962))</f>
        <v xml:space="preserve"> </v>
      </c>
      <c r="B1962" s="313" t="str">
        <f>IF(ISBLANK('Report Data'!B1962)," ",'Report Data'!B1962)</f>
        <v xml:space="preserve"> </v>
      </c>
      <c r="C1962" s="313" t="str">
        <f>IF(ISBLANK('Report Data'!C1962)," ",'Report Data'!C1962)</f>
        <v xml:space="preserve"> </v>
      </c>
      <c r="D1962" s="313" t="str">
        <f>IF(ISBLANK('Report Data'!D1962)," ",'Report Data'!D1962)</f>
        <v xml:space="preserve"> </v>
      </c>
      <c r="E1962" s="313" t="str">
        <f>IF(ISBLANK('Report Data'!E1962)," ",'Report Data'!E1962)</f>
        <v xml:space="preserve"> </v>
      </c>
      <c r="F1962" s="313" t="str">
        <f>IF(ISBLANK('Report Data'!F1962)," ",'Report Data'!F1962)</f>
        <v xml:space="preserve"> </v>
      </c>
      <c r="G1962" s="313" t="str">
        <f>IF(ISBLANK('Report Data'!G1962)," ",'Report Data'!G1962)</f>
        <v xml:space="preserve"> </v>
      </c>
    </row>
    <row r="1963" spans="1:7">
      <c r="A1963" s="313" t="str">
        <f>IF('INTERIM REPORT'!B1963=" "," ",IF('Report Data'!A1963="",'INTERIM REPORT'!A1962,'Report Data'!A1963))</f>
        <v xml:space="preserve"> </v>
      </c>
      <c r="B1963" s="313" t="str">
        <f>IF(ISBLANK('Report Data'!B1963)," ",'Report Data'!B1963)</f>
        <v xml:space="preserve"> </v>
      </c>
      <c r="C1963" s="313" t="str">
        <f>IF(ISBLANK('Report Data'!C1963)," ",'Report Data'!C1963)</f>
        <v xml:space="preserve"> </v>
      </c>
      <c r="D1963" s="313" t="str">
        <f>IF(ISBLANK('Report Data'!D1963)," ",'Report Data'!D1963)</f>
        <v xml:space="preserve"> </v>
      </c>
      <c r="E1963" s="313" t="str">
        <f>IF(ISBLANK('Report Data'!E1963)," ",'Report Data'!E1963)</f>
        <v xml:space="preserve"> </v>
      </c>
      <c r="F1963" s="313" t="str">
        <f>IF(ISBLANK('Report Data'!F1963)," ",'Report Data'!F1963)</f>
        <v xml:space="preserve"> </v>
      </c>
      <c r="G1963" s="313" t="str">
        <f>IF(ISBLANK('Report Data'!G1963)," ",'Report Data'!G1963)</f>
        <v xml:space="preserve"> </v>
      </c>
    </row>
    <row r="1964" spans="1:7">
      <c r="A1964" s="313" t="str">
        <f>IF('INTERIM REPORT'!B1964=" "," ",IF('Report Data'!A1964="",'INTERIM REPORT'!A1963,'Report Data'!A1964))</f>
        <v xml:space="preserve"> </v>
      </c>
      <c r="B1964" s="313" t="str">
        <f>IF(ISBLANK('Report Data'!B1964)," ",'Report Data'!B1964)</f>
        <v xml:space="preserve"> </v>
      </c>
      <c r="C1964" s="313" t="str">
        <f>IF(ISBLANK('Report Data'!C1964)," ",'Report Data'!C1964)</f>
        <v xml:space="preserve"> </v>
      </c>
      <c r="D1964" s="313" t="str">
        <f>IF(ISBLANK('Report Data'!D1964)," ",'Report Data'!D1964)</f>
        <v xml:space="preserve"> </v>
      </c>
      <c r="E1964" s="313" t="str">
        <f>IF(ISBLANK('Report Data'!E1964)," ",'Report Data'!E1964)</f>
        <v xml:space="preserve"> </v>
      </c>
      <c r="F1964" s="313" t="str">
        <f>IF(ISBLANK('Report Data'!F1964)," ",'Report Data'!F1964)</f>
        <v xml:space="preserve"> </v>
      </c>
      <c r="G1964" s="313" t="str">
        <f>IF(ISBLANK('Report Data'!G1964)," ",'Report Data'!G1964)</f>
        <v xml:space="preserve"> </v>
      </c>
    </row>
    <row r="1965" spans="1:7">
      <c r="A1965" s="313" t="str">
        <f>IF('INTERIM REPORT'!B1965=" "," ",IF('Report Data'!A1965="",'INTERIM REPORT'!A1964,'Report Data'!A1965))</f>
        <v xml:space="preserve"> </v>
      </c>
      <c r="B1965" s="313" t="str">
        <f>IF(ISBLANK('Report Data'!B1965)," ",'Report Data'!B1965)</f>
        <v xml:space="preserve"> </v>
      </c>
      <c r="C1965" s="313" t="str">
        <f>IF(ISBLANK('Report Data'!C1965)," ",'Report Data'!C1965)</f>
        <v xml:space="preserve"> </v>
      </c>
      <c r="D1965" s="313" t="str">
        <f>IF(ISBLANK('Report Data'!D1965)," ",'Report Data'!D1965)</f>
        <v xml:space="preserve"> </v>
      </c>
      <c r="E1965" s="313" t="str">
        <f>IF(ISBLANK('Report Data'!E1965)," ",'Report Data'!E1965)</f>
        <v xml:space="preserve"> </v>
      </c>
      <c r="F1965" s="313" t="str">
        <f>IF(ISBLANK('Report Data'!F1965)," ",'Report Data'!F1965)</f>
        <v xml:space="preserve"> </v>
      </c>
      <c r="G1965" s="313" t="str">
        <f>IF(ISBLANK('Report Data'!G1965)," ",'Report Data'!G1965)</f>
        <v xml:space="preserve"> </v>
      </c>
    </row>
    <row r="1966" spans="1:7">
      <c r="A1966" s="313" t="str">
        <f>IF('INTERIM REPORT'!B1966=" "," ",IF('Report Data'!A1966="",'INTERIM REPORT'!A1965,'Report Data'!A1966))</f>
        <v xml:space="preserve"> </v>
      </c>
      <c r="B1966" s="313" t="str">
        <f>IF(ISBLANK('Report Data'!B1966)," ",'Report Data'!B1966)</f>
        <v xml:space="preserve"> </v>
      </c>
      <c r="C1966" s="313" t="str">
        <f>IF(ISBLANK('Report Data'!C1966)," ",'Report Data'!C1966)</f>
        <v xml:space="preserve"> </v>
      </c>
      <c r="D1966" s="313" t="str">
        <f>IF(ISBLANK('Report Data'!D1966)," ",'Report Data'!D1966)</f>
        <v xml:space="preserve"> </v>
      </c>
      <c r="E1966" s="313" t="str">
        <f>IF(ISBLANK('Report Data'!E1966)," ",'Report Data'!E1966)</f>
        <v xml:space="preserve"> </v>
      </c>
      <c r="F1966" s="313" t="str">
        <f>IF(ISBLANK('Report Data'!F1966)," ",'Report Data'!F1966)</f>
        <v xml:space="preserve"> </v>
      </c>
      <c r="G1966" s="313" t="str">
        <f>IF(ISBLANK('Report Data'!G1966)," ",'Report Data'!G1966)</f>
        <v xml:space="preserve"> </v>
      </c>
    </row>
    <row r="1967" spans="1:7">
      <c r="A1967" s="313" t="str">
        <f>IF('INTERIM REPORT'!B1967=" "," ",IF('Report Data'!A1967="",'INTERIM REPORT'!A1966,'Report Data'!A1967))</f>
        <v xml:space="preserve"> </v>
      </c>
      <c r="B1967" s="313" t="str">
        <f>IF(ISBLANK('Report Data'!B1967)," ",'Report Data'!B1967)</f>
        <v xml:space="preserve"> </v>
      </c>
      <c r="C1967" s="313" t="str">
        <f>IF(ISBLANK('Report Data'!C1967)," ",'Report Data'!C1967)</f>
        <v xml:space="preserve"> </v>
      </c>
      <c r="D1967" s="313" t="str">
        <f>IF(ISBLANK('Report Data'!D1967)," ",'Report Data'!D1967)</f>
        <v xml:space="preserve"> </v>
      </c>
      <c r="E1967" s="313" t="str">
        <f>IF(ISBLANK('Report Data'!E1967)," ",'Report Data'!E1967)</f>
        <v xml:space="preserve"> </v>
      </c>
      <c r="F1967" s="313" t="str">
        <f>IF(ISBLANK('Report Data'!F1967)," ",'Report Data'!F1967)</f>
        <v xml:space="preserve"> </v>
      </c>
      <c r="G1967" s="313" t="str">
        <f>IF(ISBLANK('Report Data'!G1967)," ",'Report Data'!G1967)</f>
        <v xml:space="preserve"> </v>
      </c>
    </row>
    <row r="1968" spans="1:7">
      <c r="A1968" s="313" t="str">
        <f>IF('INTERIM REPORT'!B1968=" "," ",IF('Report Data'!A1968="",'INTERIM REPORT'!A1967,'Report Data'!A1968))</f>
        <v xml:space="preserve"> </v>
      </c>
      <c r="B1968" s="313" t="str">
        <f>IF(ISBLANK('Report Data'!B1968)," ",'Report Data'!B1968)</f>
        <v xml:space="preserve"> </v>
      </c>
      <c r="C1968" s="313" t="str">
        <f>IF(ISBLANK('Report Data'!C1968)," ",'Report Data'!C1968)</f>
        <v xml:space="preserve"> </v>
      </c>
      <c r="D1968" s="313" t="str">
        <f>IF(ISBLANK('Report Data'!D1968)," ",'Report Data'!D1968)</f>
        <v xml:space="preserve"> </v>
      </c>
      <c r="E1968" s="313" t="str">
        <f>IF(ISBLANK('Report Data'!E1968)," ",'Report Data'!E1968)</f>
        <v xml:space="preserve"> </v>
      </c>
      <c r="F1968" s="313" t="str">
        <f>IF(ISBLANK('Report Data'!F1968)," ",'Report Data'!F1968)</f>
        <v xml:space="preserve"> </v>
      </c>
      <c r="G1968" s="313" t="str">
        <f>IF(ISBLANK('Report Data'!G1968)," ",'Report Data'!G1968)</f>
        <v xml:space="preserve"> </v>
      </c>
    </row>
    <row r="1969" spans="1:7">
      <c r="A1969" s="313" t="str">
        <f>IF('INTERIM REPORT'!B1969=" "," ",IF('Report Data'!A1969="",'INTERIM REPORT'!A1968,'Report Data'!A1969))</f>
        <v xml:space="preserve"> </v>
      </c>
      <c r="B1969" s="313" t="str">
        <f>IF(ISBLANK('Report Data'!B1969)," ",'Report Data'!B1969)</f>
        <v xml:space="preserve"> </v>
      </c>
      <c r="C1969" s="313" t="str">
        <f>IF(ISBLANK('Report Data'!C1969)," ",'Report Data'!C1969)</f>
        <v xml:space="preserve"> </v>
      </c>
      <c r="D1969" s="313" t="str">
        <f>IF(ISBLANK('Report Data'!D1969)," ",'Report Data'!D1969)</f>
        <v xml:space="preserve"> </v>
      </c>
      <c r="E1969" s="313" t="str">
        <f>IF(ISBLANK('Report Data'!E1969)," ",'Report Data'!E1969)</f>
        <v xml:space="preserve"> </v>
      </c>
      <c r="F1969" s="313" t="str">
        <f>IF(ISBLANK('Report Data'!F1969)," ",'Report Data'!F1969)</f>
        <v xml:space="preserve"> </v>
      </c>
      <c r="G1969" s="313" t="str">
        <f>IF(ISBLANK('Report Data'!G1969)," ",'Report Data'!G1969)</f>
        <v xml:space="preserve"> </v>
      </c>
    </row>
    <row r="1970" spans="1:7">
      <c r="A1970" s="313" t="str">
        <f>IF('INTERIM REPORT'!B1970=" "," ",IF('Report Data'!A1970="",'INTERIM REPORT'!A1969,'Report Data'!A1970))</f>
        <v xml:space="preserve"> </v>
      </c>
      <c r="B1970" s="313" t="str">
        <f>IF(ISBLANK('Report Data'!B1970)," ",'Report Data'!B1970)</f>
        <v xml:space="preserve"> </v>
      </c>
      <c r="C1970" s="313" t="str">
        <f>IF(ISBLANK('Report Data'!C1970)," ",'Report Data'!C1970)</f>
        <v xml:space="preserve"> </v>
      </c>
      <c r="D1970" s="313" t="str">
        <f>IF(ISBLANK('Report Data'!D1970)," ",'Report Data'!D1970)</f>
        <v xml:space="preserve"> </v>
      </c>
      <c r="E1970" s="313" t="str">
        <f>IF(ISBLANK('Report Data'!E1970)," ",'Report Data'!E1970)</f>
        <v xml:space="preserve"> </v>
      </c>
      <c r="F1970" s="313" t="str">
        <f>IF(ISBLANK('Report Data'!F1970)," ",'Report Data'!F1970)</f>
        <v xml:space="preserve"> </v>
      </c>
      <c r="G1970" s="313" t="str">
        <f>IF(ISBLANK('Report Data'!G1970)," ",'Report Data'!G1970)</f>
        <v xml:space="preserve"> </v>
      </c>
    </row>
    <row r="1971" spans="1:7">
      <c r="A1971" s="313" t="str">
        <f>IF('INTERIM REPORT'!B1971=" "," ",IF('Report Data'!A1971="",'INTERIM REPORT'!A1970,'Report Data'!A1971))</f>
        <v xml:space="preserve"> </v>
      </c>
      <c r="B1971" s="313" t="str">
        <f>IF(ISBLANK('Report Data'!B1971)," ",'Report Data'!B1971)</f>
        <v xml:space="preserve"> </v>
      </c>
      <c r="C1971" s="313" t="str">
        <f>IF(ISBLANK('Report Data'!C1971)," ",'Report Data'!C1971)</f>
        <v xml:space="preserve"> </v>
      </c>
      <c r="D1971" s="313" t="str">
        <f>IF(ISBLANK('Report Data'!D1971)," ",'Report Data'!D1971)</f>
        <v xml:space="preserve"> </v>
      </c>
      <c r="E1971" s="313" t="str">
        <f>IF(ISBLANK('Report Data'!E1971)," ",'Report Data'!E1971)</f>
        <v xml:space="preserve"> </v>
      </c>
      <c r="F1971" s="313" t="str">
        <f>IF(ISBLANK('Report Data'!F1971)," ",'Report Data'!F1971)</f>
        <v xml:space="preserve"> </v>
      </c>
      <c r="G1971" s="313" t="str">
        <f>IF(ISBLANK('Report Data'!G1971)," ",'Report Data'!G1971)</f>
        <v xml:space="preserve"> </v>
      </c>
    </row>
    <row r="1972" spans="1:7">
      <c r="A1972" s="313" t="str">
        <f>IF('INTERIM REPORT'!B1972=" "," ",IF('Report Data'!A1972="",'INTERIM REPORT'!A1971,'Report Data'!A1972))</f>
        <v xml:space="preserve"> </v>
      </c>
      <c r="B1972" s="313" t="str">
        <f>IF(ISBLANK('Report Data'!B1972)," ",'Report Data'!B1972)</f>
        <v xml:space="preserve"> </v>
      </c>
      <c r="C1972" s="313" t="str">
        <f>IF(ISBLANK('Report Data'!C1972)," ",'Report Data'!C1972)</f>
        <v xml:space="preserve"> </v>
      </c>
      <c r="D1972" s="313" t="str">
        <f>IF(ISBLANK('Report Data'!D1972)," ",'Report Data'!D1972)</f>
        <v xml:space="preserve"> </v>
      </c>
      <c r="E1972" s="313" t="str">
        <f>IF(ISBLANK('Report Data'!E1972)," ",'Report Data'!E1972)</f>
        <v xml:space="preserve"> </v>
      </c>
      <c r="F1972" s="313" t="str">
        <f>IF(ISBLANK('Report Data'!F1972)," ",'Report Data'!F1972)</f>
        <v xml:space="preserve"> </v>
      </c>
      <c r="G1972" s="313" t="str">
        <f>IF(ISBLANK('Report Data'!G1972)," ",'Report Data'!G1972)</f>
        <v xml:space="preserve"> </v>
      </c>
    </row>
    <row r="1973" spans="1:7">
      <c r="A1973" s="313" t="str">
        <f>IF('INTERIM REPORT'!B1973=" "," ",IF('Report Data'!A1973="",'INTERIM REPORT'!A1972,'Report Data'!A1973))</f>
        <v xml:space="preserve"> </v>
      </c>
      <c r="B1973" s="313" t="str">
        <f>IF(ISBLANK('Report Data'!B1973)," ",'Report Data'!B1973)</f>
        <v xml:space="preserve"> </v>
      </c>
      <c r="C1973" s="313" t="str">
        <f>IF(ISBLANK('Report Data'!C1973)," ",'Report Data'!C1973)</f>
        <v xml:space="preserve"> </v>
      </c>
      <c r="D1973" s="313" t="str">
        <f>IF(ISBLANK('Report Data'!D1973)," ",'Report Data'!D1973)</f>
        <v xml:space="preserve"> </v>
      </c>
      <c r="E1973" s="313" t="str">
        <f>IF(ISBLANK('Report Data'!E1973)," ",'Report Data'!E1973)</f>
        <v xml:space="preserve"> </v>
      </c>
      <c r="F1973" s="313" t="str">
        <f>IF(ISBLANK('Report Data'!F1973)," ",'Report Data'!F1973)</f>
        <v xml:space="preserve"> </v>
      </c>
      <c r="G1973" s="313" t="str">
        <f>IF(ISBLANK('Report Data'!G1973)," ",'Report Data'!G1973)</f>
        <v xml:space="preserve"> </v>
      </c>
    </row>
    <row r="1974" spans="1:7">
      <c r="A1974" s="313" t="str">
        <f>IF('INTERIM REPORT'!B1974=" "," ",IF('Report Data'!A1974="",'INTERIM REPORT'!A1973,'Report Data'!A1974))</f>
        <v xml:space="preserve"> </v>
      </c>
      <c r="B1974" s="313" t="str">
        <f>IF(ISBLANK('Report Data'!B1974)," ",'Report Data'!B1974)</f>
        <v xml:space="preserve"> </v>
      </c>
      <c r="C1974" s="313" t="str">
        <f>IF(ISBLANK('Report Data'!C1974)," ",'Report Data'!C1974)</f>
        <v xml:space="preserve"> </v>
      </c>
      <c r="D1974" s="313" t="str">
        <f>IF(ISBLANK('Report Data'!D1974)," ",'Report Data'!D1974)</f>
        <v xml:space="preserve"> </v>
      </c>
      <c r="E1974" s="313" t="str">
        <f>IF(ISBLANK('Report Data'!E1974)," ",'Report Data'!E1974)</f>
        <v xml:space="preserve"> </v>
      </c>
      <c r="F1974" s="313" t="str">
        <f>IF(ISBLANK('Report Data'!F1974)," ",'Report Data'!F1974)</f>
        <v xml:space="preserve"> </v>
      </c>
      <c r="G1974" s="313" t="str">
        <f>IF(ISBLANK('Report Data'!G1974)," ",'Report Data'!G1974)</f>
        <v xml:space="preserve"> </v>
      </c>
    </row>
    <row r="1975" spans="1:7">
      <c r="A1975" s="313" t="str">
        <f>IF('INTERIM REPORT'!B1975=" "," ",IF('Report Data'!A1975="",'INTERIM REPORT'!A1974,'Report Data'!A1975))</f>
        <v xml:space="preserve"> </v>
      </c>
      <c r="B1975" s="313" t="str">
        <f>IF(ISBLANK('Report Data'!B1975)," ",'Report Data'!B1975)</f>
        <v xml:space="preserve"> </v>
      </c>
      <c r="C1975" s="313" t="str">
        <f>IF(ISBLANK('Report Data'!C1975)," ",'Report Data'!C1975)</f>
        <v xml:space="preserve"> </v>
      </c>
      <c r="D1975" s="313" t="str">
        <f>IF(ISBLANK('Report Data'!D1975)," ",'Report Data'!D1975)</f>
        <v xml:space="preserve"> </v>
      </c>
      <c r="E1975" s="313" t="str">
        <f>IF(ISBLANK('Report Data'!E1975)," ",'Report Data'!E1975)</f>
        <v xml:space="preserve"> </v>
      </c>
      <c r="F1975" s="313" t="str">
        <f>IF(ISBLANK('Report Data'!F1975)," ",'Report Data'!F1975)</f>
        <v xml:space="preserve"> </v>
      </c>
      <c r="G1975" s="313" t="str">
        <f>IF(ISBLANK('Report Data'!G1975)," ",'Report Data'!G1975)</f>
        <v xml:space="preserve"> </v>
      </c>
    </row>
    <row r="1976" spans="1:7">
      <c r="A1976" s="313" t="str">
        <f>IF('INTERIM REPORT'!B1976=" "," ",IF('Report Data'!A1976="",'INTERIM REPORT'!A1975,'Report Data'!A1976))</f>
        <v xml:space="preserve"> </v>
      </c>
      <c r="B1976" s="313" t="str">
        <f>IF(ISBLANK('Report Data'!B1976)," ",'Report Data'!B1976)</f>
        <v xml:space="preserve"> </v>
      </c>
      <c r="C1976" s="313" t="str">
        <f>IF(ISBLANK('Report Data'!C1976)," ",'Report Data'!C1976)</f>
        <v xml:space="preserve"> </v>
      </c>
      <c r="D1976" s="313" t="str">
        <f>IF(ISBLANK('Report Data'!D1976)," ",'Report Data'!D1976)</f>
        <v xml:space="preserve"> </v>
      </c>
      <c r="E1976" s="313" t="str">
        <f>IF(ISBLANK('Report Data'!E1976)," ",'Report Data'!E1976)</f>
        <v xml:space="preserve"> </v>
      </c>
      <c r="F1976" s="313" t="str">
        <f>IF(ISBLANK('Report Data'!F1976)," ",'Report Data'!F1976)</f>
        <v xml:space="preserve"> </v>
      </c>
      <c r="G1976" s="313" t="str">
        <f>IF(ISBLANK('Report Data'!G1976)," ",'Report Data'!G1976)</f>
        <v xml:space="preserve"> </v>
      </c>
    </row>
    <row r="1977" spans="1:7">
      <c r="A1977" s="313" t="str">
        <f>IF('INTERIM REPORT'!B1977=" "," ",IF('Report Data'!A1977="",'INTERIM REPORT'!A1976,'Report Data'!A1977))</f>
        <v xml:space="preserve"> </v>
      </c>
      <c r="B1977" s="313" t="str">
        <f>IF(ISBLANK('Report Data'!B1977)," ",'Report Data'!B1977)</f>
        <v xml:space="preserve"> </v>
      </c>
      <c r="C1977" s="313" t="str">
        <f>IF(ISBLANK('Report Data'!C1977)," ",'Report Data'!C1977)</f>
        <v xml:space="preserve"> </v>
      </c>
      <c r="D1977" s="313" t="str">
        <f>IF(ISBLANK('Report Data'!D1977)," ",'Report Data'!D1977)</f>
        <v xml:space="preserve"> </v>
      </c>
      <c r="E1977" s="313" t="str">
        <f>IF(ISBLANK('Report Data'!E1977)," ",'Report Data'!E1977)</f>
        <v xml:space="preserve"> </v>
      </c>
      <c r="F1977" s="313" t="str">
        <f>IF(ISBLANK('Report Data'!F1977)," ",'Report Data'!F1977)</f>
        <v xml:space="preserve"> </v>
      </c>
      <c r="G1977" s="313" t="str">
        <f>IF(ISBLANK('Report Data'!G1977)," ",'Report Data'!G1977)</f>
        <v xml:space="preserve"> </v>
      </c>
    </row>
    <row r="1978" spans="1:7">
      <c r="A1978" s="313" t="str">
        <f>IF('INTERIM REPORT'!B1978=" "," ",IF('Report Data'!A1978="",'INTERIM REPORT'!A1977,'Report Data'!A1978))</f>
        <v xml:space="preserve"> </v>
      </c>
      <c r="B1978" s="313" t="str">
        <f>IF(ISBLANK('Report Data'!B1978)," ",'Report Data'!B1978)</f>
        <v xml:space="preserve"> </v>
      </c>
      <c r="C1978" s="313" t="str">
        <f>IF(ISBLANK('Report Data'!C1978)," ",'Report Data'!C1978)</f>
        <v xml:space="preserve"> </v>
      </c>
      <c r="D1978" s="313" t="str">
        <f>IF(ISBLANK('Report Data'!D1978)," ",'Report Data'!D1978)</f>
        <v xml:space="preserve"> </v>
      </c>
      <c r="E1978" s="313" t="str">
        <f>IF(ISBLANK('Report Data'!E1978)," ",'Report Data'!E1978)</f>
        <v xml:space="preserve"> </v>
      </c>
      <c r="F1978" s="313" t="str">
        <f>IF(ISBLANK('Report Data'!F1978)," ",'Report Data'!F1978)</f>
        <v xml:space="preserve"> </v>
      </c>
      <c r="G1978" s="313" t="str">
        <f>IF(ISBLANK('Report Data'!G1978)," ",'Report Data'!G1978)</f>
        <v xml:space="preserve"> </v>
      </c>
    </row>
    <row r="1979" spans="1:7">
      <c r="A1979" s="313" t="str">
        <f>IF('INTERIM REPORT'!B1979=" "," ",IF('Report Data'!A1979="",'INTERIM REPORT'!A1978,'Report Data'!A1979))</f>
        <v xml:space="preserve"> </v>
      </c>
      <c r="B1979" s="313" t="str">
        <f>IF(ISBLANK('Report Data'!B1979)," ",'Report Data'!B1979)</f>
        <v xml:space="preserve"> </v>
      </c>
      <c r="C1979" s="313" t="str">
        <f>IF(ISBLANK('Report Data'!C1979)," ",'Report Data'!C1979)</f>
        <v xml:space="preserve"> </v>
      </c>
      <c r="D1979" s="313" t="str">
        <f>IF(ISBLANK('Report Data'!D1979)," ",'Report Data'!D1979)</f>
        <v xml:space="preserve"> </v>
      </c>
      <c r="E1979" s="313" t="str">
        <f>IF(ISBLANK('Report Data'!E1979)," ",'Report Data'!E1979)</f>
        <v xml:space="preserve"> </v>
      </c>
      <c r="F1979" s="313" t="str">
        <f>IF(ISBLANK('Report Data'!F1979)," ",'Report Data'!F1979)</f>
        <v xml:space="preserve"> </v>
      </c>
      <c r="G1979" s="313" t="str">
        <f>IF(ISBLANK('Report Data'!G1979)," ",'Report Data'!G1979)</f>
        <v xml:space="preserve"> </v>
      </c>
    </row>
    <row r="1980" spans="1:7">
      <c r="A1980" s="313" t="str">
        <f>IF('INTERIM REPORT'!B1980=" "," ",IF('Report Data'!A1980="",'INTERIM REPORT'!A1979,'Report Data'!A1980))</f>
        <v xml:space="preserve"> </v>
      </c>
      <c r="B1980" s="313" t="str">
        <f>IF(ISBLANK('Report Data'!B1980)," ",'Report Data'!B1980)</f>
        <v xml:space="preserve"> </v>
      </c>
      <c r="C1980" s="313" t="str">
        <f>IF(ISBLANK('Report Data'!C1980)," ",'Report Data'!C1980)</f>
        <v xml:space="preserve"> </v>
      </c>
      <c r="D1980" s="313" t="str">
        <f>IF(ISBLANK('Report Data'!D1980)," ",'Report Data'!D1980)</f>
        <v xml:space="preserve"> </v>
      </c>
      <c r="E1980" s="313" t="str">
        <f>IF(ISBLANK('Report Data'!E1980)," ",'Report Data'!E1980)</f>
        <v xml:space="preserve"> </v>
      </c>
      <c r="F1980" s="313" t="str">
        <f>IF(ISBLANK('Report Data'!F1980)," ",'Report Data'!F1980)</f>
        <v xml:space="preserve"> </v>
      </c>
      <c r="G1980" s="313" t="str">
        <f>IF(ISBLANK('Report Data'!G1980)," ",'Report Data'!G1980)</f>
        <v xml:space="preserve"> </v>
      </c>
    </row>
    <row r="1981" spans="1:7">
      <c r="A1981" s="313" t="str">
        <f>IF('INTERIM REPORT'!B1981=" "," ",IF('Report Data'!A1981="",'INTERIM REPORT'!A1980,'Report Data'!A1981))</f>
        <v xml:space="preserve"> </v>
      </c>
      <c r="B1981" s="313" t="str">
        <f>IF(ISBLANK('Report Data'!B1981)," ",'Report Data'!B1981)</f>
        <v xml:space="preserve"> </v>
      </c>
      <c r="C1981" s="313" t="str">
        <f>IF(ISBLANK('Report Data'!C1981)," ",'Report Data'!C1981)</f>
        <v xml:space="preserve"> </v>
      </c>
      <c r="D1981" s="313" t="str">
        <f>IF(ISBLANK('Report Data'!D1981)," ",'Report Data'!D1981)</f>
        <v xml:space="preserve"> </v>
      </c>
      <c r="E1981" s="313" t="str">
        <f>IF(ISBLANK('Report Data'!E1981)," ",'Report Data'!E1981)</f>
        <v xml:space="preserve"> </v>
      </c>
      <c r="F1981" s="313" t="str">
        <f>IF(ISBLANK('Report Data'!F1981)," ",'Report Data'!F1981)</f>
        <v xml:space="preserve"> </v>
      </c>
      <c r="G1981" s="313" t="str">
        <f>IF(ISBLANK('Report Data'!G1981)," ",'Report Data'!G1981)</f>
        <v xml:space="preserve"> </v>
      </c>
    </row>
    <row r="1982" spans="1:7">
      <c r="A1982" s="313" t="str">
        <f>IF('INTERIM REPORT'!B1982=" "," ",IF('Report Data'!A1982="",'INTERIM REPORT'!A1981,'Report Data'!A1982))</f>
        <v xml:space="preserve"> </v>
      </c>
      <c r="B1982" s="313" t="str">
        <f>IF(ISBLANK('Report Data'!B1982)," ",'Report Data'!B1982)</f>
        <v xml:space="preserve"> </v>
      </c>
      <c r="C1982" s="313" t="str">
        <f>IF(ISBLANK('Report Data'!C1982)," ",'Report Data'!C1982)</f>
        <v xml:space="preserve"> </v>
      </c>
      <c r="D1982" s="313" t="str">
        <f>IF(ISBLANK('Report Data'!D1982)," ",'Report Data'!D1982)</f>
        <v xml:space="preserve"> </v>
      </c>
      <c r="E1982" s="313" t="str">
        <f>IF(ISBLANK('Report Data'!E1982)," ",'Report Data'!E1982)</f>
        <v xml:space="preserve"> </v>
      </c>
      <c r="F1982" s="313" t="str">
        <f>IF(ISBLANK('Report Data'!F1982)," ",'Report Data'!F1982)</f>
        <v xml:space="preserve"> </v>
      </c>
      <c r="G1982" s="313" t="str">
        <f>IF(ISBLANK('Report Data'!G1982)," ",'Report Data'!G1982)</f>
        <v xml:space="preserve"> </v>
      </c>
    </row>
    <row r="1983" spans="1:7">
      <c r="A1983" s="313" t="str">
        <f>IF('INTERIM REPORT'!B1983=" "," ",IF('Report Data'!A1983="",'INTERIM REPORT'!A1982,'Report Data'!A1983))</f>
        <v xml:space="preserve"> </v>
      </c>
      <c r="B1983" s="313" t="str">
        <f>IF(ISBLANK('Report Data'!B1983)," ",'Report Data'!B1983)</f>
        <v xml:space="preserve"> </v>
      </c>
      <c r="C1983" s="313" t="str">
        <f>IF(ISBLANK('Report Data'!C1983)," ",'Report Data'!C1983)</f>
        <v xml:space="preserve"> </v>
      </c>
      <c r="D1983" s="313" t="str">
        <f>IF(ISBLANK('Report Data'!D1983)," ",'Report Data'!D1983)</f>
        <v xml:space="preserve"> </v>
      </c>
      <c r="E1983" s="313" t="str">
        <f>IF(ISBLANK('Report Data'!E1983)," ",'Report Data'!E1983)</f>
        <v xml:space="preserve"> </v>
      </c>
      <c r="F1983" s="313" t="str">
        <f>IF(ISBLANK('Report Data'!F1983)," ",'Report Data'!F1983)</f>
        <v xml:space="preserve"> </v>
      </c>
      <c r="G1983" s="313" t="str">
        <f>IF(ISBLANK('Report Data'!G1983)," ",'Report Data'!G1983)</f>
        <v xml:space="preserve"> </v>
      </c>
    </row>
    <row r="1984" spans="1:7">
      <c r="A1984" s="313" t="str">
        <f>IF('INTERIM REPORT'!B1984=" "," ",IF('Report Data'!A1984="",'INTERIM REPORT'!A1983,'Report Data'!A1984))</f>
        <v xml:space="preserve"> </v>
      </c>
      <c r="B1984" s="313" t="str">
        <f>IF(ISBLANK('Report Data'!B1984)," ",'Report Data'!B1984)</f>
        <v xml:space="preserve"> </v>
      </c>
      <c r="C1984" s="313" t="str">
        <f>IF(ISBLANK('Report Data'!C1984)," ",'Report Data'!C1984)</f>
        <v xml:space="preserve"> </v>
      </c>
      <c r="D1984" s="313" t="str">
        <f>IF(ISBLANK('Report Data'!D1984)," ",'Report Data'!D1984)</f>
        <v xml:space="preserve"> </v>
      </c>
      <c r="E1984" s="313" t="str">
        <f>IF(ISBLANK('Report Data'!E1984)," ",'Report Data'!E1984)</f>
        <v xml:space="preserve"> </v>
      </c>
      <c r="F1984" s="313" t="str">
        <f>IF(ISBLANK('Report Data'!F1984)," ",'Report Data'!F1984)</f>
        <v xml:space="preserve"> </v>
      </c>
      <c r="G1984" s="313" t="str">
        <f>IF(ISBLANK('Report Data'!G1984)," ",'Report Data'!G1984)</f>
        <v xml:space="preserve"> </v>
      </c>
    </row>
    <row r="1985" spans="1:7">
      <c r="A1985" s="313" t="str">
        <f>IF('INTERIM REPORT'!B1985=" "," ",IF('Report Data'!A1985="",'INTERIM REPORT'!A1984,'Report Data'!A1985))</f>
        <v xml:space="preserve"> </v>
      </c>
      <c r="B1985" s="313" t="str">
        <f>IF(ISBLANK('Report Data'!B1985)," ",'Report Data'!B1985)</f>
        <v xml:space="preserve"> </v>
      </c>
      <c r="C1985" s="313" t="str">
        <f>IF(ISBLANK('Report Data'!C1985)," ",'Report Data'!C1985)</f>
        <v xml:space="preserve"> </v>
      </c>
      <c r="D1985" s="313" t="str">
        <f>IF(ISBLANK('Report Data'!D1985)," ",'Report Data'!D1985)</f>
        <v xml:space="preserve"> </v>
      </c>
      <c r="E1985" s="313" t="str">
        <f>IF(ISBLANK('Report Data'!E1985)," ",'Report Data'!E1985)</f>
        <v xml:space="preserve"> </v>
      </c>
      <c r="F1985" s="313" t="str">
        <f>IF(ISBLANK('Report Data'!F1985)," ",'Report Data'!F1985)</f>
        <v xml:space="preserve"> </v>
      </c>
      <c r="G1985" s="313" t="str">
        <f>IF(ISBLANK('Report Data'!G1985)," ",'Report Data'!G1985)</f>
        <v xml:space="preserve"> </v>
      </c>
    </row>
    <row r="1986" spans="1:7">
      <c r="A1986" s="313" t="str">
        <f>IF('INTERIM REPORT'!B1986=" "," ",IF('Report Data'!A1986="",'INTERIM REPORT'!A1985,'Report Data'!A1986))</f>
        <v xml:space="preserve"> </v>
      </c>
      <c r="B1986" s="313" t="str">
        <f>IF(ISBLANK('Report Data'!B1986)," ",'Report Data'!B1986)</f>
        <v xml:space="preserve"> </v>
      </c>
      <c r="C1986" s="313" t="str">
        <f>IF(ISBLANK('Report Data'!C1986)," ",'Report Data'!C1986)</f>
        <v xml:space="preserve"> </v>
      </c>
      <c r="D1986" s="313" t="str">
        <f>IF(ISBLANK('Report Data'!D1986)," ",'Report Data'!D1986)</f>
        <v xml:space="preserve"> </v>
      </c>
      <c r="E1986" s="313" t="str">
        <f>IF(ISBLANK('Report Data'!E1986)," ",'Report Data'!E1986)</f>
        <v xml:space="preserve"> </v>
      </c>
      <c r="F1986" s="313" t="str">
        <f>IF(ISBLANK('Report Data'!F1986)," ",'Report Data'!F1986)</f>
        <v xml:space="preserve"> </v>
      </c>
      <c r="G1986" s="313" t="str">
        <f>IF(ISBLANK('Report Data'!G1986)," ",'Report Data'!G1986)</f>
        <v xml:space="preserve"> </v>
      </c>
    </row>
    <row r="1987" spans="1:7">
      <c r="A1987" s="313" t="str">
        <f>IF('INTERIM REPORT'!B1987=" "," ",IF('Report Data'!A1987="",'INTERIM REPORT'!A1986,'Report Data'!A1987))</f>
        <v xml:space="preserve"> </v>
      </c>
      <c r="B1987" s="313" t="str">
        <f>IF(ISBLANK('Report Data'!B1987)," ",'Report Data'!B1987)</f>
        <v xml:space="preserve"> </v>
      </c>
      <c r="C1987" s="313" t="str">
        <f>IF(ISBLANK('Report Data'!C1987)," ",'Report Data'!C1987)</f>
        <v xml:space="preserve"> </v>
      </c>
      <c r="D1987" s="313" t="str">
        <f>IF(ISBLANK('Report Data'!D1987)," ",'Report Data'!D1987)</f>
        <v xml:space="preserve"> </v>
      </c>
      <c r="E1987" s="313" t="str">
        <f>IF(ISBLANK('Report Data'!E1987)," ",'Report Data'!E1987)</f>
        <v xml:space="preserve"> </v>
      </c>
      <c r="F1987" s="313" t="str">
        <f>IF(ISBLANK('Report Data'!F1987)," ",'Report Data'!F1987)</f>
        <v xml:space="preserve"> </v>
      </c>
      <c r="G1987" s="313" t="str">
        <f>IF(ISBLANK('Report Data'!G1987)," ",'Report Data'!G1987)</f>
        <v xml:space="preserve"> </v>
      </c>
    </row>
    <row r="1988" spans="1:7">
      <c r="A1988" s="313" t="str">
        <f>IF('INTERIM REPORT'!B1988=" "," ",IF('Report Data'!A1988="",'INTERIM REPORT'!A1987,'Report Data'!A1988))</f>
        <v xml:space="preserve"> </v>
      </c>
      <c r="B1988" s="313" t="str">
        <f>IF(ISBLANK('Report Data'!B1988)," ",'Report Data'!B1988)</f>
        <v xml:space="preserve"> </v>
      </c>
      <c r="C1988" s="313" t="str">
        <f>IF(ISBLANK('Report Data'!C1988)," ",'Report Data'!C1988)</f>
        <v xml:space="preserve"> </v>
      </c>
      <c r="D1988" s="313" t="str">
        <f>IF(ISBLANK('Report Data'!D1988)," ",'Report Data'!D1988)</f>
        <v xml:space="preserve"> </v>
      </c>
      <c r="E1988" s="313" t="str">
        <f>IF(ISBLANK('Report Data'!E1988)," ",'Report Data'!E1988)</f>
        <v xml:space="preserve"> </v>
      </c>
      <c r="F1988" s="313" t="str">
        <f>IF(ISBLANK('Report Data'!F1988)," ",'Report Data'!F1988)</f>
        <v xml:space="preserve"> </v>
      </c>
      <c r="G1988" s="313" t="str">
        <f>IF(ISBLANK('Report Data'!G1988)," ",'Report Data'!G1988)</f>
        <v xml:space="preserve"> </v>
      </c>
    </row>
    <row r="1989" spans="1:7">
      <c r="A1989" s="313" t="str">
        <f>IF('INTERIM REPORT'!B1989=" "," ",IF('Report Data'!A1989="",'INTERIM REPORT'!A1988,'Report Data'!A1989))</f>
        <v xml:space="preserve"> </v>
      </c>
      <c r="B1989" s="313" t="str">
        <f>IF(ISBLANK('Report Data'!B1989)," ",'Report Data'!B1989)</f>
        <v xml:space="preserve"> </v>
      </c>
      <c r="C1989" s="313" t="str">
        <f>IF(ISBLANK('Report Data'!C1989)," ",'Report Data'!C1989)</f>
        <v xml:space="preserve"> </v>
      </c>
      <c r="D1989" s="313" t="str">
        <f>IF(ISBLANK('Report Data'!D1989)," ",'Report Data'!D1989)</f>
        <v xml:space="preserve"> </v>
      </c>
      <c r="E1989" s="313" t="str">
        <f>IF(ISBLANK('Report Data'!E1989)," ",'Report Data'!E1989)</f>
        <v xml:space="preserve"> </v>
      </c>
      <c r="F1989" s="313" t="str">
        <f>IF(ISBLANK('Report Data'!F1989)," ",'Report Data'!F1989)</f>
        <v xml:space="preserve"> </v>
      </c>
      <c r="G1989" s="313" t="str">
        <f>IF(ISBLANK('Report Data'!G1989)," ",'Report Data'!G1989)</f>
        <v xml:space="preserve"> </v>
      </c>
    </row>
    <row r="1990" spans="1:7">
      <c r="A1990" s="313" t="str">
        <f>IF('INTERIM REPORT'!B1990=" "," ",IF('Report Data'!A1990="",'INTERIM REPORT'!A1989,'Report Data'!A1990))</f>
        <v xml:space="preserve"> </v>
      </c>
      <c r="B1990" s="313" t="str">
        <f>IF(ISBLANK('Report Data'!B1990)," ",'Report Data'!B1990)</f>
        <v xml:space="preserve"> </v>
      </c>
      <c r="C1990" s="313" t="str">
        <f>IF(ISBLANK('Report Data'!C1990)," ",'Report Data'!C1990)</f>
        <v xml:space="preserve"> </v>
      </c>
      <c r="D1990" s="313" t="str">
        <f>IF(ISBLANK('Report Data'!D1990)," ",'Report Data'!D1990)</f>
        <v xml:space="preserve"> </v>
      </c>
      <c r="E1990" s="313" t="str">
        <f>IF(ISBLANK('Report Data'!E1990)," ",'Report Data'!E1990)</f>
        <v xml:space="preserve"> </v>
      </c>
      <c r="F1990" s="313" t="str">
        <f>IF(ISBLANK('Report Data'!F1990)," ",'Report Data'!F1990)</f>
        <v xml:space="preserve"> </v>
      </c>
      <c r="G1990" s="313" t="str">
        <f>IF(ISBLANK('Report Data'!G1990)," ",'Report Data'!G1990)</f>
        <v xml:space="preserve"> </v>
      </c>
    </row>
    <row r="1991" spans="1:7">
      <c r="A1991" s="313" t="str">
        <f>IF('INTERIM REPORT'!B1991=" "," ",IF('Report Data'!A1991="",'INTERIM REPORT'!A1990,'Report Data'!A1991))</f>
        <v xml:space="preserve"> </v>
      </c>
      <c r="B1991" s="313" t="str">
        <f>IF(ISBLANK('Report Data'!B1991)," ",'Report Data'!B1991)</f>
        <v xml:space="preserve"> </v>
      </c>
      <c r="C1991" s="313" t="str">
        <f>IF(ISBLANK('Report Data'!C1991)," ",'Report Data'!C1991)</f>
        <v xml:space="preserve"> </v>
      </c>
      <c r="D1991" s="313" t="str">
        <f>IF(ISBLANK('Report Data'!D1991)," ",'Report Data'!D1991)</f>
        <v xml:space="preserve"> </v>
      </c>
      <c r="E1991" s="313" t="str">
        <f>IF(ISBLANK('Report Data'!E1991)," ",'Report Data'!E1991)</f>
        <v xml:space="preserve"> </v>
      </c>
      <c r="F1991" s="313" t="str">
        <f>IF(ISBLANK('Report Data'!F1991)," ",'Report Data'!F1991)</f>
        <v xml:space="preserve"> </v>
      </c>
      <c r="G1991" s="313" t="str">
        <f>IF(ISBLANK('Report Data'!G1991)," ",'Report Data'!G1991)</f>
        <v xml:space="preserve"> </v>
      </c>
    </row>
    <row r="1992" spans="1:7">
      <c r="A1992" s="313" t="str">
        <f>IF('INTERIM REPORT'!B1992=" "," ",IF('Report Data'!A1992="",'INTERIM REPORT'!A1991,'Report Data'!A1992))</f>
        <v xml:space="preserve"> </v>
      </c>
      <c r="B1992" s="313" t="str">
        <f>IF(ISBLANK('Report Data'!B1992)," ",'Report Data'!B1992)</f>
        <v xml:space="preserve"> </v>
      </c>
      <c r="C1992" s="313" t="str">
        <f>IF(ISBLANK('Report Data'!C1992)," ",'Report Data'!C1992)</f>
        <v xml:space="preserve"> </v>
      </c>
      <c r="D1992" s="313" t="str">
        <f>IF(ISBLANK('Report Data'!D1992)," ",'Report Data'!D1992)</f>
        <v xml:space="preserve"> </v>
      </c>
      <c r="E1992" s="313" t="str">
        <f>IF(ISBLANK('Report Data'!E1992)," ",'Report Data'!E1992)</f>
        <v xml:space="preserve"> </v>
      </c>
      <c r="F1992" s="313" t="str">
        <f>IF(ISBLANK('Report Data'!F1992)," ",'Report Data'!F1992)</f>
        <v xml:space="preserve"> </v>
      </c>
      <c r="G1992" s="313" t="str">
        <f>IF(ISBLANK('Report Data'!G1992)," ",'Report Data'!G1992)</f>
        <v xml:space="preserve"> </v>
      </c>
    </row>
    <row r="1993" spans="1:7">
      <c r="A1993" s="313" t="str">
        <f>IF('INTERIM REPORT'!B1993=" "," ",IF('Report Data'!A1993="",'INTERIM REPORT'!A1992,'Report Data'!A1993))</f>
        <v xml:space="preserve"> </v>
      </c>
      <c r="B1993" s="313" t="str">
        <f>IF(ISBLANK('Report Data'!B1993)," ",'Report Data'!B1993)</f>
        <v xml:space="preserve"> </v>
      </c>
      <c r="C1993" s="313" t="str">
        <f>IF(ISBLANK('Report Data'!C1993)," ",'Report Data'!C1993)</f>
        <v xml:space="preserve"> </v>
      </c>
      <c r="D1993" s="313" t="str">
        <f>IF(ISBLANK('Report Data'!D1993)," ",'Report Data'!D1993)</f>
        <v xml:space="preserve"> </v>
      </c>
      <c r="E1993" s="313" t="str">
        <f>IF(ISBLANK('Report Data'!E1993)," ",'Report Data'!E1993)</f>
        <v xml:space="preserve"> </v>
      </c>
      <c r="F1993" s="313" t="str">
        <f>IF(ISBLANK('Report Data'!F1993)," ",'Report Data'!F1993)</f>
        <v xml:space="preserve"> </v>
      </c>
      <c r="G1993" s="313" t="str">
        <f>IF(ISBLANK('Report Data'!G1993)," ",'Report Data'!G1993)</f>
        <v xml:space="preserve"> </v>
      </c>
    </row>
    <row r="1994" spans="1:7">
      <c r="A1994" s="313" t="str">
        <f>IF('INTERIM REPORT'!B1994=" "," ",IF('Report Data'!A1994="",'INTERIM REPORT'!A1993,'Report Data'!A1994))</f>
        <v xml:space="preserve"> </v>
      </c>
      <c r="B1994" s="313" t="str">
        <f>IF(ISBLANK('Report Data'!B1994)," ",'Report Data'!B1994)</f>
        <v xml:space="preserve"> </v>
      </c>
      <c r="C1994" s="313" t="str">
        <f>IF(ISBLANK('Report Data'!C1994)," ",'Report Data'!C1994)</f>
        <v xml:space="preserve"> </v>
      </c>
      <c r="D1994" s="313" t="str">
        <f>IF(ISBLANK('Report Data'!D1994)," ",'Report Data'!D1994)</f>
        <v xml:space="preserve"> </v>
      </c>
      <c r="E1994" s="313" t="str">
        <f>IF(ISBLANK('Report Data'!E1994)," ",'Report Data'!E1994)</f>
        <v xml:space="preserve"> </v>
      </c>
      <c r="F1994" s="313" t="str">
        <f>IF(ISBLANK('Report Data'!F1994)," ",'Report Data'!F1994)</f>
        <v xml:space="preserve"> </v>
      </c>
      <c r="G1994" s="313" t="str">
        <f>IF(ISBLANK('Report Data'!G1994)," ",'Report Data'!G1994)</f>
        <v xml:space="preserve"> </v>
      </c>
    </row>
    <row r="1995" spans="1:7">
      <c r="A1995" s="313" t="str">
        <f>IF('INTERIM REPORT'!B1995=" "," ",IF('Report Data'!A1995="",'INTERIM REPORT'!A1994,'Report Data'!A1995))</f>
        <v xml:space="preserve"> </v>
      </c>
      <c r="B1995" s="313" t="str">
        <f>IF(ISBLANK('Report Data'!B1995)," ",'Report Data'!B1995)</f>
        <v xml:space="preserve"> </v>
      </c>
      <c r="C1995" s="313" t="str">
        <f>IF(ISBLANK('Report Data'!C1995)," ",'Report Data'!C1995)</f>
        <v xml:space="preserve"> </v>
      </c>
      <c r="D1995" s="313" t="str">
        <f>IF(ISBLANK('Report Data'!D1995)," ",'Report Data'!D1995)</f>
        <v xml:space="preserve"> </v>
      </c>
      <c r="E1995" s="313" t="str">
        <f>IF(ISBLANK('Report Data'!E1995)," ",'Report Data'!E1995)</f>
        <v xml:space="preserve"> </v>
      </c>
      <c r="F1995" s="313" t="str">
        <f>IF(ISBLANK('Report Data'!F1995)," ",'Report Data'!F1995)</f>
        <v xml:space="preserve"> </v>
      </c>
      <c r="G1995" s="313" t="str">
        <f>IF(ISBLANK('Report Data'!G1995)," ",'Report Data'!G1995)</f>
        <v xml:space="preserve"> </v>
      </c>
    </row>
    <row r="1996" spans="1:7">
      <c r="A1996" s="313" t="str">
        <f>IF('INTERIM REPORT'!B1996=" "," ",IF('Report Data'!A1996="",'INTERIM REPORT'!A1995,'Report Data'!A1996))</f>
        <v xml:space="preserve"> </v>
      </c>
      <c r="B1996" s="313" t="str">
        <f>IF(ISBLANK('Report Data'!B1996)," ",'Report Data'!B1996)</f>
        <v xml:space="preserve"> </v>
      </c>
      <c r="C1996" s="313" t="str">
        <f>IF(ISBLANK('Report Data'!C1996)," ",'Report Data'!C1996)</f>
        <v xml:space="preserve"> </v>
      </c>
      <c r="D1996" s="313" t="str">
        <f>IF(ISBLANK('Report Data'!D1996)," ",'Report Data'!D1996)</f>
        <v xml:space="preserve"> </v>
      </c>
      <c r="E1996" s="313" t="str">
        <f>IF(ISBLANK('Report Data'!E1996)," ",'Report Data'!E1996)</f>
        <v xml:space="preserve"> </v>
      </c>
      <c r="F1996" s="313" t="str">
        <f>IF(ISBLANK('Report Data'!F1996)," ",'Report Data'!F1996)</f>
        <v xml:space="preserve"> </v>
      </c>
      <c r="G1996" s="313" t="str">
        <f>IF(ISBLANK('Report Data'!G1996)," ",'Report Data'!G1996)</f>
        <v xml:space="preserve"> </v>
      </c>
    </row>
    <row r="1997" spans="1:7">
      <c r="A1997" s="313" t="str">
        <f>IF('INTERIM REPORT'!B1997=" "," ",IF('Report Data'!A1997="",'INTERIM REPORT'!A1996,'Report Data'!A1997))</f>
        <v xml:space="preserve"> </v>
      </c>
      <c r="B1997" s="313" t="str">
        <f>IF(ISBLANK('Report Data'!B1997)," ",'Report Data'!B1997)</f>
        <v xml:space="preserve"> </v>
      </c>
      <c r="C1997" s="313" t="str">
        <f>IF(ISBLANK('Report Data'!C1997)," ",'Report Data'!C1997)</f>
        <v xml:space="preserve"> </v>
      </c>
      <c r="D1997" s="313" t="str">
        <f>IF(ISBLANK('Report Data'!D1997)," ",'Report Data'!D1997)</f>
        <v xml:space="preserve"> </v>
      </c>
      <c r="E1997" s="313" t="str">
        <f>IF(ISBLANK('Report Data'!E1997)," ",'Report Data'!E1997)</f>
        <v xml:space="preserve"> </v>
      </c>
      <c r="F1997" s="313" t="str">
        <f>IF(ISBLANK('Report Data'!F1997)," ",'Report Data'!F1997)</f>
        <v xml:space="preserve"> </v>
      </c>
      <c r="G1997" s="313" t="str">
        <f>IF(ISBLANK('Report Data'!G1997)," ",'Report Data'!G1997)</f>
        <v xml:space="preserve"> </v>
      </c>
    </row>
    <row r="1998" spans="1:7">
      <c r="A1998" s="313" t="str">
        <f>IF('INTERIM REPORT'!B1998=" "," ",IF('Report Data'!A1998="",'INTERIM REPORT'!A1997,'Report Data'!A1998))</f>
        <v xml:space="preserve"> </v>
      </c>
      <c r="B1998" s="313" t="str">
        <f>IF(ISBLANK('Report Data'!B1998)," ",'Report Data'!B1998)</f>
        <v xml:space="preserve"> </v>
      </c>
      <c r="C1998" s="313" t="str">
        <f>IF(ISBLANK('Report Data'!C1998)," ",'Report Data'!C1998)</f>
        <v xml:space="preserve"> </v>
      </c>
      <c r="D1998" s="313" t="str">
        <f>IF(ISBLANK('Report Data'!D1998)," ",'Report Data'!D1998)</f>
        <v xml:space="preserve"> </v>
      </c>
      <c r="E1998" s="313" t="str">
        <f>IF(ISBLANK('Report Data'!E1998)," ",'Report Data'!E1998)</f>
        <v xml:space="preserve"> </v>
      </c>
      <c r="F1998" s="313" t="str">
        <f>IF(ISBLANK('Report Data'!F1998)," ",'Report Data'!F1998)</f>
        <v xml:space="preserve"> </v>
      </c>
      <c r="G1998" s="313" t="str">
        <f>IF(ISBLANK('Report Data'!G1998)," ",'Report Data'!G1998)</f>
        <v xml:space="preserve"> </v>
      </c>
    </row>
    <row r="1999" spans="1:7">
      <c r="A1999" s="313" t="str">
        <f>IF('INTERIM REPORT'!B1999=" "," ",IF('Report Data'!A1999="",'INTERIM REPORT'!A1998,'Report Data'!A1999))</f>
        <v xml:space="preserve"> </v>
      </c>
      <c r="B1999" s="313" t="str">
        <f>IF(ISBLANK('Report Data'!B1999)," ",'Report Data'!B1999)</f>
        <v xml:space="preserve"> </v>
      </c>
      <c r="C1999" s="313" t="str">
        <f>IF(ISBLANK('Report Data'!C1999)," ",'Report Data'!C1999)</f>
        <v xml:space="preserve"> </v>
      </c>
      <c r="D1999" s="313" t="str">
        <f>IF(ISBLANK('Report Data'!D1999)," ",'Report Data'!D1999)</f>
        <v xml:space="preserve"> </v>
      </c>
      <c r="E1999" s="313" t="str">
        <f>IF(ISBLANK('Report Data'!E1999)," ",'Report Data'!E1999)</f>
        <v xml:space="preserve"> </v>
      </c>
      <c r="F1999" s="313" t="str">
        <f>IF(ISBLANK('Report Data'!F1999)," ",'Report Data'!F1999)</f>
        <v xml:space="preserve"> </v>
      </c>
      <c r="G1999" s="313" t="str">
        <f>IF(ISBLANK('Report Data'!G1999)," ",'Report Data'!G1999)</f>
        <v xml:space="preserve"> </v>
      </c>
    </row>
    <row r="2000" spans="1:7">
      <c r="A2000" s="313" t="str">
        <f>IF('INTERIM REPORT'!B2000=" "," ",IF('Report Data'!A2000="",'INTERIM REPORT'!A1999,'Report Data'!A2000))</f>
        <v xml:space="preserve"> </v>
      </c>
      <c r="B2000" s="313" t="str">
        <f>IF(ISBLANK('Report Data'!B2000)," ",'Report Data'!B2000)</f>
        <v xml:space="preserve"> </v>
      </c>
      <c r="C2000" s="313" t="str">
        <f>IF(ISBLANK('Report Data'!C2000)," ",'Report Data'!C2000)</f>
        <v xml:space="preserve"> </v>
      </c>
      <c r="D2000" s="313" t="str">
        <f>IF(ISBLANK('Report Data'!D2000)," ",'Report Data'!D2000)</f>
        <v xml:space="preserve"> </v>
      </c>
      <c r="E2000" s="313" t="str">
        <f>IF(ISBLANK('Report Data'!E2000)," ",'Report Data'!E2000)</f>
        <v xml:space="preserve"> </v>
      </c>
      <c r="F2000" s="313" t="str">
        <f>IF(ISBLANK('Report Data'!F2000)," ",'Report Data'!F2000)</f>
        <v xml:space="preserve"> </v>
      </c>
      <c r="G2000" s="313" t="str">
        <f>IF(ISBLANK('Report Data'!G2000)," ",'Report Data'!G2000)</f>
        <v xml:space="preserve"> </v>
      </c>
    </row>
    <row r="2001" spans="1:7">
      <c r="A2001" s="313" t="str">
        <f>IF('INTERIM REPORT'!B2001=" "," ",IF('Report Data'!A2001="",'INTERIM REPORT'!A2000,'Report Data'!A2001))</f>
        <v xml:space="preserve"> </v>
      </c>
      <c r="B2001" s="313" t="str">
        <f>IF(ISBLANK('Report Data'!B2001)," ",'Report Data'!B2001)</f>
        <v xml:space="preserve"> </v>
      </c>
      <c r="C2001" s="313" t="str">
        <f>IF(ISBLANK('Report Data'!C2001)," ",'Report Data'!C2001)</f>
        <v xml:space="preserve"> </v>
      </c>
      <c r="D2001" s="313" t="str">
        <f>IF(ISBLANK('Report Data'!D2001)," ",'Report Data'!D2001)</f>
        <v xml:space="preserve"> </v>
      </c>
      <c r="E2001" s="313" t="str">
        <f>IF(ISBLANK('Report Data'!E2001)," ",'Report Data'!E2001)</f>
        <v xml:space="preserve"> </v>
      </c>
      <c r="F2001" s="313" t="str">
        <f>IF(ISBLANK('Report Data'!F2001)," ",'Report Data'!F2001)</f>
        <v xml:space="preserve"> </v>
      </c>
      <c r="G2001" s="313" t="str">
        <f>IF(ISBLANK('Report Data'!G2001)," ",'Report Data'!G2001)</f>
        <v xml:space="preserve"> </v>
      </c>
    </row>
    <row r="2002" spans="1:7">
      <c r="A2002" s="313" t="str">
        <f>IF('INTERIM REPORT'!B2002=" "," ",IF('Report Data'!A2002="",'INTERIM REPORT'!A2001,'Report Data'!A2002))</f>
        <v xml:space="preserve"> </v>
      </c>
      <c r="B2002" s="313" t="str">
        <f>IF(ISBLANK('Report Data'!B2002)," ",'Report Data'!B2002)</f>
        <v xml:space="preserve"> </v>
      </c>
      <c r="C2002" s="313" t="str">
        <f>IF(ISBLANK('Report Data'!C2002)," ",'Report Data'!C2002)</f>
        <v xml:space="preserve"> </v>
      </c>
      <c r="D2002" s="313" t="str">
        <f>IF(ISBLANK('Report Data'!D2002)," ",'Report Data'!D2002)</f>
        <v xml:space="preserve"> </v>
      </c>
      <c r="E2002" s="313" t="str">
        <f>IF(ISBLANK('Report Data'!E2002)," ",'Report Data'!E2002)</f>
        <v xml:space="preserve"> </v>
      </c>
      <c r="F2002" s="313" t="str">
        <f>IF(ISBLANK('Report Data'!F2002)," ",'Report Data'!F2002)</f>
        <v xml:space="preserve"> </v>
      </c>
      <c r="G2002" s="313" t="str">
        <f>IF(ISBLANK('Report Data'!G2002)," ",'Report Data'!G2002)</f>
        <v xml:space="preserve"> </v>
      </c>
    </row>
    <row r="2003" spans="1:7">
      <c r="A2003" s="313" t="str">
        <f>IF('INTERIM REPORT'!B2003=" "," ",IF('Report Data'!A2003="",'INTERIM REPORT'!A2002,'Report Data'!A2003))</f>
        <v xml:space="preserve"> </v>
      </c>
      <c r="B2003" s="313" t="str">
        <f>IF(ISBLANK('Report Data'!B2003)," ",'Report Data'!B2003)</f>
        <v xml:space="preserve"> </v>
      </c>
      <c r="C2003" s="313" t="str">
        <f>IF(ISBLANK('Report Data'!C2003)," ",'Report Data'!C2003)</f>
        <v xml:space="preserve"> </v>
      </c>
      <c r="D2003" s="313" t="str">
        <f>IF(ISBLANK('Report Data'!D2003)," ",'Report Data'!D2003)</f>
        <v xml:space="preserve"> </v>
      </c>
      <c r="E2003" s="313" t="str">
        <f>IF(ISBLANK('Report Data'!E2003)," ",'Report Data'!E2003)</f>
        <v xml:space="preserve"> </v>
      </c>
      <c r="F2003" s="313" t="str">
        <f>IF(ISBLANK('Report Data'!F2003)," ",'Report Data'!F2003)</f>
        <v xml:space="preserve"> </v>
      </c>
      <c r="G2003" s="313" t="str">
        <f>IF(ISBLANK('Report Data'!G2003)," ",'Report Data'!G2003)</f>
        <v xml:space="preserve"> </v>
      </c>
    </row>
    <row r="2004" spans="1:7">
      <c r="A2004" s="313" t="str">
        <f>IF('INTERIM REPORT'!B2004=" "," ",IF('Report Data'!A2004="",'INTERIM REPORT'!A2003,'Report Data'!A2004))</f>
        <v xml:space="preserve"> </v>
      </c>
      <c r="B2004" s="313" t="str">
        <f>IF(ISBLANK('Report Data'!B2004)," ",'Report Data'!B2004)</f>
        <v xml:space="preserve"> </v>
      </c>
      <c r="C2004" s="313" t="str">
        <f>IF(ISBLANK('Report Data'!C2004)," ",'Report Data'!C2004)</f>
        <v xml:space="preserve"> </v>
      </c>
      <c r="D2004" s="313" t="str">
        <f>IF(ISBLANK('Report Data'!D2004)," ",'Report Data'!D2004)</f>
        <v xml:space="preserve"> </v>
      </c>
      <c r="E2004" s="313" t="str">
        <f>IF(ISBLANK('Report Data'!E2004)," ",'Report Data'!E2004)</f>
        <v xml:space="preserve"> </v>
      </c>
      <c r="F2004" s="313" t="str">
        <f>IF(ISBLANK('Report Data'!F2004)," ",'Report Data'!F2004)</f>
        <v xml:space="preserve"> </v>
      </c>
      <c r="G2004" s="313" t="str">
        <f>IF(ISBLANK('Report Data'!G2004)," ",'Report Data'!G2004)</f>
        <v xml:space="preserve"> </v>
      </c>
    </row>
    <row r="2005" spans="1:7">
      <c r="A2005" s="313" t="str">
        <f>IF('INTERIM REPORT'!B2005=" "," ",IF('Report Data'!A2005="",'INTERIM REPORT'!A2004,'Report Data'!A2005))</f>
        <v xml:space="preserve"> </v>
      </c>
      <c r="B2005" s="313" t="str">
        <f>IF(ISBLANK('Report Data'!B2005)," ",'Report Data'!B2005)</f>
        <v xml:space="preserve"> </v>
      </c>
      <c r="C2005" s="313" t="str">
        <f>IF(ISBLANK('Report Data'!C2005)," ",'Report Data'!C2005)</f>
        <v xml:space="preserve"> </v>
      </c>
      <c r="D2005" s="313" t="str">
        <f>IF(ISBLANK('Report Data'!D2005)," ",'Report Data'!D2005)</f>
        <v xml:space="preserve"> </v>
      </c>
      <c r="E2005" s="313" t="str">
        <f>IF(ISBLANK('Report Data'!E2005)," ",'Report Data'!E2005)</f>
        <v xml:space="preserve"> </v>
      </c>
      <c r="F2005" s="313" t="str">
        <f>IF(ISBLANK('Report Data'!F2005)," ",'Report Data'!F2005)</f>
        <v xml:space="preserve"> </v>
      </c>
      <c r="G2005" s="313" t="str">
        <f>IF(ISBLANK('Report Data'!G2005)," ",'Report Data'!G2005)</f>
        <v xml:space="preserve"> </v>
      </c>
    </row>
    <row r="2006" spans="1:7">
      <c r="A2006" s="313" t="str">
        <f>IF('INTERIM REPORT'!B2006=" "," ",IF('Report Data'!A2006="",'INTERIM REPORT'!A2005,'Report Data'!A2006))</f>
        <v xml:space="preserve"> </v>
      </c>
      <c r="B2006" s="313" t="str">
        <f>IF(ISBLANK('Report Data'!B2006)," ",'Report Data'!B2006)</f>
        <v xml:space="preserve"> </v>
      </c>
      <c r="C2006" s="313" t="str">
        <f>IF(ISBLANK('Report Data'!C2006)," ",'Report Data'!C2006)</f>
        <v xml:space="preserve"> </v>
      </c>
      <c r="D2006" s="313" t="str">
        <f>IF(ISBLANK('Report Data'!D2006)," ",'Report Data'!D2006)</f>
        <v xml:space="preserve"> </v>
      </c>
      <c r="E2006" s="313" t="str">
        <f>IF(ISBLANK('Report Data'!E2006)," ",'Report Data'!E2006)</f>
        <v xml:space="preserve"> </v>
      </c>
      <c r="F2006" s="313" t="str">
        <f>IF(ISBLANK('Report Data'!F2006)," ",'Report Data'!F2006)</f>
        <v xml:space="preserve"> </v>
      </c>
      <c r="G2006" s="313" t="str">
        <f>IF(ISBLANK('Report Data'!G2006)," ",'Report Data'!G2006)</f>
        <v xml:space="preserve"> </v>
      </c>
    </row>
    <row r="2007" spans="1:7">
      <c r="A2007" s="313" t="str">
        <f>IF('INTERIM REPORT'!B2007=" "," ",IF('Report Data'!A2007="",'INTERIM REPORT'!A2006,'Report Data'!A2007))</f>
        <v xml:space="preserve"> </v>
      </c>
      <c r="B2007" s="313" t="str">
        <f>IF(ISBLANK('Report Data'!B2007)," ",'Report Data'!B2007)</f>
        <v xml:space="preserve"> </v>
      </c>
      <c r="C2007" s="313" t="str">
        <f>IF(ISBLANK('Report Data'!C2007)," ",'Report Data'!C2007)</f>
        <v xml:space="preserve"> </v>
      </c>
      <c r="D2007" s="313" t="str">
        <f>IF(ISBLANK('Report Data'!D2007)," ",'Report Data'!D2007)</f>
        <v xml:space="preserve"> </v>
      </c>
      <c r="E2007" s="313" t="str">
        <f>IF(ISBLANK('Report Data'!E2007)," ",'Report Data'!E2007)</f>
        <v xml:space="preserve"> </v>
      </c>
      <c r="F2007" s="313" t="str">
        <f>IF(ISBLANK('Report Data'!F2007)," ",'Report Data'!F2007)</f>
        <v xml:space="preserve"> </v>
      </c>
      <c r="G2007" s="313" t="str">
        <f>IF(ISBLANK('Report Data'!G2007)," ",'Report Data'!G2007)</f>
        <v xml:space="preserve"> </v>
      </c>
    </row>
    <row r="2008" spans="1:7">
      <c r="A2008" s="313" t="str">
        <f>IF('INTERIM REPORT'!B2008=" "," ",IF('Report Data'!A2008="",'INTERIM REPORT'!A2007,'Report Data'!A2008))</f>
        <v xml:space="preserve"> </v>
      </c>
      <c r="B2008" s="313" t="str">
        <f>IF(ISBLANK('Report Data'!B2008)," ",'Report Data'!B2008)</f>
        <v xml:space="preserve"> </v>
      </c>
      <c r="C2008" s="313" t="str">
        <f>IF(ISBLANK('Report Data'!C2008)," ",'Report Data'!C2008)</f>
        <v xml:space="preserve"> </v>
      </c>
      <c r="D2008" s="313" t="str">
        <f>IF(ISBLANK('Report Data'!D2008)," ",'Report Data'!D2008)</f>
        <v xml:space="preserve"> </v>
      </c>
      <c r="E2008" s="313" t="str">
        <f>IF(ISBLANK('Report Data'!E2008)," ",'Report Data'!E2008)</f>
        <v xml:space="preserve"> </v>
      </c>
      <c r="F2008" s="313" t="str">
        <f>IF(ISBLANK('Report Data'!F2008)," ",'Report Data'!F2008)</f>
        <v xml:space="preserve"> </v>
      </c>
      <c r="G2008" s="313" t="str">
        <f>IF(ISBLANK('Report Data'!G2008)," ",'Report Data'!G2008)</f>
        <v xml:space="preserve"> </v>
      </c>
    </row>
    <row r="2009" spans="1:7">
      <c r="A2009" s="313" t="str">
        <f>IF('INTERIM REPORT'!B2009=" "," ",IF('Report Data'!A2009="",'INTERIM REPORT'!A2008,'Report Data'!A2009))</f>
        <v xml:space="preserve"> </v>
      </c>
      <c r="B2009" s="313" t="str">
        <f>IF(ISBLANK('Report Data'!B2009)," ",'Report Data'!B2009)</f>
        <v xml:space="preserve"> </v>
      </c>
      <c r="C2009" s="313" t="str">
        <f>IF(ISBLANK('Report Data'!C2009)," ",'Report Data'!C2009)</f>
        <v xml:space="preserve"> </v>
      </c>
      <c r="D2009" s="313" t="str">
        <f>IF(ISBLANK('Report Data'!D2009)," ",'Report Data'!D2009)</f>
        <v xml:space="preserve"> </v>
      </c>
      <c r="E2009" s="313" t="str">
        <f>IF(ISBLANK('Report Data'!E2009)," ",'Report Data'!E2009)</f>
        <v xml:space="preserve"> </v>
      </c>
      <c r="F2009" s="313" t="str">
        <f>IF(ISBLANK('Report Data'!F2009)," ",'Report Data'!F2009)</f>
        <v xml:space="preserve"> </v>
      </c>
      <c r="G2009" s="313" t="str">
        <f>IF(ISBLANK('Report Data'!G2009)," ",'Report Data'!G2009)</f>
        <v xml:space="preserve"> </v>
      </c>
    </row>
    <row r="2010" spans="1:7">
      <c r="A2010" s="313" t="str">
        <f>IF('INTERIM REPORT'!B2010=" "," ",IF('Report Data'!A2010="",'INTERIM REPORT'!A2009,'Report Data'!A2010))</f>
        <v xml:space="preserve"> </v>
      </c>
      <c r="B2010" s="313" t="str">
        <f>IF(ISBLANK('Report Data'!B2010)," ",'Report Data'!B2010)</f>
        <v xml:space="preserve"> </v>
      </c>
      <c r="C2010" s="313" t="str">
        <f>IF(ISBLANK('Report Data'!C2010)," ",'Report Data'!C2010)</f>
        <v xml:space="preserve"> </v>
      </c>
      <c r="D2010" s="313" t="str">
        <f>IF(ISBLANK('Report Data'!D2010)," ",'Report Data'!D2010)</f>
        <v xml:space="preserve"> </v>
      </c>
      <c r="E2010" s="313" t="str">
        <f>IF(ISBLANK('Report Data'!E2010)," ",'Report Data'!E2010)</f>
        <v xml:space="preserve"> </v>
      </c>
      <c r="F2010" s="313" t="str">
        <f>IF(ISBLANK('Report Data'!F2010)," ",'Report Data'!F2010)</f>
        <v xml:space="preserve"> </v>
      </c>
      <c r="G2010" s="313" t="str">
        <f>IF(ISBLANK('Report Data'!G2010)," ",'Report Data'!G2010)</f>
        <v xml:space="preserve"> </v>
      </c>
    </row>
    <row r="2011" spans="1:7">
      <c r="A2011" s="313" t="str">
        <f>IF('INTERIM REPORT'!B2011=" "," ",IF('Report Data'!A2011="",'INTERIM REPORT'!A2010,'Report Data'!A2011))</f>
        <v xml:space="preserve"> </v>
      </c>
      <c r="B2011" s="313" t="str">
        <f>IF(ISBLANK('Report Data'!B2011)," ",'Report Data'!B2011)</f>
        <v xml:space="preserve"> </v>
      </c>
      <c r="C2011" s="313" t="str">
        <f>IF(ISBLANK('Report Data'!C2011)," ",'Report Data'!C2011)</f>
        <v xml:space="preserve"> </v>
      </c>
      <c r="D2011" s="313" t="str">
        <f>IF(ISBLANK('Report Data'!D2011)," ",'Report Data'!D2011)</f>
        <v xml:space="preserve"> </v>
      </c>
      <c r="E2011" s="313" t="str">
        <f>IF(ISBLANK('Report Data'!E2011)," ",'Report Data'!E2011)</f>
        <v xml:space="preserve"> </v>
      </c>
      <c r="F2011" s="313" t="str">
        <f>IF(ISBLANK('Report Data'!F2011)," ",'Report Data'!F2011)</f>
        <v xml:space="preserve"> </v>
      </c>
      <c r="G2011" s="313" t="str">
        <f>IF(ISBLANK('Report Data'!G2011)," ",'Report Data'!G2011)</f>
        <v xml:space="preserve"> </v>
      </c>
    </row>
    <row r="2012" spans="1:7">
      <c r="A2012" s="313" t="str">
        <f>IF('INTERIM REPORT'!B2012=" "," ",IF('Report Data'!A2012="",'INTERIM REPORT'!A2011,'Report Data'!A2012))</f>
        <v xml:space="preserve"> </v>
      </c>
      <c r="B2012" s="313" t="str">
        <f>IF(ISBLANK('Report Data'!B2012)," ",'Report Data'!B2012)</f>
        <v xml:space="preserve"> </v>
      </c>
      <c r="C2012" s="313" t="str">
        <f>IF(ISBLANK('Report Data'!C2012)," ",'Report Data'!C2012)</f>
        <v xml:space="preserve"> </v>
      </c>
      <c r="D2012" s="313" t="str">
        <f>IF(ISBLANK('Report Data'!D2012)," ",'Report Data'!D2012)</f>
        <v xml:space="preserve"> </v>
      </c>
      <c r="E2012" s="313" t="str">
        <f>IF(ISBLANK('Report Data'!E2012)," ",'Report Data'!E2012)</f>
        <v xml:space="preserve"> </v>
      </c>
      <c r="F2012" s="313" t="str">
        <f>IF(ISBLANK('Report Data'!F2012)," ",'Report Data'!F2012)</f>
        <v xml:space="preserve"> </v>
      </c>
      <c r="G2012" s="313" t="str">
        <f>IF(ISBLANK('Report Data'!G2012)," ",'Report Data'!G2012)</f>
        <v xml:space="preserve"> </v>
      </c>
    </row>
    <row r="2013" spans="1:7">
      <c r="A2013" s="313" t="str">
        <f>IF('INTERIM REPORT'!B2013=" "," ",IF('Report Data'!A2013="",'INTERIM REPORT'!A2012,'Report Data'!A2013))</f>
        <v xml:space="preserve"> </v>
      </c>
      <c r="B2013" s="313" t="str">
        <f>IF(ISBLANK('Report Data'!B2013)," ",'Report Data'!B2013)</f>
        <v xml:space="preserve"> </v>
      </c>
      <c r="C2013" s="313" t="str">
        <f>IF(ISBLANK('Report Data'!C2013)," ",'Report Data'!C2013)</f>
        <v xml:space="preserve"> </v>
      </c>
      <c r="D2013" s="313" t="str">
        <f>IF(ISBLANK('Report Data'!D2013)," ",'Report Data'!D2013)</f>
        <v xml:space="preserve"> </v>
      </c>
      <c r="E2013" s="313" t="str">
        <f>IF(ISBLANK('Report Data'!E2013)," ",'Report Data'!E2013)</f>
        <v xml:space="preserve"> </v>
      </c>
      <c r="F2013" s="313" t="str">
        <f>IF(ISBLANK('Report Data'!F2013)," ",'Report Data'!F2013)</f>
        <v xml:space="preserve"> </v>
      </c>
      <c r="G2013" s="313" t="str">
        <f>IF(ISBLANK('Report Data'!G2013)," ",'Report Data'!G2013)</f>
        <v xml:space="preserve"> </v>
      </c>
    </row>
    <row r="2014" spans="1:7">
      <c r="A2014" s="313" t="str">
        <f>IF('INTERIM REPORT'!B2014=" "," ",IF('Report Data'!A2014="",'INTERIM REPORT'!A2013,'Report Data'!A2014))</f>
        <v xml:space="preserve"> </v>
      </c>
      <c r="B2014" s="313" t="str">
        <f>IF(ISBLANK('Report Data'!B2014)," ",'Report Data'!B2014)</f>
        <v xml:space="preserve"> </v>
      </c>
      <c r="C2014" s="313" t="str">
        <f>IF(ISBLANK('Report Data'!C2014)," ",'Report Data'!C2014)</f>
        <v xml:space="preserve"> </v>
      </c>
      <c r="D2014" s="313" t="str">
        <f>IF(ISBLANK('Report Data'!D2014)," ",'Report Data'!D2014)</f>
        <v xml:space="preserve"> </v>
      </c>
      <c r="E2014" s="313" t="str">
        <f>IF(ISBLANK('Report Data'!E2014)," ",'Report Data'!E2014)</f>
        <v xml:space="preserve"> </v>
      </c>
      <c r="F2014" s="313" t="str">
        <f>IF(ISBLANK('Report Data'!F2014)," ",'Report Data'!F2014)</f>
        <v xml:space="preserve"> </v>
      </c>
      <c r="G2014" s="313" t="str">
        <f>IF(ISBLANK('Report Data'!G2014)," ",'Report Data'!G2014)</f>
        <v xml:space="preserve"> </v>
      </c>
    </row>
    <row r="2015" spans="1:7">
      <c r="A2015" s="313" t="str">
        <f>IF('INTERIM REPORT'!B2015=" "," ",IF('Report Data'!A2015="",'INTERIM REPORT'!A2014,'Report Data'!A2015))</f>
        <v xml:space="preserve"> </v>
      </c>
      <c r="B2015" s="313" t="str">
        <f>IF(ISBLANK('Report Data'!B2015)," ",'Report Data'!B2015)</f>
        <v xml:space="preserve"> </v>
      </c>
      <c r="C2015" s="313" t="str">
        <f>IF(ISBLANK('Report Data'!C2015)," ",'Report Data'!C2015)</f>
        <v xml:space="preserve"> </v>
      </c>
      <c r="D2015" s="313" t="str">
        <f>IF(ISBLANK('Report Data'!D2015)," ",'Report Data'!D2015)</f>
        <v xml:space="preserve"> </v>
      </c>
      <c r="E2015" s="313" t="str">
        <f>IF(ISBLANK('Report Data'!E2015)," ",'Report Data'!E2015)</f>
        <v xml:space="preserve"> </v>
      </c>
      <c r="F2015" s="313" t="str">
        <f>IF(ISBLANK('Report Data'!F2015)," ",'Report Data'!F2015)</f>
        <v xml:space="preserve"> </v>
      </c>
      <c r="G2015" s="313" t="str">
        <f>IF(ISBLANK('Report Data'!G2015)," ",'Report Data'!G2015)</f>
        <v xml:space="preserve"> </v>
      </c>
    </row>
    <row r="2016" spans="1:7">
      <c r="A2016" s="313" t="str">
        <f>IF('INTERIM REPORT'!B2016=" "," ",IF('Report Data'!A2016="",'INTERIM REPORT'!A2015,'Report Data'!A2016))</f>
        <v xml:space="preserve"> </v>
      </c>
      <c r="B2016" s="313" t="str">
        <f>IF(ISBLANK('Report Data'!B2016)," ",'Report Data'!B2016)</f>
        <v xml:space="preserve"> </v>
      </c>
      <c r="C2016" s="313" t="str">
        <f>IF(ISBLANK('Report Data'!C2016)," ",'Report Data'!C2016)</f>
        <v xml:space="preserve"> </v>
      </c>
      <c r="D2016" s="313" t="str">
        <f>IF(ISBLANK('Report Data'!D2016)," ",'Report Data'!D2016)</f>
        <v xml:space="preserve"> </v>
      </c>
      <c r="E2016" s="313" t="str">
        <f>IF(ISBLANK('Report Data'!E2016)," ",'Report Data'!E2016)</f>
        <v xml:space="preserve"> </v>
      </c>
      <c r="F2016" s="313" t="str">
        <f>IF(ISBLANK('Report Data'!F2016)," ",'Report Data'!F2016)</f>
        <v xml:space="preserve"> </v>
      </c>
      <c r="G2016" s="313" t="str">
        <f>IF(ISBLANK('Report Data'!G2016)," ",'Report Data'!G2016)</f>
        <v xml:space="preserve"> </v>
      </c>
    </row>
    <row r="2017" spans="1:7">
      <c r="A2017" s="313" t="str">
        <f>IF('INTERIM REPORT'!B2017=" "," ",IF('Report Data'!A2017="",'INTERIM REPORT'!A2016,'Report Data'!A2017))</f>
        <v xml:space="preserve"> </v>
      </c>
      <c r="B2017" s="313" t="str">
        <f>IF(ISBLANK('Report Data'!B2017)," ",'Report Data'!B2017)</f>
        <v xml:space="preserve"> </v>
      </c>
      <c r="C2017" s="313" t="str">
        <f>IF(ISBLANK('Report Data'!C2017)," ",'Report Data'!C2017)</f>
        <v xml:space="preserve"> </v>
      </c>
      <c r="D2017" s="313" t="str">
        <f>IF(ISBLANK('Report Data'!D2017)," ",'Report Data'!D2017)</f>
        <v xml:space="preserve"> </v>
      </c>
      <c r="E2017" s="313" t="str">
        <f>IF(ISBLANK('Report Data'!E2017)," ",'Report Data'!E2017)</f>
        <v xml:space="preserve"> </v>
      </c>
      <c r="F2017" s="313" t="str">
        <f>IF(ISBLANK('Report Data'!F2017)," ",'Report Data'!F2017)</f>
        <v xml:space="preserve"> </v>
      </c>
      <c r="G2017" s="313" t="str">
        <f>IF(ISBLANK('Report Data'!G2017)," ",'Report Data'!G2017)</f>
        <v xml:space="preserve"> </v>
      </c>
    </row>
    <row r="2018" spans="1:7">
      <c r="A2018" s="313" t="str">
        <f>IF('INTERIM REPORT'!B2018=" "," ",IF('Report Data'!A2018="",'INTERIM REPORT'!A2017,'Report Data'!A2018))</f>
        <v xml:space="preserve"> </v>
      </c>
      <c r="B2018" s="313" t="str">
        <f>IF(ISBLANK('Report Data'!B2018)," ",'Report Data'!B2018)</f>
        <v xml:space="preserve"> </v>
      </c>
      <c r="C2018" s="313" t="str">
        <f>IF(ISBLANK('Report Data'!C2018)," ",'Report Data'!C2018)</f>
        <v xml:space="preserve"> </v>
      </c>
      <c r="D2018" s="313" t="str">
        <f>IF(ISBLANK('Report Data'!D2018)," ",'Report Data'!D2018)</f>
        <v xml:space="preserve"> </v>
      </c>
      <c r="E2018" s="313" t="str">
        <f>IF(ISBLANK('Report Data'!E2018)," ",'Report Data'!E2018)</f>
        <v xml:space="preserve"> </v>
      </c>
      <c r="F2018" s="313" t="str">
        <f>IF(ISBLANK('Report Data'!F2018)," ",'Report Data'!F2018)</f>
        <v xml:space="preserve"> </v>
      </c>
      <c r="G2018" s="313" t="str">
        <f>IF(ISBLANK('Report Data'!G2018)," ",'Report Data'!G2018)</f>
        <v xml:space="preserve"> </v>
      </c>
    </row>
    <row r="2019" spans="1:7">
      <c r="A2019" s="313" t="str">
        <f>IF('INTERIM REPORT'!B2019=" "," ",IF('Report Data'!A2019="",'INTERIM REPORT'!A2018,'Report Data'!A2019))</f>
        <v xml:space="preserve"> </v>
      </c>
      <c r="B2019" s="313" t="str">
        <f>IF(ISBLANK('Report Data'!B2019)," ",'Report Data'!B2019)</f>
        <v xml:space="preserve"> </v>
      </c>
      <c r="C2019" s="313" t="str">
        <f>IF(ISBLANK('Report Data'!C2019)," ",'Report Data'!C2019)</f>
        <v xml:space="preserve"> </v>
      </c>
      <c r="D2019" s="313" t="str">
        <f>IF(ISBLANK('Report Data'!D2019)," ",'Report Data'!D2019)</f>
        <v xml:space="preserve"> </v>
      </c>
      <c r="E2019" s="313" t="str">
        <f>IF(ISBLANK('Report Data'!E2019)," ",'Report Data'!E2019)</f>
        <v xml:space="preserve"> </v>
      </c>
      <c r="F2019" s="313" t="str">
        <f>IF(ISBLANK('Report Data'!F2019)," ",'Report Data'!F2019)</f>
        <v xml:space="preserve"> </v>
      </c>
      <c r="G2019" s="313" t="str">
        <f>IF(ISBLANK('Report Data'!G2019)," ",'Report Data'!G2019)</f>
        <v xml:space="preserve"> </v>
      </c>
    </row>
    <row r="2020" spans="1:7">
      <c r="A2020" s="313" t="str">
        <f>IF('INTERIM REPORT'!B2020=" "," ",IF('Report Data'!A2020="",'INTERIM REPORT'!A2019,'Report Data'!A2020))</f>
        <v xml:space="preserve"> </v>
      </c>
      <c r="B2020" s="313" t="str">
        <f>IF(ISBLANK('Report Data'!B2020)," ",'Report Data'!B2020)</f>
        <v xml:space="preserve"> </v>
      </c>
      <c r="C2020" s="313" t="str">
        <f>IF(ISBLANK('Report Data'!C2020)," ",'Report Data'!C2020)</f>
        <v xml:space="preserve"> </v>
      </c>
      <c r="D2020" s="313" t="str">
        <f>IF(ISBLANK('Report Data'!D2020)," ",'Report Data'!D2020)</f>
        <v xml:space="preserve"> </v>
      </c>
      <c r="E2020" s="313" t="str">
        <f>IF(ISBLANK('Report Data'!E2020)," ",'Report Data'!E2020)</f>
        <v xml:space="preserve"> </v>
      </c>
      <c r="F2020" s="313" t="str">
        <f>IF(ISBLANK('Report Data'!F2020)," ",'Report Data'!F2020)</f>
        <v xml:space="preserve"> </v>
      </c>
      <c r="G2020" s="313" t="str">
        <f>IF(ISBLANK('Report Data'!G2020)," ",'Report Data'!G2020)</f>
        <v xml:space="preserve"> </v>
      </c>
    </row>
    <row r="2021" spans="1:7">
      <c r="A2021" s="313" t="str">
        <f>IF('INTERIM REPORT'!B2021=" "," ",IF('Report Data'!A2021="",'INTERIM REPORT'!A2020,'Report Data'!A2021))</f>
        <v xml:space="preserve"> </v>
      </c>
      <c r="B2021" s="313" t="str">
        <f>IF(ISBLANK('Report Data'!B2021)," ",'Report Data'!B2021)</f>
        <v xml:space="preserve"> </v>
      </c>
      <c r="C2021" s="313" t="str">
        <f>IF(ISBLANK('Report Data'!C2021)," ",'Report Data'!C2021)</f>
        <v xml:space="preserve"> </v>
      </c>
      <c r="D2021" s="313" t="str">
        <f>IF(ISBLANK('Report Data'!D2021)," ",'Report Data'!D2021)</f>
        <v xml:space="preserve"> </v>
      </c>
      <c r="E2021" s="313" t="str">
        <f>IF(ISBLANK('Report Data'!E2021)," ",'Report Data'!E2021)</f>
        <v xml:space="preserve"> </v>
      </c>
      <c r="F2021" s="313" t="str">
        <f>IF(ISBLANK('Report Data'!F2021)," ",'Report Data'!F2021)</f>
        <v xml:space="preserve"> </v>
      </c>
      <c r="G2021" s="313" t="str">
        <f>IF(ISBLANK('Report Data'!G2021)," ",'Report Data'!G2021)</f>
        <v xml:space="preserve"> </v>
      </c>
    </row>
    <row r="2022" spans="1:7">
      <c r="A2022" s="313" t="str">
        <f>IF('INTERIM REPORT'!B2022=" "," ",IF('Report Data'!A2022="",'INTERIM REPORT'!A2021,'Report Data'!A2022))</f>
        <v xml:space="preserve"> </v>
      </c>
      <c r="B2022" s="313" t="str">
        <f>IF(ISBLANK('Report Data'!B2022)," ",'Report Data'!B2022)</f>
        <v xml:space="preserve"> </v>
      </c>
      <c r="C2022" s="313" t="str">
        <f>IF(ISBLANK('Report Data'!C2022)," ",'Report Data'!C2022)</f>
        <v xml:space="preserve"> </v>
      </c>
      <c r="D2022" s="313" t="str">
        <f>IF(ISBLANK('Report Data'!D2022)," ",'Report Data'!D2022)</f>
        <v xml:space="preserve"> </v>
      </c>
      <c r="E2022" s="313" t="str">
        <f>IF(ISBLANK('Report Data'!E2022)," ",'Report Data'!E2022)</f>
        <v xml:space="preserve"> </v>
      </c>
      <c r="F2022" s="313" t="str">
        <f>IF(ISBLANK('Report Data'!F2022)," ",'Report Data'!F2022)</f>
        <v xml:space="preserve"> </v>
      </c>
      <c r="G2022" s="313" t="str">
        <f>IF(ISBLANK('Report Data'!G2022)," ",'Report Data'!G2022)</f>
        <v xml:space="preserve"> </v>
      </c>
    </row>
    <row r="2023" spans="1:7">
      <c r="A2023" s="313" t="str">
        <f>IF('INTERIM REPORT'!B2023=" "," ",IF('Report Data'!A2023="",'INTERIM REPORT'!A2022,'Report Data'!A2023))</f>
        <v xml:space="preserve"> </v>
      </c>
      <c r="B2023" s="313" t="str">
        <f>IF(ISBLANK('Report Data'!B2023)," ",'Report Data'!B2023)</f>
        <v xml:space="preserve"> </v>
      </c>
      <c r="C2023" s="313" t="str">
        <f>IF(ISBLANK('Report Data'!C2023)," ",'Report Data'!C2023)</f>
        <v xml:space="preserve"> </v>
      </c>
      <c r="D2023" s="313" t="str">
        <f>IF(ISBLANK('Report Data'!D2023)," ",'Report Data'!D2023)</f>
        <v xml:space="preserve"> </v>
      </c>
      <c r="E2023" s="313" t="str">
        <f>IF(ISBLANK('Report Data'!E2023)," ",'Report Data'!E2023)</f>
        <v xml:space="preserve"> </v>
      </c>
      <c r="F2023" s="313" t="str">
        <f>IF(ISBLANK('Report Data'!F2023)," ",'Report Data'!F2023)</f>
        <v xml:space="preserve"> </v>
      </c>
      <c r="G2023" s="313" t="str">
        <f>IF(ISBLANK('Report Data'!G2023)," ",'Report Data'!G2023)</f>
        <v xml:space="preserve"> </v>
      </c>
    </row>
    <row r="2024" spans="1:7">
      <c r="A2024" s="313" t="str">
        <f>IF('INTERIM REPORT'!B2024=" "," ",IF('Report Data'!A2024="",'INTERIM REPORT'!A2023,'Report Data'!A2024))</f>
        <v xml:space="preserve"> </v>
      </c>
      <c r="B2024" s="313" t="str">
        <f>IF(ISBLANK('Report Data'!B2024)," ",'Report Data'!B2024)</f>
        <v xml:space="preserve"> </v>
      </c>
      <c r="C2024" s="313" t="str">
        <f>IF(ISBLANK('Report Data'!C2024)," ",'Report Data'!C2024)</f>
        <v xml:space="preserve"> </v>
      </c>
      <c r="D2024" s="313" t="str">
        <f>IF(ISBLANK('Report Data'!D2024)," ",'Report Data'!D2024)</f>
        <v xml:space="preserve"> </v>
      </c>
      <c r="E2024" s="313" t="str">
        <f>IF(ISBLANK('Report Data'!E2024)," ",'Report Data'!E2024)</f>
        <v xml:space="preserve"> </v>
      </c>
      <c r="F2024" s="313" t="str">
        <f>IF(ISBLANK('Report Data'!F2024)," ",'Report Data'!F2024)</f>
        <v xml:space="preserve"> </v>
      </c>
      <c r="G2024" s="313" t="str">
        <f>IF(ISBLANK('Report Data'!G2024)," ",'Report Data'!G2024)</f>
        <v xml:space="preserve"> </v>
      </c>
    </row>
    <row r="2025" spans="1:7">
      <c r="A2025" s="313" t="str">
        <f>IF('INTERIM REPORT'!B2025=" "," ",IF('Report Data'!A2025="",'INTERIM REPORT'!A2024,'Report Data'!A2025))</f>
        <v xml:space="preserve"> </v>
      </c>
      <c r="B2025" s="313" t="str">
        <f>IF(ISBLANK('Report Data'!B2025)," ",'Report Data'!B2025)</f>
        <v xml:space="preserve"> </v>
      </c>
      <c r="C2025" s="313" t="str">
        <f>IF(ISBLANK('Report Data'!C2025)," ",'Report Data'!C2025)</f>
        <v xml:space="preserve"> </v>
      </c>
      <c r="D2025" s="313" t="str">
        <f>IF(ISBLANK('Report Data'!D2025)," ",'Report Data'!D2025)</f>
        <v xml:space="preserve"> </v>
      </c>
      <c r="E2025" s="313" t="str">
        <f>IF(ISBLANK('Report Data'!E2025)," ",'Report Data'!E2025)</f>
        <v xml:space="preserve"> </v>
      </c>
      <c r="F2025" s="313" t="str">
        <f>IF(ISBLANK('Report Data'!F2025)," ",'Report Data'!F2025)</f>
        <v xml:space="preserve"> </v>
      </c>
      <c r="G2025" s="313" t="str">
        <f>IF(ISBLANK('Report Data'!G2025)," ",'Report Data'!G2025)</f>
        <v xml:space="preserve"> </v>
      </c>
    </row>
    <row r="2026" spans="1:7">
      <c r="A2026" s="313" t="str">
        <f>IF('INTERIM REPORT'!B2026=" "," ",IF('Report Data'!A2026="",'INTERIM REPORT'!A2025,'Report Data'!A2026))</f>
        <v xml:space="preserve"> </v>
      </c>
      <c r="B2026" s="313" t="str">
        <f>IF(ISBLANK('Report Data'!B2026)," ",'Report Data'!B2026)</f>
        <v xml:space="preserve"> </v>
      </c>
      <c r="C2026" s="313" t="str">
        <f>IF(ISBLANK('Report Data'!C2026)," ",'Report Data'!C2026)</f>
        <v xml:space="preserve"> </v>
      </c>
      <c r="D2026" s="313" t="str">
        <f>IF(ISBLANK('Report Data'!D2026)," ",'Report Data'!D2026)</f>
        <v xml:space="preserve"> </v>
      </c>
      <c r="E2026" s="313" t="str">
        <f>IF(ISBLANK('Report Data'!E2026)," ",'Report Data'!E2026)</f>
        <v xml:space="preserve"> </v>
      </c>
      <c r="F2026" s="313" t="str">
        <f>IF(ISBLANK('Report Data'!F2026)," ",'Report Data'!F2026)</f>
        <v xml:space="preserve"> </v>
      </c>
      <c r="G2026" s="313" t="str">
        <f>IF(ISBLANK('Report Data'!G2026)," ",'Report Data'!G2026)</f>
        <v xml:space="preserve"> </v>
      </c>
    </row>
    <row r="2027" spans="1:7">
      <c r="A2027" s="313" t="str">
        <f>IF('INTERIM REPORT'!B2027=" "," ",IF('Report Data'!A2027="",'INTERIM REPORT'!A2026,'Report Data'!A2027))</f>
        <v xml:space="preserve"> </v>
      </c>
      <c r="B2027" s="313" t="str">
        <f>IF(ISBLANK('Report Data'!B2027)," ",'Report Data'!B2027)</f>
        <v xml:space="preserve"> </v>
      </c>
      <c r="C2027" s="313" t="str">
        <f>IF(ISBLANK('Report Data'!C2027)," ",'Report Data'!C2027)</f>
        <v xml:space="preserve"> </v>
      </c>
      <c r="D2027" s="313" t="str">
        <f>IF(ISBLANK('Report Data'!D2027)," ",'Report Data'!D2027)</f>
        <v xml:space="preserve"> </v>
      </c>
      <c r="E2027" s="313" t="str">
        <f>IF(ISBLANK('Report Data'!E2027)," ",'Report Data'!E2027)</f>
        <v xml:space="preserve"> </v>
      </c>
      <c r="F2027" s="313" t="str">
        <f>IF(ISBLANK('Report Data'!F2027)," ",'Report Data'!F2027)</f>
        <v xml:space="preserve"> </v>
      </c>
      <c r="G2027" s="313" t="str">
        <f>IF(ISBLANK('Report Data'!G2027)," ",'Report Data'!G2027)</f>
        <v xml:space="preserve"> </v>
      </c>
    </row>
    <row r="2028" spans="1:7">
      <c r="A2028" s="313" t="str">
        <f>IF('INTERIM REPORT'!B2028=" "," ",IF('Report Data'!A2028="",'INTERIM REPORT'!A2027,'Report Data'!A2028))</f>
        <v xml:space="preserve"> </v>
      </c>
      <c r="B2028" s="313" t="str">
        <f>IF(ISBLANK('Report Data'!B2028)," ",'Report Data'!B2028)</f>
        <v xml:space="preserve"> </v>
      </c>
      <c r="C2028" s="313" t="str">
        <f>IF(ISBLANK('Report Data'!C2028)," ",'Report Data'!C2028)</f>
        <v xml:space="preserve"> </v>
      </c>
      <c r="D2028" s="313" t="str">
        <f>IF(ISBLANK('Report Data'!D2028)," ",'Report Data'!D2028)</f>
        <v xml:space="preserve"> </v>
      </c>
      <c r="E2028" s="313" t="str">
        <f>IF(ISBLANK('Report Data'!E2028)," ",'Report Data'!E2028)</f>
        <v xml:space="preserve"> </v>
      </c>
      <c r="F2028" s="313" t="str">
        <f>IF(ISBLANK('Report Data'!F2028)," ",'Report Data'!F2028)</f>
        <v xml:space="preserve"> </v>
      </c>
      <c r="G2028" s="313" t="str">
        <f>IF(ISBLANK('Report Data'!G2028)," ",'Report Data'!G2028)</f>
        <v xml:space="preserve"> </v>
      </c>
    </row>
    <row r="2029" spans="1:7">
      <c r="A2029" s="313" t="str">
        <f>IF('INTERIM REPORT'!B2029=" "," ",IF('Report Data'!A2029="",'INTERIM REPORT'!A2028,'Report Data'!A2029))</f>
        <v xml:space="preserve"> </v>
      </c>
      <c r="B2029" s="313" t="str">
        <f>IF(ISBLANK('Report Data'!B2029)," ",'Report Data'!B2029)</f>
        <v xml:space="preserve"> </v>
      </c>
      <c r="C2029" s="313" t="str">
        <f>IF(ISBLANK('Report Data'!C2029)," ",'Report Data'!C2029)</f>
        <v xml:space="preserve"> </v>
      </c>
      <c r="D2029" s="313" t="str">
        <f>IF(ISBLANK('Report Data'!D2029)," ",'Report Data'!D2029)</f>
        <v xml:space="preserve"> </v>
      </c>
      <c r="E2029" s="313" t="str">
        <f>IF(ISBLANK('Report Data'!E2029)," ",'Report Data'!E2029)</f>
        <v xml:space="preserve"> </v>
      </c>
      <c r="F2029" s="313" t="str">
        <f>IF(ISBLANK('Report Data'!F2029)," ",'Report Data'!F2029)</f>
        <v xml:space="preserve"> </v>
      </c>
      <c r="G2029" s="313" t="str">
        <f>IF(ISBLANK('Report Data'!G2029)," ",'Report Data'!G2029)</f>
        <v xml:space="preserve"> </v>
      </c>
    </row>
    <row r="2030" spans="1:7">
      <c r="A2030" s="313" t="str">
        <f>IF('INTERIM REPORT'!B2030=" "," ",IF('Report Data'!A2030="",'INTERIM REPORT'!A2029,'Report Data'!A2030))</f>
        <v xml:space="preserve"> </v>
      </c>
      <c r="B2030" s="313" t="str">
        <f>IF(ISBLANK('Report Data'!B2030)," ",'Report Data'!B2030)</f>
        <v xml:space="preserve"> </v>
      </c>
      <c r="C2030" s="313" t="str">
        <f>IF(ISBLANK('Report Data'!C2030)," ",'Report Data'!C2030)</f>
        <v xml:space="preserve"> </v>
      </c>
      <c r="D2030" s="313" t="str">
        <f>IF(ISBLANK('Report Data'!D2030)," ",'Report Data'!D2030)</f>
        <v xml:space="preserve"> </v>
      </c>
      <c r="E2030" s="313" t="str">
        <f>IF(ISBLANK('Report Data'!E2030)," ",'Report Data'!E2030)</f>
        <v xml:space="preserve"> </v>
      </c>
      <c r="F2030" s="313" t="str">
        <f>IF(ISBLANK('Report Data'!F2030)," ",'Report Data'!F2030)</f>
        <v xml:space="preserve"> </v>
      </c>
      <c r="G2030" s="313" t="str">
        <f>IF(ISBLANK('Report Data'!G2030)," ",'Report Data'!G2030)</f>
        <v xml:space="preserve"> </v>
      </c>
    </row>
    <row r="2031" spans="1:7">
      <c r="A2031" s="313" t="str">
        <f>IF('INTERIM REPORT'!B2031=" "," ",IF('Report Data'!A2031="",'INTERIM REPORT'!A2030,'Report Data'!A2031))</f>
        <v xml:space="preserve"> </v>
      </c>
      <c r="B2031" s="313" t="str">
        <f>IF(ISBLANK('Report Data'!B2031)," ",'Report Data'!B2031)</f>
        <v xml:space="preserve"> </v>
      </c>
      <c r="C2031" s="313" t="str">
        <f>IF(ISBLANK('Report Data'!C2031)," ",'Report Data'!C2031)</f>
        <v xml:space="preserve"> </v>
      </c>
      <c r="D2031" s="313" t="str">
        <f>IF(ISBLANK('Report Data'!D2031)," ",'Report Data'!D2031)</f>
        <v xml:space="preserve"> </v>
      </c>
      <c r="E2031" s="313" t="str">
        <f>IF(ISBLANK('Report Data'!E2031)," ",'Report Data'!E2031)</f>
        <v xml:space="preserve"> </v>
      </c>
      <c r="F2031" s="313" t="str">
        <f>IF(ISBLANK('Report Data'!F2031)," ",'Report Data'!F2031)</f>
        <v xml:space="preserve"> </v>
      </c>
      <c r="G2031" s="313" t="str">
        <f>IF(ISBLANK('Report Data'!G2031)," ",'Report Data'!G2031)</f>
        <v xml:space="preserve"> </v>
      </c>
    </row>
    <row r="2032" spans="1:7">
      <c r="A2032" s="313" t="str">
        <f>IF('INTERIM REPORT'!B2032=" "," ",IF('Report Data'!A2032="",'INTERIM REPORT'!A2031,'Report Data'!A2032))</f>
        <v xml:space="preserve"> </v>
      </c>
      <c r="B2032" s="313" t="str">
        <f>IF(ISBLANK('Report Data'!B2032)," ",'Report Data'!B2032)</f>
        <v xml:space="preserve"> </v>
      </c>
      <c r="C2032" s="313" t="str">
        <f>IF(ISBLANK('Report Data'!C2032)," ",'Report Data'!C2032)</f>
        <v xml:space="preserve"> </v>
      </c>
      <c r="D2032" s="313" t="str">
        <f>IF(ISBLANK('Report Data'!D2032)," ",'Report Data'!D2032)</f>
        <v xml:space="preserve"> </v>
      </c>
      <c r="E2032" s="313" t="str">
        <f>IF(ISBLANK('Report Data'!E2032)," ",'Report Data'!E2032)</f>
        <v xml:space="preserve"> </v>
      </c>
      <c r="F2032" s="313" t="str">
        <f>IF(ISBLANK('Report Data'!F2032)," ",'Report Data'!F2032)</f>
        <v xml:space="preserve"> </v>
      </c>
      <c r="G2032" s="313" t="str">
        <f>IF(ISBLANK('Report Data'!G2032)," ",'Report Data'!G2032)</f>
        <v xml:space="preserve"> </v>
      </c>
    </row>
    <row r="2033" spans="1:7">
      <c r="A2033" s="313" t="str">
        <f>IF('INTERIM REPORT'!B2033=" "," ",IF('Report Data'!A2033="",'INTERIM REPORT'!A2032,'Report Data'!A2033))</f>
        <v xml:space="preserve"> </v>
      </c>
      <c r="B2033" s="313" t="str">
        <f>IF(ISBLANK('Report Data'!B2033)," ",'Report Data'!B2033)</f>
        <v xml:space="preserve"> </v>
      </c>
      <c r="C2033" s="313" t="str">
        <f>IF(ISBLANK('Report Data'!C2033)," ",'Report Data'!C2033)</f>
        <v xml:space="preserve"> </v>
      </c>
      <c r="D2033" s="313" t="str">
        <f>IF(ISBLANK('Report Data'!D2033)," ",'Report Data'!D2033)</f>
        <v xml:space="preserve"> </v>
      </c>
      <c r="E2033" s="313" t="str">
        <f>IF(ISBLANK('Report Data'!E2033)," ",'Report Data'!E2033)</f>
        <v xml:space="preserve"> </v>
      </c>
      <c r="F2033" s="313" t="str">
        <f>IF(ISBLANK('Report Data'!F2033)," ",'Report Data'!F2033)</f>
        <v xml:space="preserve"> </v>
      </c>
      <c r="G2033" s="313" t="str">
        <f>IF(ISBLANK('Report Data'!G2033)," ",'Report Data'!G2033)</f>
        <v xml:space="preserve"> </v>
      </c>
    </row>
    <row r="2034" spans="1:7">
      <c r="A2034" s="313" t="str">
        <f>IF('INTERIM REPORT'!B2034=" "," ",IF('Report Data'!A2034="",'INTERIM REPORT'!A2033,'Report Data'!A2034))</f>
        <v xml:space="preserve"> </v>
      </c>
      <c r="B2034" s="313" t="str">
        <f>IF(ISBLANK('Report Data'!B2034)," ",'Report Data'!B2034)</f>
        <v xml:space="preserve"> </v>
      </c>
      <c r="C2034" s="313" t="str">
        <f>IF(ISBLANK('Report Data'!C2034)," ",'Report Data'!C2034)</f>
        <v xml:space="preserve"> </v>
      </c>
      <c r="D2034" s="313" t="str">
        <f>IF(ISBLANK('Report Data'!D2034)," ",'Report Data'!D2034)</f>
        <v xml:space="preserve"> </v>
      </c>
      <c r="E2034" s="313" t="str">
        <f>IF(ISBLANK('Report Data'!E2034)," ",'Report Data'!E2034)</f>
        <v xml:space="preserve"> </v>
      </c>
      <c r="F2034" s="313" t="str">
        <f>IF(ISBLANK('Report Data'!F2034)," ",'Report Data'!F2034)</f>
        <v xml:space="preserve"> </v>
      </c>
      <c r="G2034" s="313" t="str">
        <f>IF(ISBLANK('Report Data'!G2034)," ",'Report Data'!G2034)</f>
        <v xml:space="preserve"> </v>
      </c>
    </row>
    <row r="2035" spans="1:7">
      <c r="A2035" s="313" t="str">
        <f>IF('INTERIM REPORT'!B2035=" "," ",IF('Report Data'!A2035="",'INTERIM REPORT'!A2034,'Report Data'!A2035))</f>
        <v xml:space="preserve"> </v>
      </c>
      <c r="B2035" s="313" t="str">
        <f>IF(ISBLANK('Report Data'!B2035)," ",'Report Data'!B2035)</f>
        <v xml:space="preserve"> </v>
      </c>
      <c r="C2035" s="313" t="str">
        <f>IF(ISBLANK('Report Data'!C2035)," ",'Report Data'!C2035)</f>
        <v xml:space="preserve"> </v>
      </c>
      <c r="D2035" s="313" t="str">
        <f>IF(ISBLANK('Report Data'!D2035)," ",'Report Data'!D2035)</f>
        <v xml:space="preserve"> </v>
      </c>
      <c r="E2035" s="313" t="str">
        <f>IF(ISBLANK('Report Data'!E2035)," ",'Report Data'!E2035)</f>
        <v xml:space="preserve"> </v>
      </c>
      <c r="F2035" s="313" t="str">
        <f>IF(ISBLANK('Report Data'!F2035)," ",'Report Data'!F2035)</f>
        <v xml:space="preserve"> </v>
      </c>
      <c r="G2035" s="313" t="str">
        <f>IF(ISBLANK('Report Data'!G2035)," ",'Report Data'!G2035)</f>
        <v xml:space="preserve"> </v>
      </c>
    </row>
    <row r="2036" spans="1:7">
      <c r="A2036" s="313" t="str">
        <f>IF('INTERIM REPORT'!B2036=" "," ",IF('Report Data'!A2036="",'INTERIM REPORT'!A2035,'Report Data'!A2036))</f>
        <v xml:space="preserve"> </v>
      </c>
      <c r="B2036" s="313" t="str">
        <f>IF(ISBLANK('Report Data'!B2036)," ",'Report Data'!B2036)</f>
        <v xml:space="preserve"> </v>
      </c>
      <c r="C2036" s="313" t="str">
        <f>IF(ISBLANK('Report Data'!C2036)," ",'Report Data'!C2036)</f>
        <v xml:space="preserve"> </v>
      </c>
      <c r="D2036" s="313" t="str">
        <f>IF(ISBLANK('Report Data'!D2036)," ",'Report Data'!D2036)</f>
        <v xml:space="preserve"> </v>
      </c>
      <c r="E2036" s="313" t="str">
        <f>IF(ISBLANK('Report Data'!E2036)," ",'Report Data'!E2036)</f>
        <v xml:space="preserve"> </v>
      </c>
      <c r="F2036" s="313" t="str">
        <f>IF(ISBLANK('Report Data'!F2036)," ",'Report Data'!F2036)</f>
        <v xml:space="preserve"> </v>
      </c>
      <c r="G2036" s="313" t="str">
        <f>IF(ISBLANK('Report Data'!G2036)," ",'Report Data'!G2036)</f>
        <v xml:space="preserve"> </v>
      </c>
    </row>
    <row r="2037" spans="1:7">
      <c r="A2037" s="313" t="str">
        <f>IF('INTERIM REPORT'!B2037=" "," ",IF('Report Data'!A2037="",'INTERIM REPORT'!A2036,'Report Data'!A2037))</f>
        <v xml:space="preserve"> </v>
      </c>
      <c r="B2037" s="313" t="str">
        <f>IF(ISBLANK('Report Data'!B2037)," ",'Report Data'!B2037)</f>
        <v xml:space="preserve"> </v>
      </c>
      <c r="C2037" s="313" t="str">
        <f>IF(ISBLANK('Report Data'!C2037)," ",'Report Data'!C2037)</f>
        <v xml:space="preserve"> </v>
      </c>
      <c r="D2037" s="313" t="str">
        <f>IF(ISBLANK('Report Data'!D2037)," ",'Report Data'!D2037)</f>
        <v xml:space="preserve"> </v>
      </c>
      <c r="E2037" s="313" t="str">
        <f>IF(ISBLANK('Report Data'!E2037)," ",'Report Data'!E2037)</f>
        <v xml:space="preserve"> </v>
      </c>
      <c r="F2037" s="313" t="str">
        <f>IF(ISBLANK('Report Data'!F2037)," ",'Report Data'!F2037)</f>
        <v xml:space="preserve"> </v>
      </c>
      <c r="G2037" s="313" t="str">
        <f>IF(ISBLANK('Report Data'!G2037)," ",'Report Data'!G2037)</f>
        <v xml:space="preserve"> </v>
      </c>
    </row>
    <row r="2038" spans="1:7">
      <c r="A2038" s="313" t="str">
        <f>IF('INTERIM REPORT'!B2038=" "," ",IF('Report Data'!A2038="",'INTERIM REPORT'!A2037,'Report Data'!A2038))</f>
        <v xml:space="preserve"> </v>
      </c>
      <c r="B2038" s="313" t="str">
        <f>IF(ISBLANK('Report Data'!B2038)," ",'Report Data'!B2038)</f>
        <v xml:space="preserve"> </v>
      </c>
      <c r="C2038" s="313" t="str">
        <f>IF(ISBLANK('Report Data'!C2038)," ",'Report Data'!C2038)</f>
        <v xml:space="preserve"> </v>
      </c>
      <c r="D2038" s="313" t="str">
        <f>IF(ISBLANK('Report Data'!D2038)," ",'Report Data'!D2038)</f>
        <v xml:space="preserve"> </v>
      </c>
      <c r="E2038" s="313" t="str">
        <f>IF(ISBLANK('Report Data'!E2038)," ",'Report Data'!E2038)</f>
        <v xml:space="preserve"> </v>
      </c>
      <c r="F2038" s="313" t="str">
        <f>IF(ISBLANK('Report Data'!F2038)," ",'Report Data'!F2038)</f>
        <v xml:space="preserve"> </v>
      </c>
      <c r="G2038" s="313" t="str">
        <f>IF(ISBLANK('Report Data'!G2038)," ",'Report Data'!G2038)</f>
        <v xml:space="preserve"> </v>
      </c>
    </row>
    <row r="2039" spans="1:7">
      <c r="A2039" s="313" t="str">
        <f>IF('INTERIM REPORT'!B2039=" "," ",IF('Report Data'!A2039="",'INTERIM REPORT'!A2038,'Report Data'!A2039))</f>
        <v xml:space="preserve"> </v>
      </c>
      <c r="B2039" s="313" t="str">
        <f>IF(ISBLANK('Report Data'!B2039)," ",'Report Data'!B2039)</f>
        <v xml:space="preserve"> </v>
      </c>
      <c r="C2039" s="313" t="str">
        <f>IF(ISBLANK('Report Data'!C2039)," ",'Report Data'!C2039)</f>
        <v xml:space="preserve"> </v>
      </c>
      <c r="D2039" s="313" t="str">
        <f>IF(ISBLANK('Report Data'!D2039)," ",'Report Data'!D2039)</f>
        <v xml:space="preserve"> </v>
      </c>
      <c r="E2039" s="313" t="str">
        <f>IF(ISBLANK('Report Data'!E2039)," ",'Report Data'!E2039)</f>
        <v xml:space="preserve"> </v>
      </c>
      <c r="F2039" s="313" t="str">
        <f>IF(ISBLANK('Report Data'!F2039)," ",'Report Data'!F2039)</f>
        <v xml:space="preserve"> </v>
      </c>
      <c r="G2039" s="313" t="str">
        <f>IF(ISBLANK('Report Data'!G2039)," ",'Report Data'!G2039)</f>
        <v xml:space="preserve"> </v>
      </c>
    </row>
    <row r="2040" spans="1:7">
      <c r="A2040" s="313" t="str">
        <f>IF('INTERIM REPORT'!B2040=" "," ",IF('Report Data'!A2040="",'INTERIM REPORT'!A2039,'Report Data'!A2040))</f>
        <v xml:space="preserve"> </v>
      </c>
      <c r="B2040" s="313" t="str">
        <f>IF(ISBLANK('Report Data'!B2040)," ",'Report Data'!B2040)</f>
        <v xml:space="preserve"> </v>
      </c>
      <c r="C2040" s="313" t="str">
        <f>IF(ISBLANK('Report Data'!C2040)," ",'Report Data'!C2040)</f>
        <v xml:space="preserve"> </v>
      </c>
      <c r="D2040" s="313" t="str">
        <f>IF(ISBLANK('Report Data'!D2040)," ",'Report Data'!D2040)</f>
        <v xml:space="preserve"> </v>
      </c>
      <c r="E2040" s="313" t="str">
        <f>IF(ISBLANK('Report Data'!E2040)," ",'Report Data'!E2040)</f>
        <v xml:space="preserve"> </v>
      </c>
      <c r="F2040" s="313" t="str">
        <f>IF(ISBLANK('Report Data'!F2040)," ",'Report Data'!F2040)</f>
        <v xml:space="preserve"> </v>
      </c>
      <c r="G2040" s="313" t="str">
        <f>IF(ISBLANK('Report Data'!G2040)," ",'Report Data'!G2040)</f>
        <v xml:space="preserve"> </v>
      </c>
    </row>
    <row r="2041" spans="1:7">
      <c r="A2041" s="313" t="str">
        <f>IF('INTERIM REPORT'!B2041=" "," ",IF('Report Data'!A2041="",'INTERIM REPORT'!A2040,'Report Data'!A2041))</f>
        <v xml:space="preserve"> </v>
      </c>
      <c r="B2041" s="313" t="str">
        <f>IF(ISBLANK('Report Data'!B2041)," ",'Report Data'!B2041)</f>
        <v xml:space="preserve"> </v>
      </c>
      <c r="C2041" s="313" t="str">
        <f>IF(ISBLANK('Report Data'!C2041)," ",'Report Data'!C2041)</f>
        <v xml:space="preserve"> </v>
      </c>
      <c r="D2041" s="313" t="str">
        <f>IF(ISBLANK('Report Data'!D2041)," ",'Report Data'!D2041)</f>
        <v xml:space="preserve"> </v>
      </c>
      <c r="E2041" s="313" t="str">
        <f>IF(ISBLANK('Report Data'!E2041)," ",'Report Data'!E2041)</f>
        <v xml:space="preserve"> </v>
      </c>
      <c r="F2041" s="313" t="str">
        <f>IF(ISBLANK('Report Data'!F2041)," ",'Report Data'!F2041)</f>
        <v xml:space="preserve"> </v>
      </c>
      <c r="G2041" s="313" t="str">
        <f>IF(ISBLANK('Report Data'!G2041)," ",'Report Data'!G2041)</f>
        <v xml:space="preserve"> </v>
      </c>
    </row>
    <row r="2042" spans="1:7">
      <c r="A2042" s="313" t="str">
        <f>IF('INTERIM REPORT'!B2042=" "," ",IF('Report Data'!A2042="",'INTERIM REPORT'!A2041,'Report Data'!A2042))</f>
        <v xml:space="preserve"> </v>
      </c>
      <c r="B2042" s="313" t="str">
        <f>IF(ISBLANK('Report Data'!B2042)," ",'Report Data'!B2042)</f>
        <v xml:space="preserve"> </v>
      </c>
      <c r="C2042" s="313" t="str">
        <f>IF(ISBLANK('Report Data'!C2042)," ",'Report Data'!C2042)</f>
        <v xml:space="preserve"> </v>
      </c>
      <c r="D2042" s="313" t="str">
        <f>IF(ISBLANK('Report Data'!D2042)," ",'Report Data'!D2042)</f>
        <v xml:space="preserve"> </v>
      </c>
      <c r="E2042" s="313" t="str">
        <f>IF(ISBLANK('Report Data'!E2042)," ",'Report Data'!E2042)</f>
        <v xml:space="preserve"> </v>
      </c>
      <c r="F2042" s="313" t="str">
        <f>IF(ISBLANK('Report Data'!F2042)," ",'Report Data'!F2042)</f>
        <v xml:space="preserve"> </v>
      </c>
      <c r="G2042" s="313" t="str">
        <f>IF(ISBLANK('Report Data'!G2042)," ",'Report Data'!G2042)</f>
        <v xml:space="preserve"> </v>
      </c>
    </row>
    <row r="2043" spans="1:7">
      <c r="A2043" s="313" t="str">
        <f>IF('INTERIM REPORT'!B2043=" "," ",IF('Report Data'!A2043="",'INTERIM REPORT'!A2042,'Report Data'!A2043))</f>
        <v xml:space="preserve"> </v>
      </c>
      <c r="B2043" s="313" t="str">
        <f>IF(ISBLANK('Report Data'!B2043)," ",'Report Data'!B2043)</f>
        <v xml:space="preserve"> </v>
      </c>
      <c r="C2043" s="313" t="str">
        <f>IF(ISBLANK('Report Data'!C2043)," ",'Report Data'!C2043)</f>
        <v xml:space="preserve"> </v>
      </c>
      <c r="D2043" s="313" t="str">
        <f>IF(ISBLANK('Report Data'!D2043)," ",'Report Data'!D2043)</f>
        <v xml:space="preserve"> </v>
      </c>
      <c r="E2043" s="313" t="str">
        <f>IF(ISBLANK('Report Data'!E2043)," ",'Report Data'!E2043)</f>
        <v xml:space="preserve"> </v>
      </c>
      <c r="F2043" s="313" t="str">
        <f>IF(ISBLANK('Report Data'!F2043)," ",'Report Data'!F2043)</f>
        <v xml:space="preserve"> </v>
      </c>
      <c r="G2043" s="313" t="str">
        <f>IF(ISBLANK('Report Data'!G2043)," ",'Report Data'!G2043)</f>
        <v xml:space="preserve"> </v>
      </c>
    </row>
    <row r="2044" spans="1:7">
      <c r="A2044" s="313" t="str">
        <f>IF('INTERIM REPORT'!B2044=" "," ",IF('Report Data'!A2044="",'INTERIM REPORT'!A2043,'Report Data'!A2044))</f>
        <v xml:space="preserve"> </v>
      </c>
      <c r="B2044" s="313" t="str">
        <f>IF(ISBLANK('Report Data'!B2044)," ",'Report Data'!B2044)</f>
        <v xml:space="preserve"> </v>
      </c>
      <c r="C2044" s="313" t="str">
        <f>IF(ISBLANK('Report Data'!C2044)," ",'Report Data'!C2044)</f>
        <v xml:space="preserve"> </v>
      </c>
      <c r="D2044" s="313" t="str">
        <f>IF(ISBLANK('Report Data'!D2044)," ",'Report Data'!D2044)</f>
        <v xml:space="preserve"> </v>
      </c>
      <c r="E2044" s="313" t="str">
        <f>IF(ISBLANK('Report Data'!E2044)," ",'Report Data'!E2044)</f>
        <v xml:space="preserve"> </v>
      </c>
      <c r="F2044" s="313" t="str">
        <f>IF(ISBLANK('Report Data'!F2044)," ",'Report Data'!F2044)</f>
        <v xml:space="preserve"> </v>
      </c>
      <c r="G2044" s="313" t="str">
        <f>IF(ISBLANK('Report Data'!G2044)," ",'Report Data'!G2044)</f>
        <v xml:space="preserve"> </v>
      </c>
    </row>
    <row r="2045" spans="1:7">
      <c r="A2045" s="313" t="str">
        <f>IF('INTERIM REPORT'!B2045=" "," ",IF('Report Data'!A2045="",'INTERIM REPORT'!A2044,'Report Data'!A2045))</f>
        <v xml:space="preserve"> </v>
      </c>
      <c r="B2045" s="313" t="str">
        <f>IF(ISBLANK('Report Data'!B2045)," ",'Report Data'!B2045)</f>
        <v xml:space="preserve"> </v>
      </c>
      <c r="C2045" s="313" t="str">
        <f>IF(ISBLANK('Report Data'!C2045)," ",'Report Data'!C2045)</f>
        <v xml:space="preserve"> </v>
      </c>
      <c r="D2045" s="313" t="str">
        <f>IF(ISBLANK('Report Data'!D2045)," ",'Report Data'!D2045)</f>
        <v xml:space="preserve"> </v>
      </c>
      <c r="E2045" s="313" t="str">
        <f>IF(ISBLANK('Report Data'!E2045)," ",'Report Data'!E2045)</f>
        <v xml:space="preserve"> </v>
      </c>
      <c r="F2045" s="313" t="str">
        <f>IF(ISBLANK('Report Data'!F2045)," ",'Report Data'!F2045)</f>
        <v xml:space="preserve"> </v>
      </c>
      <c r="G2045" s="313" t="str">
        <f>IF(ISBLANK('Report Data'!G2045)," ",'Report Data'!G2045)</f>
        <v xml:space="preserve"> </v>
      </c>
    </row>
    <row r="2046" spans="1:7">
      <c r="A2046" s="313" t="str">
        <f>IF('INTERIM REPORT'!B2046=" "," ",IF('Report Data'!A2046="",'INTERIM REPORT'!A2045,'Report Data'!A2046))</f>
        <v xml:space="preserve"> </v>
      </c>
      <c r="B2046" s="313" t="str">
        <f>IF(ISBLANK('Report Data'!B2046)," ",'Report Data'!B2046)</f>
        <v xml:space="preserve"> </v>
      </c>
      <c r="C2046" s="313" t="str">
        <f>IF(ISBLANK('Report Data'!C2046)," ",'Report Data'!C2046)</f>
        <v xml:space="preserve"> </v>
      </c>
      <c r="D2046" s="313" t="str">
        <f>IF(ISBLANK('Report Data'!D2046)," ",'Report Data'!D2046)</f>
        <v xml:space="preserve"> </v>
      </c>
      <c r="E2046" s="313" t="str">
        <f>IF(ISBLANK('Report Data'!E2046)," ",'Report Data'!E2046)</f>
        <v xml:space="preserve"> </v>
      </c>
      <c r="F2046" s="313" t="str">
        <f>IF(ISBLANK('Report Data'!F2046)," ",'Report Data'!F2046)</f>
        <v xml:space="preserve"> </v>
      </c>
      <c r="G2046" s="313" t="str">
        <f>IF(ISBLANK('Report Data'!G2046)," ",'Report Data'!G2046)</f>
        <v xml:space="preserve"> </v>
      </c>
    </row>
    <row r="2047" spans="1:7">
      <c r="A2047" s="313" t="str">
        <f>IF('INTERIM REPORT'!B2047=" "," ",IF('Report Data'!A2047="",'INTERIM REPORT'!A2046,'Report Data'!A2047))</f>
        <v xml:space="preserve"> </v>
      </c>
      <c r="B2047" s="313" t="str">
        <f>IF(ISBLANK('Report Data'!B2047)," ",'Report Data'!B2047)</f>
        <v xml:space="preserve"> </v>
      </c>
      <c r="C2047" s="313" t="str">
        <f>IF(ISBLANK('Report Data'!C2047)," ",'Report Data'!C2047)</f>
        <v xml:space="preserve"> </v>
      </c>
      <c r="D2047" s="313" t="str">
        <f>IF(ISBLANK('Report Data'!D2047)," ",'Report Data'!D2047)</f>
        <v xml:space="preserve"> </v>
      </c>
      <c r="E2047" s="313" t="str">
        <f>IF(ISBLANK('Report Data'!E2047)," ",'Report Data'!E2047)</f>
        <v xml:space="preserve"> </v>
      </c>
      <c r="F2047" s="313" t="str">
        <f>IF(ISBLANK('Report Data'!F2047)," ",'Report Data'!F2047)</f>
        <v xml:space="preserve"> </v>
      </c>
      <c r="G2047" s="313" t="str">
        <f>IF(ISBLANK('Report Data'!G2047)," ",'Report Data'!G2047)</f>
        <v xml:space="preserve"> </v>
      </c>
    </row>
    <row r="2048" spans="1:7">
      <c r="A2048" s="313" t="str">
        <f>IF('INTERIM REPORT'!B2048=" "," ",IF('Report Data'!A2048="",'INTERIM REPORT'!A2047,'Report Data'!A2048))</f>
        <v xml:space="preserve"> </v>
      </c>
      <c r="B2048" s="313" t="str">
        <f>IF(ISBLANK('Report Data'!B2048)," ",'Report Data'!B2048)</f>
        <v xml:space="preserve"> </v>
      </c>
      <c r="C2048" s="313" t="str">
        <f>IF(ISBLANK('Report Data'!C2048)," ",'Report Data'!C2048)</f>
        <v xml:space="preserve"> </v>
      </c>
      <c r="D2048" s="313" t="str">
        <f>IF(ISBLANK('Report Data'!D2048)," ",'Report Data'!D2048)</f>
        <v xml:space="preserve"> </v>
      </c>
      <c r="E2048" s="313" t="str">
        <f>IF(ISBLANK('Report Data'!E2048)," ",'Report Data'!E2048)</f>
        <v xml:space="preserve"> </v>
      </c>
      <c r="F2048" s="313" t="str">
        <f>IF(ISBLANK('Report Data'!F2048)," ",'Report Data'!F2048)</f>
        <v xml:space="preserve"> </v>
      </c>
      <c r="G2048" s="313" t="str">
        <f>IF(ISBLANK('Report Data'!G2048)," ",'Report Data'!G2048)</f>
        <v xml:space="preserve"> </v>
      </c>
    </row>
    <row r="2049" spans="1:7">
      <c r="A2049" s="313" t="str">
        <f>IF('INTERIM REPORT'!B2049=" "," ",IF('Report Data'!A2049="",'INTERIM REPORT'!A2048,'Report Data'!A2049))</f>
        <v xml:space="preserve"> </v>
      </c>
      <c r="B2049" s="313" t="str">
        <f>IF(ISBLANK('Report Data'!B2049)," ",'Report Data'!B2049)</f>
        <v xml:space="preserve"> </v>
      </c>
      <c r="C2049" s="313" t="str">
        <f>IF(ISBLANK('Report Data'!C2049)," ",'Report Data'!C2049)</f>
        <v xml:space="preserve"> </v>
      </c>
      <c r="D2049" s="313" t="str">
        <f>IF(ISBLANK('Report Data'!D2049)," ",'Report Data'!D2049)</f>
        <v xml:space="preserve"> </v>
      </c>
      <c r="E2049" s="313" t="str">
        <f>IF(ISBLANK('Report Data'!E2049)," ",'Report Data'!E2049)</f>
        <v xml:space="preserve"> </v>
      </c>
      <c r="F2049" s="313" t="str">
        <f>IF(ISBLANK('Report Data'!F2049)," ",'Report Data'!F2049)</f>
        <v xml:space="preserve"> </v>
      </c>
      <c r="G2049" s="313" t="str">
        <f>IF(ISBLANK('Report Data'!G2049)," ",'Report Data'!G2049)</f>
        <v xml:space="preserve"> </v>
      </c>
    </row>
    <row r="2050" spans="1:7">
      <c r="A2050" s="313" t="str">
        <f>IF('INTERIM REPORT'!B2050=" "," ",IF('Report Data'!A2050="",'INTERIM REPORT'!A2049,'Report Data'!A2050))</f>
        <v xml:space="preserve"> </v>
      </c>
      <c r="B2050" s="313" t="str">
        <f>IF(ISBLANK('Report Data'!B2050)," ",'Report Data'!B2050)</f>
        <v xml:space="preserve"> </v>
      </c>
      <c r="C2050" s="313" t="str">
        <f>IF(ISBLANK('Report Data'!C2050)," ",'Report Data'!C2050)</f>
        <v xml:space="preserve"> </v>
      </c>
      <c r="D2050" s="313" t="str">
        <f>IF(ISBLANK('Report Data'!D2050)," ",'Report Data'!D2050)</f>
        <v xml:space="preserve"> </v>
      </c>
      <c r="E2050" s="313" t="str">
        <f>IF(ISBLANK('Report Data'!E2050)," ",'Report Data'!E2050)</f>
        <v xml:space="preserve"> </v>
      </c>
      <c r="F2050" s="313" t="str">
        <f>IF(ISBLANK('Report Data'!F2050)," ",'Report Data'!F2050)</f>
        <v xml:space="preserve"> </v>
      </c>
      <c r="G2050" s="313" t="str">
        <f>IF(ISBLANK('Report Data'!G2050)," ",'Report Data'!G2050)</f>
        <v xml:space="preserve"> </v>
      </c>
    </row>
    <row r="2051" spans="1:7">
      <c r="A2051" s="313" t="str">
        <f>IF('INTERIM REPORT'!B2051=" "," ",IF('Report Data'!A2051="",'INTERIM REPORT'!A2050,'Report Data'!A2051))</f>
        <v xml:space="preserve"> </v>
      </c>
      <c r="B2051" s="313" t="str">
        <f>IF(ISBLANK('Report Data'!B2051)," ",'Report Data'!B2051)</f>
        <v xml:space="preserve"> </v>
      </c>
      <c r="C2051" s="313" t="str">
        <f>IF(ISBLANK('Report Data'!C2051)," ",'Report Data'!C2051)</f>
        <v xml:space="preserve"> </v>
      </c>
      <c r="D2051" s="313" t="str">
        <f>IF(ISBLANK('Report Data'!D2051)," ",'Report Data'!D2051)</f>
        <v xml:space="preserve"> </v>
      </c>
      <c r="E2051" s="313" t="str">
        <f>IF(ISBLANK('Report Data'!E2051)," ",'Report Data'!E2051)</f>
        <v xml:space="preserve"> </v>
      </c>
      <c r="F2051" s="313" t="str">
        <f>IF(ISBLANK('Report Data'!F2051)," ",'Report Data'!F2051)</f>
        <v xml:space="preserve"> </v>
      </c>
      <c r="G2051" s="313" t="str">
        <f>IF(ISBLANK('Report Data'!G2051)," ",'Report Data'!G2051)</f>
        <v xml:space="preserve"> </v>
      </c>
    </row>
    <row r="2052" spans="1:7">
      <c r="A2052" s="313" t="str">
        <f>IF('INTERIM REPORT'!B2052=" "," ",IF('Report Data'!A2052="",'INTERIM REPORT'!A2051,'Report Data'!A2052))</f>
        <v xml:space="preserve"> </v>
      </c>
      <c r="B2052" s="313" t="str">
        <f>IF(ISBLANK('Report Data'!B2052)," ",'Report Data'!B2052)</f>
        <v xml:space="preserve"> </v>
      </c>
      <c r="C2052" s="313" t="str">
        <f>IF(ISBLANK('Report Data'!C2052)," ",'Report Data'!C2052)</f>
        <v xml:space="preserve"> </v>
      </c>
      <c r="D2052" s="313" t="str">
        <f>IF(ISBLANK('Report Data'!D2052)," ",'Report Data'!D2052)</f>
        <v xml:space="preserve"> </v>
      </c>
      <c r="E2052" s="313" t="str">
        <f>IF(ISBLANK('Report Data'!E2052)," ",'Report Data'!E2052)</f>
        <v xml:space="preserve"> </v>
      </c>
      <c r="F2052" s="313" t="str">
        <f>IF(ISBLANK('Report Data'!F2052)," ",'Report Data'!F2052)</f>
        <v xml:space="preserve"> </v>
      </c>
      <c r="G2052" s="313" t="str">
        <f>IF(ISBLANK('Report Data'!G2052)," ",'Report Data'!G2052)</f>
        <v xml:space="preserve"> </v>
      </c>
    </row>
    <row r="2053" spans="1:7">
      <c r="A2053" s="313" t="str">
        <f>IF('INTERIM REPORT'!B2053=" "," ",IF('Report Data'!A2053="",'INTERIM REPORT'!A2052,'Report Data'!A2053))</f>
        <v xml:space="preserve"> </v>
      </c>
      <c r="B2053" s="313" t="str">
        <f>IF(ISBLANK('Report Data'!B2053)," ",'Report Data'!B2053)</f>
        <v xml:space="preserve"> </v>
      </c>
      <c r="C2053" s="313" t="str">
        <f>IF(ISBLANK('Report Data'!C2053)," ",'Report Data'!C2053)</f>
        <v xml:space="preserve"> </v>
      </c>
      <c r="D2053" s="313" t="str">
        <f>IF(ISBLANK('Report Data'!D2053)," ",'Report Data'!D2053)</f>
        <v xml:space="preserve"> </v>
      </c>
      <c r="E2053" s="313" t="str">
        <f>IF(ISBLANK('Report Data'!E2053)," ",'Report Data'!E2053)</f>
        <v xml:space="preserve"> </v>
      </c>
      <c r="F2053" s="313" t="str">
        <f>IF(ISBLANK('Report Data'!F2053)," ",'Report Data'!F2053)</f>
        <v xml:space="preserve"> </v>
      </c>
      <c r="G2053" s="313" t="str">
        <f>IF(ISBLANK('Report Data'!G2053)," ",'Report Data'!G2053)</f>
        <v xml:space="preserve"> </v>
      </c>
    </row>
    <row r="2054" spans="1:7">
      <c r="A2054" s="313" t="str">
        <f>IF('INTERIM REPORT'!B2054=" "," ",IF('Report Data'!A2054="",'INTERIM REPORT'!A2053,'Report Data'!A2054))</f>
        <v xml:space="preserve"> </v>
      </c>
      <c r="B2054" s="313" t="str">
        <f>IF(ISBLANK('Report Data'!B2054)," ",'Report Data'!B2054)</f>
        <v xml:space="preserve"> </v>
      </c>
      <c r="C2054" s="313" t="str">
        <f>IF(ISBLANK('Report Data'!C2054)," ",'Report Data'!C2054)</f>
        <v xml:space="preserve"> </v>
      </c>
      <c r="D2054" s="313" t="str">
        <f>IF(ISBLANK('Report Data'!D2054)," ",'Report Data'!D2054)</f>
        <v xml:space="preserve"> </v>
      </c>
      <c r="E2054" s="313" t="str">
        <f>IF(ISBLANK('Report Data'!E2054)," ",'Report Data'!E2054)</f>
        <v xml:space="preserve"> </v>
      </c>
      <c r="F2054" s="313" t="str">
        <f>IF(ISBLANK('Report Data'!F2054)," ",'Report Data'!F2054)</f>
        <v xml:space="preserve"> </v>
      </c>
      <c r="G2054" s="313" t="str">
        <f>IF(ISBLANK('Report Data'!G2054)," ",'Report Data'!G2054)</f>
        <v xml:space="preserve"> </v>
      </c>
    </row>
    <row r="2055" spans="1:7">
      <c r="A2055" s="313" t="str">
        <f>IF('INTERIM REPORT'!B2055=" "," ",IF('Report Data'!A2055="",'INTERIM REPORT'!A2054,'Report Data'!A2055))</f>
        <v xml:space="preserve"> </v>
      </c>
      <c r="B2055" s="313" t="str">
        <f>IF(ISBLANK('Report Data'!B2055)," ",'Report Data'!B2055)</f>
        <v xml:space="preserve"> </v>
      </c>
      <c r="C2055" s="313" t="str">
        <f>IF(ISBLANK('Report Data'!C2055)," ",'Report Data'!C2055)</f>
        <v xml:space="preserve"> </v>
      </c>
      <c r="D2055" s="313" t="str">
        <f>IF(ISBLANK('Report Data'!D2055)," ",'Report Data'!D2055)</f>
        <v xml:space="preserve"> </v>
      </c>
      <c r="E2055" s="313" t="str">
        <f>IF(ISBLANK('Report Data'!E2055)," ",'Report Data'!E2055)</f>
        <v xml:space="preserve"> </v>
      </c>
      <c r="F2055" s="313" t="str">
        <f>IF(ISBLANK('Report Data'!F2055)," ",'Report Data'!F2055)</f>
        <v xml:space="preserve"> </v>
      </c>
      <c r="G2055" s="313" t="str">
        <f>IF(ISBLANK('Report Data'!G2055)," ",'Report Data'!G2055)</f>
        <v xml:space="preserve"> </v>
      </c>
    </row>
    <row r="2056" spans="1:7">
      <c r="A2056" s="313" t="str">
        <f>IF('INTERIM REPORT'!B2056=" "," ",IF('Report Data'!A2056="",'INTERIM REPORT'!A2055,'Report Data'!A2056))</f>
        <v xml:space="preserve"> </v>
      </c>
      <c r="B2056" s="313" t="str">
        <f>IF(ISBLANK('Report Data'!B2056)," ",'Report Data'!B2056)</f>
        <v xml:space="preserve"> </v>
      </c>
      <c r="C2056" s="313" t="str">
        <f>IF(ISBLANK('Report Data'!C2056)," ",'Report Data'!C2056)</f>
        <v xml:space="preserve"> </v>
      </c>
      <c r="D2056" s="313" t="str">
        <f>IF(ISBLANK('Report Data'!D2056)," ",'Report Data'!D2056)</f>
        <v xml:space="preserve"> </v>
      </c>
      <c r="E2056" s="313" t="str">
        <f>IF(ISBLANK('Report Data'!E2056)," ",'Report Data'!E2056)</f>
        <v xml:space="preserve"> </v>
      </c>
      <c r="F2056" s="313" t="str">
        <f>IF(ISBLANK('Report Data'!F2056)," ",'Report Data'!F2056)</f>
        <v xml:space="preserve"> </v>
      </c>
      <c r="G2056" s="313" t="str">
        <f>IF(ISBLANK('Report Data'!G2056)," ",'Report Data'!G2056)</f>
        <v xml:space="preserve"> </v>
      </c>
    </row>
    <row r="2057" spans="1:7">
      <c r="A2057" s="313" t="str">
        <f>IF('INTERIM REPORT'!B2057=" "," ",IF('Report Data'!A2057="",'INTERIM REPORT'!A2056,'Report Data'!A2057))</f>
        <v xml:space="preserve"> </v>
      </c>
      <c r="B2057" s="313" t="str">
        <f>IF(ISBLANK('Report Data'!B2057)," ",'Report Data'!B2057)</f>
        <v xml:space="preserve"> </v>
      </c>
      <c r="C2057" s="313" t="str">
        <f>IF(ISBLANK('Report Data'!C2057)," ",'Report Data'!C2057)</f>
        <v xml:space="preserve"> </v>
      </c>
      <c r="D2057" s="313" t="str">
        <f>IF(ISBLANK('Report Data'!D2057)," ",'Report Data'!D2057)</f>
        <v xml:space="preserve"> </v>
      </c>
      <c r="E2057" s="313" t="str">
        <f>IF(ISBLANK('Report Data'!E2057)," ",'Report Data'!E2057)</f>
        <v xml:space="preserve"> </v>
      </c>
      <c r="F2057" s="313" t="str">
        <f>IF(ISBLANK('Report Data'!F2057)," ",'Report Data'!F2057)</f>
        <v xml:space="preserve"> </v>
      </c>
      <c r="G2057" s="313" t="str">
        <f>IF(ISBLANK('Report Data'!G2057)," ",'Report Data'!G2057)</f>
        <v xml:space="preserve"> </v>
      </c>
    </row>
    <row r="2058" spans="1:7">
      <c r="A2058" s="313" t="str">
        <f>IF('INTERIM REPORT'!B2058=" "," ",IF('Report Data'!A2058="",'INTERIM REPORT'!A2057,'Report Data'!A2058))</f>
        <v xml:space="preserve"> </v>
      </c>
      <c r="B2058" s="313" t="str">
        <f>IF(ISBLANK('Report Data'!B2058)," ",'Report Data'!B2058)</f>
        <v xml:space="preserve"> </v>
      </c>
      <c r="C2058" s="313" t="str">
        <f>IF(ISBLANK('Report Data'!C2058)," ",'Report Data'!C2058)</f>
        <v xml:space="preserve"> </v>
      </c>
      <c r="D2058" s="313" t="str">
        <f>IF(ISBLANK('Report Data'!D2058)," ",'Report Data'!D2058)</f>
        <v xml:space="preserve"> </v>
      </c>
      <c r="E2058" s="313" t="str">
        <f>IF(ISBLANK('Report Data'!E2058)," ",'Report Data'!E2058)</f>
        <v xml:space="preserve"> </v>
      </c>
      <c r="F2058" s="313" t="str">
        <f>IF(ISBLANK('Report Data'!F2058)," ",'Report Data'!F2058)</f>
        <v xml:space="preserve"> </v>
      </c>
      <c r="G2058" s="313" t="str">
        <f>IF(ISBLANK('Report Data'!G2058)," ",'Report Data'!G2058)</f>
        <v xml:space="preserve"> </v>
      </c>
    </row>
    <row r="2059" spans="1:7">
      <c r="A2059" s="313" t="str">
        <f>IF('INTERIM REPORT'!B2059=" "," ",IF('Report Data'!A2059="",'INTERIM REPORT'!A2058,'Report Data'!A2059))</f>
        <v xml:space="preserve"> </v>
      </c>
      <c r="B2059" s="313" t="str">
        <f>IF(ISBLANK('Report Data'!B2059)," ",'Report Data'!B2059)</f>
        <v xml:space="preserve"> </v>
      </c>
      <c r="C2059" s="313" t="str">
        <f>IF(ISBLANK('Report Data'!C2059)," ",'Report Data'!C2059)</f>
        <v xml:space="preserve"> </v>
      </c>
      <c r="D2059" s="313" t="str">
        <f>IF(ISBLANK('Report Data'!D2059)," ",'Report Data'!D2059)</f>
        <v xml:space="preserve"> </v>
      </c>
      <c r="E2059" s="313" t="str">
        <f>IF(ISBLANK('Report Data'!E2059)," ",'Report Data'!E2059)</f>
        <v xml:space="preserve"> </v>
      </c>
      <c r="F2059" s="313" t="str">
        <f>IF(ISBLANK('Report Data'!F2059)," ",'Report Data'!F2059)</f>
        <v xml:space="preserve"> </v>
      </c>
      <c r="G2059" s="313" t="str">
        <f>IF(ISBLANK('Report Data'!G2059)," ",'Report Data'!G2059)</f>
        <v xml:space="preserve"> </v>
      </c>
    </row>
    <row r="2060" spans="1:7">
      <c r="A2060" s="313" t="str">
        <f>IF('INTERIM REPORT'!B2060=" "," ",IF('Report Data'!A2060="",'INTERIM REPORT'!A2059,'Report Data'!A2060))</f>
        <v xml:space="preserve"> </v>
      </c>
      <c r="B2060" s="313" t="str">
        <f>IF(ISBLANK('Report Data'!B2060)," ",'Report Data'!B2060)</f>
        <v xml:space="preserve"> </v>
      </c>
      <c r="C2060" s="313" t="str">
        <f>IF(ISBLANK('Report Data'!C2060)," ",'Report Data'!C2060)</f>
        <v xml:space="preserve"> </v>
      </c>
      <c r="D2060" s="313" t="str">
        <f>IF(ISBLANK('Report Data'!D2060)," ",'Report Data'!D2060)</f>
        <v xml:space="preserve"> </v>
      </c>
      <c r="E2060" s="313" t="str">
        <f>IF(ISBLANK('Report Data'!E2060)," ",'Report Data'!E2060)</f>
        <v xml:space="preserve"> </v>
      </c>
      <c r="F2060" s="313" t="str">
        <f>IF(ISBLANK('Report Data'!F2060)," ",'Report Data'!F2060)</f>
        <v xml:space="preserve"> </v>
      </c>
      <c r="G2060" s="313" t="str">
        <f>IF(ISBLANK('Report Data'!G2060)," ",'Report Data'!G2060)</f>
        <v xml:space="preserve"> </v>
      </c>
    </row>
    <row r="2061" spans="1:7">
      <c r="A2061" s="313" t="str">
        <f>IF('INTERIM REPORT'!B2061=" "," ",IF('Report Data'!A2061="",'INTERIM REPORT'!A2060,'Report Data'!A2061))</f>
        <v xml:space="preserve"> </v>
      </c>
      <c r="B2061" s="313" t="str">
        <f>IF(ISBLANK('Report Data'!B2061)," ",'Report Data'!B2061)</f>
        <v xml:space="preserve"> </v>
      </c>
      <c r="C2061" s="313" t="str">
        <f>IF(ISBLANK('Report Data'!C2061)," ",'Report Data'!C2061)</f>
        <v xml:space="preserve"> </v>
      </c>
      <c r="D2061" s="313" t="str">
        <f>IF(ISBLANK('Report Data'!D2061)," ",'Report Data'!D2061)</f>
        <v xml:space="preserve"> </v>
      </c>
      <c r="E2061" s="313" t="str">
        <f>IF(ISBLANK('Report Data'!E2061)," ",'Report Data'!E2061)</f>
        <v xml:space="preserve"> </v>
      </c>
      <c r="F2061" s="313" t="str">
        <f>IF(ISBLANK('Report Data'!F2061)," ",'Report Data'!F2061)</f>
        <v xml:space="preserve"> </v>
      </c>
      <c r="G2061" s="313" t="str">
        <f>IF(ISBLANK('Report Data'!G2061)," ",'Report Data'!G2061)</f>
        <v xml:space="preserve"> </v>
      </c>
    </row>
    <row r="2062" spans="1:7">
      <c r="A2062" s="313" t="str">
        <f>IF('INTERIM REPORT'!B2062=" "," ",IF('Report Data'!A2062="",'INTERIM REPORT'!A2061,'Report Data'!A2062))</f>
        <v xml:space="preserve"> </v>
      </c>
      <c r="B2062" s="313" t="str">
        <f>IF(ISBLANK('Report Data'!B2062)," ",'Report Data'!B2062)</f>
        <v xml:space="preserve"> </v>
      </c>
      <c r="C2062" s="313" t="str">
        <f>IF(ISBLANK('Report Data'!C2062)," ",'Report Data'!C2062)</f>
        <v xml:space="preserve"> </v>
      </c>
      <c r="D2062" s="313" t="str">
        <f>IF(ISBLANK('Report Data'!D2062)," ",'Report Data'!D2062)</f>
        <v xml:space="preserve"> </v>
      </c>
      <c r="E2062" s="313" t="str">
        <f>IF(ISBLANK('Report Data'!E2062)," ",'Report Data'!E2062)</f>
        <v xml:space="preserve"> </v>
      </c>
      <c r="F2062" s="313" t="str">
        <f>IF(ISBLANK('Report Data'!F2062)," ",'Report Data'!F2062)</f>
        <v xml:space="preserve"> </v>
      </c>
      <c r="G2062" s="313" t="str">
        <f>IF(ISBLANK('Report Data'!G2062)," ",'Report Data'!G2062)</f>
        <v xml:space="preserve"> </v>
      </c>
    </row>
    <row r="2063" spans="1:7">
      <c r="A2063" s="313" t="str">
        <f>IF('INTERIM REPORT'!B2063=" "," ",IF('Report Data'!A2063="",'INTERIM REPORT'!A2062,'Report Data'!A2063))</f>
        <v xml:space="preserve"> </v>
      </c>
      <c r="B2063" s="313" t="str">
        <f>IF(ISBLANK('Report Data'!B2063)," ",'Report Data'!B2063)</f>
        <v xml:space="preserve"> </v>
      </c>
      <c r="C2063" s="313" t="str">
        <f>IF(ISBLANK('Report Data'!C2063)," ",'Report Data'!C2063)</f>
        <v xml:space="preserve"> </v>
      </c>
      <c r="D2063" s="313" t="str">
        <f>IF(ISBLANK('Report Data'!D2063)," ",'Report Data'!D2063)</f>
        <v xml:space="preserve"> </v>
      </c>
      <c r="E2063" s="313" t="str">
        <f>IF(ISBLANK('Report Data'!E2063)," ",'Report Data'!E2063)</f>
        <v xml:space="preserve"> </v>
      </c>
      <c r="F2063" s="313" t="str">
        <f>IF(ISBLANK('Report Data'!F2063)," ",'Report Data'!F2063)</f>
        <v xml:space="preserve"> </v>
      </c>
      <c r="G2063" s="313" t="str">
        <f>IF(ISBLANK('Report Data'!G2063)," ",'Report Data'!G2063)</f>
        <v xml:space="preserve"> </v>
      </c>
    </row>
    <row r="2064" spans="1:7">
      <c r="A2064" s="313" t="str">
        <f>IF('INTERIM REPORT'!B2064=" "," ",IF('Report Data'!A2064="",'INTERIM REPORT'!A2063,'Report Data'!A2064))</f>
        <v xml:space="preserve"> </v>
      </c>
      <c r="B2064" s="313" t="str">
        <f>IF(ISBLANK('Report Data'!B2064)," ",'Report Data'!B2064)</f>
        <v xml:space="preserve"> </v>
      </c>
      <c r="C2064" s="313" t="str">
        <f>IF(ISBLANK('Report Data'!C2064)," ",'Report Data'!C2064)</f>
        <v xml:space="preserve"> </v>
      </c>
      <c r="D2064" s="313" t="str">
        <f>IF(ISBLANK('Report Data'!D2064)," ",'Report Data'!D2064)</f>
        <v xml:space="preserve"> </v>
      </c>
      <c r="E2064" s="313" t="str">
        <f>IF(ISBLANK('Report Data'!E2064)," ",'Report Data'!E2064)</f>
        <v xml:space="preserve"> </v>
      </c>
      <c r="F2064" s="313" t="str">
        <f>IF(ISBLANK('Report Data'!F2064)," ",'Report Data'!F2064)</f>
        <v xml:space="preserve"> </v>
      </c>
      <c r="G2064" s="313" t="str">
        <f>IF(ISBLANK('Report Data'!G2064)," ",'Report Data'!G2064)</f>
        <v xml:space="preserve"> </v>
      </c>
    </row>
    <row r="2065" spans="1:7">
      <c r="A2065" s="313" t="str">
        <f>IF('INTERIM REPORT'!B2065=" "," ",IF('Report Data'!A2065="",'INTERIM REPORT'!A2064,'Report Data'!A2065))</f>
        <v xml:space="preserve"> </v>
      </c>
      <c r="B2065" s="313" t="str">
        <f>IF(ISBLANK('Report Data'!B2065)," ",'Report Data'!B2065)</f>
        <v xml:space="preserve"> </v>
      </c>
      <c r="C2065" s="313" t="str">
        <f>IF(ISBLANK('Report Data'!C2065)," ",'Report Data'!C2065)</f>
        <v xml:space="preserve"> </v>
      </c>
      <c r="D2065" s="313" t="str">
        <f>IF(ISBLANK('Report Data'!D2065)," ",'Report Data'!D2065)</f>
        <v xml:space="preserve"> </v>
      </c>
      <c r="E2065" s="313" t="str">
        <f>IF(ISBLANK('Report Data'!E2065)," ",'Report Data'!E2065)</f>
        <v xml:space="preserve"> </v>
      </c>
      <c r="F2065" s="313" t="str">
        <f>IF(ISBLANK('Report Data'!F2065)," ",'Report Data'!F2065)</f>
        <v xml:space="preserve"> </v>
      </c>
      <c r="G2065" s="313" t="str">
        <f>IF(ISBLANK('Report Data'!G2065)," ",'Report Data'!G2065)</f>
        <v xml:space="preserve"> </v>
      </c>
    </row>
    <row r="2066" spans="1:7">
      <c r="A2066" s="313" t="str">
        <f>IF('INTERIM REPORT'!B2066=" "," ",IF('Report Data'!A2066="",'INTERIM REPORT'!A2065,'Report Data'!A2066))</f>
        <v xml:space="preserve"> </v>
      </c>
      <c r="B2066" s="313" t="str">
        <f>IF(ISBLANK('Report Data'!B2066)," ",'Report Data'!B2066)</f>
        <v xml:space="preserve"> </v>
      </c>
      <c r="C2066" s="313" t="str">
        <f>IF(ISBLANK('Report Data'!C2066)," ",'Report Data'!C2066)</f>
        <v xml:space="preserve"> </v>
      </c>
      <c r="D2066" s="313" t="str">
        <f>IF(ISBLANK('Report Data'!D2066)," ",'Report Data'!D2066)</f>
        <v xml:space="preserve"> </v>
      </c>
      <c r="E2066" s="313" t="str">
        <f>IF(ISBLANK('Report Data'!E2066)," ",'Report Data'!E2066)</f>
        <v xml:space="preserve"> </v>
      </c>
      <c r="F2066" s="313" t="str">
        <f>IF(ISBLANK('Report Data'!F2066)," ",'Report Data'!F2066)</f>
        <v xml:space="preserve"> </v>
      </c>
      <c r="G2066" s="313" t="str">
        <f>IF(ISBLANK('Report Data'!G2066)," ",'Report Data'!G2066)</f>
        <v xml:space="preserve"> </v>
      </c>
    </row>
    <row r="2067" spans="1:7">
      <c r="A2067" s="313" t="str">
        <f>IF('INTERIM REPORT'!B2067=" "," ",IF('Report Data'!A2067="",'INTERIM REPORT'!A2066,'Report Data'!A2067))</f>
        <v xml:space="preserve"> </v>
      </c>
      <c r="B2067" s="313" t="str">
        <f>IF(ISBLANK('Report Data'!B2067)," ",'Report Data'!B2067)</f>
        <v xml:space="preserve"> </v>
      </c>
      <c r="C2067" s="313" t="str">
        <f>IF(ISBLANK('Report Data'!C2067)," ",'Report Data'!C2067)</f>
        <v xml:space="preserve"> </v>
      </c>
      <c r="D2067" s="313" t="str">
        <f>IF(ISBLANK('Report Data'!D2067)," ",'Report Data'!D2067)</f>
        <v xml:space="preserve"> </v>
      </c>
      <c r="E2067" s="313" t="str">
        <f>IF(ISBLANK('Report Data'!E2067)," ",'Report Data'!E2067)</f>
        <v xml:space="preserve"> </v>
      </c>
      <c r="F2067" s="313" t="str">
        <f>IF(ISBLANK('Report Data'!F2067)," ",'Report Data'!F2067)</f>
        <v xml:space="preserve"> </v>
      </c>
      <c r="G2067" s="313" t="str">
        <f>IF(ISBLANK('Report Data'!G2067)," ",'Report Data'!G2067)</f>
        <v xml:space="preserve"> </v>
      </c>
    </row>
    <row r="2068" spans="1:7">
      <c r="A2068" s="313" t="str">
        <f>IF('INTERIM REPORT'!B2068=" "," ",IF('Report Data'!A2068="",'INTERIM REPORT'!A2067,'Report Data'!A2068))</f>
        <v xml:space="preserve"> </v>
      </c>
      <c r="B2068" s="313" t="str">
        <f>IF(ISBLANK('Report Data'!B2068)," ",'Report Data'!B2068)</f>
        <v xml:space="preserve"> </v>
      </c>
      <c r="C2068" s="313" t="str">
        <f>IF(ISBLANK('Report Data'!C2068)," ",'Report Data'!C2068)</f>
        <v xml:space="preserve"> </v>
      </c>
      <c r="D2068" s="313" t="str">
        <f>IF(ISBLANK('Report Data'!D2068)," ",'Report Data'!D2068)</f>
        <v xml:space="preserve"> </v>
      </c>
      <c r="E2068" s="313" t="str">
        <f>IF(ISBLANK('Report Data'!E2068)," ",'Report Data'!E2068)</f>
        <v xml:space="preserve"> </v>
      </c>
      <c r="F2068" s="313" t="str">
        <f>IF(ISBLANK('Report Data'!F2068)," ",'Report Data'!F2068)</f>
        <v xml:space="preserve"> </v>
      </c>
      <c r="G2068" s="313" t="str">
        <f>IF(ISBLANK('Report Data'!G2068)," ",'Report Data'!G2068)</f>
        <v xml:space="preserve"> </v>
      </c>
    </row>
    <row r="2069" spans="1:7">
      <c r="A2069" s="313" t="str">
        <f>IF('INTERIM REPORT'!B2069=" "," ",IF('Report Data'!A2069="",'INTERIM REPORT'!A2068,'Report Data'!A2069))</f>
        <v xml:space="preserve"> </v>
      </c>
      <c r="B2069" s="313" t="str">
        <f>IF(ISBLANK('Report Data'!B2069)," ",'Report Data'!B2069)</f>
        <v xml:space="preserve"> </v>
      </c>
      <c r="C2069" s="313" t="str">
        <f>IF(ISBLANK('Report Data'!C2069)," ",'Report Data'!C2069)</f>
        <v xml:space="preserve"> </v>
      </c>
      <c r="D2069" s="313" t="str">
        <f>IF(ISBLANK('Report Data'!D2069)," ",'Report Data'!D2069)</f>
        <v xml:space="preserve"> </v>
      </c>
      <c r="E2069" s="313" t="str">
        <f>IF(ISBLANK('Report Data'!E2069)," ",'Report Data'!E2069)</f>
        <v xml:space="preserve"> </v>
      </c>
      <c r="F2069" s="313" t="str">
        <f>IF(ISBLANK('Report Data'!F2069)," ",'Report Data'!F2069)</f>
        <v xml:space="preserve"> </v>
      </c>
      <c r="G2069" s="313" t="str">
        <f>IF(ISBLANK('Report Data'!G2069)," ",'Report Data'!G2069)</f>
        <v xml:space="preserve"> </v>
      </c>
    </row>
    <row r="2070" spans="1:7">
      <c r="A2070" s="313" t="str">
        <f>IF('INTERIM REPORT'!B2070=" "," ",IF('Report Data'!A2070="",'INTERIM REPORT'!A2069,'Report Data'!A2070))</f>
        <v xml:space="preserve"> </v>
      </c>
      <c r="B2070" s="313" t="str">
        <f>IF(ISBLANK('Report Data'!B2070)," ",'Report Data'!B2070)</f>
        <v xml:space="preserve"> </v>
      </c>
      <c r="C2070" s="313" t="str">
        <f>IF(ISBLANK('Report Data'!C2070)," ",'Report Data'!C2070)</f>
        <v xml:space="preserve"> </v>
      </c>
      <c r="D2070" s="313" t="str">
        <f>IF(ISBLANK('Report Data'!D2070)," ",'Report Data'!D2070)</f>
        <v xml:space="preserve"> </v>
      </c>
      <c r="E2070" s="313" t="str">
        <f>IF(ISBLANK('Report Data'!E2070)," ",'Report Data'!E2070)</f>
        <v xml:space="preserve"> </v>
      </c>
      <c r="F2070" s="313" t="str">
        <f>IF(ISBLANK('Report Data'!F2070)," ",'Report Data'!F2070)</f>
        <v xml:space="preserve"> </v>
      </c>
      <c r="G2070" s="313" t="str">
        <f>IF(ISBLANK('Report Data'!G2070)," ",'Report Data'!G2070)</f>
        <v xml:space="preserve"> </v>
      </c>
    </row>
    <row r="2071" spans="1:7">
      <c r="A2071" s="313" t="str">
        <f>IF('INTERIM REPORT'!B2071=" "," ",IF('Report Data'!A2071="",'INTERIM REPORT'!A2070,'Report Data'!A2071))</f>
        <v xml:space="preserve"> </v>
      </c>
      <c r="B2071" s="313" t="str">
        <f>IF(ISBLANK('Report Data'!B2071)," ",'Report Data'!B2071)</f>
        <v xml:space="preserve"> </v>
      </c>
      <c r="C2071" s="313" t="str">
        <f>IF(ISBLANK('Report Data'!C2071)," ",'Report Data'!C2071)</f>
        <v xml:space="preserve"> </v>
      </c>
      <c r="D2071" s="313" t="str">
        <f>IF(ISBLANK('Report Data'!D2071)," ",'Report Data'!D2071)</f>
        <v xml:space="preserve"> </v>
      </c>
      <c r="E2071" s="313" t="str">
        <f>IF(ISBLANK('Report Data'!E2071)," ",'Report Data'!E2071)</f>
        <v xml:space="preserve"> </v>
      </c>
      <c r="F2071" s="313" t="str">
        <f>IF(ISBLANK('Report Data'!F2071)," ",'Report Data'!F2071)</f>
        <v xml:space="preserve"> </v>
      </c>
      <c r="G2071" s="313" t="str">
        <f>IF(ISBLANK('Report Data'!G2071)," ",'Report Data'!G2071)</f>
        <v xml:space="preserve"> </v>
      </c>
    </row>
    <row r="2072" spans="1:7">
      <c r="A2072" s="313" t="str">
        <f>IF('INTERIM REPORT'!B2072=" "," ",IF('Report Data'!A2072="",'INTERIM REPORT'!A2071,'Report Data'!A2072))</f>
        <v xml:space="preserve"> </v>
      </c>
      <c r="B2072" s="313" t="str">
        <f>IF(ISBLANK('Report Data'!B2072)," ",'Report Data'!B2072)</f>
        <v xml:space="preserve"> </v>
      </c>
      <c r="C2072" s="313" t="str">
        <f>IF(ISBLANK('Report Data'!C2072)," ",'Report Data'!C2072)</f>
        <v xml:space="preserve"> </v>
      </c>
      <c r="D2072" s="313" t="str">
        <f>IF(ISBLANK('Report Data'!D2072)," ",'Report Data'!D2072)</f>
        <v xml:space="preserve"> </v>
      </c>
      <c r="E2072" s="313" t="str">
        <f>IF(ISBLANK('Report Data'!E2072)," ",'Report Data'!E2072)</f>
        <v xml:space="preserve"> </v>
      </c>
      <c r="F2072" s="313" t="str">
        <f>IF(ISBLANK('Report Data'!F2072)," ",'Report Data'!F2072)</f>
        <v xml:space="preserve"> </v>
      </c>
      <c r="G2072" s="313" t="str">
        <f>IF(ISBLANK('Report Data'!G2072)," ",'Report Data'!G2072)</f>
        <v xml:space="preserve"> </v>
      </c>
    </row>
    <row r="2073" spans="1:7">
      <c r="A2073" s="313" t="str">
        <f>IF('INTERIM REPORT'!B2073=" "," ",IF('Report Data'!A2073="",'INTERIM REPORT'!A2072,'Report Data'!A2073))</f>
        <v xml:space="preserve"> </v>
      </c>
      <c r="B2073" s="313" t="str">
        <f>IF(ISBLANK('Report Data'!B2073)," ",'Report Data'!B2073)</f>
        <v xml:space="preserve"> </v>
      </c>
      <c r="C2073" s="313" t="str">
        <f>IF(ISBLANK('Report Data'!C2073)," ",'Report Data'!C2073)</f>
        <v xml:space="preserve"> </v>
      </c>
      <c r="D2073" s="313" t="str">
        <f>IF(ISBLANK('Report Data'!D2073)," ",'Report Data'!D2073)</f>
        <v xml:space="preserve"> </v>
      </c>
      <c r="E2073" s="313" t="str">
        <f>IF(ISBLANK('Report Data'!E2073)," ",'Report Data'!E2073)</f>
        <v xml:space="preserve"> </v>
      </c>
      <c r="F2073" s="313" t="str">
        <f>IF(ISBLANK('Report Data'!F2073)," ",'Report Data'!F2073)</f>
        <v xml:space="preserve"> </v>
      </c>
      <c r="G2073" s="313" t="str">
        <f>IF(ISBLANK('Report Data'!G2073)," ",'Report Data'!G2073)</f>
        <v xml:space="preserve"> </v>
      </c>
    </row>
    <row r="2074" spans="1:7">
      <c r="A2074" s="313" t="str">
        <f>IF('INTERIM REPORT'!B2074=" "," ",IF('Report Data'!A2074="",'INTERIM REPORT'!A2073,'Report Data'!A2074))</f>
        <v xml:space="preserve"> </v>
      </c>
      <c r="B2074" s="313" t="str">
        <f>IF(ISBLANK('Report Data'!B2074)," ",'Report Data'!B2074)</f>
        <v xml:space="preserve"> </v>
      </c>
      <c r="C2074" s="313" t="str">
        <f>IF(ISBLANK('Report Data'!C2074)," ",'Report Data'!C2074)</f>
        <v xml:space="preserve"> </v>
      </c>
      <c r="D2074" s="313" t="str">
        <f>IF(ISBLANK('Report Data'!D2074)," ",'Report Data'!D2074)</f>
        <v xml:space="preserve"> </v>
      </c>
      <c r="E2074" s="313" t="str">
        <f>IF(ISBLANK('Report Data'!E2074)," ",'Report Data'!E2074)</f>
        <v xml:space="preserve"> </v>
      </c>
      <c r="F2074" s="313" t="str">
        <f>IF(ISBLANK('Report Data'!F2074)," ",'Report Data'!F2074)</f>
        <v xml:space="preserve"> </v>
      </c>
      <c r="G2074" s="313" t="str">
        <f>IF(ISBLANK('Report Data'!G2074)," ",'Report Data'!G2074)</f>
        <v xml:space="preserve"> </v>
      </c>
    </row>
    <row r="2075" spans="1:7">
      <c r="A2075" s="313" t="str">
        <f>IF('INTERIM REPORT'!B2075=" "," ",IF('Report Data'!A2075="",'INTERIM REPORT'!A2074,'Report Data'!A2075))</f>
        <v xml:space="preserve"> </v>
      </c>
      <c r="B2075" s="313" t="str">
        <f>IF(ISBLANK('Report Data'!B2075)," ",'Report Data'!B2075)</f>
        <v xml:space="preserve"> </v>
      </c>
      <c r="C2075" s="313" t="str">
        <f>IF(ISBLANK('Report Data'!C2075)," ",'Report Data'!C2075)</f>
        <v xml:space="preserve"> </v>
      </c>
      <c r="D2075" s="313" t="str">
        <f>IF(ISBLANK('Report Data'!D2075)," ",'Report Data'!D2075)</f>
        <v xml:space="preserve"> </v>
      </c>
      <c r="E2075" s="313" t="str">
        <f>IF(ISBLANK('Report Data'!E2075)," ",'Report Data'!E2075)</f>
        <v xml:space="preserve"> </v>
      </c>
      <c r="F2075" s="313" t="str">
        <f>IF(ISBLANK('Report Data'!F2075)," ",'Report Data'!F2075)</f>
        <v xml:space="preserve"> </v>
      </c>
      <c r="G2075" s="313" t="str">
        <f>IF(ISBLANK('Report Data'!G2075)," ",'Report Data'!G2075)</f>
        <v xml:space="preserve"> </v>
      </c>
    </row>
    <row r="2076" spans="1:7">
      <c r="A2076" s="313" t="str">
        <f>IF('INTERIM REPORT'!B2076=" "," ",IF('Report Data'!A2076="",'INTERIM REPORT'!A2075,'Report Data'!A2076))</f>
        <v xml:space="preserve"> </v>
      </c>
      <c r="B2076" s="313" t="str">
        <f>IF(ISBLANK('Report Data'!B2076)," ",'Report Data'!B2076)</f>
        <v xml:space="preserve"> </v>
      </c>
      <c r="C2076" s="313" t="str">
        <f>IF(ISBLANK('Report Data'!C2076)," ",'Report Data'!C2076)</f>
        <v xml:space="preserve"> </v>
      </c>
      <c r="D2076" s="313" t="str">
        <f>IF(ISBLANK('Report Data'!D2076)," ",'Report Data'!D2076)</f>
        <v xml:space="preserve"> </v>
      </c>
      <c r="E2076" s="313" t="str">
        <f>IF(ISBLANK('Report Data'!E2076)," ",'Report Data'!E2076)</f>
        <v xml:space="preserve"> </v>
      </c>
      <c r="F2076" s="313" t="str">
        <f>IF(ISBLANK('Report Data'!F2076)," ",'Report Data'!F2076)</f>
        <v xml:space="preserve"> </v>
      </c>
      <c r="G2076" s="313" t="str">
        <f>IF(ISBLANK('Report Data'!G2076)," ",'Report Data'!G2076)</f>
        <v xml:space="preserve"> </v>
      </c>
    </row>
    <row r="2077" spans="1:7">
      <c r="A2077" s="313" t="str">
        <f>IF('INTERIM REPORT'!B2077=" "," ",IF('Report Data'!A2077="",'INTERIM REPORT'!A2076,'Report Data'!A2077))</f>
        <v xml:space="preserve"> </v>
      </c>
      <c r="B2077" s="313" t="str">
        <f>IF(ISBLANK('Report Data'!B2077)," ",'Report Data'!B2077)</f>
        <v xml:space="preserve"> </v>
      </c>
      <c r="C2077" s="313" t="str">
        <f>IF(ISBLANK('Report Data'!C2077)," ",'Report Data'!C2077)</f>
        <v xml:space="preserve"> </v>
      </c>
      <c r="D2077" s="313" t="str">
        <f>IF(ISBLANK('Report Data'!D2077)," ",'Report Data'!D2077)</f>
        <v xml:space="preserve"> </v>
      </c>
      <c r="E2077" s="313" t="str">
        <f>IF(ISBLANK('Report Data'!E2077)," ",'Report Data'!E2077)</f>
        <v xml:space="preserve"> </v>
      </c>
      <c r="F2077" s="313" t="str">
        <f>IF(ISBLANK('Report Data'!F2077)," ",'Report Data'!F2077)</f>
        <v xml:space="preserve"> </v>
      </c>
      <c r="G2077" s="313" t="str">
        <f>IF(ISBLANK('Report Data'!G2077)," ",'Report Data'!G2077)</f>
        <v xml:space="preserve"> </v>
      </c>
    </row>
    <row r="2078" spans="1:7">
      <c r="A2078" s="313" t="str">
        <f>IF('INTERIM REPORT'!B2078=" "," ",IF('Report Data'!A2078="",'INTERIM REPORT'!A2077,'Report Data'!A2078))</f>
        <v xml:space="preserve"> </v>
      </c>
      <c r="B2078" s="313" t="str">
        <f>IF(ISBLANK('Report Data'!B2078)," ",'Report Data'!B2078)</f>
        <v xml:space="preserve"> </v>
      </c>
      <c r="C2078" s="313" t="str">
        <f>IF(ISBLANK('Report Data'!C2078)," ",'Report Data'!C2078)</f>
        <v xml:space="preserve"> </v>
      </c>
      <c r="D2078" s="313" t="str">
        <f>IF(ISBLANK('Report Data'!D2078)," ",'Report Data'!D2078)</f>
        <v xml:space="preserve"> </v>
      </c>
      <c r="E2078" s="313" t="str">
        <f>IF(ISBLANK('Report Data'!E2078)," ",'Report Data'!E2078)</f>
        <v xml:space="preserve"> </v>
      </c>
      <c r="F2078" s="313" t="str">
        <f>IF(ISBLANK('Report Data'!F2078)," ",'Report Data'!F2078)</f>
        <v xml:space="preserve"> </v>
      </c>
      <c r="G2078" s="313" t="str">
        <f>IF(ISBLANK('Report Data'!G2078)," ",'Report Data'!G2078)</f>
        <v xml:space="preserve"> </v>
      </c>
    </row>
    <row r="2079" spans="1:7">
      <c r="A2079" s="313" t="str">
        <f>IF('INTERIM REPORT'!B2079=" "," ",IF('Report Data'!A2079="",'INTERIM REPORT'!A2078,'Report Data'!A2079))</f>
        <v xml:space="preserve"> </v>
      </c>
      <c r="B2079" s="313" t="str">
        <f>IF(ISBLANK('Report Data'!B2079)," ",'Report Data'!B2079)</f>
        <v xml:space="preserve"> </v>
      </c>
      <c r="C2079" s="313" t="str">
        <f>IF(ISBLANK('Report Data'!C2079)," ",'Report Data'!C2079)</f>
        <v xml:space="preserve"> </v>
      </c>
      <c r="D2079" s="313" t="str">
        <f>IF(ISBLANK('Report Data'!D2079)," ",'Report Data'!D2079)</f>
        <v xml:space="preserve"> </v>
      </c>
      <c r="E2079" s="313" t="str">
        <f>IF(ISBLANK('Report Data'!E2079)," ",'Report Data'!E2079)</f>
        <v xml:space="preserve"> </v>
      </c>
      <c r="F2079" s="313" t="str">
        <f>IF(ISBLANK('Report Data'!F2079)," ",'Report Data'!F2079)</f>
        <v xml:space="preserve"> </v>
      </c>
      <c r="G2079" s="313" t="str">
        <f>IF(ISBLANK('Report Data'!G2079)," ",'Report Data'!G2079)</f>
        <v xml:space="preserve"> </v>
      </c>
    </row>
    <row r="2080" spans="1:7">
      <c r="A2080" s="313" t="str">
        <f>IF('INTERIM REPORT'!B2080=" "," ",IF('Report Data'!A2080="",'INTERIM REPORT'!A2079,'Report Data'!A2080))</f>
        <v xml:space="preserve"> </v>
      </c>
      <c r="B2080" s="313" t="str">
        <f>IF(ISBLANK('Report Data'!B2080)," ",'Report Data'!B2080)</f>
        <v xml:space="preserve"> </v>
      </c>
      <c r="C2080" s="313" t="str">
        <f>IF(ISBLANK('Report Data'!C2080)," ",'Report Data'!C2080)</f>
        <v xml:space="preserve"> </v>
      </c>
      <c r="D2080" s="313" t="str">
        <f>IF(ISBLANK('Report Data'!D2080)," ",'Report Data'!D2080)</f>
        <v xml:space="preserve"> </v>
      </c>
      <c r="E2080" s="313" t="str">
        <f>IF(ISBLANK('Report Data'!E2080)," ",'Report Data'!E2080)</f>
        <v xml:space="preserve"> </v>
      </c>
      <c r="F2080" s="313" t="str">
        <f>IF(ISBLANK('Report Data'!F2080)," ",'Report Data'!F2080)</f>
        <v xml:space="preserve"> </v>
      </c>
      <c r="G2080" s="313" t="str">
        <f>IF(ISBLANK('Report Data'!G2080)," ",'Report Data'!G2080)</f>
        <v xml:space="preserve"> </v>
      </c>
    </row>
    <row r="2081" spans="1:7">
      <c r="A2081" s="313" t="str">
        <f>IF('INTERIM REPORT'!B2081=" "," ",IF('Report Data'!A2081="",'INTERIM REPORT'!A2080,'Report Data'!A2081))</f>
        <v xml:space="preserve"> </v>
      </c>
      <c r="B2081" s="313" t="str">
        <f>IF(ISBLANK('Report Data'!B2081)," ",'Report Data'!B2081)</f>
        <v xml:space="preserve"> </v>
      </c>
      <c r="C2081" s="313" t="str">
        <f>IF(ISBLANK('Report Data'!C2081)," ",'Report Data'!C2081)</f>
        <v xml:space="preserve"> </v>
      </c>
      <c r="D2081" s="313" t="str">
        <f>IF(ISBLANK('Report Data'!D2081)," ",'Report Data'!D2081)</f>
        <v xml:space="preserve"> </v>
      </c>
      <c r="E2081" s="313" t="str">
        <f>IF(ISBLANK('Report Data'!E2081)," ",'Report Data'!E2081)</f>
        <v xml:space="preserve"> </v>
      </c>
      <c r="F2081" s="313" t="str">
        <f>IF(ISBLANK('Report Data'!F2081)," ",'Report Data'!F2081)</f>
        <v xml:space="preserve"> </v>
      </c>
      <c r="G2081" s="313" t="str">
        <f>IF(ISBLANK('Report Data'!G2081)," ",'Report Data'!G2081)</f>
        <v xml:space="preserve"> </v>
      </c>
    </row>
    <row r="2082" spans="1:7">
      <c r="A2082" s="313" t="str">
        <f>IF('INTERIM REPORT'!B2082=" "," ",IF('Report Data'!A2082="",'INTERIM REPORT'!A2081,'Report Data'!A2082))</f>
        <v xml:space="preserve"> </v>
      </c>
      <c r="B2082" s="313" t="str">
        <f>IF(ISBLANK('Report Data'!B2082)," ",'Report Data'!B2082)</f>
        <v xml:space="preserve"> </v>
      </c>
      <c r="C2082" s="313" t="str">
        <f>IF(ISBLANK('Report Data'!C2082)," ",'Report Data'!C2082)</f>
        <v xml:space="preserve"> </v>
      </c>
      <c r="D2082" s="313" t="str">
        <f>IF(ISBLANK('Report Data'!D2082)," ",'Report Data'!D2082)</f>
        <v xml:space="preserve"> </v>
      </c>
      <c r="E2082" s="313" t="str">
        <f>IF(ISBLANK('Report Data'!E2082)," ",'Report Data'!E2082)</f>
        <v xml:space="preserve"> </v>
      </c>
      <c r="F2082" s="313" t="str">
        <f>IF(ISBLANK('Report Data'!F2082)," ",'Report Data'!F2082)</f>
        <v xml:space="preserve"> </v>
      </c>
      <c r="G2082" s="313" t="str">
        <f>IF(ISBLANK('Report Data'!G2082)," ",'Report Data'!G2082)</f>
        <v xml:space="preserve"> </v>
      </c>
    </row>
    <row r="2083" spans="1:7">
      <c r="A2083" s="313" t="str">
        <f>IF('INTERIM REPORT'!B2083=" "," ",IF('Report Data'!A2083="",'INTERIM REPORT'!A2082,'Report Data'!A2083))</f>
        <v xml:space="preserve"> </v>
      </c>
      <c r="B2083" s="313" t="str">
        <f>IF(ISBLANK('Report Data'!B2083)," ",'Report Data'!B2083)</f>
        <v xml:space="preserve"> </v>
      </c>
      <c r="C2083" s="313" t="str">
        <f>IF(ISBLANK('Report Data'!C2083)," ",'Report Data'!C2083)</f>
        <v xml:space="preserve"> </v>
      </c>
      <c r="D2083" s="313" t="str">
        <f>IF(ISBLANK('Report Data'!D2083)," ",'Report Data'!D2083)</f>
        <v xml:space="preserve"> </v>
      </c>
      <c r="E2083" s="313" t="str">
        <f>IF(ISBLANK('Report Data'!E2083)," ",'Report Data'!E2083)</f>
        <v xml:space="preserve"> </v>
      </c>
      <c r="F2083" s="313" t="str">
        <f>IF(ISBLANK('Report Data'!F2083)," ",'Report Data'!F2083)</f>
        <v xml:space="preserve"> </v>
      </c>
      <c r="G2083" s="313" t="str">
        <f>IF(ISBLANK('Report Data'!G2083)," ",'Report Data'!G2083)</f>
        <v xml:space="preserve"> </v>
      </c>
    </row>
    <row r="2084" spans="1:7">
      <c r="A2084" s="313" t="str">
        <f>IF('INTERIM REPORT'!B2084=" "," ",IF('Report Data'!A2084="",'INTERIM REPORT'!A2083,'Report Data'!A2084))</f>
        <v xml:space="preserve"> </v>
      </c>
      <c r="B2084" s="313" t="str">
        <f>IF(ISBLANK('Report Data'!B2084)," ",'Report Data'!B2084)</f>
        <v xml:space="preserve"> </v>
      </c>
      <c r="C2084" s="313" t="str">
        <f>IF(ISBLANK('Report Data'!C2084)," ",'Report Data'!C2084)</f>
        <v xml:space="preserve"> </v>
      </c>
      <c r="D2084" s="313" t="str">
        <f>IF(ISBLANK('Report Data'!D2084)," ",'Report Data'!D2084)</f>
        <v xml:space="preserve"> </v>
      </c>
      <c r="E2084" s="313" t="str">
        <f>IF(ISBLANK('Report Data'!E2084)," ",'Report Data'!E2084)</f>
        <v xml:space="preserve"> </v>
      </c>
      <c r="F2084" s="313" t="str">
        <f>IF(ISBLANK('Report Data'!F2084)," ",'Report Data'!F2084)</f>
        <v xml:space="preserve"> </v>
      </c>
      <c r="G2084" s="313" t="str">
        <f>IF(ISBLANK('Report Data'!G2084)," ",'Report Data'!G2084)</f>
        <v xml:space="preserve"> </v>
      </c>
    </row>
    <row r="2085" spans="1:7">
      <c r="A2085" s="313" t="str">
        <f>IF('INTERIM REPORT'!B2085=" "," ",IF('Report Data'!A2085="",'INTERIM REPORT'!A2084,'Report Data'!A2085))</f>
        <v xml:space="preserve"> </v>
      </c>
      <c r="B2085" s="313" t="str">
        <f>IF(ISBLANK('Report Data'!B2085)," ",'Report Data'!B2085)</f>
        <v xml:space="preserve"> </v>
      </c>
      <c r="C2085" s="313" t="str">
        <f>IF(ISBLANK('Report Data'!C2085)," ",'Report Data'!C2085)</f>
        <v xml:space="preserve"> </v>
      </c>
      <c r="D2085" s="313" t="str">
        <f>IF(ISBLANK('Report Data'!D2085)," ",'Report Data'!D2085)</f>
        <v xml:space="preserve"> </v>
      </c>
      <c r="E2085" s="313" t="str">
        <f>IF(ISBLANK('Report Data'!E2085)," ",'Report Data'!E2085)</f>
        <v xml:space="preserve"> </v>
      </c>
      <c r="F2085" s="313" t="str">
        <f>IF(ISBLANK('Report Data'!F2085)," ",'Report Data'!F2085)</f>
        <v xml:space="preserve"> </v>
      </c>
      <c r="G2085" s="313" t="str">
        <f>IF(ISBLANK('Report Data'!G2085)," ",'Report Data'!G2085)</f>
        <v xml:space="preserve"> </v>
      </c>
    </row>
    <row r="2086" spans="1:7">
      <c r="A2086" s="313" t="str">
        <f>IF('INTERIM REPORT'!B2086=" "," ",IF('Report Data'!A2086="",'INTERIM REPORT'!A2085,'Report Data'!A2086))</f>
        <v xml:space="preserve"> </v>
      </c>
      <c r="B2086" s="313" t="str">
        <f>IF(ISBLANK('Report Data'!B2086)," ",'Report Data'!B2086)</f>
        <v xml:space="preserve"> </v>
      </c>
      <c r="C2086" s="313" t="str">
        <f>IF(ISBLANK('Report Data'!C2086)," ",'Report Data'!C2086)</f>
        <v xml:space="preserve"> </v>
      </c>
      <c r="D2086" s="313" t="str">
        <f>IF(ISBLANK('Report Data'!D2086)," ",'Report Data'!D2086)</f>
        <v xml:space="preserve"> </v>
      </c>
      <c r="E2086" s="313" t="str">
        <f>IF(ISBLANK('Report Data'!E2086)," ",'Report Data'!E2086)</f>
        <v xml:space="preserve"> </v>
      </c>
      <c r="F2086" s="313" t="str">
        <f>IF(ISBLANK('Report Data'!F2086)," ",'Report Data'!F2086)</f>
        <v xml:space="preserve"> </v>
      </c>
      <c r="G2086" s="313" t="str">
        <f>IF(ISBLANK('Report Data'!G2086)," ",'Report Data'!G2086)</f>
        <v xml:space="preserve"> </v>
      </c>
    </row>
    <row r="2087" spans="1:7">
      <c r="A2087" s="313" t="str">
        <f>IF('INTERIM REPORT'!B2087=" "," ",IF('Report Data'!A2087="",'INTERIM REPORT'!A2086,'Report Data'!A2087))</f>
        <v xml:space="preserve"> </v>
      </c>
      <c r="B2087" s="313" t="str">
        <f>IF(ISBLANK('Report Data'!B2087)," ",'Report Data'!B2087)</f>
        <v xml:space="preserve"> </v>
      </c>
      <c r="C2087" s="313" t="str">
        <f>IF(ISBLANK('Report Data'!C2087)," ",'Report Data'!C2087)</f>
        <v xml:space="preserve"> </v>
      </c>
      <c r="D2087" s="313" t="str">
        <f>IF(ISBLANK('Report Data'!D2087)," ",'Report Data'!D2087)</f>
        <v xml:space="preserve"> </v>
      </c>
      <c r="E2087" s="313" t="str">
        <f>IF(ISBLANK('Report Data'!E2087)," ",'Report Data'!E2087)</f>
        <v xml:space="preserve"> </v>
      </c>
      <c r="F2087" s="313" t="str">
        <f>IF(ISBLANK('Report Data'!F2087)," ",'Report Data'!F2087)</f>
        <v xml:space="preserve"> </v>
      </c>
      <c r="G2087" s="313" t="str">
        <f>IF(ISBLANK('Report Data'!G2087)," ",'Report Data'!G2087)</f>
        <v xml:space="preserve"> </v>
      </c>
    </row>
    <row r="2088" spans="1:7">
      <c r="A2088" s="313" t="str">
        <f>IF('INTERIM REPORT'!B2088=" "," ",IF('Report Data'!A2088="",'INTERIM REPORT'!A2087,'Report Data'!A2088))</f>
        <v xml:space="preserve"> </v>
      </c>
      <c r="B2088" s="313" t="str">
        <f>IF(ISBLANK('Report Data'!B2088)," ",'Report Data'!B2088)</f>
        <v xml:space="preserve"> </v>
      </c>
      <c r="C2088" s="313" t="str">
        <f>IF(ISBLANK('Report Data'!C2088)," ",'Report Data'!C2088)</f>
        <v xml:space="preserve"> </v>
      </c>
      <c r="D2088" s="313" t="str">
        <f>IF(ISBLANK('Report Data'!D2088)," ",'Report Data'!D2088)</f>
        <v xml:space="preserve"> </v>
      </c>
      <c r="E2088" s="313" t="str">
        <f>IF(ISBLANK('Report Data'!E2088)," ",'Report Data'!E2088)</f>
        <v xml:space="preserve"> </v>
      </c>
      <c r="F2088" s="313" t="str">
        <f>IF(ISBLANK('Report Data'!F2088)," ",'Report Data'!F2088)</f>
        <v xml:space="preserve"> </v>
      </c>
      <c r="G2088" s="313" t="str">
        <f>IF(ISBLANK('Report Data'!G2088)," ",'Report Data'!G2088)</f>
        <v xml:space="preserve"> </v>
      </c>
    </row>
    <row r="2089" spans="1:7">
      <c r="A2089" s="313" t="str">
        <f>IF('INTERIM REPORT'!B2089=" "," ",IF('Report Data'!A2089="",'INTERIM REPORT'!A2088,'Report Data'!A2089))</f>
        <v xml:space="preserve"> </v>
      </c>
      <c r="B2089" s="313" t="str">
        <f>IF(ISBLANK('Report Data'!B2089)," ",'Report Data'!B2089)</f>
        <v xml:space="preserve"> </v>
      </c>
      <c r="C2089" s="313" t="str">
        <f>IF(ISBLANK('Report Data'!C2089)," ",'Report Data'!C2089)</f>
        <v xml:space="preserve"> </v>
      </c>
      <c r="D2089" s="313" t="str">
        <f>IF(ISBLANK('Report Data'!D2089)," ",'Report Data'!D2089)</f>
        <v xml:space="preserve"> </v>
      </c>
      <c r="E2089" s="313" t="str">
        <f>IF(ISBLANK('Report Data'!E2089)," ",'Report Data'!E2089)</f>
        <v xml:space="preserve"> </v>
      </c>
      <c r="F2089" s="313" t="str">
        <f>IF(ISBLANK('Report Data'!F2089)," ",'Report Data'!F2089)</f>
        <v xml:space="preserve"> </v>
      </c>
      <c r="G2089" s="313" t="str">
        <f>IF(ISBLANK('Report Data'!G2089)," ",'Report Data'!G2089)</f>
        <v xml:space="preserve"> </v>
      </c>
    </row>
    <row r="2090" spans="1:7">
      <c r="A2090" s="313" t="str">
        <f>IF('INTERIM REPORT'!B2090=" "," ",IF('Report Data'!A2090="",'INTERIM REPORT'!A2089,'Report Data'!A2090))</f>
        <v xml:space="preserve"> </v>
      </c>
      <c r="B2090" s="313" t="str">
        <f>IF(ISBLANK('Report Data'!B2090)," ",'Report Data'!B2090)</f>
        <v xml:space="preserve"> </v>
      </c>
      <c r="C2090" s="313" t="str">
        <f>IF(ISBLANK('Report Data'!C2090)," ",'Report Data'!C2090)</f>
        <v xml:space="preserve"> </v>
      </c>
      <c r="D2090" s="313" t="str">
        <f>IF(ISBLANK('Report Data'!D2090)," ",'Report Data'!D2090)</f>
        <v xml:space="preserve"> </v>
      </c>
      <c r="E2090" s="313" t="str">
        <f>IF(ISBLANK('Report Data'!E2090)," ",'Report Data'!E2090)</f>
        <v xml:space="preserve"> </v>
      </c>
      <c r="F2090" s="313" t="str">
        <f>IF(ISBLANK('Report Data'!F2090)," ",'Report Data'!F2090)</f>
        <v xml:space="preserve"> </v>
      </c>
      <c r="G2090" s="313" t="str">
        <f>IF(ISBLANK('Report Data'!G2090)," ",'Report Data'!G2090)</f>
        <v xml:space="preserve"> </v>
      </c>
    </row>
    <row r="2091" spans="1:7">
      <c r="A2091" s="313" t="str">
        <f>IF('INTERIM REPORT'!B2091=" "," ",IF('Report Data'!A2091="",'INTERIM REPORT'!A2090,'Report Data'!A2091))</f>
        <v xml:space="preserve"> </v>
      </c>
      <c r="B2091" s="313" t="str">
        <f>IF(ISBLANK('Report Data'!B2091)," ",'Report Data'!B2091)</f>
        <v xml:space="preserve"> </v>
      </c>
      <c r="C2091" s="313" t="str">
        <f>IF(ISBLANK('Report Data'!C2091)," ",'Report Data'!C2091)</f>
        <v xml:space="preserve"> </v>
      </c>
      <c r="D2091" s="313" t="str">
        <f>IF(ISBLANK('Report Data'!D2091)," ",'Report Data'!D2091)</f>
        <v xml:space="preserve"> </v>
      </c>
      <c r="E2091" s="313" t="str">
        <f>IF(ISBLANK('Report Data'!E2091)," ",'Report Data'!E2091)</f>
        <v xml:space="preserve"> </v>
      </c>
      <c r="F2091" s="313" t="str">
        <f>IF(ISBLANK('Report Data'!F2091)," ",'Report Data'!F2091)</f>
        <v xml:space="preserve"> </v>
      </c>
      <c r="G2091" s="313" t="str">
        <f>IF(ISBLANK('Report Data'!G2091)," ",'Report Data'!G2091)</f>
        <v xml:space="preserve"> </v>
      </c>
    </row>
    <row r="2092" spans="1:7">
      <c r="A2092" s="313" t="str">
        <f>IF('INTERIM REPORT'!B2092=" "," ",IF('Report Data'!A2092="",'INTERIM REPORT'!A2091,'Report Data'!A2092))</f>
        <v xml:space="preserve"> </v>
      </c>
      <c r="B2092" s="313" t="str">
        <f>IF(ISBLANK('Report Data'!B2092)," ",'Report Data'!B2092)</f>
        <v xml:space="preserve"> </v>
      </c>
      <c r="C2092" s="313" t="str">
        <f>IF(ISBLANK('Report Data'!C2092)," ",'Report Data'!C2092)</f>
        <v xml:space="preserve"> </v>
      </c>
      <c r="D2092" s="313" t="str">
        <f>IF(ISBLANK('Report Data'!D2092)," ",'Report Data'!D2092)</f>
        <v xml:space="preserve"> </v>
      </c>
      <c r="E2092" s="313" t="str">
        <f>IF(ISBLANK('Report Data'!E2092)," ",'Report Data'!E2092)</f>
        <v xml:space="preserve"> </v>
      </c>
      <c r="F2092" s="313" t="str">
        <f>IF(ISBLANK('Report Data'!F2092)," ",'Report Data'!F2092)</f>
        <v xml:space="preserve"> </v>
      </c>
      <c r="G2092" s="313" t="str">
        <f>IF(ISBLANK('Report Data'!G2092)," ",'Report Data'!G2092)</f>
        <v xml:space="preserve"> </v>
      </c>
    </row>
    <row r="2093" spans="1:7">
      <c r="A2093" s="313" t="str">
        <f>IF('INTERIM REPORT'!B2093=" "," ",IF('Report Data'!A2093="",'INTERIM REPORT'!A2092,'Report Data'!A2093))</f>
        <v xml:space="preserve"> </v>
      </c>
      <c r="B2093" s="313" t="str">
        <f>IF(ISBLANK('Report Data'!B2093)," ",'Report Data'!B2093)</f>
        <v xml:space="preserve"> </v>
      </c>
      <c r="C2093" s="313" t="str">
        <f>IF(ISBLANK('Report Data'!C2093)," ",'Report Data'!C2093)</f>
        <v xml:space="preserve"> </v>
      </c>
      <c r="D2093" s="313" t="str">
        <f>IF(ISBLANK('Report Data'!D2093)," ",'Report Data'!D2093)</f>
        <v xml:space="preserve"> </v>
      </c>
      <c r="E2093" s="313" t="str">
        <f>IF(ISBLANK('Report Data'!E2093)," ",'Report Data'!E2093)</f>
        <v xml:space="preserve"> </v>
      </c>
      <c r="F2093" s="313" t="str">
        <f>IF(ISBLANK('Report Data'!F2093)," ",'Report Data'!F2093)</f>
        <v xml:space="preserve"> </v>
      </c>
      <c r="G2093" s="313" t="str">
        <f>IF(ISBLANK('Report Data'!G2093)," ",'Report Data'!G2093)</f>
        <v xml:space="preserve"> </v>
      </c>
    </row>
    <row r="2094" spans="1:7">
      <c r="A2094" s="313" t="str">
        <f>IF('INTERIM REPORT'!B2094=" "," ",IF('Report Data'!A2094="",'INTERIM REPORT'!A2093,'Report Data'!A2094))</f>
        <v xml:space="preserve"> </v>
      </c>
      <c r="B2094" s="313" t="str">
        <f>IF(ISBLANK('Report Data'!B2094)," ",'Report Data'!B2094)</f>
        <v xml:space="preserve"> </v>
      </c>
      <c r="C2094" s="313" t="str">
        <f>IF(ISBLANK('Report Data'!C2094)," ",'Report Data'!C2094)</f>
        <v xml:space="preserve"> </v>
      </c>
      <c r="D2094" s="313" t="str">
        <f>IF(ISBLANK('Report Data'!D2094)," ",'Report Data'!D2094)</f>
        <v xml:space="preserve"> </v>
      </c>
      <c r="E2094" s="313" t="str">
        <f>IF(ISBLANK('Report Data'!E2094)," ",'Report Data'!E2094)</f>
        <v xml:space="preserve"> </v>
      </c>
      <c r="F2094" s="313" t="str">
        <f>IF(ISBLANK('Report Data'!F2094)," ",'Report Data'!F2094)</f>
        <v xml:space="preserve"> </v>
      </c>
      <c r="G2094" s="313" t="str">
        <f>IF(ISBLANK('Report Data'!G2094)," ",'Report Data'!G2094)</f>
        <v xml:space="preserve"> </v>
      </c>
    </row>
    <row r="2095" spans="1:7">
      <c r="A2095" s="313" t="str">
        <f>IF('INTERIM REPORT'!B2095=" "," ",IF('Report Data'!A2095="",'INTERIM REPORT'!A2094,'Report Data'!A2095))</f>
        <v xml:space="preserve"> </v>
      </c>
      <c r="B2095" s="313" t="str">
        <f>IF(ISBLANK('Report Data'!B2095)," ",'Report Data'!B2095)</f>
        <v xml:space="preserve"> </v>
      </c>
      <c r="C2095" s="313" t="str">
        <f>IF(ISBLANK('Report Data'!C2095)," ",'Report Data'!C2095)</f>
        <v xml:space="preserve"> </v>
      </c>
      <c r="D2095" s="313" t="str">
        <f>IF(ISBLANK('Report Data'!D2095)," ",'Report Data'!D2095)</f>
        <v xml:space="preserve"> </v>
      </c>
      <c r="E2095" s="313" t="str">
        <f>IF(ISBLANK('Report Data'!E2095)," ",'Report Data'!E2095)</f>
        <v xml:space="preserve"> </v>
      </c>
      <c r="F2095" s="313" t="str">
        <f>IF(ISBLANK('Report Data'!F2095)," ",'Report Data'!F2095)</f>
        <v xml:space="preserve"> </v>
      </c>
      <c r="G2095" s="313" t="str">
        <f>IF(ISBLANK('Report Data'!G2095)," ",'Report Data'!G2095)</f>
        <v xml:space="preserve"> </v>
      </c>
    </row>
    <row r="2096" spans="1:7">
      <c r="A2096" s="313" t="str">
        <f>IF('INTERIM REPORT'!B2096=" "," ",IF('Report Data'!A2096="",'INTERIM REPORT'!A2095,'Report Data'!A2096))</f>
        <v xml:space="preserve"> </v>
      </c>
      <c r="B2096" s="313" t="str">
        <f>IF(ISBLANK('Report Data'!B2096)," ",'Report Data'!B2096)</f>
        <v xml:space="preserve"> </v>
      </c>
      <c r="C2096" s="313" t="str">
        <f>IF(ISBLANK('Report Data'!C2096)," ",'Report Data'!C2096)</f>
        <v xml:space="preserve"> </v>
      </c>
      <c r="D2096" s="313" t="str">
        <f>IF(ISBLANK('Report Data'!D2096)," ",'Report Data'!D2096)</f>
        <v xml:space="preserve"> </v>
      </c>
      <c r="E2096" s="313" t="str">
        <f>IF(ISBLANK('Report Data'!E2096)," ",'Report Data'!E2096)</f>
        <v xml:space="preserve"> </v>
      </c>
      <c r="F2096" s="313" t="str">
        <f>IF(ISBLANK('Report Data'!F2096)," ",'Report Data'!F2096)</f>
        <v xml:space="preserve"> </v>
      </c>
      <c r="G2096" s="313" t="str">
        <f>IF(ISBLANK('Report Data'!G2096)," ",'Report Data'!G2096)</f>
        <v xml:space="preserve"> </v>
      </c>
    </row>
    <row r="2097" spans="1:7">
      <c r="A2097" s="313" t="str">
        <f>IF('INTERIM REPORT'!B2097=" "," ",IF('Report Data'!A2097="",'INTERIM REPORT'!A2096,'Report Data'!A2097))</f>
        <v xml:space="preserve"> </v>
      </c>
      <c r="B2097" s="313" t="str">
        <f>IF(ISBLANK('Report Data'!B2097)," ",'Report Data'!B2097)</f>
        <v xml:space="preserve"> </v>
      </c>
      <c r="C2097" s="313" t="str">
        <f>IF(ISBLANK('Report Data'!C2097)," ",'Report Data'!C2097)</f>
        <v xml:space="preserve"> </v>
      </c>
      <c r="D2097" s="313" t="str">
        <f>IF(ISBLANK('Report Data'!D2097)," ",'Report Data'!D2097)</f>
        <v xml:space="preserve"> </v>
      </c>
      <c r="E2097" s="313" t="str">
        <f>IF(ISBLANK('Report Data'!E2097)," ",'Report Data'!E2097)</f>
        <v xml:space="preserve"> </v>
      </c>
      <c r="F2097" s="313" t="str">
        <f>IF(ISBLANK('Report Data'!F2097)," ",'Report Data'!F2097)</f>
        <v xml:space="preserve"> </v>
      </c>
      <c r="G2097" s="313" t="str">
        <f>IF(ISBLANK('Report Data'!G2097)," ",'Report Data'!G2097)</f>
        <v xml:space="preserve"> </v>
      </c>
    </row>
    <row r="2098" spans="1:7">
      <c r="A2098" s="313" t="str">
        <f>IF('INTERIM REPORT'!B2098=" "," ",IF('Report Data'!A2098="",'INTERIM REPORT'!A2097,'Report Data'!A2098))</f>
        <v xml:space="preserve"> </v>
      </c>
      <c r="B2098" s="313" t="str">
        <f>IF(ISBLANK('Report Data'!B2098)," ",'Report Data'!B2098)</f>
        <v xml:space="preserve"> </v>
      </c>
      <c r="C2098" s="313" t="str">
        <f>IF(ISBLANK('Report Data'!C2098)," ",'Report Data'!C2098)</f>
        <v xml:space="preserve"> </v>
      </c>
      <c r="D2098" s="313" t="str">
        <f>IF(ISBLANK('Report Data'!D2098)," ",'Report Data'!D2098)</f>
        <v xml:space="preserve"> </v>
      </c>
      <c r="E2098" s="313" t="str">
        <f>IF(ISBLANK('Report Data'!E2098)," ",'Report Data'!E2098)</f>
        <v xml:space="preserve"> </v>
      </c>
      <c r="F2098" s="313" t="str">
        <f>IF(ISBLANK('Report Data'!F2098)," ",'Report Data'!F2098)</f>
        <v xml:space="preserve"> </v>
      </c>
      <c r="G2098" s="313" t="str">
        <f>IF(ISBLANK('Report Data'!G2098)," ",'Report Data'!G2098)</f>
        <v xml:space="preserve"> </v>
      </c>
    </row>
    <row r="2099" spans="1:7">
      <c r="A2099" s="313" t="str">
        <f>IF('INTERIM REPORT'!B2099=" "," ",IF('Report Data'!A2099="",'INTERIM REPORT'!A2098,'Report Data'!A2099))</f>
        <v xml:space="preserve"> </v>
      </c>
      <c r="B2099" s="313" t="str">
        <f>IF(ISBLANK('Report Data'!B2099)," ",'Report Data'!B2099)</f>
        <v xml:space="preserve"> </v>
      </c>
      <c r="C2099" s="313" t="str">
        <f>IF(ISBLANK('Report Data'!C2099)," ",'Report Data'!C2099)</f>
        <v xml:space="preserve"> </v>
      </c>
      <c r="D2099" s="313" t="str">
        <f>IF(ISBLANK('Report Data'!D2099)," ",'Report Data'!D2099)</f>
        <v xml:space="preserve"> </v>
      </c>
      <c r="E2099" s="313" t="str">
        <f>IF(ISBLANK('Report Data'!E2099)," ",'Report Data'!E2099)</f>
        <v xml:space="preserve"> </v>
      </c>
      <c r="F2099" s="313" t="str">
        <f>IF(ISBLANK('Report Data'!F2099)," ",'Report Data'!F2099)</f>
        <v xml:space="preserve"> </v>
      </c>
      <c r="G2099" s="313" t="str">
        <f>IF(ISBLANK('Report Data'!G2099)," ",'Report Data'!G2099)</f>
        <v xml:space="preserve"> </v>
      </c>
    </row>
    <row r="2100" spans="1:7">
      <c r="A2100" s="313" t="str">
        <f>IF('INTERIM REPORT'!B2100=" "," ",IF('Report Data'!A2100="",'INTERIM REPORT'!A2099,'Report Data'!A2100))</f>
        <v xml:space="preserve"> </v>
      </c>
      <c r="B2100" s="313" t="str">
        <f>IF(ISBLANK('Report Data'!B2100)," ",'Report Data'!B2100)</f>
        <v xml:space="preserve"> </v>
      </c>
      <c r="C2100" s="313" t="str">
        <f>IF(ISBLANK('Report Data'!C2100)," ",'Report Data'!C2100)</f>
        <v xml:space="preserve"> </v>
      </c>
      <c r="D2100" s="313" t="str">
        <f>IF(ISBLANK('Report Data'!D2100)," ",'Report Data'!D2100)</f>
        <v xml:space="preserve"> </v>
      </c>
      <c r="E2100" s="313" t="str">
        <f>IF(ISBLANK('Report Data'!E2100)," ",'Report Data'!E2100)</f>
        <v xml:space="preserve"> </v>
      </c>
      <c r="F2100" s="313" t="str">
        <f>IF(ISBLANK('Report Data'!F2100)," ",'Report Data'!F2100)</f>
        <v xml:space="preserve"> </v>
      </c>
      <c r="G2100" s="313" t="str">
        <f>IF(ISBLANK('Report Data'!G2100)," ",'Report Data'!G2100)</f>
        <v xml:space="preserve"> </v>
      </c>
    </row>
    <row r="2101" spans="1:7">
      <c r="A2101" s="313" t="str">
        <f>IF('INTERIM REPORT'!B2101=" "," ",IF('Report Data'!A2101="",'INTERIM REPORT'!A2100,'Report Data'!A2101))</f>
        <v xml:space="preserve"> </v>
      </c>
      <c r="B2101" s="313" t="str">
        <f>IF(ISBLANK('Report Data'!B2101)," ",'Report Data'!B2101)</f>
        <v xml:space="preserve"> </v>
      </c>
      <c r="C2101" s="313" t="str">
        <f>IF(ISBLANK('Report Data'!C2101)," ",'Report Data'!C2101)</f>
        <v xml:space="preserve"> </v>
      </c>
      <c r="D2101" s="313" t="str">
        <f>IF(ISBLANK('Report Data'!D2101)," ",'Report Data'!D2101)</f>
        <v xml:space="preserve"> </v>
      </c>
      <c r="E2101" s="313" t="str">
        <f>IF(ISBLANK('Report Data'!E2101)," ",'Report Data'!E2101)</f>
        <v xml:space="preserve"> </v>
      </c>
      <c r="F2101" s="313" t="str">
        <f>IF(ISBLANK('Report Data'!F2101)," ",'Report Data'!F2101)</f>
        <v xml:space="preserve"> </v>
      </c>
      <c r="G2101" s="313" t="str">
        <f>IF(ISBLANK('Report Data'!G2101)," ",'Report Data'!G2101)</f>
        <v xml:space="preserve"> </v>
      </c>
    </row>
    <row r="2102" spans="1:7">
      <c r="A2102" s="313" t="str">
        <f>IF('INTERIM REPORT'!B2102=" "," ",IF('Report Data'!A2102="",'INTERIM REPORT'!A2101,'Report Data'!A2102))</f>
        <v xml:space="preserve"> </v>
      </c>
      <c r="B2102" s="313" t="str">
        <f>IF(ISBLANK('Report Data'!B2102)," ",'Report Data'!B2102)</f>
        <v xml:space="preserve"> </v>
      </c>
      <c r="C2102" s="313" t="str">
        <f>IF(ISBLANK('Report Data'!C2102)," ",'Report Data'!C2102)</f>
        <v xml:space="preserve"> </v>
      </c>
      <c r="D2102" s="313" t="str">
        <f>IF(ISBLANK('Report Data'!D2102)," ",'Report Data'!D2102)</f>
        <v xml:space="preserve"> </v>
      </c>
      <c r="E2102" s="313" t="str">
        <f>IF(ISBLANK('Report Data'!E2102)," ",'Report Data'!E2102)</f>
        <v xml:space="preserve"> </v>
      </c>
      <c r="F2102" s="313" t="str">
        <f>IF(ISBLANK('Report Data'!F2102)," ",'Report Data'!F2102)</f>
        <v xml:space="preserve"> </v>
      </c>
      <c r="G2102" s="313" t="str">
        <f>IF(ISBLANK('Report Data'!G2102)," ",'Report Data'!G2102)</f>
        <v xml:space="preserve"> </v>
      </c>
    </row>
    <row r="2103" spans="1:7">
      <c r="A2103" s="313" t="str">
        <f>IF('INTERIM REPORT'!B2103=" "," ",IF('Report Data'!A2103="",'INTERIM REPORT'!A2102,'Report Data'!A2103))</f>
        <v xml:space="preserve"> </v>
      </c>
      <c r="B2103" s="313" t="str">
        <f>IF(ISBLANK('Report Data'!B2103)," ",'Report Data'!B2103)</f>
        <v xml:space="preserve"> </v>
      </c>
      <c r="C2103" s="313" t="str">
        <f>IF(ISBLANK('Report Data'!C2103)," ",'Report Data'!C2103)</f>
        <v xml:space="preserve"> </v>
      </c>
      <c r="D2103" s="313" t="str">
        <f>IF(ISBLANK('Report Data'!D2103)," ",'Report Data'!D2103)</f>
        <v xml:space="preserve"> </v>
      </c>
      <c r="E2103" s="313" t="str">
        <f>IF(ISBLANK('Report Data'!E2103)," ",'Report Data'!E2103)</f>
        <v xml:space="preserve"> </v>
      </c>
      <c r="F2103" s="313" t="str">
        <f>IF(ISBLANK('Report Data'!F2103)," ",'Report Data'!F2103)</f>
        <v xml:space="preserve"> </v>
      </c>
      <c r="G2103" s="313" t="str">
        <f>IF(ISBLANK('Report Data'!G2103)," ",'Report Data'!G2103)</f>
        <v xml:space="preserve"> </v>
      </c>
    </row>
    <row r="2104" spans="1:7">
      <c r="A2104" s="313" t="str">
        <f>IF('INTERIM REPORT'!B2104=" "," ",IF('Report Data'!A2104="",'INTERIM REPORT'!A2103,'Report Data'!A2104))</f>
        <v xml:space="preserve"> </v>
      </c>
      <c r="B2104" s="313" t="str">
        <f>IF(ISBLANK('Report Data'!B2104)," ",'Report Data'!B2104)</f>
        <v xml:space="preserve"> </v>
      </c>
      <c r="C2104" s="313" t="str">
        <f>IF(ISBLANK('Report Data'!C2104)," ",'Report Data'!C2104)</f>
        <v xml:space="preserve"> </v>
      </c>
      <c r="D2104" s="313" t="str">
        <f>IF(ISBLANK('Report Data'!D2104)," ",'Report Data'!D2104)</f>
        <v xml:space="preserve"> </v>
      </c>
      <c r="E2104" s="313" t="str">
        <f>IF(ISBLANK('Report Data'!E2104)," ",'Report Data'!E2104)</f>
        <v xml:space="preserve"> </v>
      </c>
      <c r="F2104" s="313" t="str">
        <f>IF(ISBLANK('Report Data'!F2104)," ",'Report Data'!F2104)</f>
        <v xml:space="preserve"> </v>
      </c>
      <c r="G2104" s="313" t="str">
        <f>IF(ISBLANK('Report Data'!G2104)," ",'Report Data'!G2104)</f>
        <v xml:space="preserve"> </v>
      </c>
    </row>
    <row r="2105" spans="1:7">
      <c r="A2105" s="313" t="str">
        <f>IF('INTERIM REPORT'!B2105=" "," ",IF('Report Data'!A2105="",'INTERIM REPORT'!A2104,'Report Data'!A2105))</f>
        <v xml:space="preserve"> </v>
      </c>
      <c r="B2105" s="313" t="str">
        <f>IF(ISBLANK('Report Data'!B2105)," ",'Report Data'!B2105)</f>
        <v xml:space="preserve"> </v>
      </c>
      <c r="C2105" s="313" t="str">
        <f>IF(ISBLANK('Report Data'!C2105)," ",'Report Data'!C2105)</f>
        <v xml:space="preserve"> </v>
      </c>
      <c r="D2105" s="313" t="str">
        <f>IF(ISBLANK('Report Data'!D2105)," ",'Report Data'!D2105)</f>
        <v xml:space="preserve"> </v>
      </c>
      <c r="E2105" s="313" t="str">
        <f>IF(ISBLANK('Report Data'!E2105)," ",'Report Data'!E2105)</f>
        <v xml:space="preserve"> </v>
      </c>
      <c r="F2105" s="313" t="str">
        <f>IF(ISBLANK('Report Data'!F2105)," ",'Report Data'!F2105)</f>
        <v xml:space="preserve"> </v>
      </c>
      <c r="G2105" s="313" t="str">
        <f>IF(ISBLANK('Report Data'!G2105)," ",'Report Data'!G2105)</f>
        <v xml:space="preserve"> </v>
      </c>
    </row>
    <row r="2106" spans="1:7">
      <c r="A2106" s="313" t="str">
        <f>IF('INTERIM REPORT'!B2106=" "," ",IF('Report Data'!A2106="",'INTERIM REPORT'!A2105,'Report Data'!A2106))</f>
        <v xml:space="preserve"> </v>
      </c>
      <c r="B2106" s="313" t="str">
        <f>IF(ISBLANK('Report Data'!B2106)," ",'Report Data'!B2106)</f>
        <v xml:space="preserve"> </v>
      </c>
      <c r="C2106" s="313" t="str">
        <f>IF(ISBLANK('Report Data'!C2106)," ",'Report Data'!C2106)</f>
        <v xml:space="preserve"> </v>
      </c>
      <c r="D2106" s="313" t="str">
        <f>IF(ISBLANK('Report Data'!D2106)," ",'Report Data'!D2106)</f>
        <v xml:space="preserve"> </v>
      </c>
      <c r="E2106" s="313" t="str">
        <f>IF(ISBLANK('Report Data'!E2106)," ",'Report Data'!E2106)</f>
        <v xml:space="preserve"> </v>
      </c>
      <c r="F2106" s="313" t="str">
        <f>IF(ISBLANK('Report Data'!F2106)," ",'Report Data'!F2106)</f>
        <v xml:space="preserve"> </v>
      </c>
      <c r="G2106" s="313" t="str">
        <f>IF(ISBLANK('Report Data'!G2106)," ",'Report Data'!G2106)</f>
        <v xml:space="preserve"> </v>
      </c>
    </row>
    <row r="2107" spans="1:7">
      <c r="A2107" s="313" t="str">
        <f>IF('INTERIM REPORT'!B2107=" "," ",IF('Report Data'!A2107="",'INTERIM REPORT'!A2106,'Report Data'!A2107))</f>
        <v xml:space="preserve"> </v>
      </c>
      <c r="B2107" s="313" t="str">
        <f>IF(ISBLANK('Report Data'!B2107)," ",'Report Data'!B2107)</f>
        <v xml:space="preserve"> </v>
      </c>
      <c r="C2107" s="313" t="str">
        <f>IF(ISBLANK('Report Data'!C2107)," ",'Report Data'!C2107)</f>
        <v xml:space="preserve"> </v>
      </c>
      <c r="D2107" s="313" t="str">
        <f>IF(ISBLANK('Report Data'!D2107)," ",'Report Data'!D2107)</f>
        <v xml:space="preserve"> </v>
      </c>
      <c r="E2107" s="313" t="str">
        <f>IF(ISBLANK('Report Data'!E2107)," ",'Report Data'!E2107)</f>
        <v xml:space="preserve"> </v>
      </c>
      <c r="F2107" s="313" t="str">
        <f>IF(ISBLANK('Report Data'!F2107)," ",'Report Data'!F2107)</f>
        <v xml:space="preserve"> </v>
      </c>
      <c r="G2107" s="313" t="str">
        <f>IF(ISBLANK('Report Data'!G2107)," ",'Report Data'!G2107)</f>
        <v xml:space="preserve"> </v>
      </c>
    </row>
    <row r="2108" spans="1:7">
      <c r="A2108" s="313" t="str">
        <f>IF('INTERIM REPORT'!B2108=" "," ",IF('Report Data'!A2108="",'INTERIM REPORT'!A2107,'Report Data'!A2108))</f>
        <v xml:space="preserve"> </v>
      </c>
      <c r="B2108" s="313" t="str">
        <f>IF(ISBLANK('Report Data'!B2108)," ",'Report Data'!B2108)</f>
        <v xml:space="preserve"> </v>
      </c>
      <c r="C2108" s="313" t="str">
        <f>IF(ISBLANK('Report Data'!C2108)," ",'Report Data'!C2108)</f>
        <v xml:space="preserve"> </v>
      </c>
      <c r="D2108" s="313" t="str">
        <f>IF(ISBLANK('Report Data'!D2108)," ",'Report Data'!D2108)</f>
        <v xml:space="preserve"> </v>
      </c>
      <c r="E2108" s="313" t="str">
        <f>IF(ISBLANK('Report Data'!E2108)," ",'Report Data'!E2108)</f>
        <v xml:space="preserve"> </v>
      </c>
      <c r="F2108" s="313" t="str">
        <f>IF(ISBLANK('Report Data'!F2108)," ",'Report Data'!F2108)</f>
        <v xml:space="preserve"> </v>
      </c>
      <c r="G2108" s="313" t="str">
        <f>IF(ISBLANK('Report Data'!G2108)," ",'Report Data'!G2108)</f>
        <v xml:space="preserve"> </v>
      </c>
    </row>
    <row r="2109" spans="1:7">
      <c r="A2109" s="313" t="str">
        <f>IF('INTERIM REPORT'!B2109=" "," ",IF('Report Data'!A2109="",'INTERIM REPORT'!A2108,'Report Data'!A2109))</f>
        <v xml:space="preserve"> </v>
      </c>
      <c r="B2109" s="313" t="str">
        <f>IF(ISBLANK('Report Data'!B2109)," ",'Report Data'!B2109)</f>
        <v xml:space="preserve"> </v>
      </c>
      <c r="C2109" s="313" t="str">
        <f>IF(ISBLANK('Report Data'!C2109)," ",'Report Data'!C2109)</f>
        <v xml:space="preserve"> </v>
      </c>
      <c r="D2109" s="313" t="str">
        <f>IF(ISBLANK('Report Data'!D2109)," ",'Report Data'!D2109)</f>
        <v xml:space="preserve"> </v>
      </c>
      <c r="E2109" s="313" t="str">
        <f>IF(ISBLANK('Report Data'!E2109)," ",'Report Data'!E2109)</f>
        <v xml:space="preserve"> </v>
      </c>
      <c r="F2109" s="313" t="str">
        <f>IF(ISBLANK('Report Data'!F2109)," ",'Report Data'!F2109)</f>
        <v xml:space="preserve"> </v>
      </c>
      <c r="G2109" s="313" t="str">
        <f>IF(ISBLANK('Report Data'!G2109)," ",'Report Data'!G2109)</f>
        <v xml:space="preserve"> </v>
      </c>
    </row>
    <row r="2110" spans="1:7">
      <c r="A2110" s="313" t="str">
        <f>IF('INTERIM REPORT'!B2110=" "," ",IF('Report Data'!A2110="",'INTERIM REPORT'!A2109,'Report Data'!A2110))</f>
        <v xml:space="preserve"> </v>
      </c>
      <c r="B2110" s="313" t="str">
        <f>IF(ISBLANK('Report Data'!B2110)," ",'Report Data'!B2110)</f>
        <v xml:space="preserve"> </v>
      </c>
      <c r="C2110" s="313" t="str">
        <f>IF(ISBLANK('Report Data'!C2110)," ",'Report Data'!C2110)</f>
        <v xml:space="preserve"> </v>
      </c>
      <c r="D2110" s="313" t="str">
        <f>IF(ISBLANK('Report Data'!D2110)," ",'Report Data'!D2110)</f>
        <v xml:space="preserve"> </v>
      </c>
      <c r="E2110" s="313" t="str">
        <f>IF(ISBLANK('Report Data'!E2110)," ",'Report Data'!E2110)</f>
        <v xml:space="preserve"> </v>
      </c>
      <c r="F2110" s="313" t="str">
        <f>IF(ISBLANK('Report Data'!F2110)," ",'Report Data'!F2110)</f>
        <v xml:space="preserve"> </v>
      </c>
      <c r="G2110" s="313" t="str">
        <f>IF(ISBLANK('Report Data'!G2110)," ",'Report Data'!G2110)</f>
        <v xml:space="preserve"> </v>
      </c>
    </row>
    <row r="2111" spans="1:7">
      <c r="A2111" s="313" t="str">
        <f>IF('INTERIM REPORT'!B2111=" "," ",IF('Report Data'!A2111="",'INTERIM REPORT'!A2110,'Report Data'!A2111))</f>
        <v xml:space="preserve"> </v>
      </c>
      <c r="B2111" s="313" t="str">
        <f>IF(ISBLANK('Report Data'!B2111)," ",'Report Data'!B2111)</f>
        <v xml:space="preserve"> </v>
      </c>
      <c r="C2111" s="313" t="str">
        <f>IF(ISBLANK('Report Data'!C2111)," ",'Report Data'!C2111)</f>
        <v xml:space="preserve"> </v>
      </c>
      <c r="D2111" s="313" t="str">
        <f>IF(ISBLANK('Report Data'!D2111)," ",'Report Data'!D2111)</f>
        <v xml:space="preserve"> </v>
      </c>
      <c r="E2111" s="313" t="str">
        <f>IF(ISBLANK('Report Data'!E2111)," ",'Report Data'!E2111)</f>
        <v xml:space="preserve"> </v>
      </c>
      <c r="F2111" s="313" t="str">
        <f>IF(ISBLANK('Report Data'!F2111)," ",'Report Data'!F2111)</f>
        <v xml:space="preserve"> </v>
      </c>
      <c r="G2111" s="313" t="str">
        <f>IF(ISBLANK('Report Data'!G2111)," ",'Report Data'!G2111)</f>
        <v xml:space="preserve"> </v>
      </c>
    </row>
    <row r="2112" spans="1:7">
      <c r="A2112" s="313" t="str">
        <f>IF('INTERIM REPORT'!B2112=" "," ",IF('Report Data'!A2112="",'INTERIM REPORT'!A2111,'Report Data'!A2112))</f>
        <v xml:space="preserve"> </v>
      </c>
      <c r="B2112" s="313" t="str">
        <f>IF(ISBLANK('Report Data'!B2112)," ",'Report Data'!B2112)</f>
        <v xml:space="preserve"> </v>
      </c>
      <c r="C2112" s="313" t="str">
        <f>IF(ISBLANK('Report Data'!C2112)," ",'Report Data'!C2112)</f>
        <v xml:space="preserve"> </v>
      </c>
      <c r="D2112" s="313" t="str">
        <f>IF(ISBLANK('Report Data'!D2112)," ",'Report Data'!D2112)</f>
        <v xml:space="preserve"> </v>
      </c>
      <c r="E2112" s="313" t="str">
        <f>IF(ISBLANK('Report Data'!E2112)," ",'Report Data'!E2112)</f>
        <v xml:space="preserve"> </v>
      </c>
      <c r="F2112" s="313" t="str">
        <f>IF(ISBLANK('Report Data'!F2112)," ",'Report Data'!F2112)</f>
        <v xml:space="preserve"> </v>
      </c>
      <c r="G2112" s="313" t="str">
        <f>IF(ISBLANK('Report Data'!G2112)," ",'Report Data'!G2112)</f>
        <v xml:space="preserve"> </v>
      </c>
    </row>
    <row r="2113" spans="1:7">
      <c r="A2113" s="313" t="str">
        <f>IF('INTERIM REPORT'!B2113=" "," ",IF('Report Data'!A2113="",'INTERIM REPORT'!A2112,'Report Data'!A2113))</f>
        <v xml:space="preserve"> </v>
      </c>
      <c r="B2113" s="313" t="str">
        <f>IF(ISBLANK('Report Data'!B2113)," ",'Report Data'!B2113)</f>
        <v xml:space="preserve"> </v>
      </c>
      <c r="C2113" s="313" t="str">
        <f>IF(ISBLANK('Report Data'!C2113)," ",'Report Data'!C2113)</f>
        <v xml:space="preserve"> </v>
      </c>
      <c r="D2113" s="313" t="str">
        <f>IF(ISBLANK('Report Data'!D2113)," ",'Report Data'!D2113)</f>
        <v xml:space="preserve"> </v>
      </c>
      <c r="E2113" s="313" t="str">
        <f>IF(ISBLANK('Report Data'!E2113)," ",'Report Data'!E2113)</f>
        <v xml:space="preserve"> </v>
      </c>
      <c r="F2113" s="313" t="str">
        <f>IF(ISBLANK('Report Data'!F2113)," ",'Report Data'!F2113)</f>
        <v xml:space="preserve"> </v>
      </c>
      <c r="G2113" s="313" t="str">
        <f>IF(ISBLANK('Report Data'!G2113)," ",'Report Data'!G2113)</f>
        <v xml:space="preserve"> </v>
      </c>
    </row>
    <row r="2114" spans="1:7">
      <c r="A2114" s="313" t="str">
        <f>IF('INTERIM REPORT'!B2114=" "," ",IF('Report Data'!A2114="",'INTERIM REPORT'!A2113,'Report Data'!A2114))</f>
        <v xml:space="preserve"> </v>
      </c>
      <c r="B2114" s="313" t="str">
        <f>IF(ISBLANK('Report Data'!B2114)," ",'Report Data'!B2114)</f>
        <v xml:space="preserve"> </v>
      </c>
      <c r="C2114" s="313" t="str">
        <f>IF(ISBLANK('Report Data'!C2114)," ",'Report Data'!C2114)</f>
        <v xml:space="preserve"> </v>
      </c>
      <c r="D2114" s="313" t="str">
        <f>IF(ISBLANK('Report Data'!D2114)," ",'Report Data'!D2114)</f>
        <v xml:space="preserve"> </v>
      </c>
      <c r="E2114" s="313" t="str">
        <f>IF(ISBLANK('Report Data'!E2114)," ",'Report Data'!E2114)</f>
        <v xml:space="preserve"> </v>
      </c>
      <c r="F2114" s="313" t="str">
        <f>IF(ISBLANK('Report Data'!F2114)," ",'Report Data'!F2114)</f>
        <v xml:space="preserve"> </v>
      </c>
      <c r="G2114" s="313" t="str">
        <f>IF(ISBLANK('Report Data'!G2114)," ",'Report Data'!G2114)</f>
        <v xml:space="preserve"> </v>
      </c>
    </row>
    <row r="2115" spans="1:7">
      <c r="A2115" s="313" t="str">
        <f>IF('INTERIM REPORT'!B2115=" "," ",IF('Report Data'!A2115="",'INTERIM REPORT'!A2114,'Report Data'!A2115))</f>
        <v xml:space="preserve"> </v>
      </c>
      <c r="B2115" s="313" t="str">
        <f>IF(ISBLANK('Report Data'!B2115)," ",'Report Data'!B2115)</f>
        <v xml:space="preserve"> </v>
      </c>
      <c r="C2115" s="313" t="str">
        <f>IF(ISBLANK('Report Data'!C2115)," ",'Report Data'!C2115)</f>
        <v xml:space="preserve"> </v>
      </c>
      <c r="D2115" s="313" t="str">
        <f>IF(ISBLANK('Report Data'!D2115)," ",'Report Data'!D2115)</f>
        <v xml:space="preserve"> </v>
      </c>
      <c r="E2115" s="313" t="str">
        <f>IF(ISBLANK('Report Data'!E2115)," ",'Report Data'!E2115)</f>
        <v xml:space="preserve"> </v>
      </c>
      <c r="F2115" s="313" t="str">
        <f>IF(ISBLANK('Report Data'!F2115)," ",'Report Data'!F2115)</f>
        <v xml:space="preserve"> </v>
      </c>
      <c r="G2115" s="313" t="str">
        <f>IF(ISBLANK('Report Data'!G2115)," ",'Report Data'!G2115)</f>
        <v xml:space="preserve"> </v>
      </c>
    </row>
    <row r="2116" spans="1:7">
      <c r="A2116" s="313" t="str">
        <f>IF('INTERIM REPORT'!B2116=" "," ",IF('Report Data'!A2116="",'INTERIM REPORT'!A2115,'Report Data'!A2116))</f>
        <v xml:space="preserve"> </v>
      </c>
      <c r="B2116" s="313" t="str">
        <f>IF(ISBLANK('Report Data'!B2116)," ",'Report Data'!B2116)</f>
        <v xml:space="preserve"> </v>
      </c>
      <c r="C2116" s="313" t="str">
        <f>IF(ISBLANK('Report Data'!C2116)," ",'Report Data'!C2116)</f>
        <v xml:space="preserve"> </v>
      </c>
      <c r="D2116" s="313" t="str">
        <f>IF(ISBLANK('Report Data'!D2116)," ",'Report Data'!D2116)</f>
        <v xml:space="preserve"> </v>
      </c>
      <c r="E2116" s="313" t="str">
        <f>IF(ISBLANK('Report Data'!E2116)," ",'Report Data'!E2116)</f>
        <v xml:space="preserve"> </v>
      </c>
      <c r="F2116" s="313" t="str">
        <f>IF(ISBLANK('Report Data'!F2116)," ",'Report Data'!F2116)</f>
        <v xml:space="preserve"> </v>
      </c>
      <c r="G2116" s="313" t="str">
        <f>IF(ISBLANK('Report Data'!G2116)," ",'Report Data'!G2116)</f>
        <v xml:space="preserve"> </v>
      </c>
    </row>
    <row r="2117" spans="1:7">
      <c r="A2117" s="313" t="str">
        <f>IF('INTERIM REPORT'!B2117=" "," ",IF('Report Data'!A2117="",'INTERIM REPORT'!A2116,'Report Data'!A2117))</f>
        <v xml:space="preserve"> </v>
      </c>
      <c r="B2117" s="313" t="str">
        <f>IF(ISBLANK('Report Data'!B2117)," ",'Report Data'!B2117)</f>
        <v xml:space="preserve"> </v>
      </c>
      <c r="C2117" s="313" t="str">
        <f>IF(ISBLANK('Report Data'!C2117)," ",'Report Data'!C2117)</f>
        <v xml:space="preserve"> </v>
      </c>
      <c r="D2117" s="313" t="str">
        <f>IF(ISBLANK('Report Data'!D2117)," ",'Report Data'!D2117)</f>
        <v xml:space="preserve"> </v>
      </c>
      <c r="E2117" s="313" t="str">
        <f>IF(ISBLANK('Report Data'!E2117)," ",'Report Data'!E2117)</f>
        <v xml:space="preserve"> </v>
      </c>
      <c r="F2117" s="313" t="str">
        <f>IF(ISBLANK('Report Data'!F2117)," ",'Report Data'!F2117)</f>
        <v xml:space="preserve"> </v>
      </c>
      <c r="G2117" s="313" t="str">
        <f>IF(ISBLANK('Report Data'!G2117)," ",'Report Data'!G2117)</f>
        <v xml:space="preserve"> </v>
      </c>
    </row>
    <row r="2118" spans="1:7">
      <c r="A2118" s="313" t="str">
        <f>IF('INTERIM REPORT'!B2118=" "," ",IF('Report Data'!A2118="",'INTERIM REPORT'!A2117,'Report Data'!A2118))</f>
        <v xml:space="preserve"> </v>
      </c>
      <c r="B2118" s="313" t="str">
        <f>IF(ISBLANK('Report Data'!B2118)," ",'Report Data'!B2118)</f>
        <v xml:space="preserve"> </v>
      </c>
      <c r="C2118" s="313" t="str">
        <f>IF(ISBLANK('Report Data'!C2118)," ",'Report Data'!C2118)</f>
        <v xml:space="preserve"> </v>
      </c>
      <c r="D2118" s="313" t="str">
        <f>IF(ISBLANK('Report Data'!D2118)," ",'Report Data'!D2118)</f>
        <v xml:space="preserve"> </v>
      </c>
      <c r="E2118" s="313" t="str">
        <f>IF(ISBLANK('Report Data'!E2118)," ",'Report Data'!E2118)</f>
        <v xml:space="preserve"> </v>
      </c>
      <c r="F2118" s="313" t="str">
        <f>IF(ISBLANK('Report Data'!F2118)," ",'Report Data'!F2118)</f>
        <v xml:space="preserve"> </v>
      </c>
      <c r="G2118" s="313" t="str">
        <f>IF(ISBLANK('Report Data'!G2118)," ",'Report Data'!G2118)</f>
        <v xml:space="preserve"> </v>
      </c>
    </row>
    <row r="2119" spans="1:7">
      <c r="A2119" s="313" t="str">
        <f>IF('INTERIM REPORT'!B2119=" "," ",IF('Report Data'!A2119="",'INTERIM REPORT'!A2118,'Report Data'!A2119))</f>
        <v xml:space="preserve"> </v>
      </c>
      <c r="B2119" s="313" t="str">
        <f>IF(ISBLANK('Report Data'!B2119)," ",'Report Data'!B2119)</f>
        <v xml:space="preserve"> </v>
      </c>
      <c r="C2119" s="313" t="str">
        <f>IF(ISBLANK('Report Data'!C2119)," ",'Report Data'!C2119)</f>
        <v xml:space="preserve"> </v>
      </c>
      <c r="D2119" s="313" t="str">
        <f>IF(ISBLANK('Report Data'!D2119)," ",'Report Data'!D2119)</f>
        <v xml:space="preserve"> </v>
      </c>
      <c r="E2119" s="313" t="str">
        <f>IF(ISBLANK('Report Data'!E2119)," ",'Report Data'!E2119)</f>
        <v xml:space="preserve"> </v>
      </c>
      <c r="F2119" s="313" t="str">
        <f>IF(ISBLANK('Report Data'!F2119)," ",'Report Data'!F2119)</f>
        <v xml:space="preserve"> </v>
      </c>
      <c r="G2119" s="313" t="str">
        <f>IF(ISBLANK('Report Data'!G2119)," ",'Report Data'!G2119)</f>
        <v xml:space="preserve"> </v>
      </c>
    </row>
    <row r="2120" spans="1:7">
      <c r="A2120" s="313" t="str">
        <f>IF('INTERIM REPORT'!B2120=" "," ",IF('Report Data'!A2120="",'INTERIM REPORT'!A2119,'Report Data'!A2120))</f>
        <v xml:space="preserve"> </v>
      </c>
      <c r="B2120" s="313" t="str">
        <f>IF(ISBLANK('Report Data'!B2120)," ",'Report Data'!B2120)</f>
        <v xml:space="preserve"> </v>
      </c>
      <c r="C2120" s="313" t="str">
        <f>IF(ISBLANK('Report Data'!C2120)," ",'Report Data'!C2120)</f>
        <v xml:space="preserve"> </v>
      </c>
      <c r="D2120" s="313" t="str">
        <f>IF(ISBLANK('Report Data'!D2120)," ",'Report Data'!D2120)</f>
        <v xml:space="preserve"> </v>
      </c>
      <c r="E2120" s="313" t="str">
        <f>IF(ISBLANK('Report Data'!E2120)," ",'Report Data'!E2120)</f>
        <v xml:space="preserve"> </v>
      </c>
      <c r="F2120" s="313" t="str">
        <f>IF(ISBLANK('Report Data'!F2120)," ",'Report Data'!F2120)</f>
        <v xml:space="preserve"> </v>
      </c>
      <c r="G2120" s="313" t="str">
        <f>IF(ISBLANK('Report Data'!G2120)," ",'Report Data'!G2120)</f>
        <v xml:space="preserve"> </v>
      </c>
    </row>
    <row r="2121" spans="1:7">
      <c r="A2121" s="313" t="str">
        <f>IF('INTERIM REPORT'!B2121=" "," ",IF('Report Data'!A2121="",'INTERIM REPORT'!A2120,'Report Data'!A2121))</f>
        <v xml:space="preserve"> </v>
      </c>
      <c r="B2121" s="313" t="str">
        <f>IF(ISBLANK('Report Data'!B2121)," ",'Report Data'!B2121)</f>
        <v xml:space="preserve"> </v>
      </c>
      <c r="C2121" s="313" t="str">
        <f>IF(ISBLANK('Report Data'!C2121)," ",'Report Data'!C2121)</f>
        <v xml:space="preserve"> </v>
      </c>
      <c r="D2121" s="313" t="str">
        <f>IF(ISBLANK('Report Data'!D2121)," ",'Report Data'!D2121)</f>
        <v xml:space="preserve"> </v>
      </c>
      <c r="E2121" s="313" t="str">
        <f>IF(ISBLANK('Report Data'!E2121)," ",'Report Data'!E2121)</f>
        <v xml:space="preserve"> </v>
      </c>
      <c r="F2121" s="313" t="str">
        <f>IF(ISBLANK('Report Data'!F2121)," ",'Report Data'!F2121)</f>
        <v xml:space="preserve"> </v>
      </c>
      <c r="G2121" s="313" t="str">
        <f>IF(ISBLANK('Report Data'!G2121)," ",'Report Data'!G2121)</f>
        <v xml:space="preserve"> </v>
      </c>
    </row>
    <row r="2122" spans="1:7">
      <c r="A2122" s="313" t="str">
        <f>IF('INTERIM REPORT'!B2122=" "," ",IF('Report Data'!A2122="",'INTERIM REPORT'!A2121,'Report Data'!A2122))</f>
        <v xml:space="preserve"> </v>
      </c>
      <c r="B2122" s="313" t="str">
        <f>IF(ISBLANK('Report Data'!B2122)," ",'Report Data'!B2122)</f>
        <v xml:space="preserve"> </v>
      </c>
      <c r="C2122" s="313" t="str">
        <f>IF(ISBLANK('Report Data'!C2122)," ",'Report Data'!C2122)</f>
        <v xml:space="preserve"> </v>
      </c>
      <c r="D2122" s="313" t="str">
        <f>IF(ISBLANK('Report Data'!D2122)," ",'Report Data'!D2122)</f>
        <v xml:space="preserve"> </v>
      </c>
      <c r="E2122" s="313" t="str">
        <f>IF(ISBLANK('Report Data'!E2122)," ",'Report Data'!E2122)</f>
        <v xml:space="preserve"> </v>
      </c>
      <c r="F2122" s="313" t="str">
        <f>IF(ISBLANK('Report Data'!F2122)," ",'Report Data'!F2122)</f>
        <v xml:space="preserve"> </v>
      </c>
      <c r="G2122" s="313" t="str">
        <f>IF(ISBLANK('Report Data'!G2122)," ",'Report Data'!G2122)</f>
        <v xml:space="preserve"> </v>
      </c>
    </row>
    <row r="2123" spans="1:7">
      <c r="A2123" s="313" t="str">
        <f>IF('INTERIM REPORT'!B2123=" "," ",IF('Report Data'!A2123="",'INTERIM REPORT'!A2122,'Report Data'!A2123))</f>
        <v xml:space="preserve"> </v>
      </c>
      <c r="B2123" s="313" t="str">
        <f>IF(ISBLANK('Report Data'!B2123)," ",'Report Data'!B2123)</f>
        <v xml:space="preserve"> </v>
      </c>
      <c r="C2123" s="313" t="str">
        <f>IF(ISBLANK('Report Data'!C2123)," ",'Report Data'!C2123)</f>
        <v xml:space="preserve"> </v>
      </c>
      <c r="D2123" s="313" t="str">
        <f>IF(ISBLANK('Report Data'!D2123)," ",'Report Data'!D2123)</f>
        <v xml:space="preserve"> </v>
      </c>
      <c r="E2123" s="313" t="str">
        <f>IF(ISBLANK('Report Data'!E2123)," ",'Report Data'!E2123)</f>
        <v xml:space="preserve"> </v>
      </c>
      <c r="F2123" s="313" t="str">
        <f>IF(ISBLANK('Report Data'!F2123)," ",'Report Data'!F2123)</f>
        <v xml:space="preserve"> </v>
      </c>
      <c r="G2123" s="313" t="str">
        <f>IF(ISBLANK('Report Data'!G2123)," ",'Report Data'!G2123)</f>
        <v xml:space="preserve"> </v>
      </c>
    </row>
    <row r="2124" spans="1:7">
      <c r="A2124" s="313" t="str">
        <f>IF('INTERIM REPORT'!B2124=" "," ",IF('Report Data'!A2124="",'INTERIM REPORT'!A2123,'Report Data'!A2124))</f>
        <v xml:space="preserve"> </v>
      </c>
      <c r="B2124" s="313" t="str">
        <f>IF(ISBLANK('Report Data'!B2124)," ",'Report Data'!B2124)</f>
        <v xml:space="preserve"> </v>
      </c>
      <c r="C2124" s="313" t="str">
        <f>IF(ISBLANK('Report Data'!C2124)," ",'Report Data'!C2124)</f>
        <v xml:space="preserve"> </v>
      </c>
      <c r="D2124" s="313" t="str">
        <f>IF(ISBLANK('Report Data'!D2124)," ",'Report Data'!D2124)</f>
        <v xml:space="preserve"> </v>
      </c>
      <c r="E2124" s="313" t="str">
        <f>IF(ISBLANK('Report Data'!E2124)," ",'Report Data'!E2124)</f>
        <v xml:space="preserve"> </v>
      </c>
      <c r="F2124" s="313" t="str">
        <f>IF(ISBLANK('Report Data'!F2124)," ",'Report Data'!F2124)</f>
        <v xml:space="preserve"> </v>
      </c>
      <c r="G2124" s="313" t="str">
        <f>IF(ISBLANK('Report Data'!G2124)," ",'Report Data'!G2124)</f>
        <v xml:space="preserve"> </v>
      </c>
    </row>
    <row r="2125" spans="1:7">
      <c r="A2125" s="313" t="str">
        <f>IF('INTERIM REPORT'!B2125=" "," ",IF('Report Data'!A2125="",'INTERIM REPORT'!A2124,'Report Data'!A2125))</f>
        <v xml:space="preserve"> </v>
      </c>
      <c r="B2125" s="313" t="str">
        <f>IF(ISBLANK('Report Data'!B2125)," ",'Report Data'!B2125)</f>
        <v xml:space="preserve"> </v>
      </c>
      <c r="C2125" s="313" t="str">
        <f>IF(ISBLANK('Report Data'!C2125)," ",'Report Data'!C2125)</f>
        <v xml:space="preserve"> </v>
      </c>
      <c r="D2125" s="313" t="str">
        <f>IF(ISBLANK('Report Data'!D2125)," ",'Report Data'!D2125)</f>
        <v xml:space="preserve"> </v>
      </c>
      <c r="E2125" s="313" t="str">
        <f>IF(ISBLANK('Report Data'!E2125)," ",'Report Data'!E2125)</f>
        <v xml:space="preserve"> </v>
      </c>
      <c r="F2125" s="313" t="str">
        <f>IF(ISBLANK('Report Data'!F2125)," ",'Report Data'!F2125)</f>
        <v xml:space="preserve"> </v>
      </c>
      <c r="G2125" s="313" t="str">
        <f>IF(ISBLANK('Report Data'!G2125)," ",'Report Data'!G2125)</f>
        <v xml:space="preserve"> </v>
      </c>
    </row>
    <row r="2126" spans="1:7">
      <c r="A2126" s="313" t="str">
        <f>IF('INTERIM REPORT'!B2126=" "," ",IF('Report Data'!A2126="",'INTERIM REPORT'!A2125,'Report Data'!A2126))</f>
        <v xml:space="preserve"> </v>
      </c>
      <c r="B2126" s="313" t="str">
        <f>IF(ISBLANK('Report Data'!B2126)," ",'Report Data'!B2126)</f>
        <v xml:space="preserve"> </v>
      </c>
      <c r="C2126" s="313" t="str">
        <f>IF(ISBLANK('Report Data'!C2126)," ",'Report Data'!C2126)</f>
        <v xml:space="preserve"> </v>
      </c>
      <c r="D2126" s="313" t="str">
        <f>IF(ISBLANK('Report Data'!D2126)," ",'Report Data'!D2126)</f>
        <v xml:space="preserve"> </v>
      </c>
      <c r="E2126" s="313" t="str">
        <f>IF(ISBLANK('Report Data'!E2126)," ",'Report Data'!E2126)</f>
        <v xml:space="preserve"> </v>
      </c>
      <c r="F2126" s="313" t="str">
        <f>IF(ISBLANK('Report Data'!F2126)," ",'Report Data'!F2126)</f>
        <v xml:space="preserve"> </v>
      </c>
      <c r="G2126" s="313" t="str">
        <f>IF(ISBLANK('Report Data'!G2126)," ",'Report Data'!G2126)</f>
        <v xml:space="preserve"> </v>
      </c>
    </row>
    <row r="2127" spans="1:7">
      <c r="A2127" s="313" t="str">
        <f>IF('INTERIM REPORT'!B2127=" "," ",IF('Report Data'!A2127="",'INTERIM REPORT'!A2126,'Report Data'!A2127))</f>
        <v xml:space="preserve"> </v>
      </c>
      <c r="B2127" s="313" t="str">
        <f>IF(ISBLANK('Report Data'!B2127)," ",'Report Data'!B2127)</f>
        <v xml:space="preserve"> </v>
      </c>
      <c r="C2127" s="313" t="str">
        <f>IF(ISBLANK('Report Data'!C2127)," ",'Report Data'!C2127)</f>
        <v xml:space="preserve"> </v>
      </c>
      <c r="D2127" s="313" t="str">
        <f>IF(ISBLANK('Report Data'!D2127)," ",'Report Data'!D2127)</f>
        <v xml:space="preserve"> </v>
      </c>
      <c r="E2127" s="313" t="str">
        <f>IF(ISBLANK('Report Data'!E2127)," ",'Report Data'!E2127)</f>
        <v xml:space="preserve"> </v>
      </c>
      <c r="F2127" s="313" t="str">
        <f>IF(ISBLANK('Report Data'!F2127)," ",'Report Data'!F2127)</f>
        <v xml:space="preserve"> </v>
      </c>
      <c r="G2127" s="313" t="str">
        <f>IF(ISBLANK('Report Data'!G2127)," ",'Report Data'!G2127)</f>
        <v xml:space="preserve"> </v>
      </c>
    </row>
    <row r="2128" spans="1:7">
      <c r="A2128" s="313" t="str">
        <f>IF('INTERIM REPORT'!B2128=" "," ",IF('Report Data'!A2128="",'INTERIM REPORT'!A2127,'Report Data'!A2128))</f>
        <v xml:space="preserve"> </v>
      </c>
      <c r="B2128" s="313" t="str">
        <f>IF(ISBLANK('Report Data'!B2128)," ",'Report Data'!B2128)</f>
        <v xml:space="preserve"> </v>
      </c>
      <c r="C2128" s="313" t="str">
        <f>IF(ISBLANK('Report Data'!C2128)," ",'Report Data'!C2128)</f>
        <v xml:space="preserve"> </v>
      </c>
      <c r="D2128" s="313" t="str">
        <f>IF(ISBLANK('Report Data'!D2128)," ",'Report Data'!D2128)</f>
        <v xml:space="preserve"> </v>
      </c>
      <c r="E2128" s="313" t="str">
        <f>IF(ISBLANK('Report Data'!E2128)," ",'Report Data'!E2128)</f>
        <v xml:space="preserve"> </v>
      </c>
      <c r="F2128" s="313" t="str">
        <f>IF(ISBLANK('Report Data'!F2128)," ",'Report Data'!F2128)</f>
        <v xml:space="preserve"> </v>
      </c>
      <c r="G2128" s="313" t="str">
        <f>IF(ISBLANK('Report Data'!G2128)," ",'Report Data'!G2128)</f>
        <v xml:space="preserve"> </v>
      </c>
    </row>
    <row r="2129" spans="1:7">
      <c r="A2129" s="313" t="str">
        <f>IF('INTERIM REPORT'!B2129=" "," ",IF('Report Data'!A2129="",'INTERIM REPORT'!A2128,'Report Data'!A2129))</f>
        <v xml:space="preserve"> </v>
      </c>
      <c r="B2129" s="313" t="str">
        <f>IF(ISBLANK('Report Data'!B2129)," ",'Report Data'!B2129)</f>
        <v xml:space="preserve"> </v>
      </c>
      <c r="C2129" s="313" t="str">
        <f>IF(ISBLANK('Report Data'!C2129)," ",'Report Data'!C2129)</f>
        <v xml:space="preserve"> </v>
      </c>
      <c r="D2129" s="313" t="str">
        <f>IF(ISBLANK('Report Data'!D2129)," ",'Report Data'!D2129)</f>
        <v xml:space="preserve"> </v>
      </c>
      <c r="E2129" s="313" t="str">
        <f>IF(ISBLANK('Report Data'!E2129)," ",'Report Data'!E2129)</f>
        <v xml:space="preserve"> </v>
      </c>
      <c r="F2129" s="313" t="str">
        <f>IF(ISBLANK('Report Data'!F2129)," ",'Report Data'!F2129)</f>
        <v xml:space="preserve"> </v>
      </c>
      <c r="G2129" s="313" t="str">
        <f>IF(ISBLANK('Report Data'!G2129)," ",'Report Data'!G2129)</f>
        <v xml:space="preserve"> </v>
      </c>
    </row>
    <row r="2130" spans="1:7">
      <c r="A2130" s="313" t="str">
        <f>IF('INTERIM REPORT'!B2130=" "," ",IF('Report Data'!A2130="",'INTERIM REPORT'!A2129,'Report Data'!A2130))</f>
        <v xml:space="preserve"> </v>
      </c>
      <c r="B2130" s="313" t="str">
        <f>IF(ISBLANK('Report Data'!B2130)," ",'Report Data'!B2130)</f>
        <v xml:space="preserve"> </v>
      </c>
      <c r="C2130" s="313" t="str">
        <f>IF(ISBLANK('Report Data'!C2130)," ",'Report Data'!C2130)</f>
        <v xml:space="preserve"> </v>
      </c>
      <c r="D2130" s="313" t="str">
        <f>IF(ISBLANK('Report Data'!D2130)," ",'Report Data'!D2130)</f>
        <v xml:space="preserve"> </v>
      </c>
      <c r="E2130" s="313" t="str">
        <f>IF(ISBLANK('Report Data'!E2130)," ",'Report Data'!E2130)</f>
        <v xml:space="preserve"> </v>
      </c>
      <c r="F2130" s="313" t="str">
        <f>IF(ISBLANK('Report Data'!F2130)," ",'Report Data'!F2130)</f>
        <v xml:space="preserve"> </v>
      </c>
      <c r="G2130" s="313" t="str">
        <f>IF(ISBLANK('Report Data'!G2130)," ",'Report Data'!G2130)</f>
        <v xml:space="preserve"> </v>
      </c>
    </row>
    <row r="2131" spans="1:7">
      <c r="A2131" s="313" t="str">
        <f>IF('INTERIM REPORT'!B2131=" "," ",IF('Report Data'!A2131="",'INTERIM REPORT'!A2130,'Report Data'!A2131))</f>
        <v xml:space="preserve"> </v>
      </c>
      <c r="B2131" s="313" t="str">
        <f>IF(ISBLANK('Report Data'!B2131)," ",'Report Data'!B2131)</f>
        <v xml:space="preserve"> </v>
      </c>
      <c r="C2131" s="313" t="str">
        <f>IF(ISBLANK('Report Data'!C2131)," ",'Report Data'!C2131)</f>
        <v xml:space="preserve"> </v>
      </c>
      <c r="D2131" s="313" t="str">
        <f>IF(ISBLANK('Report Data'!D2131)," ",'Report Data'!D2131)</f>
        <v xml:space="preserve"> </v>
      </c>
      <c r="E2131" s="313" t="str">
        <f>IF(ISBLANK('Report Data'!E2131)," ",'Report Data'!E2131)</f>
        <v xml:space="preserve"> </v>
      </c>
      <c r="F2131" s="313" t="str">
        <f>IF(ISBLANK('Report Data'!F2131)," ",'Report Data'!F2131)</f>
        <v xml:space="preserve"> </v>
      </c>
      <c r="G2131" s="313" t="str">
        <f>IF(ISBLANK('Report Data'!G2131)," ",'Report Data'!G2131)</f>
        <v xml:space="preserve"> </v>
      </c>
    </row>
    <row r="2132" spans="1:7">
      <c r="A2132" s="313" t="str">
        <f>IF('INTERIM REPORT'!B2132=" "," ",IF('Report Data'!A2132="",'INTERIM REPORT'!A2131,'Report Data'!A2132))</f>
        <v xml:space="preserve"> </v>
      </c>
      <c r="B2132" s="313" t="str">
        <f>IF(ISBLANK('Report Data'!B2132)," ",'Report Data'!B2132)</f>
        <v xml:space="preserve"> </v>
      </c>
      <c r="C2132" s="313" t="str">
        <f>IF(ISBLANK('Report Data'!C2132)," ",'Report Data'!C2132)</f>
        <v xml:space="preserve"> </v>
      </c>
      <c r="D2132" s="313" t="str">
        <f>IF(ISBLANK('Report Data'!D2132)," ",'Report Data'!D2132)</f>
        <v xml:space="preserve"> </v>
      </c>
      <c r="E2132" s="313" t="str">
        <f>IF(ISBLANK('Report Data'!E2132)," ",'Report Data'!E2132)</f>
        <v xml:space="preserve"> </v>
      </c>
      <c r="F2132" s="313" t="str">
        <f>IF(ISBLANK('Report Data'!F2132)," ",'Report Data'!F2132)</f>
        <v xml:space="preserve"> </v>
      </c>
      <c r="G2132" s="313" t="str">
        <f>IF(ISBLANK('Report Data'!G2132)," ",'Report Data'!G2132)</f>
        <v xml:space="preserve"> </v>
      </c>
    </row>
    <row r="2133" spans="1:7">
      <c r="A2133" s="313" t="str">
        <f>IF('INTERIM REPORT'!B2133=" "," ",IF('Report Data'!A2133="",'INTERIM REPORT'!A2132,'Report Data'!A2133))</f>
        <v xml:space="preserve"> </v>
      </c>
      <c r="B2133" s="313" t="str">
        <f>IF(ISBLANK('Report Data'!B2133)," ",'Report Data'!B2133)</f>
        <v xml:space="preserve"> </v>
      </c>
      <c r="C2133" s="313" t="str">
        <f>IF(ISBLANK('Report Data'!C2133)," ",'Report Data'!C2133)</f>
        <v xml:space="preserve"> </v>
      </c>
      <c r="D2133" s="313" t="str">
        <f>IF(ISBLANK('Report Data'!D2133)," ",'Report Data'!D2133)</f>
        <v xml:space="preserve"> </v>
      </c>
      <c r="E2133" s="313" t="str">
        <f>IF(ISBLANK('Report Data'!E2133)," ",'Report Data'!E2133)</f>
        <v xml:space="preserve"> </v>
      </c>
      <c r="F2133" s="313" t="str">
        <f>IF(ISBLANK('Report Data'!F2133)," ",'Report Data'!F2133)</f>
        <v xml:space="preserve"> </v>
      </c>
      <c r="G2133" s="313" t="str">
        <f>IF(ISBLANK('Report Data'!G2133)," ",'Report Data'!G2133)</f>
        <v xml:space="preserve"> </v>
      </c>
    </row>
    <row r="2134" spans="1:7">
      <c r="A2134" s="313" t="str">
        <f>IF('INTERIM REPORT'!B2134=" "," ",IF('Report Data'!A2134="",'INTERIM REPORT'!A2133,'Report Data'!A2134))</f>
        <v xml:space="preserve"> </v>
      </c>
      <c r="B2134" s="313" t="str">
        <f>IF(ISBLANK('Report Data'!B2134)," ",'Report Data'!B2134)</f>
        <v xml:space="preserve"> </v>
      </c>
      <c r="C2134" s="313" t="str">
        <f>IF(ISBLANK('Report Data'!C2134)," ",'Report Data'!C2134)</f>
        <v xml:space="preserve"> </v>
      </c>
      <c r="D2134" s="313" t="str">
        <f>IF(ISBLANK('Report Data'!D2134)," ",'Report Data'!D2134)</f>
        <v xml:space="preserve"> </v>
      </c>
      <c r="E2134" s="313" t="str">
        <f>IF(ISBLANK('Report Data'!E2134)," ",'Report Data'!E2134)</f>
        <v xml:space="preserve"> </v>
      </c>
      <c r="F2134" s="313" t="str">
        <f>IF(ISBLANK('Report Data'!F2134)," ",'Report Data'!F2134)</f>
        <v xml:space="preserve"> </v>
      </c>
      <c r="G2134" s="313" t="str">
        <f>IF(ISBLANK('Report Data'!G2134)," ",'Report Data'!G2134)</f>
        <v xml:space="preserve"> </v>
      </c>
    </row>
    <row r="2135" spans="1:7">
      <c r="A2135" s="313" t="str">
        <f>IF('INTERIM REPORT'!B2135=" "," ",IF('Report Data'!A2135="",'INTERIM REPORT'!A2134,'Report Data'!A2135))</f>
        <v xml:space="preserve"> </v>
      </c>
      <c r="B2135" s="313" t="str">
        <f>IF(ISBLANK('Report Data'!B2135)," ",'Report Data'!B2135)</f>
        <v xml:space="preserve"> </v>
      </c>
      <c r="C2135" s="313" t="str">
        <f>IF(ISBLANK('Report Data'!C2135)," ",'Report Data'!C2135)</f>
        <v xml:space="preserve"> </v>
      </c>
      <c r="D2135" s="313" t="str">
        <f>IF(ISBLANK('Report Data'!D2135)," ",'Report Data'!D2135)</f>
        <v xml:space="preserve"> </v>
      </c>
      <c r="E2135" s="313" t="str">
        <f>IF(ISBLANK('Report Data'!E2135)," ",'Report Data'!E2135)</f>
        <v xml:space="preserve"> </v>
      </c>
      <c r="F2135" s="313" t="str">
        <f>IF(ISBLANK('Report Data'!F2135)," ",'Report Data'!F2135)</f>
        <v xml:space="preserve"> </v>
      </c>
      <c r="G2135" s="313" t="str">
        <f>IF(ISBLANK('Report Data'!G2135)," ",'Report Data'!G2135)</f>
        <v xml:space="preserve"> </v>
      </c>
    </row>
    <row r="2136" spans="1:7">
      <c r="A2136" s="313" t="str">
        <f>IF('INTERIM REPORT'!B2136=" "," ",IF('Report Data'!A2136="",'INTERIM REPORT'!A2135,'Report Data'!A2136))</f>
        <v xml:space="preserve"> </v>
      </c>
      <c r="B2136" s="313" t="str">
        <f>IF(ISBLANK('Report Data'!B2136)," ",'Report Data'!B2136)</f>
        <v xml:space="preserve"> </v>
      </c>
      <c r="C2136" s="313" t="str">
        <f>IF(ISBLANK('Report Data'!C2136)," ",'Report Data'!C2136)</f>
        <v xml:space="preserve"> </v>
      </c>
      <c r="D2136" s="313" t="str">
        <f>IF(ISBLANK('Report Data'!D2136)," ",'Report Data'!D2136)</f>
        <v xml:space="preserve"> </v>
      </c>
      <c r="E2136" s="313" t="str">
        <f>IF(ISBLANK('Report Data'!E2136)," ",'Report Data'!E2136)</f>
        <v xml:space="preserve"> </v>
      </c>
      <c r="F2136" s="313" t="str">
        <f>IF(ISBLANK('Report Data'!F2136)," ",'Report Data'!F2136)</f>
        <v xml:space="preserve"> </v>
      </c>
      <c r="G2136" s="313" t="str">
        <f>IF(ISBLANK('Report Data'!G2136)," ",'Report Data'!G2136)</f>
        <v xml:space="preserve"> </v>
      </c>
    </row>
    <row r="2137" spans="1:7">
      <c r="A2137" s="313" t="str">
        <f>IF('INTERIM REPORT'!B2137=" "," ",IF('Report Data'!A2137="",'INTERIM REPORT'!A2136,'Report Data'!A2137))</f>
        <v xml:space="preserve"> </v>
      </c>
      <c r="B2137" s="313" t="str">
        <f>IF(ISBLANK('Report Data'!B2137)," ",'Report Data'!B2137)</f>
        <v xml:space="preserve"> </v>
      </c>
      <c r="C2137" s="313" t="str">
        <f>IF(ISBLANK('Report Data'!C2137)," ",'Report Data'!C2137)</f>
        <v xml:space="preserve"> </v>
      </c>
      <c r="D2137" s="313" t="str">
        <f>IF(ISBLANK('Report Data'!D2137)," ",'Report Data'!D2137)</f>
        <v xml:space="preserve"> </v>
      </c>
      <c r="E2137" s="313" t="str">
        <f>IF(ISBLANK('Report Data'!E2137)," ",'Report Data'!E2137)</f>
        <v xml:space="preserve"> </v>
      </c>
      <c r="F2137" s="313" t="str">
        <f>IF(ISBLANK('Report Data'!F2137)," ",'Report Data'!F2137)</f>
        <v xml:space="preserve"> </v>
      </c>
      <c r="G2137" s="313" t="str">
        <f>IF(ISBLANK('Report Data'!G2137)," ",'Report Data'!G2137)</f>
        <v xml:space="preserve"> </v>
      </c>
    </row>
    <row r="2138" spans="1:7">
      <c r="A2138" s="313" t="str">
        <f>IF('INTERIM REPORT'!B2138=" "," ",IF('Report Data'!A2138="",'INTERIM REPORT'!A2137,'Report Data'!A2138))</f>
        <v xml:space="preserve"> </v>
      </c>
      <c r="B2138" s="313" t="str">
        <f>IF(ISBLANK('Report Data'!B2138)," ",'Report Data'!B2138)</f>
        <v xml:space="preserve"> </v>
      </c>
      <c r="C2138" s="313" t="str">
        <f>IF(ISBLANK('Report Data'!C2138)," ",'Report Data'!C2138)</f>
        <v xml:space="preserve"> </v>
      </c>
      <c r="D2138" s="313" t="str">
        <f>IF(ISBLANK('Report Data'!D2138)," ",'Report Data'!D2138)</f>
        <v xml:space="preserve"> </v>
      </c>
      <c r="E2138" s="313" t="str">
        <f>IF(ISBLANK('Report Data'!E2138)," ",'Report Data'!E2138)</f>
        <v xml:space="preserve"> </v>
      </c>
      <c r="F2138" s="313" t="str">
        <f>IF(ISBLANK('Report Data'!F2138)," ",'Report Data'!F2138)</f>
        <v xml:space="preserve"> </v>
      </c>
      <c r="G2138" s="313" t="str">
        <f>IF(ISBLANK('Report Data'!G2138)," ",'Report Data'!G2138)</f>
        <v xml:space="preserve"> </v>
      </c>
    </row>
    <row r="2139" spans="1:7">
      <c r="A2139" s="313" t="str">
        <f>IF('INTERIM REPORT'!B2139=" "," ",IF('Report Data'!A2139="",'INTERIM REPORT'!A2138,'Report Data'!A2139))</f>
        <v xml:space="preserve"> </v>
      </c>
      <c r="B2139" s="313" t="str">
        <f>IF(ISBLANK('Report Data'!B2139)," ",'Report Data'!B2139)</f>
        <v xml:space="preserve"> </v>
      </c>
      <c r="C2139" s="313" t="str">
        <f>IF(ISBLANK('Report Data'!C2139)," ",'Report Data'!C2139)</f>
        <v xml:space="preserve"> </v>
      </c>
      <c r="D2139" s="313" t="str">
        <f>IF(ISBLANK('Report Data'!D2139)," ",'Report Data'!D2139)</f>
        <v xml:space="preserve"> </v>
      </c>
      <c r="E2139" s="313" t="str">
        <f>IF(ISBLANK('Report Data'!E2139)," ",'Report Data'!E2139)</f>
        <v xml:space="preserve"> </v>
      </c>
      <c r="F2139" s="313" t="str">
        <f>IF(ISBLANK('Report Data'!F2139)," ",'Report Data'!F2139)</f>
        <v xml:space="preserve"> </v>
      </c>
      <c r="G2139" s="313" t="str">
        <f>IF(ISBLANK('Report Data'!G2139)," ",'Report Data'!G2139)</f>
        <v xml:space="preserve"> </v>
      </c>
    </row>
    <row r="2140" spans="1:7">
      <c r="A2140" s="313" t="str">
        <f>IF('INTERIM REPORT'!B2140=" "," ",IF('Report Data'!A2140="",'INTERIM REPORT'!A2139,'Report Data'!A2140))</f>
        <v xml:space="preserve"> </v>
      </c>
      <c r="B2140" s="313" t="str">
        <f>IF(ISBLANK('Report Data'!B2140)," ",'Report Data'!B2140)</f>
        <v xml:space="preserve"> </v>
      </c>
      <c r="C2140" s="313" t="str">
        <f>IF(ISBLANK('Report Data'!C2140)," ",'Report Data'!C2140)</f>
        <v xml:space="preserve"> </v>
      </c>
      <c r="D2140" s="313" t="str">
        <f>IF(ISBLANK('Report Data'!D2140)," ",'Report Data'!D2140)</f>
        <v xml:space="preserve"> </v>
      </c>
      <c r="E2140" s="313" t="str">
        <f>IF(ISBLANK('Report Data'!E2140)," ",'Report Data'!E2140)</f>
        <v xml:space="preserve"> </v>
      </c>
      <c r="F2140" s="313" t="str">
        <f>IF(ISBLANK('Report Data'!F2140)," ",'Report Data'!F2140)</f>
        <v xml:space="preserve"> </v>
      </c>
      <c r="G2140" s="313" t="str">
        <f>IF(ISBLANK('Report Data'!G2140)," ",'Report Data'!G2140)</f>
        <v xml:space="preserve"> </v>
      </c>
    </row>
    <row r="2141" spans="1:7">
      <c r="A2141" s="313" t="str">
        <f>IF('INTERIM REPORT'!B2141=" "," ",IF('Report Data'!A2141="",'INTERIM REPORT'!A2140,'Report Data'!A2141))</f>
        <v xml:space="preserve"> </v>
      </c>
      <c r="B2141" s="313" t="str">
        <f>IF(ISBLANK('Report Data'!B2141)," ",'Report Data'!B2141)</f>
        <v xml:space="preserve"> </v>
      </c>
      <c r="C2141" s="313" t="str">
        <f>IF(ISBLANK('Report Data'!C2141)," ",'Report Data'!C2141)</f>
        <v xml:space="preserve"> </v>
      </c>
      <c r="D2141" s="313" t="str">
        <f>IF(ISBLANK('Report Data'!D2141)," ",'Report Data'!D2141)</f>
        <v xml:space="preserve"> </v>
      </c>
      <c r="E2141" s="313" t="str">
        <f>IF(ISBLANK('Report Data'!E2141)," ",'Report Data'!E2141)</f>
        <v xml:space="preserve"> </v>
      </c>
      <c r="F2141" s="313" t="str">
        <f>IF(ISBLANK('Report Data'!F2141)," ",'Report Data'!F2141)</f>
        <v xml:space="preserve"> </v>
      </c>
      <c r="G2141" s="313" t="str">
        <f>IF(ISBLANK('Report Data'!G2141)," ",'Report Data'!G2141)</f>
        <v xml:space="preserve"> </v>
      </c>
    </row>
    <row r="2142" spans="1:7">
      <c r="A2142" s="313" t="str">
        <f>IF('INTERIM REPORT'!B2142=" "," ",IF('Report Data'!A2142="",'INTERIM REPORT'!A2141,'Report Data'!A2142))</f>
        <v xml:space="preserve"> </v>
      </c>
      <c r="B2142" s="313" t="str">
        <f>IF(ISBLANK('Report Data'!B2142)," ",'Report Data'!B2142)</f>
        <v xml:space="preserve"> </v>
      </c>
      <c r="C2142" s="313" t="str">
        <f>IF(ISBLANK('Report Data'!C2142)," ",'Report Data'!C2142)</f>
        <v xml:space="preserve"> </v>
      </c>
      <c r="D2142" s="313" t="str">
        <f>IF(ISBLANK('Report Data'!D2142)," ",'Report Data'!D2142)</f>
        <v xml:space="preserve"> </v>
      </c>
      <c r="E2142" s="313" t="str">
        <f>IF(ISBLANK('Report Data'!E2142)," ",'Report Data'!E2142)</f>
        <v xml:space="preserve"> </v>
      </c>
      <c r="F2142" s="313" t="str">
        <f>IF(ISBLANK('Report Data'!F2142)," ",'Report Data'!F2142)</f>
        <v xml:space="preserve"> </v>
      </c>
      <c r="G2142" s="313" t="str">
        <f>IF(ISBLANK('Report Data'!G2142)," ",'Report Data'!G2142)</f>
        <v xml:space="preserve"> </v>
      </c>
    </row>
    <row r="2143" spans="1:7">
      <c r="A2143" s="313" t="str">
        <f>IF('INTERIM REPORT'!B2143=" "," ",IF('Report Data'!A2143="",'INTERIM REPORT'!A2142,'Report Data'!A2143))</f>
        <v xml:space="preserve"> </v>
      </c>
      <c r="B2143" s="313" t="str">
        <f>IF(ISBLANK('Report Data'!B2143)," ",'Report Data'!B2143)</f>
        <v xml:space="preserve"> </v>
      </c>
      <c r="C2143" s="313" t="str">
        <f>IF(ISBLANK('Report Data'!C2143)," ",'Report Data'!C2143)</f>
        <v xml:space="preserve"> </v>
      </c>
      <c r="D2143" s="313" t="str">
        <f>IF(ISBLANK('Report Data'!D2143)," ",'Report Data'!D2143)</f>
        <v xml:space="preserve"> </v>
      </c>
      <c r="E2143" s="313" t="str">
        <f>IF(ISBLANK('Report Data'!E2143)," ",'Report Data'!E2143)</f>
        <v xml:space="preserve"> </v>
      </c>
      <c r="F2143" s="313" t="str">
        <f>IF(ISBLANK('Report Data'!F2143)," ",'Report Data'!F2143)</f>
        <v xml:space="preserve"> </v>
      </c>
      <c r="G2143" s="313" t="str">
        <f>IF(ISBLANK('Report Data'!G2143)," ",'Report Data'!G2143)</f>
        <v xml:space="preserve"> </v>
      </c>
    </row>
    <row r="2144" spans="1:7">
      <c r="A2144" s="313" t="str">
        <f>IF('INTERIM REPORT'!B2144=" "," ",IF('Report Data'!A2144="",'INTERIM REPORT'!A2143,'Report Data'!A2144))</f>
        <v xml:space="preserve"> </v>
      </c>
      <c r="B2144" s="313" t="str">
        <f>IF(ISBLANK('Report Data'!B2144)," ",'Report Data'!B2144)</f>
        <v xml:space="preserve"> </v>
      </c>
      <c r="C2144" s="313" t="str">
        <f>IF(ISBLANK('Report Data'!C2144)," ",'Report Data'!C2144)</f>
        <v xml:space="preserve"> </v>
      </c>
      <c r="D2144" s="313" t="str">
        <f>IF(ISBLANK('Report Data'!D2144)," ",'Report Data'!D2144)</f>
        <v xml:space="preserve"> </v>
      </c>
      <c r="E2144" s="313" t="str">
        <f>IF(ISBLANK('Report Data'!E2144)," ",'Report Data'!E2144)</f>
        <v xml:space="preserve"> </v>
      </c>
      <c r="F2144" s="313" t="str">
        <f>IF(ISBLANK('Report Data'!F2144)," ",'Report Data'!F2144)</f>
        <v xml:space="preserve"> </v>
      </c>
      <c r="G2144" s="313" t="str">
        <f>IF(ISBLANK('Report Data'!G2144)," ",'Report Data'!G2144)</f>
        <v xml:space="preserve"> </v>
      </c>
    </row>
    <row r="2145" spans="1:7">
      <c r="A2145" s="313" t="str">
        <f>IF('INTERIM REPORT'!B2145=" "," ",IF('Report Data'!A2145="",'INTERIM REPORT'!A2144,'Report Data'!A2145))</f>
        <v xml:space="preserve"> </v>
      </c>
      <c r="B2145" s="313" t="str">
        <f>IF(ISBLANK('Report Data'!B2145)," ",'Report Data'!B2145)</f>
        <v xml:space="preserve"> </v>
      </c>
      <c r="C2145" s="313" t="str">
        <f>IF(ISBLANK('Report Data'!C2145)," ",'Report Data'!C2145)</f>
        <v xml:space="preserve"> </v>
      </c>
      <c r="D2145" s="313" t="str">
        <f>IF(ISBLANK('Report Data'!D2145)," ",'Report Data'!D2145)</f>
        <v xml:space="preserve"> </v>
      </c>
      <c r="E2145" s="313" t="str">
        <f>IF(ISBLANK('Report Data'!E2145)," ",'Report Data'!E2145)</f>
        <v xml:space="preserve"> </v>
      </c>
      <c r="F2145" s="313" t="str">
        <f>IF(ISBLANK('Report Data'!F2145)," ",'Report Data'!F2145)</f>
        <v xml:space="preserve"> </v>
      </c>
      <c r="G2145" s="313" t="str">
        <f>IF(ISBLANK('Report Data'!G2145)," ",'Report Data'!G2145)</f>
        <v xml:space="preserve"> </v>
      </c>
    </row>
    <row r="2146" spans="1:7">
      <c r="A2146" s="313" t="str">
        <f>IF('INTERIM REPORT'!B2146=" "," ",IF('Report Data'!A2146="",'INTERIM REPORT'!A2145,'Report Data'!A2146))</f>
        <v xml:space="preserve"> </v>
      </c>
      <c r="B2146" s="313" t="str">
        <f>IF(ISBLANK('Report Data'!B2146)," ",'Report Data'!B2146)</f>
        <v xml:space="preserve"> </v>
      </c>
      <c r="C2146" s="313" t="str">
        <f>IF(ISBLANK('Report Data'!C2146)," ",'Report Data'!C2146)</f>
        <v xml:space="preserve"> </v>
      </c>
      <c r="D2146" s="313" t="str">
        <f>IF(ISBLANK('Report Data'!D2146)," ",'Report Data'!D2146)</f>
        <v xml:space="preserve"> </v>
      </c>
      <c r="E2146" s="313" t="str">
        <f>IF(ISBLANK('Report Data'!E2146)," ",'Report Data'!E2146)</f>
        <v xml:space="preserve"> </v>
      </c>
      <c r="F2146" s="313" t="str">
        <f>IF(ISBLANK('Report Data'!F2146)," ",'Report Data'!F2146)</f>
        <v xml:space="preserve"> </v>
      </c>
      <c r="G2146" s="313" t="str">
        <f>IF(ISBLANK('Report Data'!G2146)," ",'Report Data'!G2146)</f>
        <v xml:space="preserve"> </v>
      </c>
    </row>
    <row r="2147" spans="1:7">
      <c r="A2147" s="313" t="str">
        <f>IF('INTERIM REPORT'!B2147=" "," ",IF('Report Data'!A2147="",'INTERIM REPORT'!A2146,'Report Data'!A2147))</f>
        <v xml:space="preserve"> </v>
      </c>
      <c r="B2147" s="313" t="str">
        <f>IF(ISBLANK('Report Data'!B2147)," ",'Report Data'!B2147)</f>
        <v xml:space="preserve"> </v>
      </c>
      <c r="C2147" s="313" t="str">
        <f>IF(ISBLANK('Report Data'!C2147)," ",'Report Data'!C2147)</f>
        <v xml:space="preserve"> </v>
      </c>
      <c r="D2147" s="313" t="str">
        <f>IF(ISBLANK('Report Data'!D2147)," ",'Report Data'!D2147)</f>
        <v xml:space="preserve"> </v>
      </c>
      <c r="E2147" s="313" t="str">
        <f>IF(ISBLANK('Report Data'!E2147)," ",'Report Data'!E2147)</f>
        <v xml:space="preserve"> </v>
      </c>
      <c r="F2147" s="313" t="str">
        <f>IF(ISBLANK('Report Data'!F2147)," ",'Report Data'!F2147)</f>
        <v xml:space="preserve"> </v>
      </c>
      <c r="G2147" s="313" t="str">
        <f>IF(ISBLANK('Report Data'!G2147)," ",'Report Data'!G2147)</f>
        <v xml:space="preserve"> </v>
      </c>
    </row>
    <row r="2148" spans="1:7">
      <c r="A2148" s="313" t="str">
        <f>IF('INTERIM REPORT'!B2148=" "," ",IF('Report Data'!A2148="",'INTERIM REPORT'!A2147,'Report Data'!A2148))</f>
        <v xml:space="preserve"> </v>
      </c>
      <c r="B2148" s="313" t="str">
        <f>IF(ISBLANK('Report Data'!B2148)," ",'Report Data'!B2148)</f>
        <v xml:space="preserve"> </v>
      </c>
      <c r="C2148" s="313" t="str">
        <f>IF(ISBLANK('Report Data'!C2148)," ",'Report Data'!C2148)</f>
        <v xml:space="preserve"> </v>
      </c>
      <c r="D2148" s="313" t="str">
        <f>IF(ISBLANK('Report Data'!D2148)," ",'Report Data'!D2148)</f>
        <v xml:space="preserve"> </v>
      </c>
      <c r="E2148" s="313" t="str">
        <f>IF(ISBLANK('Report Data'!E2148)," ",'Report Data'!E2148)</f>
        <v xml:space="preserve"> </v>
      </c>
      <c r="F2148" s="313" t="str">
        <f>IF(ISBLANK('Report Data'!F2148)," ",'Report Data'!F2148)</f>
        <v xml:space="preserve"> </v>
      </c>
      <c r="G2148" s="313" t="str">
        <f>IF(ISBLANK('Report Data'!G2148)," ",'Report Data'!G2148)</f>
        <v xml:space="preserve"> </v>
      </c>
    </row>
    <row r="2149" spans="1:7">
      <c r="A2149" s="313" t="str">
        <f>IF('INTERIM REPORT'!B2149=" "," ",IF('Report Data'!A2149="",'INTERIM REPORT'!A2148,'Report Data'!A2149))</f>
        <v xml:space="preserve"> </v>
      </c>
      <c r="B2149" s="313" t="str">
        <f>IF(ISBLANK('Report Data'!B2149)," ",'Report Data'!B2149)</f>
        <v xml:space="preserve"> </v>
      </c>
      <c r="C2149" s="313" t="str">
        <f>IF(ISBLANK('Report Data'!C2149)," ",'Report Data'!C2149)</f>
        <v xml:space="preserve"> </v>
      </c>
      <c r="D2149" s="313" t="str">
        <f>IF(ISBLANK('Report Data'!D2149)," ",'Report Data'!D2149)</f>
        <v xml:space="preserve"> </v>
      </c>
      <c r="E2149" s="313" t="str">
        <f>IF(ISBLANK('Report Data'!E2149)," ",'Report Data'!E2149)</f>
        <v xml:space="preserve"> </v>
      </c>
      <c r="F2149" s="313" t="str">
        <f>IF(ISBLANK('Report Data'!F2149)," ",'Report Data'!F2149)</f>
        <v xml:space="preserve"> </v>
      </c>
      <c r="G2149" s="313" t="str">
        <f>IF(ISBLANK('Report Data'!G2149)," ",'Report Data'!G2149)</f>
        <v xml:space="preserve"> </v>
      </c>
    </row>
    <row r="2150" spans="1:7">
      <c r="A2150" s="313" t="str">
        <f>IF('INTERIM REPORT'!B2150=" "," ",IF('Report Data'!A2150="",'INTERIM REPORT'!A2149,'Report Data'!A2150))</f>
        <v xml:space="preserve"> </v>
      </c>
      <c r="B2150" s="313" t="str">
        <f>IF(ISBLANK('Report Data'!B2150)," ",'Report Data'!B2150)</f>
        <v xml:space="preserve"> </v>
      </c>
      <c r="C2150" s="313" t="str">
        <f>IF(ISBLANK('Report Data'!C2150)," ",'Report Data'!C2150)</f>
        <v xml:space="preserve"> </v>
      </c>
      <c r="D2150" s="313" t="str">
        <f>IF(ISBLANK('Report Data'!D2150)," ",'Report Data'!D2150)</f>
        <v xml:space="preserve"> </v>
      </c>
      <c r="E2150" s="313" t="str">
        <f>IF(ISBLANK('Report Data'!E2150)," ",'Report Data'!E2150)</f>
        <v xml:space="preserve"> </v>
      </c>
      <c r="F2150" s="313" t="str">
        <f>IF(ISBLANK('Report Data'!F2150)," ",'Report Data'!F2150)</f>
        <v xml:space="preserve"> </v>
      </c>
      <c r="G2150" s="313" t="str">
        <f>IF(ISBLANK('Report Data'!G2150)," ",'Report Data'!G2150)</f>
        <v xml:space="preserve"> </v>
      </c>
    </row>
    <row r="2151" spans="1:7">
      <c r="A2151" s="313" t="str">
        <f>IF('INTERIM REPORT'!B2151=" "," ",IF('Report Data'!A2151="",'INTERIM REPORT'!A2150,'Report Data'!A2151))</f>
        <v xml:space="preserve"> </v>
      </c>
      <c r="B2151" s="313" t="str">
        <f>IF(ISBLANK('Report Data'!B2151)," ",'Report Data'!B2151)</f>
        <v xml:space="preserve"> </v>
      </c>
      <c r="C2151" s="313" t="str">
        <f>IF(ISBLANK('Report Data'!C2151)," ",'Report Data'!C2151)</f>
        <v xml:space="preserve"> </v>
      </c>
      <c r="D2151" s="313" t="str">
        <f>IF(ISBLANK('Report Data'!D2151)," ",'Report Data'!D2151)</f>
        <v xml:space="preserve"> </v>
      </c>
      <c r="E2151" s="313" t="str">
        <f>IF(ISBLANK('Report Data'!E2151)," ",'Report Data'!E2151)</f>
        <v xml:space="preserve"> </v>
      </c>
      <c r="F2151" s="313" t="str">
        <f>IF(ISBLANK('Report Data'!F2151)," ",'Report Data'!F2151)</f>
        <v xml:space="preserve"> </v>
      </c>
      <c r="G2151" s="313" t="str">
        <f>IF(ISBLANK('Report Data'!G2151)," ",'Report Data'!G2151)</f>
        <v xml:space="preserve"> </v>
      </c>
    </row>
    <row r="2152" spans="1:7">
      <c r="A2152" s="313" t="str">
        <f>IF('INTERIM REPORT'!B2152=" "," ",IF('Report Data'!A2152="",'INTERIM REPORT'!A2151,'Report Data'!A2152))</f>
        <v xml:space="preserve"> </v>
      </c>
      <c r="B2152" s="313" t="str">
        <f>IF(ISBLANK('Report Data'!B2152)," ",'Report Data'!B2152)</f>
        <v xml:space="preserve"> </v>
      </c>
      <c r="C2152" s="313" t="str">
        <f>IF(ISBLANK('Report Data'!C2152)," ",'Report Data'!C2152)</f>
        <v xml:space="preserve"> </v>
      </c>
      <c r="D2152" s="313" t="str">
        <f>IF(ISBLANK('Report Data'!D2152)," ",'Report Data'!D2152)</f>
        <v xml:space="preserve"> </v>
      </c>
      <c r="E2152" s="313" t="str">
        <f>IF(ISBLANK('Report Data'!E2152)," ",'Report Data'!E2152)</f>
        <v xml:space="preserve"> </v>
      </c>
      <c r="F2152" s="313" t="str">
        <f>IF(ISBLANK('Report Data'!F2152)," ",'Report Data'!F2152)</f>
        <v xml:space="preserve"> </v>
      </c>
      <c r="G2152" s="313" t="str">
        <f>IF(ISBLANK('Report Data'!G2152)," ",'Report Data'!G2152)</f>
        <v xml:space="preserve"> </v>
      </c>
    </row>
    <row r="2153" spans="1:7">
      <c r="A2153" s="313" t="str">
        <f>IF('INTERIM REPORT'!B2153=" "," ",IF('Report Data'!A2153="",'INTERIM REPORT'!A2152,'Report Data'!A2153))</f>
        <v xml:space="preserve"> </v>
      </c>
      <c r="B2153" s="313" t="str">
        <f>IF(ISBLANK('Report Data'!B2153)," ",'Report Data'!B2153)</f>
        <v xml:space="preserve"> </v>
      </c>
      <c r="C2153" s="313" t="str">
        <f>IF(ISBLANK('Report Data'!C2153)," ",'Report Data'!C2153)</f>
        <v xml:space="preserve"> </v>
      </c>
      <c r="D2153" s="313" t="str">
        <f>IF(ISBLANK('Report Data'!D2153)," ",'Report Data'!D2153)</f>
        <v xml:space="preserve"> </v>
      </c>
      <c r="E2153" s="313" t="str">
        <f>IF(ISBLANK('Report Data'!E2153)," ",'Report Data'!E2153)</f>
        <v xml:space="preserve"> </v>
      </c>
      <c r="F2153" s="313" t="str">
        <f>IF(ISBLANK('Report Data'!F2153)," ",'Report Data'!F2153)</f>
        <v xml:space="preserve"> </v>
      </c>
      <c r="G2153" s="313" t="str">
        <f>IF(ISBLANK('Report Data'!G2153)," ",'Report Data'!G2153)</f>
        <v xml:space="preserve"> </v>
      </c>
    </row>
    <row r="2154" spans="1:7">
      <c r="A2154" s="313" t="str">
        <f>IF('INTERIM REPORT'!B2154=" "," ",IF('Report Data'!A2154="",'INTERIM REPORT'!A2153,'Report Data'!A2154))</f>
        <v xml:space="preserve"> </v>
      </c>
      <c r="B2154" s="313" t="str">
        <f>IF(ISBLANK('Report Data'!B2154)," ",'Report Data'!B2154)</f>
        <v xml:space="preserve"> </v>
      </c>
      <c r="C2154" s="313" t="str">
        <f>IF(ISBLANK('Report Data'!C2154)," ",'Report Data'!C2154)</f>
        <v xml:space="preserve"> </v>
      </c>
      <c r="D2154" s="313" t="str">
        <f>IF(ISBLANK('Report Data'!D2154)," ",'Report Data'!D2154)</f>
        <v xml:space="preserve"> </v>
      </c>
      <c r="E2154" s="313" t="str">
        <f>IF(ISBLANK('Report Data'!E2154)," ",'Report Data'!E2154)</f>
        <v xml:space="preserve"> </v>
      </c>
      <c r="F2154" s="313" t="str">
        <f>IF(ISBLANK('Report Data'!F2154)," ",'Report Data'!F2154)</f>
        <v xml:space="preserve"> </v>
      </c>
      <c r="G2154" s="313" t="str">
        <f>IF(ISBLANK('Report Data'!G2154)," ",'Report Data'!G2154)</f>
        <v xml:space="preserve"> </v>
      </c>
    </row>
    <row r="2155" spans="1:7">
      <c r="A2155" s="313" t="str">
        <f>IF('INTERIM REPORT'!B2155=" "," ",IF('Report Data'!A2155="",'INTERIM REPORT'!A2154,'Report Data'!A2155))</f>
        <v xml:space="preserve"> </v>
      </c>
      <c r="B2155" s="313" t="str">
        <f>IF(ISBLANK('Report Data'!B2155)," ",'Report Data'!B2155)</f>
        <v xml:space="preserve"> </v>
      </c>
      <c r="C2155" s="313" t="str">
        <f>IF(ISBLANK('Report Data'!C2155)," ",'Report Data'!C2155)</f>
        <v xml:space="preserve"> </v>
      </c>
      <c r="D2155" s="313" t="str">
        <f>IF(ISBLANK('Report Data'!D2155)," ",'Report Data'!D2155)</f>
        <v xml:space="preserve"> </v>
      </c>
      <c r="E2155" s="313" t="str">
        <f>IF(ISBLANK('Report Data'!E2155)," ",'Report Data'!E2155)</f>
        <v xml:space="preserve"> </v>
      </c>
      <c r="F2155" s="313" t="str">
        <f>IF(ISBLANK('Report Data'!F2155)," ",'Report Data'!F2155)</f>
        <v xml:space="preserve"> </v>
      </c>
      <c r="G2155" s="313" t="str">
        <f>IF(ISBLANK('Report Data'!G2155)," ",'Report Data'!G2155)</f>
        <v xml:space="preserve"> </v>
      </c>
    </row>
    <row r="2156" spans="1:7">
      <c r="A2156" s="313" t="str">
        <f>IF('INTERIM REPORT'!B2156=" "," ",IF('Report Data'!A2156="",'INTERIM REPORT'!A2155,'Report Data'!A2156))</f>
        <v xml:space="preserve"> </v>
      </c>
      <c r="B2156" s="313" t="str">
        <f>IF(ISBLANK('Report Data'!B2156)," ",'Report Data'!B2156)</f>
        <v xml:space="preserve"> </v>
      </c>
      <c r="C2156" s="313" t="str">
        <f>IF(ISBLANK('Report Data'!C2156)," ",'Report Data'!C2156)</f>
        <v xml:space="preserve"> </v>
      </c>
      <c r="D2156" s="313" t="str">
        <f>IF(ISBLANK('Report Data'!D2156)," ",'Report Data'!D2156)</f>
        <v xml:space="preserve"> </v>
      </c>
      <c r="E2156" s="313" t="str">
        <f>IF(ISBLANK('Report Data'!E2156)," ",'Report Data'!E2156)</f>
        <v xml:space="preserve"> </v>
      </c>
      <c r="F2156" s="313" t="str">
        <f>IF(ISBLANK('Report Data'!F2156)," ",'Report Data'!F2156)</f>
        <v xml:space="preserve"> </v>
      </c>
      <c r="G2156" s="313" t="str">
        <f>IF(ISBLANK('Report Data'!G2156)," ",'Report Data'!G2156)</f>
        <v xml:space="preserve"> </v>
      </c>
    </row>
    <row r="2157" spans="1:7">
      <c r="A2157" s="313" t="str">
        <f>IF('INTERIM REPORT'!B2157=" "," ",IF('Report Data'!A2157="",'INTERIM REPORT'!A2156,'Report Data'!A2157))</f>
        <v xml:space="preserve"> </v>
      </c>
      <c r="B2157" s="313" t="str">
        <f>IF(ISBLANK('Report Data'!B2157)," ",'Report Data'!B2157)</f>
        <v xml:space="preserve"> </v>
      </c>
      <c r="C2157" s="313" t="str">
        <f>IF(ISBLANK('Report Data'!C2157)," ",'Report Data'!C2157)</f>
        <v xml:space="preserve"> </v>
      </c>
      <c r="D2157" s="313" t="str">
        <f>IF(ISBLANK('Report Data'!D2157)," ",'Report Data'!D2157)</f>
        <v xml:space="preserve"> </v>
      </c>
      <c r="E2157" s="313" t="str">
        <f>IF(ISBLANK('Report Data'!E2157)," ",'Report Data'!E2157)</f>
        <v xml:space="preserve"> </v>
      </c>
      <c r="F2157" s="313" t="str">
        <f>IF(ISBLANK('Report Data'!F2157)," ",'Report Data'!F2157)</f>
        <v xml:space="preserve"> </v>
      </c>
      <c r="G2157" s="313" t="str">
        <f>IF(ISBLANK('Report Data'!G2157)," ",'Report Data'!G2157)</f>
        <v xml:space="preserve"> </v>
      </c>
    </row>
    <row r="2158" spans="1:7">
      <c r="A2158" s="313" t="str">
        <f>IF('INTERIM REPORT'!B2158=" "," ",IF('Report Data'!A2158="",'INTERIM REPORT'!A2157,'Report Data'!A2158))</f>
        <v xml:space="preserve"> </v>
      </c>
      <c r="B2158" s="313" t="str">
        <f>IF(ISBLANK('Report Data'!B2158)," ",'Report Data'!B2158)</f>
        <v xml:space="preserve"> </v>
      </c>
      <c r="C2158" s="313" t="str">
        <f>IF(ISBLANK('Report Data'!C2158)," ",'Report Data'!C2158)</f>
        <v xml:space="preserve"> </v>
      </c>
      <c r="D2158" s="313" t="str">
        <f>IF(ISBLANK('Report Data'!D2158)," ",'Report Data'!D2158)</f>
        <v xml:space="preserve"> </v>
      </c>
      <c r="E2158" s="313" t="str">
        <f>IF(ISBLANK('Report Data'!E2158)," ",'Report Data'!E2158)</f>
        <v xml:space="preserve"> </v>
      </c>
      <c r="F2158" s="313" t="str">
        <f>IF(ISBLANK('Report Data'!F2158)," ",'Report Data'!F2158)</f>
        <v xml:space="preserve"> </v>
      </c>
      <c r="G2158" s="313" t="str">
        <f>IF(ISBLANK('Report Data'!G2158)," ",'Report Data'!G2158)</f>
        <v xml:space="preserve"> </v>
      </c>
    </row>
    <row r="2159" spans="1:7">
      <c r="A2159" s="313" t="str">
        <f>IF('INTERIM REPORT'!B2159=" "," ",IF('Report Data'!A2159="",'INTERIM REPORT'!A2158,'Report Data'!A2159))</f>
        <v xml:space="preserve"> </v>
      </c>
      <c r="B2159" s="313" t="str">
        <f>IF(ISBLANK('Report Data'!B2159)," ",'Report Data'!B2159)</f>
        <v xml:space="preserve"> </v>
      </c>
      <c r="C2159" s="313" t="str">
        <f>IF(ISBLANK('Report Data'!C2159)," ",'Report Data'!C2159)</f>
        <v xml:space="preserve"> </v>
      </c>
      <c r="D2159" s="313" t="str">
        <f>IF(ISBLANK('Report Data'!D2159)," ",'Report Data'!D2159)</f>
        <v xml:space="preserve"> </v>
      </c>
      <c r="E2159" s="313" t="str">
        <f>IF(ISBLANK('Report Data'!E2159)," ",'Report Data'!E2159)</f>
        <v xml:space="preserve"> </v>
      </c>
      <c r="F2159" s="313" t="str">
        <f>IF(ISBLANK('Report Data'!F2159)," ",'Report Data'!F2159)</f>
        <v xml:space="preserve"> </v>
      </c>
      <c r="G2159" s="313" t="str">
        <f>IF(ISBLANK('Report Data'!G2159)," ",'Report Data'!G2159)</f>
        <v xml:space="preserve"> </v>
      </c>
    </row>
    <row r="2160" spans="1:7">
      <c r="A2160" s="313" t="str">
        <f>IF('INTERIM REPORT'!B2160=" "," ",IF('Report Data'!A2160="",'INTERIM REPORT'!A2159,'Report Data'!A2160))</f>
        <v xml:space="preserve"> </v>
      </c>
      <c r="B2160" s="313" t="str">
        <f>IF(ISBLANK('Report Data'!B2160)," ",'Report Data'!B2160)</f>
        <v xml:space="preserve"> </v>
      </c>
      <c r="C2160" s="313" t="str">
        <f>IF(ISBLANK('Report Data'!C2160)," ",'Report Data'!C2160)</f>
        <v xml:space="preserve"> </v>
      </c>
      <c r="D2160" s="313" t="str">
        <f>IF(ISBLANK('Report Data'!D2160)," ",'Report Data'!D2160)</f>
        <v xml:space="preserve"> </v>
      </c>
      <c r="E2160" s="313" t="str">
        <f>IF(ISBLANK('Report Data'!E2160)," ",'Report Data'!E2160)</f>
        <v xml:space="preserve"> </v>
      </c>
      <c r="F2160" s="313" t="str">
        <f>IF(ISBLANK('Report Data'!F2160)," ",'Report Data'!F2160)</f>
        <v xml:space="preserve"> </v>
      </c>
      <c r="G2160" s="313" t="str">
        <f>IF(ISBLANK('Report Data'!G2160)," ",'Report Data'!G2160)</f>
        <v xml:space="preserve"> </v>
      </c>
    </row>
    <row r="2161" spans="1:7">
      <c r="A2161" s="313" t="str">
        <f>IF('INTERIM REPORT'!B2161=" "," ",IF('Report Data'!A2161="",'INTERIM REPORT'!A2160,'Report Data'!A2161))</f>
        <v xml:space="preserve"> </v>
      </c>
      <c r="B2161" s="313" t="str">
        <f>IF(ISBLANK('Report Data'!B2161)," ",'Report Data'!B2161)</f>
        <v xml:space="preserve"> </v>
      </c>
      <c r="C2161" s="313" t="str">
        <f>IF(ISBLANK('Report Data'!C2161)," ",'Report Data'!C2161)</f>
        <v xml:space="preserve"> </v>
      </c>
      <c r="D2161" s="313" t="str">
        <f>IF(ISBLANK('Report Data'!D2161)," ",'Report Data'!D2161)</f>
        <v xml:space="preserve"> </v>
      </c>
      <c r="E2161" s="313" t="str">
        <f>IF(ISBLANK('Report Data'!E2161)," ",'Report Data'!E2161)</f>
        <v xml:space="preserve"> </v>
      </c>
      <c r="F2161" s="313" t="str">
        <f>IF(ISBLANK('Report Data'!F2161)," ",'Report Data'!F2161)</f>
        <v xml:space="preserve"> </v>
      </c>
      <c r="G2161" s="313" t="str">
        <f>IF(ISBLANK('Report Data'!G2161)," ",'Report Data'!G2161)</f>
        <v xml:space="preserve"> </v>
      </c>
    </row>
    <row r="2162" spans="1:7">
      <c r="A2162" s="313" t="str">
        <f>IF('INTERIM REPORT'!B2162=" "," ",IF('Report Data'!A2162="",'INTERIM REPORT'!A2161,'Report Data'!A2162))</f>
        <v xml:space="preserve"> </v>
      </c>
      <c r="B2162" s="313" t="str">
        <f>IF(ISBLANK('Report Data'!B2162)," ",'Report Data'!B2162)</f>
        <v xml:space="preserve"> </v>
      </c>
      <c r="C2162" s="313" t="str">
        <f>IF(ISBLANK('Report Data'!C2162)," ",'Report Data'!C2162)</f>
        <v xml:space="preserve"> </v>
      </c>
      <c r="D2162" s="313" t="str">
        <f>IF(ISBLANK('Report Data'!D2162)," ",'Report Data'!D2162)</f>
        <v xml:space="preserve"> </v>
      </c>
      <c r="E2162" s="313" t="str">
        <f>IF(ISBLANK('Report Data'!E2162)," ",'Report Data'!E2162)</f>
        <v xml:space="preserve"> </v>
      </c>
      <c r="F2162" s="313" t="str">
        <f>IF(ISBLANK('Report Data'!F2162)," ",'Report Data'!F2162)</f>
        <v xml:space="preserve"> </v>
      </c>
      <c r="G2162" s="313" t="str">
        <f>IF(ISBLANK('Report Data'!G2162)," ",'Report Data'!G2162)</f>
        <v xml:space="preserve"> </v>
      </c>
    </row>
    <row r="2163" spans="1:7">
      <c r="A2163" s="313" t="str">
        <f>IF('INTERIM REPORT'!B2163=" "," ",IF('Report Data'!A2163="",'INTERIM REPORT'!A2162,'Report Data'!A2163))</f>
        <v xml:space="preserve"> </v>
      </c>
      <c r="B2163" s="313" t="str">
        <f>IF(ISBLANK('Report Data'!B2163)," ",'Report Data'!B2163)</f>
        <v xml:space="preserve"> </v>
      </c>
      <c r="C2163" s="313" t="str">
        <f>IF(ISBLANK('Report Data'!C2163)," ",'Report Data'!C2163)</f>
        <v xml:space="preserve"> </v>
      </c>
      <c r="D2163" s="313" t="str">
        <f>IF(ISBLANK('Report Data'!D2163)," ",'Report Data'!D2163)</f>
        <v xml:space="preserve"> </v>
      </c>
      <c r="E2163" s="313" t="str">
        <f>IF(ISBLANK('Report Data'!E2163)," ",'Report Data'!E2163)</f>
        <v xml:space="preserve"> </v>
      </c>
      <c r="F2163" s="313" t="str">
        <f>IF(ISBLANK('Report Data'!F2163)," ",'Report Data'!F2163)</f>
        <v xml:space="preserve"> </v>
      </c>
      <c r="G2163" s="313" t="str">
        <f>IF(ISBLANK('Report Data'!G2163)," ",'Report Data'!G2163)</f>
        <v xml:space="preserve"> </v>
      </c>
    </row>
    <row r="2164" spans="1:7">
      <c r="A2164" s="313" t="str">
        <f>IF('INTERIM REPORT'!B2164=" "," ",IF('Report Data'!A2164="",'INTERIM REPORT'!A2163,'Report Data'!A2164))</f>
        <v xml:space="preserve"> </v>
      </c>
      <c r="B2164" s="313" t="str">
        <f>IF(ISBLANK('Report Data'!B2164)," ",'Report Data'!B2164)</f>
        <v xml:space="preserve"> </v>
      </c>
      <c r="C2164" s="313" t="str">
        <f>IF(ISBLANK('Report Data'!C2164)," ",'Report Data'!C2164)</f>
        <v xml:space="preserve"> </v>
      </c>
      <c r="D2164" s="313" t="str">
        <f>IF(ISBLANK('Report Data'!D2164)," ",'Report Data'!D2164)</f>
        <v xml:space="preserve"> </v>
      </c>
      <c r="E2164" s="313" t="str">
        <f>IF(ISBLANK('Report Data'!E2164)," ",'Report Data'!E2164)</f>
        <v xml:space="preserve"> </v>
      </c>
      <c r="F2164" s="313" t="str">
        <f>IF(ISBLANK('Report Data'!F2164)," ",'Report Data'!F2164)</f>
        <v xml:space="preserve"> </v>
      </c>
      <c r="G2164" s="313" t="str">
        <f>IF(ISBLANK('Report Data'!G2164)," ",'Report Data'!G2164)</f>
        <v xml:space="preserve"> </v>
      </c>
    </row>
    <row r="2165" spans="1:7">
      <c r="A2165" s="313" t="str">
        <f>IF('INTERIM REPORT'!B2165=" "," ",IF('Report Data'!A2165="",'INTERIM REPORT'!A2164,'Report Data'!A2165))</f>
        <v xml:space="preserve"> </v>
      </c>
      <c r="B2165" s="313" t="str">
        <f>IF(ISBLANK('Report Data'!B2165)," ",'Report Data'!B2165)</f>
        <v xml:space="preserve"> </v>
      </c>
      <c r="C2165" s="313" t="str">
        <f>IF(ISBLANK('Report Data'!C2165)," ",'Report Data'!C2165)</f>
        <v xml:space="preserve"> </v>
      </c>
      <c r="D2165" s="313" t="str">
        <f>IF(ISBLANK('Report Data'!D2165)," ",'Report Data'!D2165)</f>
        <v xml:space="preserve"> </v>
      </c>
      <c r="E2165" s="313" t="str">
        <f>IF(ISBLANK('Report Data'!E2165)," ",'Report Data'!E2165)</f>
        <v xml:space="preserve"> </v>
      </c>
      <c r="F2165" s="313" t="str">
        <f>IF(ISBLANK('Report Data'!F2165)," ",'Report Data'!F2165)</f>
        <v xml:space="preserve"> </v>
      </c>
      <c r="G2165" s="313" t="str">
        <f>IF(ISBLANK('Report Data'!G2165)," ",'Report Data'!G2165)</f>
        <v xml:space="preserve"> </v>
      </c>
    </row>
    <row r="2166" spans="1:7">
      <c r="A2166" s="313" t="str">
        <f>IF('INTERIM REPORT'!B2166=" "," ",IF('Report Data'!A2166="",'INTERIM REPORT'!A2165,'Report Data'!A2166))</f>
        <v xml:space="preserve"> </v>
      </c>
      <c r="B2166" s="313" t="str">
        <f>IF(ISBLANK('Report Data'!B2166)," ",'Report Data'!B2166)</f>
        <v xml:space="preserve"> </v>
      </c>
      <c r="C2166" s="313" t="str">
        <f>IF(ISBLANK('Report Data'!C2166)," ",'Report Data'!C2166)</f>
        <v xml:space="preserve"> </v>
      </c>
      <c r="D2166" s="313" t="str">
        <f>IF(ISBLANK('Report Data'!D2166)," ",'Report Data'!D2166)</f>
        <v xml:space="preserve"> </v>
      </c>
      <c r="E2166" s="313" t="str">
        <f>IF(ISBLANK('Report Data'!E2166)," ",'Report Data'!E2166)</f>
        <v xml:space="preserve"> </v>
      </c>
      <c r="F2166" s="313" t="str">
        <f>IF(ISBLANK('Report Data'!F2166)," ",'Report Data'!F2166)</f>
        <v xml:space="preserve"> </v>
      </c>
      <c r="G2166" s="313" t="str">
        <f>IF(ISBLANK('Report Data'!G2166)," ",'Report Data'!G2166)</f>
        <v xml:space="preserve"> </v>
      </c>
    </row>
    <row r="2167" spans="1:7">
      <c r="A2167" s="313" t="str">
        <f>IF('INTERIM REPORT'!B2167=" "," ",IF('Report Data'!A2167="",'INTERIM REPORT'!A2166,'Report Data'!A2167))</f>
        <v xml:space="preserve"> </v>
      </c>
      <c r="B2167" s="313" t="str">
        <f>IF(ISBLANK('Report Data'!B2167)," ",'Report Data'!B2167)</f>
        <v xml:space="preserve"> </v>
      </c>
      <c r="C2167" s="313" t="str">
        <f>IF(ISBLANK('Report Data'!C2167)," ",'Report Data'!C2167)</f>
        <v xml:space="preserve"> </v>
      </c>
      <c r="D2167" s="313" t="str">
        <f>IF(ISBLANK('Report Data'!D2167)," ",'Report Data'!D2167)</f>
        <v xml:space="preserve"> </v>
      </c>
      <c r="E2167" s="313" t="str">
        <f>IF(ISBLANK('Report Data'!E2167)," ",'Report Data'!E2167)</f>
        <v xml:space="preserve"> </v>
      </c>
      <c r="F2167" s="313" t="str">
        <f>IF(ISBLANK('Report Data'!F2167)," ",'Report Data'!F2167)</f>
        <v xml:space="preserve"> </v>
      </c>
      <c r="G2167" s="313" t="str">
        <f>IF(ISBLANK('Report Data'!G2167)," ",'Report Data'!G2167)</f>
        <v xml:space="preserve"> </v>
      </c>
    </row>
    <row r="2168" spans="1:7">
      <c r="A2168" s="313" t="str">
        <f>IF('INTERIM REPORT'!B2168=" "," ",IF('Report Data'!A2168="",'INTERIM REPORT'!A2167,'Report Data'!A2168))</f>
        <v xml:space="preserve"> </v>
      </c>
      <c r="B2168" s="313" t="str">
        <f>IF(ISBLANK('Report Data'!B2168)," ",'Report Data'!B2168)</f>
        <v xml:space="preserve"> </v>
      </c>
      <c r="C2168" s="313" t="str">
        <f>IF(ISBLANK('Report Data'!C2168)," ",'Report Data'!C2168)</f>
        <v xml:space="preserve"> </v>
      </c>
      <c r="D2168" s="313" t="str">
        <f>IF(ISBLANK('Report Data'!D2168)," ",'Report Data'!D2168)</f>
        <v xml:space="preserve"> </v>
      </c>
      <c r="E2168" s="313" t="str">
        <f>IF(ISBLANK('Report Data'!E2168)," ",'Report Data'!E2168)</f>
        <v xml:space="preserve"> </v>
      </c>
      <c r="F2168" s="313" t="str">
        <f>IF(ISBLANK('Report Data'!F2168)," ",'Report Data'!F2168)</f>
        <v xml:space="preserve"> </v>
      </c>
      <c r="G2168" s="313" t="str">
        <f>IF(ISBLANK('Report Data'!G2168)," ",'Report Data'!G2168)</f>
        <v xml:space="preserve"> </v>
      </c>
    </row>
    <row r="2169" spans="1:7">
      <c r="A2169" s="313" t="str">
        <f>IF('INTERIM REPORT'!B2169=" "," ",IF('Report Data'!A2169="",'INTERIM REPORT'!A2168,'Report Data'!A2169))</f>
        <v xml:space="preserve"> </v>
      </c>
      <c r="B2169" s="313" t="str">
        <f>IF(ISBLANK('Report Data'!B2169)," ",'Report Data'!B2169)</f>
        <v xml:space="preserve"> </v>
      </c>
      <c r="C2169" s="313" t="str">
        <f>IF(ISBLANK('Report Data'!C2169)," ",'Report Data'!C2169)</f>
        <v xml:space="preserve"> </v>
      </c>
      <c r="D2169" s="313" t="str">
        <f>IF(ISBLANK('Report Data'!D2169)," ",'Report Data'!D2169)</f>
        <v xml:space="preserve"> </v>
      </c>
      <c r="E2169" s="313" t="str">
        <f>IF(ISBLANK('Report Data'!E2169)," ",'Report Data'!E2169)</f>
        <v xml:space="preserve"> </v>
      </c>
      <c r="F2169" s="313" t="str">
        <f>IF(ISBLANK('Report Data'!F2169)," ",'Report Data'!F2169)</f>
        <v xml:space="preserve"> </v>
      </c>
      <c r="G2169" s="313" t="str">
        <f>IF(ISBLANK('Report Data'!G2169)," ",'Report Data'!G2169)</f>
        <v xml:space="preserve"> </v>
      </c>
    </row>
    <row r="2170" spans="1:7">
      <c r="A2170" s="313" t="str">
        <f>IF('INTERIM REPORT'!B2170=" "," ",IF('Report Data'!A2170="",'INTERIM REPORT'!A2169,'Report Data'!A2170))</f>
        <v xml:space="preserve"> </v>
      </c>
      <c r="B2170" s="313" t="str">
        <f>IF(ISBLANK('Report Data'!B2170)," ",'Report Data'!B2170)</f>
        <v xml:space="preserve"> </v>
      </c>
      <c r="C2170" s="313" t="str">
        <f>IF(ISBLANK('Report Data'!C2170)," ",'Report Data'!C2170)</f>
        <v xml:space="preserve"> </v>
      </c>
      <c r="D2170" s="313" t="str">
        <f>IF(ISBLANK('Report Data'!D2170)," ",'Report Data'!D2170)</f>
        <v xml:space="preserve"> </v>
      </c>
      <c r="E2170" s="313" t="str">
        <f>IF(ISBLANK('Report Data'!E2170)," ",'Report Data'!E2170)</f>
        <v xml:space="preserve"> </v>
      </c>
      <c r="F2170" s="313" t="str">
        <f>IF(ISBLANK('Report Data'!F2170)," ",'Report Data'!F2170)</f>
        <v xml:space="preserve"> </v>
      </c>
      <c r="G2170" s="313" t="str">
        <f>IF(ISBLANK('Report Data'!G2170)," ",'Report Data'!G2170)</f>
        <v xml:space="preserve"> </v>
      </c>
    </row>
    <row r="2171" spans="1:7">
      <c r="A2171" s="313" t="str">
        <f>IF('INTERIM REPORT'!B2171=" "," ",IF('Report Data'!A2171="",'INTERIM REPORT'!A2170,'Report Data'!A2171))</f>
        <v xml:space="preserve"> </v>
      </c>
      <c r="B2171" s="313" t="str">
        <f>IF(ISBLANK('Report Data'!B2171)," ",'Report Data'!B2171)</f>
        <v xml:space="preserve"> </v>
      </c>
      <c r="C2171" s="313" t="str">
        <f>IF(ISBLANK('Report Data'!C2171)," ",'Report Data'!C2171)</f>
        <v xml:space="preserve"> </v>
      </c>
      <c r="D2171" s="313" t="str">
        <f>IF(ISBLANK('Report Data'!D2171)," ",'Report Data'!D2171)</f>
        <v xml:space="preserve"> </v>
      </c>
      <c r="E2171" s="313" t="str">
        <f>IF(ISBLANK('Report Data'!E2171)," ",'Report Data'!E2171)</f>
        <v xml:space="preserve"> </v>
      </c>
      <c r="F2171" s="313" t="str">
        <f>IF(ISBLANK('Report Data'!F2171)," ",'Report Data'!F2171)</f>
        <v xml:space="preserve"> </v>
      </c>
      <c r="G2171" s="313" t="str">
        <f>IF(ISBLANK('Report Data'!G2171)," ",'Report Data'!G2171)</f>
        <v xml:space="preserve"> </v>
      </c>
    </row>
    <row r="2172" spans="1:7">
      <c r="A2172" s="313" t="str">
        <f>IF('INTERIM REPORT'!B2172=" "," ",IF('Report Data'!A2172="",'INTERIM REPORT'!A2171,'Report Data'!A2172))</f>
        <v xml:space="preserve"> </v>
      </c>
      <c r="B2172" s="313" t="str">
        <f>IF(ISBLANK('Report Data'!B2172)," ",'Report Data'!B2172)</f>
        <v xml:space="preserve"> </v>
      </c>
      <c r="C2172" s="313" t="str">
        <f>IF(ISBLANK('Report Data'!C2172)," ",'Report Data'!C2172)</f>
        <v xml:space="preserve"> </v>
      </c>
      <c r="D2172" s="313" t="str">
        <f>IF(ISBLANK('Report Data'!D2172)," ",'Report Data'!D2172)</f>
        <v xml:space="preserve"> </v>
      </c>
      <c r="E2172" s="313" t="str">
        <f>IF(ISBLANK('Report Data'!E2172)," ",'Report Data'!E2172)</f>
        <v xml:space="preserve"> </v>
      </c>
      <c r="F2172" s="313" t="str">
        <f>IF(ISBLANK('Report Data'!F2172)," ",'Report Data'!F2172)</f>
        <v xml:space="preserve"> </v>
      </c>
      <c r="G2172" s="313" t="str">
        <f>IF(ISBLANK('Report Data'!G2172)," ",'Report Data'!G2172)</f>
        <v xml:space="preserve"> </v>
      </c>
    </row>
    <row r="2173" spans="1:7">
      <c r="A2173" s="313" t="str">
        <f>IF('INTERIM REPORT'!B2173=" "," ",IF('Report Data'!A2173="",'INTERIM REPORT'!A2172,'Report Data'!A2173))</f>
        <v xml:space="preserve"> </v>
      </c>
      <c r="B2173" s="313" t="str">
        <f>IF(ISBLANK('Report Data'!B2173)," ",'Report Data'!B2173)</f>
        <v xml:space="preserve"> </v>
      </c>
      <c r="C2173" s="313" t="str">
        <f>IF(ISBLANK('Report Data'!C2173)," ",'Report Data'!C2173)</f>
        <v xml:space="preserve"> </v>
      </c>
      <c r="D2173" s="313" t="str">
        <f>IF(ISBLANK('Report Data'!D2173)," ",'Report Data'!D2173)</f>
        <v xml:space="preserve"> </v>
      </c>
      <c r="E2173" s="313" t="str">
        <f>IF(ISBLANK('Report Data'!E2173)," ",'Report Data'!E2173)</f>
        <v xml:space="preserve"> </v>
      </c>
      <c r="F2173" s="313" t="str">
        <f>IF(ISBLANK('Report Data'!F2173)," ",'Report Data'!F2173)</f>
        <v xml:space="preserve"> </v>
      </c>
      <c r="G2173" s="313" t="str">
        <f>IF(ISBLANK('Report Data'!G2173)," ",'Report Data'!G2173)</f>
        <v xml:space="preserve"> </v>
      </c>
    </row>
    <row r="2174" spans="1:7">
      <c r="A2174" s="313" t="str">
        <f>IF('INTERIM REPORT'!B2174=" "," ",IF('Report Data'!A2174="",'INTERIM REPORT'!A2173,'Report Data'!A2174))</f>
        <v xml:space="preserve"> </v>
      </c>
      <c r="B2174" s="313" t="str">
        <f>IF(ISBLANK('Report Data'!B2174)," ",'Report Data'!B2174)</f>
        <v xml:space="preserve"> </v>
      </c>
      <c r="C2174" s="313" t="str">
        <f>IF(ISBLANK('Report Data'!C2174)," ",'Report Data'!C2174)</f>
        <v xml:space="preserve"> </v>
      </c>
      <c r="D2174" s="313" t="str">
        <f>IF(ISBLANK('Report Data'!D2174)," ",'Report Data'!D2174)</f>
        <v xml:space="preserve"> </v>
      </c>
      <c r="E2174" s="313" t="str">
        <f>IF(ISBLANK('Report Data'!E2174)," ",'Report Data'!E2174)</f>
        <v xml:space="preserve"> </v>
      </c>
      <c r="F2174" s="313" t="str">
        <f>IF(ISBLANK('Report Data'!F2174)," ",'Report Data'!F2174)</f>
        <v xml:space="preserve"> </v>
      </c>
      <c r="G2174" s="313" t="str">
        <f>IF(ISBLANK('Report Data'!G2174)," ",'Report Data'!G2174)</f>
        <v xml:space="preserve"> </v>
      </c>
    </row>
    <row r="2175" spans="1:7">
      <c r="A2175" s="313" t="str">
        <f>IF('INTERIM REPORT'!B2175=" "," ",IF('Report Data'!A2175="",'INTERIM REPORT'!A2174,'Report Data'!A2175))</f>
        <v xml:space="preserve"> </v>
      </c>
      <c r="B2175" s="313" t="str">
        <f>IF(ISBLANK('Report Data'!B2175)," ",'Report Data'!B2175)</f>
        <v xml:space="preserve"> </v>
      </c>
      <c r="C2175" s="313" t="str">
        <f>IF(ISBLANK('Report Data'!C2175)," ",'Report Data'!C2175)</f>
        <v xml:space="preserve"> </v>
      </c>
      <c r="D2175" s="313" t="str">
        <f>IF(ISBLANK('Report Data'!D2175)," ",'Report Data'!D2175)</f>
        <v xml:space="preserve"> </v>
      </c>
      <c r="E2175" s="313" t="str">
        <f>IF(ISBLANK('Report Data'!E2175)," ",'Report Data'!E2175)</f>
        <v xml:space="preserve"> </v>
      </c>
      <c r="F2175" s="313" t="str">
        <f>IF(ISBLANK('Report Data'!F2175)," ",'Report Data'!F2175)</f>
        <v xml:space="preserve"> </v>
      </c>
      <c r="G2175" s="313" t="str">
        <f>IF(ISBLANK('Report Data'!G2175)," ",'Report Data'!G2175)</f>
        <v xml:space="preserve"> </v>
      </c>
    </row>
    <row r="2176" spans="1:7">
      <c r="A2176" s="313" t="str">
        <f>IF('INTERIM REPORT'!B2176=" "," ",IF('Report Data'!A2176="",'INTERIM REPORT'!A2175,'Report Data'!A2176))</f>
        <v xml:space="preserve"> </v>
      </c>
      <c r="B2176" s="313" t="str">
        <f>IF(ISBLANK('Report Data'!B2176)," ",'Report Data'!B2176)</f>
        <v xml:space="preserve"> </v>
      </c>
      <c r="C2176" s="313" t="str">
        <f>IF(ISBLANK('Report Data'!C2176)," ",'Report Data'!C2176)</f>
        <v xml:space="preserve"> </v>
      </c>
      <c r="D2176" s="313" t="str">
        <f>IF(ISBLANK('Report Data'!D2176)," ",'Report Data'!D2176)</f>
        <v xml:space="preserve"> </v>
      </c>
      <c r="E2176" s="313" t="str">
        <f>IF(ISBLANK('Report Data'!E2176)," ",'Report Data'!E2176)</f>
        <v xml:space="preserve"> </v>
      </c>
      <c r="F2176" s="313" t="str">
        <f>IF(ISBLANK('Report Data'!F2176)," ",'Report Data'!F2176)</f>
        <v xml:space="preserve"> </v>
      </c>
      <c r="G2176" s="313" t="str">
        <f>IF(ISBLANK('Report Data'!G2176)," ",'Report Data'!G2176)</f>
        <v xml:space="preserve"> </v>
      </c>
    </row>
    <row r="2177" spans="1:7">
      <c r="A2177" s="313" t="str">
        <f>IF('INTERIM REPORT'!B2177=" "," ",IF('Report Data'!A2177="",'INTERIM REPORT'!A2176,'Report Data'!A2177))</f>
        <v xml:space="preserve"> </v>
      </c>
      <c r="B2177" s="313" t="str">
        <f>IF(ISBLANK('Report Data'!B2177)," ",'Report Data'!B2177)</f>
        <v xml:space="preserve"> </v>
      </c>
      <c r="C2177" s="313" t="str">
        <f>IF(ISBLANK('Report Data'!C2177)," ",'Report Data'!C2177)</f>
        <v xml:space="preserve"> </v>
      </c>
      <c r="D2177" s="313" t="str">
        <f>IF(ISBLANK('Report Data'!D2177)," ",'Report Data'!D2177)</f>
        <v xml:space="preserve"> </v>
      </c>
      <c r="E2177" s="313" t="str">
        <f>IF(ISBLANK('Report Data'!E2177)," ",'Report Data'!E2177)</f>
        <v xml:space="preserve"> </v>
      </c>
      <c r="F2177" s="313" t="str">
        <f>IF(ISBLANK('Report Data'!F2177)," ",'Report Data'!F2177)</f>
        <v xml:space="preserve"> </v>
      </c>
      <c r="G2177" s="313" t="str">
        <f>IF(ISBLANK('Report Data'!G2177)," ",'Report Data'!G2177)</f>
        <v xml:space="preserve"> </v>
      </c>
    </row>
    <row r="2178" spans="1:7">
      <c r="A2178" s="313" t="str">
        <f>IF('INTERIM REPORT'!B2178=" "," ",IF('Report Data'!A2178="",'INTERIM REPORT'!A2177,'Report Data'!A2178))</f>
        <v xml:space="preserve"> </v>
      </c>
      <c r="B2178" s="313" t="str">
        <f>IF(ISBLANK('Report Data'!B2178)," ",'Report Data'!B2178)</f>
        <v xml:space="preserve"> </v>
      </c>
      <c r="C2178" s="313" t="str">
        <f>IF(ISBLANK('Report Data'!C2178)," ",'Report Data'!C2178)</f>
        <v xml:space="preserve"> </v>
      </c>
      <c r="D2178" s="313" t="str">
        <f>IF(ISBLANK('Report Data'!D2178)," ",'Report Data'!D2178)</f>
        <v xml:space="preserve"> </v>
      </c>
      <c r="E2178" s="313" t="str">
        <f>IF(ISBLANK('Report Data'!E2178)," ",'Report Data'!E2178)</f>
        <v xml:space="preserve"> </v>
      </c>
      <c r="F2178" s="313" t="str">
        <f>IF(ISBLANK('Report Data'!F2178)," ",'Report Data'!F2178)</f>
        <v xml:space="preserve"> </v>
      </c>
      <c r="G2178" s="313" t="str">
        <f>IF(ISBLANK('Report Data'!G2178)," ",'Report Data'!G2178)</f>
        <v xml:space="preserve"> </v>
      </c>
    </row>
    <row r="2179" spans="1:7">
      <c r="A2179" s="313" t="str">
        <f>IF('INTERIM REPORT'!B2179=" "," ",IF('Report Data'!A2179="",'INTERIM REPORT'!A2178,'Report Data'!A2179))</f>
        <v xml:space="preserve"> </v>
      </c>
      <c r="B2179" s="313" t="str">
        <f>IF(ISBLANK('Report Data'!B2179)," ",'Report Data'!B2179)</f>
        <v xml:space="preserve"> </v>
      </c>
      <c r="C2179" s="313" t="str">
        <f>IF(ISBLANK('Report Data'!C2179)," ",'Report Data'!C2179)</f>
        <v xml:space="preserve"> </v>
      </c>
      <c r="D2179" s="313" t="str">
        <f>IF(ISBLANK('Report Data'!D2179)," ",'Report Data'!D2179)</f>
        <v xml:space="preserve"> </v>
      </c>
      <c r="E2179" s="313" t="str">
        <f>IF(ISBLANK('Report Data'!E2179)," ",'Report Data'!E2179)</f>
        <v xml:space="preserve"> </v>
      </c>
      <c r="F2179" s="313" t="str">
        <f>IF(ISBLANK('Report Data'!F2179)," ",'Report Data'!F2179)</f>
        <v xml:space="preserve"> </v>
      </c>
      <c r="G2179" s="313" t="str">
        <f>IF(ISBLANK('Report Data'!G2179)," ",'Report Data'!G2179)</f>
        <v xml:space="preserve"> </v>
      </c>
    </row>
    <row r="2180" spans="1:7">
      <c r="A2180" s="313" t="str">
        <f>IF('INTERIM REPORT'!B2180=" "," ",IF('Report Data'!A2180="",'INTERIM REPORT'!A2179,'Report Data'!A2180))</f>
        <v xml:space="preserve"> </v>
      </c>
      <c r="B2180" s="313" t="str">
        <f>IF(ISBLANK('Report Data'!B2180)," ",'Report Data'!B2180)</f>
        <v xml:space="preserve"> </v>
      </c>
      <c r="C2180" s="313" t="str">
        <f>IF(ISBLANK('Report Data'!C2180)," ",'Report Data'!C2180)</f>
        <v xml:space="preserve"> </v>
      </c>
      <c r="D2180" s="313" t="str">
        <f>IF(ISBLANK('Report Data'!D2180)," ",'Report Data'!D2180)</f>
        <v xml:space="preserve"> </v>
      </c>
      <c r="E2180" s="313" t="str">
        <f>IF(ISBLANK('Report Data'!E2180)," ",'Report Data'!E2180)</f>
        <v xml:space="preserve"> </v>
      </c>
      <c r="F2180" s="313" t="str">
        <f>IF(ISBLANK('Report Data'!F2180)," ",'Report Data'!F2180)</f>
        <v xml:space="preserve"> </v>
      </c>
      <c r="G2180" s="313" t="str">
        <f>IF(ISBLANK('Report Data'!G2180)," ",'Report Data'!G2180)</f>
        <v xml:space="preserve"> </v>
      </c>
    </row>
    <row r="2181" spans="1:7">
      <c r="A2181" s="313" t="str">
        <f>IF('INTERIM REPORT'!B2181=" "," ",IF('Report Data'!A2181="",'INTERIM REPORT'!A2180,'Report Data'!A2181))</f>
        <v xml:space="preserve"> </v>
      </c>
      <c r="B2181" s="313" t="str">
        <f>IF(ISBLANK('Report Data'!B2181)," ",'Report Data'!B2181)</f>
        <v xml:space="preserve"> </v>
      </c>
      <c r="C2181" s="313" t="str">
        <f>IF(ISBLANK('Report Data'!C2181)," ",'Report Data'!C2181)</f>
        <v xml:space="preserve"> </v>
      </c>
      <c r="D2181" s="313" t="str">
        <f>IF(ISBLANK('Report Data'!D2181)," ",'Report Data'!D2181)</f>
        <v xml:space="preserve"> </v>
      </c>
      <c r="E2181" s="313" t="str">
        <f>IF(ISBLANK('Report Data'!E2181)," ",'Report Data'!E2181)</f>
        <v xml:space="preserve"> </v>
      </c>
      <c r="F2181" s="313" t="str">
        <f>IF(ISBLANK('Report Data'!F2181)," ",'Report Data'!F2181)</f>
        <v xml:space="preserve"> </v>
      </c>
      <c r="G2181" s="313" t="str">
        <f>IF(ISBLANK('Report Data'!G2181)," ",'Report Data'!G2181)</f>
        <v xml:space="preserve"> </v>
      </c>
    </row>
    <row r="2182" spans="1:7">
      <c r="A2182" s="313" t="str">
        <f>IF('INTERIM REPORT'!B2182=" "," ",IF('Report Data'!A2182="",'INTERIM REPORT'!A2181,'Report Data'!A2182))</f>
        <v xml:space="preserve"> </v>
      </c>
      <c r="B2182" s="313" t="str">
        <f>IF(ISBLANK('Report Data'!B2182)," ",'Report Data'!B2182)</f>
        <v xml:space="preserve"> </v>
      </c>
      <c r="C2182" s="313" t="str">
        <f>IF(ISBLANK('Report Data'!C2182)," ",'Report Data'!C2182)</f>
        <v xml:space="preserve"> </v>
      </c>
      <c r="D2182" s="313" t="str">
        <f>IF(ISBLANK('Report Data'!D2182)," ",'Report Data'!D2182)</f>
        <v xml:space="preserve"> </v>
      </c>
      <c r="E2182" s="313" t="str">
        <f>IF(ISBLANK('Report Data'!E2182)," ",'Report Data'!E2182)</f>
        <v xml:space="preserve"> </v>
      </c>
      <c r="F2182" s="313" t="str">
        <f>IF(ISBLANK('Report Data'!F2182)," ",'Report Data'!F2182)</f>
        <v xml:space="preserve"> </v>
      </c>
      <c r="G2182" s="313" t="str">
        <f>IF(ISBLANK('Report Data'!G2182)," ",'Report Data'!G2182)</f>
        <v xml:space="preserve"> </v>
      </c>
    </row>
    <row r="2183" spans="1:7">
      <c r="A2183" s="313" t="str">
        <f>IF('INTERIM REPORT'!B2183=" "," ",IF('Report Data'!A2183="",'INTERIM REPORT'!A2182,'Report Data'!A2183))</f>
        <v xml:space="preserve"> </v>
      </c>
      <c r="B2183" s="313" t="str">
        <f>IF(ISBLANK('Report Data'!B2183)," ",'Report Data'!B2183)</f>
        <v xml:space="preserve"> </v>
      </c>
      <c r="C2183" s="313" t="str">
        <f>IF(ISBLANK('Report Data'!C2183)," ",'Report Data'!C2183)</f>
        <v xml:space="preserve"> </v>
      </c>
      <c r="D2183" s="313" t="str">
        <f>IF(ISBLANK('Report Data'!D2183)," ",'Report Data'!D2183)</f>
        <v xml:space="preserve"> </v>
      </c>
      <c r="E2183" s="313" t="str">
        <f>IF(ISBLANK('Report Data'!E2183)," ",'Report Data'!E2183)</f>
        <v xml:space="preserve"> </v>
      </c>
      <c r="F2183" s="313" t="str">
        <f>IF(ISBLANK('Report Data'!F2183)," ",'Report Data'!F2183)</f>
        <v xml:space="preserve"> </v>
      </c>
      <c r="G2183" s="313" t="str">
        <f>IF(ISBLANK('Report Data'!G2183)," ",'Report Data'!G2183)</f>
        <v xml:space="preserve"> </v>
      </c>
    </row>
    <row r="2184" spans="1:7">
      <c r="A2184" s="313" t="str">
        <f>IF('INTERIM REPORT'!B2184=" "," ",IF('Report Data'!A2184="",'INTERIM REPORT'!A2183,'Report Data'!A2184))</f>
        <v xml:space="preserve"> </v>
      </c>
      <c r="B2184" s="313" t="str">
        <f>IF(ISBLANK('Report Data'!B2184)," ",'Report Data'!B2184)</f>
        <v xml:space="preserve"> </v>
      </c>
      <c r="C2184" s="313" t="str">
        <f>IF(ISBLANK('Report Data'!C2184)," ",'Report Data'!C2184)</f>
        <v xml:space="preserve"> </v>
      </c>
      <c r="D2184" s="313" t="str">
        <f>IF(ISBLANK('Report Data'!D2184)," ",'Report Data'!D2184)</f>
        <v xml:space="preserve"> </v>
      </c>
      <c r="E2184" s="313" t="str">
        <f>IF(ISBLANK('Report Data'!E2184)," ",'Report Data'!E2184)</f>
        <v xml:space="preserve"> </v>
      </c>
      <c r="F2184" s="313" t="str">
        <f>IF(ISBLANK('Report Data'!F2184)," ",'Report Data'!F2184)</f>
        <v xml:space="preserve"> </v>
      </c>
      <c r="G2184" s="313" t="str">
        <f>IF(ISBLANK('Report Data'!G2184)," ",'Report Data'!G2184)</f>
        <v xml:space="preserve"> </v>
      </c>
    </row>
    <row r="2185" spans="1:7">
      <c r="A2185" s="313" t="str">
        <f>IF('INTERIM REPORT'!B2185=" "," ",IF('Report Data'!A2185="",'INTERIM REPORT'!A2184,'Report Data'!A2185))</f>
        <v xml:space="preserve"> </v>
      </c>
      <c r="B2185" s="313" t="str">
        <f>IF(ISBLANK('Report Data'!B2185)," ",'Report Data'!B2185)</f>
        <v xml:space="preserve"> </v>
      </c>
      <c r="C2185" s="313" t="str">
        <f>IF(ISBLANK('Report Data'!C2185)," ",'Report Data'!C2185)</f>
        <v xml:space="preserve"> </v>
      </c>
      <c r="D2185" s="313" t="str">
        <f>IF(ISBLANK('Report Data'!D2185)," ",'Report Data'!D2185)</f>
        <v xml:space="preserve"> </v>
      </c>
      <c r="E2185" s="313" t="str">
        <f>IF(ISBLANK('Report Data'!E2185)," ",'Report Data'!E2185)</f>
        <v xml:space="preserve"> </v>
      </c>
      <c r="F2185" s="313" t="str">
        <f>IF(ISBLANK('Report Data'!F2185)," ",'Report Data'!F2185)</f>
        <v xml:space="preserve"> </v>
      </c>
      <c r="G2185" s="313" t="str">
        <f>IF(ISBLANK('Report Data'!G2185)," ",'Report Data'!G2185)</f>
        <v xml:space="preserve"> </v>
      </c>
    </row>
    <row r="2186" spans="1:7">
      <c r="A2186" s="313" t="str">
        <f>IF('INTERIM REPORT'!B2186=" "," ",IF('Report Data'!A2186="",'INTERIM REPORT'!A2185,'Report Data'!A2186))</f>
        <v xml:space="preserve"> </v>
      </c>
      <c r="B2186" s="313" t="str">
        <f>IF(ISBLANK('Report Data'!B2186)," ",'Report Data'!B2186)</f>
        <v xml:space="preserve"> </v>
      </c>
      <c r="C2186" s="313" t="str">
        <f>IF(ISBLANK('Report Data'!C2186)," ",'Report Data'!C2186)</f>
        <v xml:space="preserve"> </v>
      </c>
      <c r="D2186" s="313" t="str">
        <f>IF(ISBLANK('Report Data'!D2186)," ",'Report Data'!D2186)</f>
        <v xml:space="preserve"> </v>
      </c>
      <c r="E2186" s="313" t="str">
        <f>IF(ISBLANK('Report Data'!E2186)," ",'Report Data'!E2186)</f>
        <v xml:space="preserve"> </v>
      </c>
      <c r="F2186" s="313" t="str">
        <f>IF(ISBLANK('Report Data'!F2186)," ",'Report Data'!F2186)</f>
        <v xml:space="preserve"> </v>
      </c>
      <c r="G2186" s="313" t="str">
        <f>IF(ISBLANK('Report Data'!G2186)," ",'Report Data'!G2186)</f>
        <v xml:space="preserve"> </v>
      </c>
    </row>
    <row r="2187" spans="1:7">
      <c r="A2187" s="313" t="str">
        <f>IF('INTERIM REPORT'!B2187=" "," ",IF('Report Data'!A2187="",'INTERIM REPORT'!A2186,'Report Data'!A2187))</f>
        <v xml:space="preserve"> </v>
      </c>
      <c r="B2187" s="313" t="str">
        <f>IF(ISBLANK('Report Data'!B2187)," ",'Report Data'!B2187)</f>
        <v xml:space="preserve"> </v>
      </c>
      <c r="C2187" s="313" t="str">
        <f>IF(ISBLANK('Report Data'!C2187)," ",'Report Data'!C2187)</f>
        <v xml:space="preserve"> </v>
      </c>
      <c r="D2187" s="313" t="str">
        <f>IF(ISBLANK('Report Data'!D2187)," ",'Report Data'!D2187)</f>
        <v xml:space="preserve"> </v>
      </c>
      <c r="E2187" s="313" t="str">
        <f>IF(ISBLANK('Report Data'!E2187)," ",'Report Data'!E2187)</f>
        <v xml:space="preserve"> </v>
      </c>
      <c r="F2187" s="313" t="str">
        <f>IF(ISBLANK('Report Data'!F2187)," ",'Report Data'!F2187)</f>
        <v xml:space="preserve"> </v>
      </c>
      <c r="G2187" s="313" t="str">
        <f>IF(ISBLANK('Report Data'!G2187)," ",'Report Data'!G2187)</f>
        <v xml:space="preserve"> </v>
      </c>
    </row>
    <row r="2188" spans="1:7">
      <c r="A2188" s="313" t="str">
        <f>IF('INTERIM REPORT'!B2188=" "," ",IF('Report Data'!A2188="",'INTERIM REPORT'!A2187,'Report Data'!A2188))</f>
        <v xml:space="preserve"> </v>
      </c>
      <c r="B2188" s="313" t="str">
        <f>IF(ISBLANK('Report Data'!B2188)," ",'Report Data'!B2188)</f>
        <v xml:space="preserve"> </v>
      </c>
      <c r="C2188" s="313" t="str">
        <f>IF(ISBLANK('Report Data'!C2188)," ",'Report Data'!C2188)</f>
        <v xml:space="preserve"> </v>
      </c>
      <c r="D2188" s="313" t="str">
        <f>IF(ISBLANK('Report Data'!D2188)," ",'Report Data'!D2188)</f>
        <v xml:space="preserve"> </v>
      </c>
      <c r="E2188" s="313" t="str">
        <f>IF(ISBLANK('Report Data'!E2188)," ",'Report Data'!E2188)</f>
        <v xml:space="preserve"> </v>
      </c>
      <c r="F2188" s="313" t="str">
        <f>IF(ISBLANK('Report Data'!F2188)," ",'Report Data'!F2188)</f>
        <v xml:space="preserve"> </v>
      </c>
      <c r="G2188" s="313" t="str">
        <f>IF(ISBLANK('Report Data'!G2188)," ",'Report Data'!G2188)</f>
        <v xml:space="preserve"> </v>
      </c>
    </row>
    <row r="2189" spans="1:7">
      <c r="A2189" s="313" t="str">
        <f>IF('INTERIM REPORT'!B2189=" "," ",IF('Report Data'!A2189="",'INTERIM REPORT'!A2188,'Report Data'!A2189))</f>
        <v xml:space="preserve"> </v>
      </c>
      <c r="B2189" s="313" t="str">
        <f>IF(ISBLANK('Report Data'!B2189)," ",'Report Data'!B2189)</f>
        <v xml:space="preserve"> </v>
      </c>
      <c r="C2189" s="313" t="str">
        <f>IF(ISBLANK('Report Data'!C2189)," ",'Report Data'!C2189)</f>
        <v xml:space="preserve"> </v>
      </c>
      <c r="D2189" s="313" t="str">
        <f>IF(ISBLANK('Report Data'!D2189)," ",'Report Data'!D2189)</f>
        <v xml:space="preserve"> </v>
      </c>
      <c r="E2189" s="313" t="str">
        <f>IF(ISBLANK('Report Data'!E2189)," ",'Report Data'!E2189)</f>
        <v xml:space="preserve"> </v>
      </c>
      <c r="F2189" s="313" t="str">
        <f>IF(ISBLANK('Report Data'!F2189)," ",'Report Data'!F2189)</f>
        <v xml:space="preserve"> </v>
      </c>
      <c r="G2189" s="313" t="str">
        <f>IF(ISBLANK('Report Data'!G2189)," ",'Report Data'!G2189)</f>
        <v xml:space="preserve"> </v>
      </c>
    </row>
    <row r="2190" spans="1:7">
      <c r="A2190" s="313" t="str">
        <f>IF('INTERIM REPORT'!B2190=" "," ",IF('Report Data'!A2190="",'INTERIM REPORT'!A2189,'Report Data'!A2190))</f>
        <v xml:space="preserve"> </v>
      </c>
      <c r="B2190" s="313" t="str">
        <f>IF(ISBLANK('Report Data'!B2190)," ",'Report Data'!B2190)</f>
        <v xml:space="preserve"> </v>
      </c>
      <c r="C2190" s="313" t="str">
        <f>IF(ISBLANK('Report Data'!C2190)," ",'Report Data'!C2190)</f>
        <v xml:space="preserve"> </v>
      </c>
      <c r="D2190" s="313" t="str">
        <f>IF(ISBLANK('Report Data'!D2190)," ",'Report Data'!D2190)</f>
        <v xml:space="preserve"> </v>
      </c>
      <c r="E2190" s="313" t="str">
        <f>IF(ISBLANK('Report Data'!E2190)," ",'Report Data'!E2190)</f>
        <v xml:space="preserve"> </v>
      </c>
      <c r="F2190" s="313" t="str">
        <f>IF(ISBLANK('Report Data'!F2190)," ",'Report Data'!F2190)</f>
        <v xml:space="preserve"> </v>
      </c>
      <c r="G2190" s="313" t="str">
        <f>IF(ISBLANK('Report Data'!G2190)," ",'Report Data'!G2190)</f>
        <v xml:space="preserve"> </v>
      </c>
    </row>
    <row r="2191" spans="1:7">
      <c r="A2191" s="313" t="str">
        <f>IF('INTERIM REPORT'!B2191=" "," ",IF('Report Data'!A2191="",'INTERIM REPORT'!A2190,'Report Data'!A2191))</f>
        <v xml:space="preserve"> </v>
      </c>
      <c r="B2191" s="313" t="str">
        <f>IF(ISBLANK('Report Data'!B2191)," ",'Report Data'!B2191)</f>
        <v xml:space="preserve"> </v>
      </c>
      <c r="C2191" s="313" t="str">
        <f>IF(ISBLANK('Report Data'!C2191)," ",'Report Data'!C2191)</f>
        <v xml:space="preserve"> </v>
      </c>
      <c r="D2191" s="313" t="str">
        <f>IF(ISBLANK('Report Data'!D2191)," ",'Report Data'!D2191)</f>
        <v xml:space="preserve"> </v>
      </c>
      <c r="E2191" s="313" t="str">
        <f>IF(ISBLANK('Report Data'!E2191)," ",'Report Data'!E2191)</f>
        <v xml:space="preserve"> </v>
      </c>
      <c r="F2191" s="313" t="str">
        <f>IF(ISBLANK('Report Data'!F2191)," ",'Report Data'!F2191)</f>
        <v xml:space="preserve"> </v>
      </c>
      <c r="G2191" s="313" t="str">
        <f>IF(ISBLANK('Report Data'!G2191)," ",'Report Data'!G2191)</f>
        <v xml:space="preserve"> </v>
      </c>
    </row>
    <row r="2192" spans="1:7">
      <c r="A2192" s="313" t="str">
        <f>IF('INTERIM REPORT'!B2192=" "," ",IF('Report Data'!A2192="",'INTERIM REPORT'!A2191,'Report Data'!A2192))</f>
        <v xml:space="preserve"> </v>
      </c>
      <c r="B2192" s="313" t="str">
        <f>IF(ISBLANK('Report Data'!B2192)," ",'Report Data'!B2192)</f>
        <v xml:space="preserve"> </v>
      </c>
      <c r="C2192" s="313" t="str">
        <f>IF(ISBLANK('Report Data'!C2192)," ",'Report Data'!C2192)</f>
        <v xml:space="preserve"> </v>
      </c>
      <c r="D2192" s="313" t="str">
        <f>IF(ISBLANK('Report Data'!D2192)," ",'Report Data'!D2192)</f>
        <v xml:space="preserve"> </v>
      </c>
      <c r="E2192" s="313" t="str">
        <f>IF(ISBLANK('Report Data'!E2192)," ",'Report Data'!E2192)</f>
        <v xml:space="preserve"> </v>
      </c>
      <c r="F2192" s="313" t="str">
        <f>IF(ISBLANK('Report Data'!F2192)," ",'Report Data'!F2192)</f>
        <v xml:space="preserve"> </v>
      </c>
      <c r="G2192" s="313" t="str">
        <f>IF(ISBLANK('Report Data'!G2192)," ",'Report Data'!G2192)</f>
        <v xml:space="preserve"> </v>
      </c>
    </row>
    <row r="2193" spans="1:7">
      <c r="A2193" s="313" t="str">
        <f>IF('INTERIM REPORT'!B2193=" "," ",IF('Report Data'!A2193="",'INTERIM REPORT'!A2192,'Report Data'!A2193))</f>
        <v xml:space="preserve"> </v>
      </c>
      <c r="B2193" s="313" t="str">
        <f>IF(ISBLANK('Report Data'!B2193)," ",'Report Data'!B2193)</f>
        <v xml:space="preserve"> </v>
      </c>
      <c r="C2193" s="313" t="str">
        <f>IF(ISBLANK('Report Data'!C2193)," ",'Report Data'!C2193)</f>
        <v xml:space="preserve"> </v>
      </c>
      <c r="D2193" s="313" t="str">
        <f>IF(ISBLANK('Report Data'!D2193)," ",'Report Data'!D2193)</f>
        <v xml:space="preserve"> </v>
      </c>
      <c r="E2193" s="313" t="str">
        <f>IF(ISBLANK('Report Data'!E2193)," ",'Report Data'!E2193)</f>
        <v xml:space="preserve"> </v>
      </c>
      <c r="F2193" s="313" t="str">
        <f>IF(ISBLANK('Report Data'!F2193)," ",'Report Data'!F2193)</f>
        <v xml:space="preserve"> </v>
      </c>
      <c r="G2193" s="313" t="str">
        <f>IF(ISBLANK('Report Data'!G2193)," ",'Report Data'!G2193)</f>
        <v xml:space="preserve"> </v>
      </c>
    </row>
    <row r="2194" spans="1:7">
      <c r="A2194" s="313" t="str">
        <f>IF('INTERIM REPORT'!B2194=" "," ",IF('Report Data'!A2194="",'INTERIM REPORT'!A2193,'Report Data'!A2194))</f>
        <v xml:space="preserve"> </v>
      </c>
      <c r="B2194" s="313" t="str">
        <f>IF(ISBLANK('Report Data'!B2194)," ",'Report Data'!B2194)</f>
        <v xml:space="preserve"> </v>
      </c>
      <c r="C2194" s="313" t="str">
        <f>IF(ISBLANK('Report Data'!C2194)," ",'Report Data'!C2194)</f>
        <v xml:space="preserve"> </v>
      </c>
      <c r="D2194" s="313" t="str">
        <f>IF(ISBLANK('Report Data'!D2194)," ",'Report Data'!D2194)</f>
        <v xml:space="preserve"> </v>
      </c>
      <c r="E2194" s="313" t="str">
        <f>IF(ISBLANK('Report Data'!E2194)," ",'Report Data'!E2194)</f>
        <v xml:space="preserve"> </v>
      </c>
      <c r="F2194" s="313" t="str">
        <f>IF(ISBLANK('Report Data'!F2194)," ",'Report Data'!F2194)</f>
        <v xml:space="preserve"> </v>
      </c>
      <c r="G2194" s="313" t="str">
        <f>IF(ISBLANK('Report Data'!G2194)," ",'Report Data'!G2194)</f>
        <v xml:space="preserve"> </v>
      </c>
    </row>
    <row r="2195" spans="1:7">
      <c r="A2195" s="313" t="str">
        <f>IF('INTERIM REPORT'!B2195=" "," ",IF('Report Data'!A2195="",'INTERIM REPORT'!A2194,'Report Data'!A2195))</f>
        <v xml:space="preserve"> </v>
      </c>
      <c r="B2195" s="313" t="str">
        <f>IF(ISBLANK('Report Data'!B2195)," ",'Report Data'!B2195)</f>
        <v xml:space="preserve"> </v>
      </c>
      <c r="C2195" s="313" t="str">
        <f>IF(ISBLANK('Report Data'!C2195)," ",'Report Data'!C2195)</f>
        <v xml:space="preserve"> </v>
      </c>
      <c r="D2195" s="313" t="str">
        <f>IF(ISBLANK('Report Data'!D2195)," ",'Report Data'!D2195)</f>
        <v xml:space="preserve"> </v>
      </c>
      <c r="E2195" s="313" t="str">
        <f>IF(ISBLANK('Report Data'!E2195)," ",'Report Data'!E2195)</f>
        <v xml:space="preserve"> </v>
      </c>
      <c r="F2195" s="313" t="str">
        <f>IF(ISBLANK('Report Data'!F2195)," ",'Report Data'!F2195)</f>
        <v xml:space="preserve"> </v>
      </c>
      <c r="G2195" s="313" t="str">
        <f>IF(ISBLANK('Report Data'!G2195)," ",'Report Data'!G2195)</f>
        <v xml:space="preserve"> </v>
      </c>
    </row>
    <row r="2196" spans="1:7">
      <c r="A2196" s="313" t="str">
        <f>IF('INTERIM REPORT'!B2196=" "," ",IF('Report Data'!A2196="",'INTERIM REPORT'!A2195,'Report Data'!A2196))</f>
        <v xml:space="preserve"> </v>
      </c>
      <c r="B2196" s="313" t="str">
        <f>IF(ISBLANK('Report Data'!B2196)," ",'Report Data'!B2196)</f>
        <v xml:space="preserve"> </v>
      </c>
      <c r="C2196" s="313" t="str">
        <f>IF(ISBLANK('Report Data'!C2196)," ",'Report Data'!C2196)</f>
        <v xml:space="preserve"> </v>
      </c>
      <c r="D2196" s="313" t="str">
        <f>IF(ISBLANK('Report Data'!D2196)," ",'Report Data'!D2196)</f>
        <v xml:space="preserve"> </v>
      </c>
      <c r="E2196" s="313" t="str">
        <f>IF(ISBLANK('Report Data'!E2196)," ",'Report Data'!E2196)</f>
        <v xml:space="preserve"> </v>
      </c>
      <c r="F2196" s="313" t="str">
        <f>IF(ISBLANK('Report Data'!F2196)," ",'Report Data'!F2196)</f>
        <v xml:space="preserve"> </v>
      </c>
      <c r="G2196" s="313" t="str">
        <f>IF(ISBLANK('Report Data'!G2196)," ",'Report Data'!G2196)</f>
        <v xml:space="preserve"> </v>
      </c>
    </row>
    <row r="2197" spans="1:7">
      <c r="A2197" s="313" t="str">
        <f>IF('INTERIM REPORT'!B2197=" "," ",IF('Report Data'!A2197="",'INTERIM REPORT'!A2196,'Report Data'!A2197))</f>
        <v xml:space="preserve"> </v>
      </c>
      <c r="B2197" s="313" t="str">
        <f>IF(ISBLANK('Report Data'!B2197)," ",'Report Data'!B2197)</f>
        <v xml:space="preserve"> </v>
      </c>
      <c r="C2197" s="313" t="str">
        <f>IF(ISBLANK('Report Data'!C2197)," ",'Report Data'!C2197)</f>
        <v xml:space="preserve"> </v>
      </c>
      <c r="D2197" s="313" t="str">
        <f>IF(ISBLANK('Report Data'!D2197)," ",'Report Data'!D2197)</f>
        <v xml:space="preserve"> </v>
      </c>
      <c r="E2197" s="313" t="str">
        <f>IF(ISBLANK('Report Data'!E2197)," ",'Report Data'!E2197)</f>
        <v xml:space="preserve"> </v>
      </c>
      <c r="F2197" s="313" t="str">
        <f>IF(ISBLANK('Report Data'!F2197)," ",'Report Data'!F2197)</f>
        <v xml:space="preserve"> </v>
      </c>
      <c r="G2197" s="313" t="str">
        <f>IF(ISBLANK('Report Data'!G2197)," ",'Report Data'!G2197)</f>
        <v xml:space="preserve"> </v>
      </c>
    </row>
    <row r="2198" spans="1:7">
      <c r="A2198" s="313" t="str">
        <f>IF('INTERIM REPORT'!B2198=" "," ",IF('Report Data'!A2198="",'INTERIM REPORT'!A2197,'Report Data'!A2198))</f>
        <v xml:space="preserve"> </v>
      </c>
      <c r="B2198" s="313" t="str">
        <f>IF(ISBLANK('Report Data'!B2198)," ",'Report Data'!B2198)</f>
        <v xml:space="preserve"> </v>
      </c>
      <c r="C2198" s="313" t="str">
        <f>IF(ISBLANK('Report Data'!C2198)," ",'Report Data'!C2198)</f>
        <v xml:space="preserve"> </v>
      </c>
      <c r="D2198" s="313" t="str">
        <f>IF(ISBLANK('Report Data'!D2198)," ",'Report Data'!D2198)</f>
        <v xml:space="preserve"> </v>
      </c>
      <c r="E2198" s="313" t="str">
        <f>IF(ISBLANK('Report Data'!E2198)," ",'Report Data'!E2198)</f>
        <v xml:space="preserve"> </v>
      </c>
      <c r="F2198" s="313" t="str">
        <f>IF(ISBLANK('Report Data'!F2198)," ",'Report Data'!F2198)</f>
        <v xml:space="preserve"> </v>
      </c>
      <c r="G2198" s="313" t="str">
        <f>IF(ISBLANK('Report Data'!G2198)," ",'Report Data'!G2198)</f>
        <v xml:space="preserve"> </v>
      </c>
    </row>
    <row r="2199" spans="1:7">
      <c r="A2199" s="313" t="str">
        <f>IF('INTERIM REPORT'!B2199=" "," ",IF('Report Data'!A2199="",'INTERIM REPORT'!A2198,'Report Data'!A2199))</f>
        <v xml:space="preserve"> </v>
      </c>
      <c r="B2199" s="313" t="str">
        <f>IF(ISBLANK('Report Data'!B2199)," ",'Report Data'!B2199)</f>
        <v xml:space="preserve"> </v>
      </c>
      <c r="C2199" s="313" t="str">
        <f>IF(ISBLANK('Report Data'!C2199)," ",'Report Data'!C2199)</f>
        <v xml:space="preserve"> </v>
      </c>
      <c r="D2199" s="313" t="str">
        <f>IF(ISBLANK('Report Data'!D2199)," ",'Report Data'!D2199)</f>
        <v xml:space="preserve"> </v>
      </c>
      <c r="E2199" s="313" t="str">
        <f>IF(ISBLANK('Report Data'!E2199)," ",'Report Data'!E2199)</f>
        <v xml:space="preserve"> </v>
      </c>
      <c r="F2199" s="313" t="str">
        <f>IF(ISBLANK('Report Data'!F2199)," ",'Report Data'!F2199)</f>
        <v xml:space="preserve"> </v>
      </c>
      <c r="G2199" s="313" t="str">
        <f>IF(ISBLANK('Report Data'!G2199)," ",'Report Data'!G2199)</f>
        <v xml:space="preserve"> </v>
      </c>
    </row>
    <row r="2200" spans="1:7">
      <c r="A2200" s="313" t="str">
        <f>IF('INTERIM REPORT'!B2200=" "," ",IF('Report Data'!A2200="",'INTERIM REPORT'!A2199,'Report Data'!A2200))</f>
        <v xml:space="preserve"> </v>
      </c>
      <c r="B2200" s="313" t="str">
        <f>IF(ISBLANK('Report Data'!B2200)," ",'Report Data'!B2200)</f>
        <v xml:space="preserve"> </v>
      </c>
      <c r="C2200" s="313" t="str">
        <f>IF(ISBLANK('Report Data'!C2200)," ",'Report Data'!C2200)</f>
        <v xml:space="preserve"> </v>
      </c>
      <c r="D2200" s="313" t="str">
        <f>IF(ISBLANK('Report Data'!D2200)," ",'Report Data'!D2200)</f>
        <v xml:space="preserve"> </v>
      </c>
      <c r="E2200" s="313" t="str">
        <f>IF(ISBLANK('Report Data'!E2200)," ",'Report Data'!E2200)</f>
        <v xml:space="preserve"> </v>
      </c>
      <c r="F2200" s="313" t="str">
        <f>IF(ISBLANK('Report Data'!F2200)," ",'Report Data'!F2200)</f>
        <v xml:space="preserve"> </v>
      </c>
      <c r="G2200" s="313" t="str">
        <f>IF(ISBLANK('Report Data'!G2200)," ",'Report Data'!G2200)</f>
        <v xml:space="preserve"> </v>
      </c>
    </row>
    <row r="2201" spans="1:7">
      <c r="A2201" s="313" t="str">
        <f>IF('INTERIM REPORT'!B2201=" "," ",IF('Report Data'!A2201="",'INTERIM REPORT'!A2200,'Report Data'!A2201))</f>
        <v xml:space="preserve"> </v>
      </c>
      <c r="B2201" s="313" t="str">
        <f>IF(ISBLANK('Report Data'!B2201)," ",'Report Data'!B2201)</f>
        <v xml:space="preserve"> </v>
      </c>
      <c r="C2201" s="313" t="str">
        <f>IF(ISBLANK('Report Data'!C2201)," ",'Report Data'!C2201)</f>
        <v xml:space="preserve"> </v>
      </c>
      <c r="D2201" s="313" t="str">
        <f>IF(ISBLANK('Report Data'!D2201)," ",'Report Data'!D2201)</f>
        <v xml:space="preserve"> </v>
      </c>
      <c r="E2201" s="313" t="str">
        <f>IF(ISBLANK('Report Data'!E2201)," ",'Report Data'!E2201)</f>
        <v xml:space="preserve"> </v>
      </c>
      <c r="F2201" s="313" t="str">
        <f>IF(ISBLANK('Report Data'!F2201)," ",'Report Data'!F2201)</f>
        <v xml:space="preserve"> </v>
      </c>
      <c r="G2201" s="313" t="str">
        <f>IF(ISBLANK('Report Data'!G2201)," ",'Report Data'!G2201)</f>
        <v xml:space="preserve"> </v>
      </c>
    </row>
    <row r="2202" spans="1:7">
      <c r="A2202" s="313" t="str">
        <f>IF('INTERIM REPORT'!B2202=" "," ",IF('Report Data'!A2202="",'INTERIM REPORT'!A2201,'Report Data'!A2202))</f>
        <v xml:space="preserve"> </v>
      </c>
      <c r="B2202" s="313" t="str">
        <f>IF(ISBLANK('Report Data'!B2202)," ",'Report Data'!B2202)</f>
        <v xml:space="preserve"> </v>
      </c>
      <c r="C2202" s="313" t="str">
        <f>IF(ISBLANK('Report Data'!C2202)," ",'Report Data'!C2202)</f>
        <v xml:space="preserve"> </v>
      </c>
      <c r="D2202" s="313" t="str">
        <f>IF(ISBLANK('Report Data'!D2202)," ",'Report Data'!D2202)</f>
        <v xml:space="preserve"> </v>
      </c>
      <c r="E2202" s="313" t="str">
        <f>IF(ISBLANK('Report Data'!E2202)," ",'Report Data'!E2202)</f>
        <v xml:space="preserve"> </v>
      </c>
      <c r="F2202" s="313" t="str">
        <f>IF(ISBLANK('Report Data'!F2202)," ",'Report Data'!F2202)</f>
        <v xml:space="preserve"> </v>
      </c>
      <c r="G2202" s="313" t="str">
        <f>IF(ISBLANK('Report Data'!G2202)," ",'Report Data'!G2202)</f>
        <v xml:space="preserve"> </v>
      </c>
    </row>
    <row r="2203" spans="1:7">
      <c r="A2203" s="313" t="str">
        <f>IF('INTERIM REPORT'!B2203=" "," ",IF('Report Data'!A2203="",'INTERIM REPORT'!A2202,'Report Data'!A2203))</f>
        <v xml:space="preserve"> </v>
      </c>
      <c r="B2203" s="313" t="str">
        <f>IF(ISBLANK('Report Data'!B2203)," ",'Report Data'!B2203)</f>
        <v xml:space="preserve"> </v>
      </c>
      <c r="C2203" s="313" t="str">
        <f>IF(ISBLANK('Report Data'!C2203)," ",'Report Data'!C2203)</f>
        <v xml:space="preserve"> </v>
      </c>
      <c r="D2203" s="313" t="str">
        <f>IF(ISBLANK('Report Data'!D2203)," ",'Report Data'!D2203)</f>
        <v xml:space="preserve"> </v>
      </c>
      <c r="E2203" s="313" t="str">
        <f>IF(ISBLANK('Report Data'!E2203)," ",'Report Data'!E2203)</f>
        <v xml:space="preserve"> </v>
      </c>
      <c r="F2203" s="313" t="str">
        <f>IF(ISBLANK('Report Data'!F2203)," ",'Report Data'!F2203)</f>
        <v xml:space="preserve"> </v>
      </c>
      <c r="G2203" s="313" t="str">
        <f>IF(ISBLANK('Report Data'!G2203)," ",'Report Data'!G2203)</f>
        <v xml:space="preserve"> </v>
      </c>
    </row>
    <row r="2204" spans="1:7">
      <c r="A2204" s="313" t="str">
        <f>IF('INTERIM REPORT'!B2204=" "," ",IF('Report Data'!A2204="",'INTERIM REPORT'!A2203,'Report Data'!A2204))</f>
        <v xml:space="preserve"> </v>
      </c>
      <c r="B2204" s="313" t="str">
        <f>IF(ISBLANK('Report Data'!B2204)," ",'Report Data'!B2204)</f>
        <v xml:space="preserve"> </v>
      </c>
      <c r="C2204" s="313" t="str">
        <f>IF(ISBLANK('Report Data'!C2204)," ",'Report Data'!C2204)</f>
        <v xml:space="preserve"> </v>
      </c>
      <c r="D2204" s="313" t="str">
        <f>IF(ISBLANK('Report Data'!D2204)," ",'Report Data'!D2204)</f>
        <v xml:space="preserve"> </v>
      </c>
      <c r="E2204" s="313" t="str">
        <f>IF(ISBLANK('Report Data'!E2204)," ",'Report Data'!E2204)</f>
        <v xml:space="preserve"> </v>
      </c>
      <c r="F2204" s="313" t="str">
        <f>IF(ISBLANK('Report Data'!F2204)," ",'Report Data'!F2204)</f>
        <v xml:space="preserve"> </v>
      </c>
      <c r="G2204" s="313" t="str">
        <f>IF(ISBLANK('Report Data'!G2204)," ",'Report Data'!G2204)</f>
        <v xml:space="preserve"> </v>
      </c>
    </row>
    <row r="2205" spans="1:7">
      <c r="A2205" s="313" t="str">
        <f>IF('INTERIM REPORT'!B2205=" "," ",IF('Report Data'!A2205="",'INTERIM REPORT'!A2204,'Report Data'!A2205))</f>
        <v xml:space="preserve"> </v>
      </c>
      <c r="B2205" s="313" t="str">
        <f>IF(ISBLANK('Report Data'!B2205)," ",'Report Data'!B2205)</f>
        <v xml:space="preserve"> </v>
      </c>
      <c r="C2205" s="313" t="str">
        <f>IF(ISBLANK('Report Data'!C2205)," ",'Report Data'!C2205)</f>
        <v xml:space="preserve"> </v>
      </c>
      <c r="D2205" s="313" t="str">
        <f>IF(ISBLANK('Report Data'!D2205)," ",'Report Data'!D2205)</f>
        <v xml:space="preserve"> </v>
      </c>
      <c r="E2205" s="313" t="str">
        <f>IF(ISBLANK('Report Data'!E2205)," ",'Report Data'!E2205)</f>
        <v xml:space="preserve"> </v>
      </c>
      <c r="F2205" s="313" t="str">
        <f>IF(ISBLANK('Report Data'!F2205)," ",'Report Data'!F2205)</f>
        <v xml:space="preserve"> </v>
      </c>
      <c r="G2205" s="313" t="str">
        <f>IF(ISBLANK('Report Data'!G2205)," ",'Report Data'!G2205)</f>
        <v xml:space="preserve"> </v>
      </c>
    </row>
    <row r="2206" spans="1:7">
      <c r="A2206" s="313" t="str">
        <f>IF('INTERIM REPORT'!B2206=" "," ",IF('Report Data'!A2206="",'INTERIM REPORT'!A2205,'Report Data'!A2206))</f>
        <v xml:space="preserve"> </v>
      </c>
      <c r="B2206" s="313" t="str">
        <f>IF(ISBLANK('Report Data'!B2206)," ",'Report Data'!B2206)</f>
        <v xml:space="preserve"> </v>
      </c>
      <c r="C2206" s="313" t="str">
        <f>IF(ISBLANK('Report Data'!C2206)," ",'Report Data'!C2206)</f>
        <v xml:space="preserve"> </v>
      </c>
      <c r="D2206" s="313" t="str">
        <f>IF(ISBLANK('Report Data'!D2206)," ",'Report Data'!D2206)</f>
        <v xml:space="preserve"> </v>
      </c>
      <c r="E2206" s="313" t="str">
        <f>IF(ISBLANK('Report Data'!E2206)," ",'Report Data'!E2206)</f>
        <v xml:space="preserve"> </v>
      </c>
      <c r="F2206" s="313" t="str">
        <f>IF(ISBLANK('Report Data'!F2206)," ",'Report Data'!F2206)</f>
        <v xml:space="preserve"> </v>
      </c>
      <c r="G2206" s="313" t="str">
        <f>IF(ISBLANK('Report Data'!G2206)," ",'Report Data'!G2206)</f>
        <v xml:space="preserve"> </v>
      </c>
    </row>
    <row r="2207" spans="1:7">
      <c r="A2207" s="313" t="str">
        <f>IF('INTERIM REPORT'!B2207=" "," ",IF('Report Data'!A2207="",'INTERIM REPORT'!A2206,'Report Data'!A2207))</f>
        <v xml:space="preserve"> </v>
      </c>
      <c r="B2207" s="313" t="str">
        <f>IF(ISBLANK('Report Data'!B2207)," ",'Report Data'!B2207)</f>
        <v xml:space="preserve"> </v>
      </c>
      <c r="C2207" s="313" t="str">
        <f>IF(ISBLANK('Report Data'!C2207)," ",'Report Data'!C2207)</f>
        <v xml:space="preserve"> </v>
      </c>
      <c r="D2207" s="313" t="str">
        <f>IF(ISBLANK('Report Data'!D2207)," ",'Report Data'!D2207)</f>
        <v xml:space="preserve"> </v>
      </c>
      <c r="E2207" s="313" t="str">
        <f>IF(ISBLANK('Report Data'!E2207)," ",'Report Data'!E2207)</f>
        <v xml:space="preserve"> </v>
      </c>
      <c r="F2207" s="313" t="str">
        <f>IF(ISBLANK('Report Data'!F2207)," ",'Report Data'!F2207)</f>
        <v xml:space="preserve"> </v>
      </c>
      <c r="G2207" s="313" t="str">
        <f>IF(ISBLANK('Report Data'!G2207)," ",'Report Data'!G2207)</f>
        <v xml:space="preserve"> </v>
      </c>
    </row>
    <row r="2208" spans="1:7">
      <c r="A2208" s="313" t="str">
        <f>IF('INTERIM REPORT'!B2208=" "," ",IF('Report Data'!A2208="",'INTERIM REPORT'!A2207,'Report Data'!A2208))</f>
        <v xml:space="preserve"> </v>
      </c>
      <c r="B2208" s="313" t="str">
        <f>IF(ISBLANK('Report Data'!B2208)," ",'Report Data'!B2208)</f>
        <v xml:space="preserve"> </v>
      </c>
      <c r="C2208" s="313" t="str">
        <f>IF(ISBLANK('Report Data'!C2208)," ",'Report Data'!C2208)</f>
        <v xml:space="preserve"> </v>
      </c>
      <c r="D2208" s="313" t="str">
        <f>IF(ISBLANK('Report Data'!D2208)," ",'Report Data'!D2208)</f>
        <v xml:space="preserve"> </v>
      </c>
      <c r="E2208" s="313" t="str">
        <f>IF(ISBLANK('Report Data'!E2208)," ",'Report Data'!E2208)</f>
        <v xml:space="preserve"> </v>
      </c>
      <c r="F2208" s="313" t="str">
        <f>IF(ISBLANK('Report Data'!F2208)," ",'Report Data'!F2208)</f>
        <v xml:space="preserve"> </v>
      </c>
      <c r="G2208" s="313" t="str">
        <f>IF(ISBLANK('Report Data'!G2208)," ",'Report Data'!G2208)</f>
        <v xml:space="preserve"> </v>
      </c>
    </row>
    <row r="2209" spans="1:7">
      <c r="A2209" s="313" t="str">
        <f>IF('INTERIM REPORT'!B2209=" "," ",IF('Report Data'!A2209="",'INTERIM REPORT'!A2208,'Report Data'!A2209))</f>
        <v xml:space="preserve"> </v>
      </c>
      <c r="B2209" s="313" t="str">
        <f>IF(ISBLANK('Report Data'!B2209)," ",'Report Data'!B2209)</f>
        <v xml:space="preserve"> </v>
      </c>
      <c r="C2209" s="313" t="str">
        <f>IF(ISBLANK('Report Data'!C2209)," ",'Report Data'!C2209)</f>
        <v xml:space="preserve"> </v>
      </c>
      <c r="D2209" s="313" t="str">
        <f>IF(ISBLANK('Report Data'!D2209)," ",'Report Data'!D2209)</f>
        <v xml:space="preserve"> </v>
      </c>
      <c r="E2209" s="313" t="str">
        <f>IF(ISBLANK('Report Data'!E2209)," ",'Report Data'!E2209)</f>
        <v xml:space="preserve"> </v>
      </c>
      <c r="F2209" s="313" t="str">
        <f>IF(ISBLANK('Report Data'!F2209)," ",'Report Data'!F2209)</f>
        <v xml:space="preserve"> </v>
      </c>
      <c r="G2209" s="313" t="str">
        <f>IF(ISBLANK('Report Data'!G2209)," ",'Report Data'!G2209)</f>
        <v xml:space="preserve"> </v>
      </c>
    </row>
    <row r="2210" spans="1:7">
      <c r="A2210" s="313" t="str">
        <f>IF('INTERIM REPORT'!B2210=" "," ",IF('Report Data'!A2210="",'INTERIM REPORT'!A2209,'Report Data'!A2210))</f>
        <v xml:space="preserve"> </v>
      </c>
      <c r="B2210" s="313" t="str">
        <f>IF(ISBLANK('Report Data'!B2210)," ",'Report Data'!B2210)</f>
        <v xml:space="preserve"> </v>
      </c>
      <c r="C2210" s="313" t="str">
        <f>IF(ISBLANK('Report Data'!C2210)," ",'Report Data'!C2210)</f>
        <v xml:space="preserve"> </v>
      </c>
      <c r="D2210" s="313" t="str">
        <f>IF(ISBLANK('Report Data'!D2210)," ",'Report Data'!D2210)</f>
        <v xml:space="preserve"> </v>
      </c>
      <c r="E2210" s="313" t="str">
        <f>IF(ISBLANK('Report Data'!E2210)," ",'Report Data'!E2210)</f>
        <v xml:space="preserve"> </v>
      </c>
      <c r="F2210" s="313" t="str">
        <f>IF(ISBLANK('Report Data'!F2210)," ",'Report Data'!F2210)</f>
        <v xml:space="preserve"> </v>
      </c>
      <c r="G2210" s="313" t="str">
        <f>IF(ISBLANK('Report Data'!G2210)," ",'Report Data'!G2210)</f>
        <v xml:space="preserve"> </v>
      </c>
    </row>
    <row r="2211" spans="1:7">
      <c r="A2211" s="313" t="str">
        <f>IF('INTERIM REPORT'!B2211=" "," ",IF('Report Data'!A2211="",'INTERIM REPORT'!A2210,'Report Data'!A2211))</f>
        <v xml:space="preserve"> </v>
      </c>
      <c r="B2211" s="313" t="str">
        <f>IF(ISBLANK('Report Data'!B2211)," ",'Report Data'!B2211)</f>
        <v xml:space="preserve"> </v>
      </c>
      <c r="C2211" s="313" t="str">
        <f>IF(ISBLANK('Report Data'!C2211)," ",'Report Data'!C2211)</f>
        <v xml:space="preserve"> </v>
      </c>
      <c r="D2211" s="313" t="str">
        <f>IF(ISBLANK('Report Data'!D2211)," ",'Report Data'!D2211)</f>
        <v xml:space="preserve"> </v>
      </c>
      <c r="E2211" s="313" t="str">
        <f>IF(ISBLANK('Report Data'!E2211)," ",'Report Data'!E2211)</f>
        <v xml:space="preserve"> </v>
      </c>
      <c r="F2211" s="313" t="str">
        <f>IF(ISBLANK('Report Data'!F2211)," ",'Report Data'!F2211)</f>
        <v xml:space="preserve"> </v>
      </c>
      <c r="G2211" s="313" t="str">
        <f>IF(ISBLANK('Report Data'!G2211)," ",'Report Data'!G2211)</f>
        <v xml:space="preserve"> </v>
      </c>
    </row>
    <row r="2212" spans="1:7">
      <c r="A2212" s="313" t="str">
        <f>IF('INTERIM REPORT'!B2212=" "," ",IF('Report Data'!A2212="",'INTERIM REPORT'!A2211,'Report Data'!A2212))</f>
        <v xml:space="preserve"> </v>
      </c>
      <c r="B2212" s="313" t="str">
        <f>IF(ISBLANK('Report Data'!B2212)," ",'Report Data'!B2212)</f>
        <v xml:space="preserve"> </v>
      </c>
      <c r="C2212" s="313" t="str">
        <f>IF(ISBLANK('Report Data'!C2212)," ",'Report Data'!C2212)</f>
        <v xml:space="preserve"> </v>
      </c>
      <c r="D2212" s="313" t="str">
        <f>IF(ISBLANK('Report Data'!D2212)," ",'Report Data'!D2212)</f>
        <v xml:space="preserve"> </v>
      </c>
      <c r="E2212" s="313" t="str">
        <f>IF(ISBLANK('Report Data'!E2212)," ",'Report Data'!E2212)</f>
        <v xml:space="preserve"> </v>
      </c>
      <c r="F2212" s="313" t="str">
        <f>IF(ISBLANK('Report Data'!F2212)," ",'Report Data'!F2212)</f>
        <v xml:space="preserve"> </v>
      </c>
      <c r="G2212" s="313" t="str">
        <f>IF(ISBLANK('Report Data'!G2212)," ",'Report Data'!G2212)</f>
        <v xml:space="preserve"> </v>
      </c>
    </row>
    <row r="2213" spans="1:7">
      <c r="A2213" s="313" t="str">
        <f>IF('INTERIM REPORT'!B2213=" "," ",IF('Report Data'!A2213="",'INTERIM REPORT'!A2212,'Report Data'!A2213))</f>
        <v xml:space="preserve"> </v>
      </c>
      <c r="B2213" s="313" t="str">
        <f>IF(ISBLANK('Report Data'!B2213)," ",'Report Data'!B2213)</f>
        <v xml:space="preserve"> </v>
      </c>
      <c r="C2213" s="313" t="str">
        <f>IF(ISBLANK('Report Data'!C2213)," ",'Report Data'!C2213)</f>
        <v xml:space="preserve"> </v>
      </c>
      <c r="D2213" s="313" t="str">
        <f>IF(ISBLANK('Report Data'!D2213)," ",'Report Data'!D2213)</f>
        <v xml:space="preserve"> </v>
      </c>
      <c r="E2213" s="313" t="str">
        <f>IF(ISBLANK('Report Data'!E2213)," ",'Report Data'!E2213)</f>
        <v xml:space="preserve"> </v>
      </c>
      <c r="F2213" s="313" t="str">
        <f>IF(ISBLANK('Report Data'!F2213)," ",'Report Data'!F2213)</f>
        <v xml:space="preserve"> </v>
      </c>
      <c r="G2213" s="313" t="str">
        <f>IF(ISBLANK('Report Data'!G2213)," ",'Report Data'!G2213)</f>
        <v xml:space="preserve"> </v>
      </c>
    </row>
    <row r="2214" spans="1:7">
      <c r="A2214" s="313" t="str">
        <f>IF('INTERIM REPORT'!B2214=" "," ",IF('Report Data'!A2214="",'INTERIM REPORT'!A2213,'Report Data'!A2214))</f>
        <v xml:space="preserve"> </v>
      </c>
      <c r="B2214" s="313" t="str">
        <f>IF(ISBLANK('Report Data'!B2214)," ",'Report Data'!B2214)</f>
        <v xml:space="preserve"> </v>
      </c>
      <c r="C2214" s="313" t="str">
        <f>IF(ISBLANK('Report Data'!C2214)," ",'Report Data'!C2214)</f>
        <v xml:space="preserve"> </v>
      </c>
      <c r="D2214" s="313" t="str">
        <f>IF(ISBLANK('Report Data'!D2214)," ",'Report Data'!D2214)</f>
        <v xml:space="preserve"> </v>
      </c>
      <c r="E2214" s="313" t="str">
        <f>IF(ISBLANK('Report Data'!E2214)," ",'Report Data'!E2214)</f>
        <v xml:space="preserve"> </v>
      </c>
      <c r="F2214" s="313" t="str">
        <f>IF(ISBLANK('Report Data'!F2214)," ",'Report Data'!F2214)</f>
        <v xml:space="preserve"> </v>
      </c>
      <c r="G2214" s="313" t="str">
        <f>IF(ISBLANK('Report Data'!G2214)," ",'Report Data'!G2214)</f>
        <v xml:space="preserve"> </v>
      </c>
    </row>
    <row r="2215" spans="1:7">
      <c r="A2215" s="313" t="str">
        <f>IF('INTERIM REPORT'!B2215=" "," ",IF('Report Data'!A2215="",'INTERIM REPORT'!A2214,'Report Data'!A2215))</f>
        <v xml:space="preserve"> </v>
      </c>
      <c r="B2215" s="313" t="str">
        <f>IF(ISBLANK('Report Data'!B2215)," ",'Report Data'!B2215)</f>
        <v xml:space="preserve"> </v>
      </c>
      <c r="C2215" s="313" t="str">
        <f>IF(ISBLANK('Report Data'!C2215)," ",'Report Data'!C2215)</f>
        <v xml:space="preserve"> </v>
      </c>
      <c r="D2215" s="313" t="str">
        <f>IF(ISBLANK('Report Data'!D2215)," ",'Report Data'!D2215)</f>
        <v xml:space="preserve"> </v>
      </c>
      <c r="E2215" s="313" t="str">
        <f>IF(ISBLANK('Report Data'!E2215)," ",'Report Data'!E2215)</f>
        <v xml:space="preserve"> </v>
      </c>
      <c r="F2215" s="313" t="str">
        <f>IF(ISBLANK('Report Data'!F2215)," ",'Report Data'!F2215)</f>
        <v xml:space="preserve"> </v>
      </c>
      <c r="G2215" s="313" t="str">
        <f>IF(ISBLANK('Report Data'!G2215)," ",'Report Data'!G2215)</f>
        <v xml:space="preserve"> </v>
      </c>
    </row>
    <row r="2216" spans="1:7">
      <c r="A2216" s="313" t="str">
        <f>IF('INTERIM REPORT'!B2216=" "," ",IF('Report Data'!A2216="",'INTERIM REPORT'!A2215,'Report Data'!A2216))</f>
        <v xml:space="preserve"> </v>
      </c>
      <c r="B2216" s="313" t="str">
        <f>IF(ISBLANK('Report Data'!B2216)," ",'Report Data'!B2216)</f>
        <v xml:space="preserve"> </v>
      </c>
      <c r="C2216" s="313" t="str">
        <f>IF(ISBLANK('Report Data'!C2216)," ",'Report Data'!C2216)</f>
        <v xml:space="preserve"> </v>
      </c>
      <c r="D2216" s="313" t="str">
        <f>IF(ISBLANK('Report Data'!D2216)," ",'Report Data'!D2216)</f>
        <v xml:space="preserve"> </v>
      </c>
      <c r="E2216" s="313" t="str">
        <f>IF(ISBLANK('Report Data'!E2216)," ",'Report Data'!E2216)</f>
        <v xml:space="preserve"> </v>
      </c>
      <c r="F2216" s="313" t="str">
        <f>IF(ISBLANK('Report Data'!F2216)," ",'Report Data'!F2216)</f>
        <v xml:space="preserve"> </v>
      </c>
      <c r="G2216" s="313" t="str">
        <f>IF(ISBLANK('Report Data'!G2216)," ",'Report Data'!G2216)</f>
        <v xml:space="preserve"> </v>
      </c>
    </row>
    <row r="2217" spans="1:7">
      <c r="A2217" s="313" t="str">
        <f>IF('INTERIM REPORT'!B2217=" "," ",IF('Report Data'!A2217="",'INTERIM REPORT'!A2216,'Report Data'!A2217))</f>
        <v xml:space="preserve"> </v>
      </c>
      <c r="B2217" s="313" t="str">
        <f>IF(ISBLANK('Report Data'!B2217)," ",'Report Data'!B2217)</f>
        <v xml:space="preserve"> </v>
      </c>
      <c r="C2217" s="313" t="str">
        <f>IF(ISBLANK('Report Data'!C2217)," ",'Report Data'!C2217)</f>
        <v xml:space="preserve"> </v>
      </c>
      <c r="D2217" s="313" t="str">
        <f>IF(ISBLANK('Report Data'!D2217)," ",'Report Data'!D2217)</f>
        <v xml:space="preserve"> </v>
      </c>
      <c r="E2217" s="313" t="str">
        <f>IF(ISBLANK('Report Data'!E2217)," ",'Report Data'!E2217)</f>
        <v xml:space="preserve"> </v>
      </c>
      <c r="F2217" s="313" t="str">
        <f>IF(ISBLANK('Report Data'!F2217)," ",'Report Data'!F2217)</f>
        <v xml:space="preserve"> </v>
      </c>
      <c r="G2217" s="313" t="str">
        <f>IF(ISBLANK('Report Data'!G2217)," ",'Report Data'!G2217)</f>
        <v xml:space="preserve"> </v>
      </c>
    </row>
    <row r="2218" spans="1:7">
      <c r="A2218" s="313" t="str">
        <f>IF('INTERIM REPORT'!B2218=" "," ",IF('Report Data'!A2218="",'INTERIM REPORT'!A2217,'Report Data'!A2218))</f>
        <v xml:space="preserve"> </v>
      </c>
      <c r="B2218" s="313" t="str">
        <f>IF(ISBLANK('Report Data'!B2218)," ",'Report Data'!B2218)</f>
        <v xml:space="preserve"> </v>
      </c>
      <c r="C2218" s="313" t="str">
        <f>IF(ISBLANK('Report Data'!C2218)," ",'Report Data'!C2218)</f>
        <v xml:space="preserve"> </v>
      </c>
      <c r="D2218" s="313" t="str">
        <f>IF(ISBLANK('Report Data'!D2218)," ",'Report Data'!D2218)</f>
        <v xml:space="preserve"> </v>
      </c>
      <c r="E2218" s="313" t="str">
        <f>IF(ISBLANK('Report Data'!E2218)," ",'Report Data'!E2218)</f>
        <v xml:space="preserve"> </v>
      </c>
      <c r="F2218" s="313" t="str">
        <f>IF(ISBLANK('Report Data'!F2218)," ",'Report Data'!F2218)</f>
        <v xml:space="preserve"> </v>
      </c>
      <c r="G2218" s="313" t="str">
        <f>IF(ISBLANK('Report Data'!G2218)," ",'Report Data'!G2218)</f>
        <v xml:space="preserve"> </v>
      </c>
    </row>
    <row r="2219" spans="1:7">
      <c r="A2219" s="313" t="str">
        <f>IF('INTERIM REPORT'!B2219=" "," ",IF('Report Data'!A2219="",'INTERIM REPORT'!A2218,'Report Data'!A2219))</f>
        <v xml:space="preserve"> </v>
      </c>
      <c r="B2219" s="313" t="str">
        <f>IF(ISBLANK('Report Data'!B2219)," ",'Report Data'!B2219)</f>
        <v xml:space="preserve"> </v>
      </c>
      <c r="C2219" s="313" t="str">
        <f>IF(ISBLANK('Report Data'!C2219)," ",'Report Data'!C2219)</f>
        <v xml:space="preserve"> </v>
      </c>
      <c r="D2219" s="313" t="str">
        <f>IF(ISBLANK('Report Data'!D2219)," ",'Report Data'!D2219)</f>
        <v xml:space="preserve"> </v>
      </c>
      <c r="E2219" s="313" t="str">
        <f>IF(ISBLANK('Report Data'!E2219)," ",'Report Data'!E2219)</f>
        <v xml:space="preserve"> </v>
      </c>
      <c r="F2219" s="313" t="str">
        <f>IF(ISBLANK('Report Data'!F2219)," ",'Report Data'!F2219)</f>
        <v xml:space="preserve"> </v>
      </c>
      <c r="G2219" s="313" t="str">
        <f>IF(ISBLANK('Report Data'!G2219)," ",'Report Data'!G2219)</f>
        <v xml:space="preserve"> </v>
      </c>
    </row>
    <row r="2220" spans="1:7">
      <c r="A2220" s="313" t="str">
        <f>IF('INTERIM REPORT'!B2220=" "," ",IF('Report Data'!A2220="",'INTERIM REPORT'!A2219,'Report Data'!A2220))</f>
        <v xml:space="preserve"> </v>
      </c>
      <c r="B2220" s="313" t="str">
        <f>IF(ISBLANK('Report Data'!B2220)," ",'Report Data'!B2220)</f>
        <v xml:space="preserve"> </v>
      </c>
      <c r="C2220" s="313" t="str">
        <f>IF(ISBLANK('Report Data'!C2220)," ",'Report Data'!C2220)</f>
        <v xml:space="preserve"> </v>
      </c>
      <c r="D2220" s="313" t="str">
        <f>IF(ISBLANK('Report Data'!D2220)," ",'Report Data'!D2220)</f>
        <v xml:space="preserve"> </v>
      </c>
      <c r="E2220" s="313" t="str">
        <f>IF(ISBLANK('Report Data'!E2220)," ",'Report Data'!E2220)</f>
        <v xml:space="preserve"> </v>
      </c>
      <c r="F2220" s="313" t="str">
        <f>IF(ISBLANK('Report Data'!F2220)," ",'Report Data'!F2220)</f>
        <v xml:space="preserve"> </v>
      </c>
      <c r="G2220" s="313" t="str">
        <f>IF(ISBLANK('Report Data'!G2220)," ",'Report Data'!G2220)</f>
        <v xml:space="preserve"> </v>
      </c>
    </row>
    <row r="2221" spans="1:7">
      <c r="A2221" s="313" t="str">
        <f>IF('INTERIM REPORT'!B2221=" "," ",IF('Report Data'!A2221="",'INTERIM REPORT'!A2220,'Report Data'!A2221))</f>
        <v xml:space="preserve"> </v>
      </c>
      <c r="B2221" s="313" t="str">
        <f>IF(ISBLANK('Report Data'!B2221)," ",'Report Data'!B2221)</f>
        <v xml:space="preserve"> </v>
      </c>
      <c r="C2221" s="313" t="str">
        <f>IF(ISBLANK('Report Data'!C2221)," ",'Report Data'!C2221)</f>
        <v xml:space="preserve"> </v>
      </c>
      <c r="D2221" s="313" t="str">
        <f>IF(ISBLANK('Report Data'!D2221)," ",'Report Data'!D2221)</f>
        <v xml:space="preserve"> </v>
      </c>
      <c r="E2221" s="313" t="str">
        <f>IF(ISBLANK('Report Data'!E2221)," ",'Report Data'!E2221)</f>
        <v xml:space="preserve"> </v>
      </c>
      <c r="F2221" s="313" t="str">
        <f>IF(ISBLANK('Report Data'!F2221)," ",'Report Data'!F2221)</f>
        <v xml:space="preserve"> </v>
      </c>
      <c r="G2221" s="313" t="str">
        <f>IF(ISBLANK('Report Data'!G2221)," ",'Report Data'!G2221)</f>
        <v xml:space="preserve"> </v>
      </c>
    </row>
    <row r="2222" spans="1:7">
      <c r="A2222" s="313" t="str">
        <f>IF('INTERIM REPORT'!B2222=" "," ",IF('Report Data'!A2222="",'INTERIM REPORT'!A2221,'Report Data'!A2222))</f>
        <v xml:space="preserve"> </v>
      </c>
      <c r="B2222" s="313" t="str">
        <f>IF(ISBLANK('Report Data'!B2222)," ",'Report Data'!B2222)</f>
        <v xml:space="preserve"> </v>
      </c>
      <c r="C2222" s="313" t="str">
        <f>IF(ISBLANK('Report Data'!C2222)," ",'Report Data'!C2222)</f>
        <v xml:space="preserve"> </v>
      </c>
      <c r="D2222" s="313" t="str">
        <f>IF(ISBLANK('Report Data'!D2222)," ",'Report Data'!D2222)</f>
        <v xml:space="preserve"> </v>
      </c>
      <c r="E2222" s="313" t="str">
        <f>IF(ISBLANK('Report Data'!E2222)," ",'Report Data'!E2222)</f>
        <v xml:space="preserve"> </v>
      </c>
      <c r="F2222" s="313" t="str">
        <f>IF(ISBLANK('Report Data'!F2222)," ",'Report Data'!F2222)</f>
        <v xml:space="preserve"> </v>
      </c>
      <c r="G2222" s="313" t="str">
        <f>IF(ISBLANK('Report Data'!G2222)," ",'Report Data'!G2222)</f>
        <v xml:space="preserve"> </v>
      </c>
    </row>
    <row r="2223" spans="1:7">
      <c r="A2223" s="313" t="str">
        <f>IF('INTERIM REPORT'!B2223=" "," ",IF('Report Data'!A2223="",'INTERIM REPORT'!A2222,'Report Data'!A2223))</f>
        <v xml:space="preserve"> </v>
      </c>
      <c r="B2223" s="313" t="str">
        <f>IF(ISBLANK('Report Data'!B2223)," ",'Report Data'!B2223)</f>
        <v xml:space="preserve"> </v>
      </c>
      <c r="C2223" s="313" t="str">
        <f>IF(ISBLANK('Report Data'!C2223)," ",'Report Data'!C2223)</f>
        <v xml:space="preserve"> </v>
      </c>
      <c r="D2223" s="313" t="str">
        <f>IF(ISBLANK('Report Data'!D2223)," ",'Report Data'!D2223)</f>
        <v xml:space="preserve"> </v>
      </c>
      <c r="E2223" s="313" t="str">
        <f>IF(ISBLANK('Report Data'!E2223)," ",'Report Data'!E2223)</f>
        <v xml:space="preserve"> </v>
      </c>
      <c r="F2223" s="313" t="str">
        <f>IF(ISBLANK('Report Data'!F2223)," ",'Report Data'!F2223)</f>
        <v xml:space="preserve"> </v>
      </c>
      <c r="G2223" s="313" t="str">
        <f>IF(ISBLANK('Report Data'!G2223)," ",'Report Data'!G2223)</f>
        <v xml:space="preserve"> </v>
      </c>
    </row>
    <row r="2224" spans="1:7">
      <c r="A2224" s="313" t="str">
        <f>IF('INTERIM REPORT'!B2224=" "," ",IF('Report Data'!A2224="",'INTERIM REPORT'!A2223,'Report Data'!A2224))</f>
        <v xml:space="preserve"> </v>
      </c>
      <c r="B2224" s="313" t="str">
        <f>IF(ISBLANK('Report Data'!B2224)," ",'Report Data'!B2224)</f>
        <v xml:space="preserve"> </v>
      </c>
      <c r="C2224" s="313" t="str">
        <f>IF(ISBLANK('Report Data'!C2224)," ",'Report Data'!C2224)</f>
        <v xml:space="preserve"> </v>
      </c>
      <c r="D2224" s="313" t="str">
        <f>IF(ISBLANK('Report Data'!D2224)," ",'Report Data'!D2224)</f>
        <v xml:space="preserve"> </v>
      </c>
      <c r="E2224" s="313" t="str">
        <f>IF(ISBLANK('Report Data'!E2224)," ",'Report Data'!E2224)</f>
        <v xml:space="preserve"> </v>
      </c>
      <c r="F2224" s="313" t="str">
        <f>IF(ISBLANK('Report Data'!F2224)," ",'Report Data'!F2224)</f>
        <v xml:space="preserve"> </v>
      </c>
      <c r="G2224" s="313" t="str">
        <f>IF(ISBLANK('Report Data'!G2224)," ",'Report Data'!G2224)</f>
        <v xml:space="preserve"> </v>
      </c>
    </row>
    <row r="2225" spans="1:7">
      <c r="A2225" s="313" t="str">
        <f>IF('INTERIM REPORT'!B2225=" "," ",IF('Report Data'!A2225="",'INTERIM REPORT'!A2224,'Report Data'!A2225))</f>
        <v xml:space="preserve"> </v>
      </c>
      <c r="B2225" s="313" t="str">
        <f>IF(ISBLANK('Report Data'!B2225)," ",'Report Data'!B2225)</f>
        <v xml:space="preserve"> </v>
      </c>
      <c r="C2225" s="313" t="str">
        <f>IF(ISBLANK('Report Data'!C2225)," ",'Report Data'!C2225)</f>
        <v xml:space="preserve"> </v>
      </c>
      <c r="D2225" s="313" t="str">
        <f>IF(ISBLANK('Report Data'!D2225)," ",'Report Data'!D2225)</f>
        <v xml:space="preserve"> </v>
      </c>
      <c r="E2225" s="313" t="str">
        <f>IF(ISBLANK('Report Data'!E2225)," ",'Report Data'!E2225)</f>
        <v xml:space="preserve"> </v>
      </c>
      <c r="F2225" s="313" t="str">
        <f>IF(ISBLANK('Report Data'!F2225)," ",'Report Data'!F2225)</f>
        <v xml:space="preserve"> </v>
      </c>
      <c r="G2225" s="313" t="str">
        <f>IF(ISBLANK('Report Data'!G2225)," ",'Report Data'!G2225)</f>
        <v xml:space="preserve"> </v>
      </c>
    </row>
    <row r="2226" spans="1:7">
      <c r="A2226" s="313" t="str">
        <f>IF('INTERIM REPORT'!B2226=" "," ",IF('Report Data'!A2226="",'INTERIM REPORT'!A2225,'Report Data'!A2226))</f>
        <v xml:space="preserve"> </v>
      </c>
      <c r="B2226" s="313" t="str">
        <f>IF(ISBLANK('Report Data'!B2226)," ",'Report Data'!B2226)</f>
        <v xml:space="preserve"> </v>
      </c>
      <c r="C2226" s="313" t="str">
        <f>IF(ISBLANK('Report Data'!C2226)," ",'Report Data'!C2226)</f>
        <v xml:space="preserve"> </v>
      </c>
      <c r="D2226" s="313" t="str">
        <f>IF(ISBLANK('Report Data'!D2226)," ",'Report Data'!D2226)</f>
        <v xml:space="preserve"> </v>
      </c>
      <c r="E2226" s="313" t="str">
        <f>IF(ISBLANK('Report Data'!E2226)," ",'Report Data'!E2226)</f>
        <v xml:space="preserve"> </v>
      </c>
      <c r="F2226" s="313" t="str">
        <f>IF(ISBLANK('Report Data'!F2226)," ",'Report Data'!F2226)</f>
        <v xml:space="preserve"> </v>
      </c>
      <c r="G2226" s="313" t="str">
        <f>IF(ISBLANK('Report Data'!G2226)," ",'Report Data'!G2226)</f>
        <v xml:space="preserve"> </v>
      </c>
    </row>
    <row r="2227" spans="1:7">
      <c r="A2227" s="313" t="str">
        <f>IF('INTERIM REPORT'!B2227=" "," ",IF('Report Data'!A2227="",'INTERIM REPORT'!A2226,'Report Data'!A2227))</f>
        <v xml:space="preserve"> </v>
      </c>
      <c r="B2227" s="313" t="str">
        <f>IF(ISBLANK('Report Data'!B2227)," ",'Report Data'!B2227)</f>
        <v xml:space="preserve"> </v>
      </c>
      <c r="C2227" s="313" t="str">
        <f>IF(ISBLANK('Report Data'!C2227)," ",'Report Data'!C2227)</f>
        <v xml:space="preserve"> </v>
      </c>
      <c r="D2227" s="313" t="str">
        <f>IF(ISBLANK('Report Data'!D2227)," ",'Report Data'!D2227)</f>
        <v xml:space="preserve"> </v>
      </c>
      <c r="E2227" s="313" t="str">
        <f>IF(ISBLANK('Report Data'!E2227)," ",'Report Data'!E2227)</f>
        <v xml:space="preserve"> </v>
      </c>
      <c r="F2227" s="313" t="str">
        <f>IF(ISBLANK('Report Data'!F2227)," ",'Report Data'!F2227)</f>
        <v xml:space="preserve"> </v>
      </c>
      <c r="G2227" s="313" t="str">
        <f>IF(ISBLANK('Report Data'!G2227)," ",'Report Data'!G2227)</f>
        <v xml:space="preserve"> </v>
      </c>
    </row>
    <row r="2228" spans="1:7">
      <c r="A2228" s="313" t="str">
        <f>IF('INTERIM REPORT'!B2228=" "," ",IF('Report Data'!A2228="",'INTERIM REPORT'!A2227,'Report Data'!A2228))</f>
        <v xml:space="preserve"> </v>
      </c>
      <c r="B2228" s="313" t="str">
        <f>IF(ISBLANK('Report Data'!B2228)," ",'Report Data'!B2228)</f>
        <v xml:space="preserve"> </v>
      </c>
      <c r="C2228" s="313" t="str">
        <f>IF(ISBLANK('Report Data'!C2228)," ",'Report Data'!C2228)</f>
        <v xml:space="preserve"> </v>
      </c>
      <c r="D2228" s="313" t="str">
        <f>IF(ISBLANK('Report Data'!D2228)," ",'Report Data'!D2228)</f>
        <v xml:space="preserve"> </v>
      </c>
      <c r="E2228" s="313" t="str">
        <f>IF(ISBLANK('Report Data'!E2228)," ",'Report Data'!E2228)</f>
        <v xml:space="preserve"> </v>
      </c>
      <c r="F2228" s="313" t="str">
        <f>IF(ISBLANK('Report Data'!F2228)," ",'Report Data'!F2228)</f>
        <v xml:space="preserve"> </v>
      </c>
      <c r="G2228" s="313" t="str">
        <f>IF(ISBLANK('Report Data'!G2228)," ",'Report Data'!G2228)</f>
        <v xml:space="preserve"> </v>
      </c>
    </row>
    <row r="2229" spans="1:7">
      <c r="A2229" s="313" t="str">
        <f>IF('INTERIM REPORT'!B2229=" "," ",IF('Report Data'!A2229="",'INTERIM REPORT'!A2228,'Report Data'!A2229))</f>
        <v xml:space="preserve"> </v>
      </c>
      <c r="B2229" s="313" t="str">
        <f>IF(ISBLANK('Report Data'!B2229)," ",'Report Data'!B2229)</f>
        <v xml:space="preserve"> </v>
      </c>
      <c r="C2229" s="313" t="str">
        <f>IF(ISBLANK('Report Data'!C2229)," ",'Report Data'!C2229)</f>
        <v xml:space="preserve"> </v>
      </c>
      <c r="D2229" s="313" t="str">
        <f>IF(ISBLANK('Report Data'!D2229)," ",'Report Data'!D2229)</f>
        <v xml:space="preserve"> </v>
      </c>
      <c r="E2229" s="313" t="str">
        <f>IF(ISBLANK('Report Data'!E2229)," ",'Report Data'!E2229)</f>
        <v xml:space="preserve"> </v>
      </c>
      <c r="F2229" s="313" t="str">
        <f>IF(ISBLANK('Report Data'!F2229)," ",'Report Data'!F2229)</f>
        <v xml:space="preserve"> </v>
      </c>
      <c r="G2229" s="313" t="str">
        <f>IF(ISBLANK('Report Data'!G2229)," ",'Report Data'!G2229)</f>
        <v xml:space="preserve"> </v>
      </c>
    </row>
    <row r="2230" spans="1:7">
      <c r="A2230" s="313" t="str">
        <f>IF('INTERIM REPORT'!B2230=" "," ",IF('Report Data'!A2230="",'INTERIM REPORT'!A2229,'Report Data'!A2230))</f>
        <v xml:space="preserve"> </v>
      </c>
      <c r="B2230" s="313" t="str">
        <f>IF(ISBLANK('Report Data'!B2230)," ",'Report Data'!B2230)</f>
        <v xml:space="preserve"> </v>
      </c>
      <c r="C2230" s="313" t="str">
        <f>IF(ISBLANK('Report Data'!C2230)," ",'Report Data'!C2230)</f>
        <v xml:space="preserve"> </v>
      </c>
      <c r="D2230" s="313" t="str">
        <f>IF(ISBLANK('Report Data'!D2230)," ",'Report Data'!D2230)</f>
        <v xml:space="preserve"> </v>
      </c>
      <c r="E2230" s="313" t="str">
        <f>IF(ISBLANK('Report Data'!E2230)," ",'Report Data'!E2230)</f>
        <v xml:space="preserve"> </v>
      </c>
      <c r="F2230" s="313" t="str">
        <f>IF(ISBLANK('Report Data'!F2230)," ",'Report Data'!F2230)</f>
        <v xml:space="preserve"> </v>
      </c>
      <c r="G2230" s="313" t="str">
        <f>IF(ISBLANK('Report Data'!G2230)," ",'Report Data'!G2230)</f>
        <v xml:space="preserve"> </v>
      </c>
    </row>
    <row r="2231" spans="1:7">
      <c r="A2231" s="313" t="str">
        <f>IF('INTERIM REPORT'!B2231=" "," ",IF('Report Data'!A2231="",'INTERIM REPORT'!A2230,'Report Data'!A2231))</f>
        <v xml:space="preserve"> </v>
      </c>
      <c r="B2231" s="313" t="str">
        <f>IF(ISBLANK('Report Data'!B2231)," ",'Report Data'!B2231)</f>
        <v xml:space="preserve"> </v>
      </c>
      <c r="C2231" s="313" t="str">
        <f>IF(ISBLANK('Report Data'!C2231)," ",'Report Data'!C2231)</f>
        <v xml:space="preserve"> </v>
      </c>
      <c r="D2231" s="313" t="str">
        <f>IF(ISBLANK('Report Data'!D2231)," ",'Report Data'!D2231)</f>
        <v xml:space="preserve"> </v>
      </c>
      <c r="E2231" s="313" t="str">
        <f>IF(ISBLANK('Report Data'!E2231)," ",'Report Data'!E2231)</f>
        <v xml:space="preserve"> </v>
      </c>
      <c r="F2231" s="313" t="str">
        <f>IF(ISBLANK('Report Data'!F2231)," ",'Report Data'!F2231)</f>
        <v xml:space="preserve"> </v>
      </c>
      <c r="G2231" s="313" t="str">
        <f>IF(ISBLANK('Report Data'!G2231)," ",'Report Data'!G2231)</f>
        <v xml:space="preserve"> </v>
      </c>
    </row>
    <row r="2232" spans="1:7">
      <c r="A2232" s="313" t="str">
        <f>IF('INTERIM REPORT'!B2232=" "," ",IF('Report Data'!A2232="",'INTERIM REPORT'!A2231,'Report Data'!A2232))</f>
        <v xml:space="preserve"> </v>
      </c>
      <c r="B2232" s="313" t="str">
        <f>IF(ISBLANK('Report Data'!B2232)," ",'Report Data'!B2232)</f>
        <v xml:space="preserve"> </v>
      </c>
      <c r="C2232" s="313" t="str">
        <f>IF(ISBLANK('Report Data'!C2232)," ",'Report Data'!C2232)</f>
        <v xml:space="preserve"> </v>
      </c>
      <c r="D2232" s="313" t="str">
        <f>IF(ISBLANK('Report Data'!D2232)," ",'Report Data'!D2232)</f>
        <v xml:space="preserve"> </v>
      </c>
      <c r="E2232" s="313" t="str">
        <f>IF(ISBLANK('Report Data'!E2232)," ",'Report Data'!E2232)</f>
        <v xml:space="preserve"> </v>
      </c>
      <c r="F2232" s="313" t="str">
        <f>IF(ISBLANK('Report Data'!F2232)," ",'Report Data'!F2232)</f>
        <v xml:space="preserve"> </v>
      </c>
      <c r="G2232" s="313" t="str">
        <f>IF(ISBLANK('Report Data'!G2232)," ",'Report Data'!G2232)</f>
        <v xml:space="preserve"> </v>
      </c>
    </row>
    <row r="2233" spans="1:7">
      <c r="A2233" s="313" t="str">
        <f>IF('INTERIM REPORT'!B2233=" "," ",IF('Report Data'!A2233="",'INTERIM REPORT'!A2232,'Report Data'!A2233))</f>
        <v xml:space="preserve"> </v>
      </c>
      <c r="B2233" s="313" t="str">
        <f>IF(ISBLANK('Report Data'!B2233)," ",'Report Data'!B2233)</f>
        <v xml:space="preserve"> </v>
      </c>
      <c r="C2233" s="313" t="str">
        <f>IF(ISBLANK('Report Data'!C2233)," ",'Report Data'!C2233)</f>
        <v xml:space="preserve"> </v>
      </c>
      <c r="D2233" s="313" t="str">
        <f>IF(ISBLANK('Report Data'!D2233)," ",'Report Data'!D2233)</f>
        <v xml:space="preserve"> </v>
      </c>
      <c r="E2233" s="313" t="str">
        <f>IF(ISBLANK('Report Data'!E2233)," ",'Report Data'!E2233)</f>
        <v xml:space="preserve"> </v>
      </c>
      <c r="F2233" s="313" t="str">
        <f>IF(ISBLANK('Report Data'!F2233)," ",'Report Data'!F2233)</f>
        <v xml:space="preserve"> </v>
      </c>
      <c r="G2233" s="313" t="str">
        <f>IF(ISBLANK('Report Data'!G2233)," ",'Report Data'!G2233)</f>
        <v xml:space="preserve"> </v>
      </c>
    </row>
    <row r="2234" spans="1:7">
      <c r="A2234" s="313" t="str">
        <f>IF('INTERIM REPORT'!B2234=" "," ",IF('Report Data'!A2234="",'INTERIM REPORT'!A2233,'Report Data'!A2234))</f>
        <v xml:space="preserve"> </v>
      </c>
      <c r="B2234" s="313" t="str">
        <f>IF(ISBLANK('Report Data'!B2234)," ",'Report Data'!B2234)</f>
        <v xml:space="preserve"> </v>
      </c>
      <c r="C2234" s="313" t="str">
        <f>IF(ISBLANK('Report Data'!C2234)," ",'Report Data'!C2234)</f>
        <v xml:space="preserve"> </v>
      </c>
      <c r="D2234" s="313" t="str">
        <f>IF(ISBLANK('Report Data'!D2234)," ",'Report Data'!D2234)</f>
        <v xml:space="preserve"> </v>
      </c>
      <c r="E2234" s="313" t="str">
        <f>IF(ISBLANK('Report Data'!E2234)," ",'Report Data'!E2234)</f>
        <v xml:space="preserve"> </v>
      </c>
      <c r="F2234" s="313" t="str">
        <f>IF(ISBLANK('Report Data'!F2234)," ",'Report Data'!F2234)</f>
        <v xml:space="preserve"> </v>
      </c>
      <c r="G2234" s="313" t="str">
        <f>IF(ISBLANK('Report Data'!G2234)," ",'Report Data'!G2234)</f>
        <v xml:space="preserve"> </v>
      </c>
    </row>
    <row r="2235" spans="1:7">
      <c r="A2235" s="313" t="str">
        <f>IF('INTERIM REPORT'!B2235=" "," ",IF('Report Data'!A2235="",'INTERIM REPORT'!A2234,'Report Data'!A2235))</f>
        <v xml:space="preserve"> </v>
      </c>
      <c r="B2235" s="313" t="str">
        <f>IF(ISBLANK('Report Data'!B2235)," ",'Report Data'!B2235)</f>
        <v xml:space="preserve"> </v>
      </c>
      <c r="C2235" s="313" t="str">
        <f>IF(ISBLANK('Report Data'!C2235)," ",'Report Data'!C2235)</f>
        <v xml:space="preserve"> </v>
      </c>
      <c r="D2235" s="313" t="str">
        <f>IF(ISBLANK('Report Data'!D2235)," ",'Report Data'!D2235)</f>
        <v xml:space="preserve"> </v>
      </c>
      <c r="E2235" s="313" t="str">
        <f>IF(ISBLANK('Report Data'!E2235)," ",'Report Data'!E2235)</f>
        <v xml:space="preserve"> </v>
      </c>
      <c r="F2235" s="313" t="str">
        <f>IF(ISBLANK('Report Data'!F2235)," ",'Report Data'!F2235)</f>
        <v xml:space="preserve"> </v>
      </c>
      <c r="G2235" s="313" t="str">
        <f>IF(ISBLANK('Report Data'!G2235)," ",'Report Data'!G2235)</f>
        <v xml:space="preserve"> </v>
      </c>
    </row>
    <row r="2236" spans="1:7">
      <c r="A2236" s="313" t="str">
        <f>IF('INTERIM REPORT'!B2236=" "," ",IF('Report Data'!A2236="",'INTERIM REPORT'!A2235,'Report Data'!A2236))</f>
        <v xml:space="preserve"> </v>
      </c>
      <c r="B2236" s="313" t="str">
        <f>IF(ISBLANK('Report Data'!B2236)," ",'Report Data'!B2236)</f>
        <v xml:space="preserve"> </v>
      </c>
      <c r="C2236" s="313" t="str">
        <f>IF(ISBLANK('Report Data'!C2236)," ",'Report Data'!C2236)</f>
        <v xml:space="preserve"> </v>
      </c>
      <c r="D2236" s="313" t="str">
        <f>IF(ISBLANK('Report Data'!D2236)," ",'Report Data'!D2236)</f>
        <v xml:space="preserve"> </v>
      </c>
      <c r="E2236" s="313" t="str">
        <f>IF(ISBLANK('Report Data'!E2236)," ",'Report Data'!E2236)</f>
        <v xml:space="preserve"> </v>
      </c>
      <c r="F2236" s="313" t="str">
        <f>IF(ISBLANK('Report Data'!F2236)," ",'Report Data'!F2236)</f>
        <v xml:space="preserve"> </v>
      </c>
      <c r="G2236" s="313" t="str">
        <f>IF(ISBLANK('Report Data'!G2236)," ",'Report Data'!G2236)</f>
        <v xml:space="preserve"> </v>
      </c>
    </row>
    <row r="2237" spans="1:7">
      <c r="A2237" s="313" t="str">
        <f>IF('INTERIM REPORT'!B2237=" "," ",IF('Report Data'!A2237="",'INTERIM REPORT'!A2236,'Report Data'!A2237))</f>
        <v xml:space="preserve"> </v>
      </c>
      <c r="B2237" s="313" t="str">
        <f>IF(ISBLANK('Report Data'!B2237)," ",'Report Data'!B2237)</f>
        <v xml:space="preserve"> </v>
      </c>
      <c r="C2237" s="313" t="str">
        <f>IF(ISBLANK('Report Data'!C2237)," ",'Report Data'!C2237)</f>
        <v xml:space="preserve"> </v>
      </c>
      <c r="D2237" s="313" t="str">
        <f>IF(ISBLANK('Report Data'!D2237)," ",'Report Data'!D2237)</f>
        <v xml:space="preserve"> </v>
      </c>
      <c r="E2237" s="313" t="str">
        <f>IF(ISBLANK('Report Data'!E2237)," ",'Report Data'!E2237)</f>
        <v xml:space="preserve"> </v>
      </c>
      <c r="F2237" s="313" t="str">
        <f>IF(ISBLANK('Report Data'!F2237)," ",'Report Data'!F2237)</f>
        <v xml:space="preserve"> </v>
      </c>
      <c r="G2237" s="313" t="str">
        <f>IF(ISBLANK('Report Data'!G2237)," ",'Report Data'!G2237)</f>
        <v xml:space="preserve"> </v>
      </c>
    </row>
    <row r="2238" spans="1:7">
      <c r="A2238" s="313" t="str">
        <f>IF('INTERIM REPORT'!B2238=" "," ",IF('Report Data'!A2238="",'INTERIM REPORT'!A2237,'Report Data'!A2238))</f>
        <v xml:space="preserve"> </v>
      </c>
      <c r="B2238" s="313" t="str">
        <f>IF(ISBLANK('Report Data'!B2238)," ",'Report Data'!B2238)</f>
        <v xml:space="preserve"> </v>
      </c>
      <c r="C2238" s="313" t="str">
        <f>IF(ISBLANK('Report Data'!C2238)," ",'Report Data'!C2238)</f>
        <v xml:space="preserve"> </v>
      </c>
      <c r="D2238" s="313" t="str">
        <f>IF(ISBLANK('Report Data'!D2238)," ",'Report Data'!D2238)</f>
        <v xml:space="preserve"> </v>
      </c>
      <c r="E2238" s="313" t="str">
        <f>IF(ISBLANK('Report Data'!E2238)," ",'Report Data'!E2238)</f>
        <v xml:space="preserve"> </v>
      </c>
      <c r="F2238" s="313" t="str">
        <f>IF(ISBLANK('Report Data'!F2238)," ",'Report Data'!F2238)</f>
        <v xml:space="preserve"> </v>
      </c>
      <c r="G2238" s="313" t="str">
        <f>IF(ISBLANK('Report Data'!G2238)," ",'Report Data'!G2238)</f>
        <v xml:space="preserve"> </v>
      </c>
    </row>
    <row r="2239" spans="1:7">
      <c r="A2239" s="313" t="str">
        <f>IF('INTERIM REPORT'!B2239=" "," ",IF('Report Data'!A2239="",'INTERIM REPORT'!A2238,'Report Data'!A2239))</f>
        <v xml:space="preserve"> </v>
      </c>
      <c r="B2239" s="313" t="str">
        <f>IF(ISBLANK('Report Data'!B2239)," ",'Report Data'!B2239)</f>
        <v xml:space="preserve"> </v>
      </c>
      <c r="C2239" s="313" t="str">
        <f>IF(ISBLANK('Report Data'!C2239)," ",'Report Data'!C2239)</f>
        <v xml:space="preserve"> </v>
      </c>
      <c r="D2239" s="313" t="str">
        <f>IF(ISBLANK('Report Data'!D2239)," ",'Report Data'!D2239)</f>
        <v xml:space="preserve"> </v>
      </c>
      <c r="E2239" s="313" t="str">
        <f>IF(ISBLANK('Report Data'!E2239)," ",'Report Data'!E2239)</f>
        <v xml:space="preserve"> </v>
      </c>
      <c r="F2239" s="313" t="str">
        <f>IF(ISBLANK('Report Data'!F2239)," ",'Report Data'!F2239)</f>
        <v xml:space="preserve"> </v>
      </c>
      <c r="G2239" s="313" t="str">
        <f>IF(ISBLANK('Report Data'!G2239)," ",'Report Data'!G2239)</f>
        <v xml:space="preserve"> </v>
      </c>
    </row>
    <row r="2240" spans="1:7">
      <c r="A2240" s="313" t="str">
        <f>IF('INTERIM REPORT'!B2240=" "," ",IF('Report Data'!A2240="",'INTERIM REPORT'!A2239,'Report Data'!A2240))</f>
        <v xml:space="preserve"> </v>
      </c>
      <c r="B2240" s="313" t="str">
        <f>IF(ISBLANK('Report Data'!B2240)," ",'Report Data'!B2240)</f>
        <v xml:space="preserve"> </v>
      </c>
      <c r="C2240" s="313" t="str">
        <f>IF(ISBLANK('Report Data'!C2240)," ",'Report Data'!C2240)</f>
        <v xml:space="preserve"> </v>
      </c>
      <c r="D2240" s="313" t="str">
        <f>IF(ISBLANK('Report Data'!D2240)," ",'Report Data'!D2240)</f>
        <v xml:space="preserve"> </v>
      </c>
      <c r="E2240" s="313" t="str">
        <f>IF(ISBLANK('Report Data'!E2240)," ",'Report Data'!E2240)</f>
        <v xml:space="preserve"> </v>
      </c>
      <c r="F2240" s="313" t="str">
        <f>IF(ISBLANK('Report Data'!F2240)," ",'Report Data'!F2240)</f>
        <v xml:space="preserve"> </v>
      </c>
      <c r="G2240" s="313" t="str">
        <f>IF(ISBLANK('Report Data'!G2240)," ",'Report Data'!G2240)</f>
        <v xml:space="preserve"> </v>
      </c>
    </row>
    <row r="2241" spans="1:7">
      <c r="A2241" s="313" t="str">
        <f>IF('INTERIM REPORT'!B2241=" "," ",IF('Report Data'!A2241="",'INTERIM REPORT'!A2240,'Report Data'!A2241))</f>
        <v xml:space="preserve"> </v>
      </c>
      <c r="B2241" s="313" t="str">
        <f>IF(ISBLANK('Report Data'!B2241)," ",'Report Data'!B2241)</f>
        <v xml:space="preserve"> </v>
      </c>
      <c r="C2241" s="313" t="str">
        <f>IF(ISBLANK('Report Data'!C2241)," ",'Report Data'!C2241)</f>
        <v xml:space="preserve"> </v>
      </c>
      <c r="D2241" s="313" t="str">
        <f>IF(ISBLANK('Report Data'!D2241)," ",'Report Data'!D2241)</f>
        <v xml:space="preserve"> </v>
      </c>
      <c r="E2241" s="313" t="str">
        <f>IF(ISBLANK('Report Data'!E2241)," ",'Report Data'!E2241)</f>
        <v xml:space="preserve"> </v>
      </c>
      <c r="F2241" s="313" t="str">
        <f>IF(ISBLANK('Report Data'!F2241)," ",'Report Data'!F2241)</f>
        <v xml:space="preserve"> </v>
      </c>
      <c r="G2241" s="313" t="str">
        <f>IF(ISBLANK('Report Data'!G2241)," ",'Report Data'!G2241)</f>
        <v xml:space="preserve"> </v>
      </c>
    </row>
    <row r="2242" spans="1:7">
      <c r="A2242" s="313" t="str">
        <f>IF('INTERIM REPORT'!B2242=" "," ",IF('Report Data'!A2242="",'INTERIM REPORT'!A2241,'Report Data'!A2242))</f>
        <v xml:space="preserve"> </v>
      </c>
      <c r="B2242" s="313" t="str">
        <f>IF(ISBLANK('Report Data'!B2242)," ",'Report Data'!B2242)</f>
        <v xml:space="preserve"> </v>
      </c>
      <c r="C2242" s="313" t="str">
        <f>IF(ISBLANK('Report Data'!C2242)," ",'Report Data'!C2242)</f>
        <v xml:space="preserve"> </v>
      </c>
      <c r="D2242" s="313" t="str">
        <f>IF(ISBLANK('Report Data'!D2242)," ",'Report Data'!D2242)</f>
        <v xml:space="preserve"> </v>
      </c>
      <c r="E2242" s="313" t="str">
        <f>IF(ISBLANK('Report Data'!E2242)," ",'Report Data'!E2242)</f>
        <v xml:space="preserve"> </v>
      </c>
      <c r="F2242" s="313" t="str">
        <f>IF(ISBLANK('Report Data'!F2242)," ",'Report Data'!F2242)</f>
        <v xml:space="preserve"> </v>
      </c>
      <c r="G2242" s="313" t="str">
        <f>IF(ISBLANK('Report Data'!G2242)," ",'Report Data'!G2242)</f>
        <v xml:space="preserve"> </v>
      </c>
    </row>
    <row r="2243" spans="1:7">
      <c r="A2243" s="313" t="str">
        <f>IF('INTERIM REPORT'!B2243=" "," ",IF('Report Data'!A2243="",'INTERIM REPORT'!A2242,'Report Data'!A2243))</f>
        <v xml:space="preserve"> </v>
      </c>
      <c r="B2243" s="313" t="str">
        <f>IF(ISBLANK('Report Data'!B2243)," ",'Report Data'!B2243)</f>
        <v xml:space="preserve"> </v>
      </c>
      <c r="C2243" s="313" t="str">
        <f>IF(ISBLANK('Report Data'!C2243)," ",'Report Data'!C2243)</f>
        <v xml:space="preserve"> </v>
      </c>
      <c r="D2243" s="313" t="str">
        <f>IF(ISBLANK('Report Data'!D2243)," ",'Report Data'!D2243)</f>
        <v xml:space="preserve"> </v>
      </c>
      <c r="E2243" s="313" t="str">
        <f>IF(ISBLANK('Report Data'!E2243)," ",'Report Data'!E2243)</f>
        <v xml:space="preserve"> </v>
      </c>
      <c r="F2243" s="313" t="str">
        <f>IF(ISBLANK('Report Data'!F2243)," ",'Report Data'!F2243)</f>
        <v xml:space="preserve"> </v>
      </c>
      <c r="G2243" s="313" t="str">
        <f>IF(ISBLANK('Report Data'!G2243)," ",'Report Data'!G2243)</f>
        <v xml:space="preserve"> </v>
      </c>
    </row>
    <row r="2244" spans="1:7">
      <c r="A2244" s="313" t="str">
        <f>IF('INTERIM REPORT'!B2244=" "," ",IF('Report Data'!A2244="",'INTERIM REPORT'!A2243,'Report Data'!A2244))</f>
        <v xml:space="preserve"> </v>
      </c>
      <c r="B2244" s="313" t="str">
        <f>IF(ISBLANK('Report Data'!B2244)," ",'Report Data'!B2244)</f>
        <v xml:space="preserve"> </v>
      </c>
      <c r="C2244" s="313" t="str">
        <f>IF(ISBLANK('Report Data'!C2244)," ",'Report Data'!C2244)</f>
        <v xml:space="preserve"> </v>
      </c>
      <c r="D2244" s="313" t="str">
        <f>IF(ISBLANK('Report Data'!D2244)," ",'Report Data'!D2244)</f>
        <v xml:space="preserve"> </v>
      </c>
      <c r="E2244" s="313" t="str">
        <f>IF(ISBLANK('Report Data'!E2244)," ",'Report Data'!E2244)</f>
        <v xml:space="preserve"> </v>
      </c>
      <c r="F2244" s="313" t="str">
        <f>IF(ISBLANK('Report Data'!F2244)," ",'Report Data'!F2244)</f>
        <v xml:space="preserve"> </v>
      </c>
      <c r="G2244" s="313" t="str">
        <f>IF(ISBLANK('Report Data'!G2244)," ",'Report Data'!G2244)</f>
        <v xml:space="preserve"> </v>
      </c>
    </row>
    <row r="2245" spans="1:7">
      <c r="A2245" s="313" t="str">
        <f>IF('INTERIM REPORT'!B2245=" "," ",IF('Report Data'!A2245="",'INTERIM REPORT'!A2244,'Report Data'!A2245))</f>
        <v xml:space="preserve"> </v>
      </c>
      <c r="B2245" s="313" t="str">
        <f>IF(ISBLANK('Report Data'!B2245)," ",'Report Data'!B2245)</f>
        <v xml:space="preserve"> </v>
      </c>
      <c r="C2245" s="313" t="str">
        <f>IF(ISBLANK('Report Data'!C2245)," ",'Report Data'!C2245)</f>
        <v xml:space="preserve"> </v>
      </c>
      <c r="D2245" s="313" t="str">
        <f>IF(ISBLANK('Report Data'!D2245)," ",'Report Data'!D2245)</f>
        <v xml:space="preserve"> </v>
      </c>
      <c r="E2245" s="313" t="str">
        <f>IF(ISBLANK('Report Data'!E2245)," ",'Report Data'!E2245)</f>
        <v xml:space="preserve"> </v>
      </c>
      <c r="F2245" s="313" t="str">
        <f>IF(ISBLANK('Report Data'!F2245)," ",'Report Data'!F2245)</f>
        <v xml:space="preserve"> </v>
      </c>
      <c r="G2245" s="313" t="str">
        <f>IF(ISBLANK('Report Data'!G2245)," ",'Report Data'!G2245)</f>
        <v xml:space="preserve"> </v>
      </c>
    </row>
    <row r="2246" spans="1:7">
      <c r="A2246" s="313" t="str">
        <f>IF('INTERIM REPORT'!B2246=" "," ",IF('Report Data'!A2246="",'INTERIM REPORT'!A2245,'Report Data'!A2246))</f>
        <v xml:space="preserve"> </v>
      </c>
      <c r="B2246" s="313" t="str">
        <f>IF(ISBLANK('Report Data'!B2246)," ",'Report Data'!B2246)</f>
        <v xml:space="preserve"> </v>
      </c>
      <c r="C2246" s="313" t="str">
        <f>IF(ISBLANK('Report Data'!C2246)," ",'Report Data'!C2246)</f>
        <v xml:space="preserve"> </v>
      </c>
      <c r="D2246" s="313" t="str">
        <f>IF(ISBLANK('Report Data'!D2246)," ",'Report Data'!D2246)</f>
        <v xml:space="preserve"> </v>
      </c>
      <c r="E2246" s="313" t="str">
        <f>IF(ISBLANK('Report Data'!E2246)," ",'Report Data'!E2246)</f>
        <v xml:space="preserve"> </v>
      </c>
      <c r="F2246" s="313" t="str">
        <f>IF(ISBLANK('Report Data'!F2246)," ",'Report Data'!F2246)</f>
        <v xml:space="preserve"> </v>
      </c>
      <c r="G2246" s="313" t="str">
        <f>IF(ISBLANK('Report Data'!G2246)," ",'Report Data'!G2246)</f>
        <v xml:space="preserve"> </v>
      </c>
    </row>
    <row r="2247" spans="1:7">
      <c r="A2247" s="313" t="str">
        <f>IF('INTERIM REPORT'!B2247=" "," ",IF('Report Data'!A2247="",'INTERIM REPORT'!A2246,'Report Data'!A2247))</f>
        <v xml:space="preserve"> </v>
      </c>
      <c r="B2247" s="313" t="str">
        <f>IF(ISBLANK('Report Data'!B2247)," ",'Report Data'!B2247)</f>
        <v xml:space="preserve"> </v>
      </c>
      <c r="C2247" s="313" t="str">
        <f>IF(ISBLANK('Report Data'!C2247)," ",'Report Data'!C2247)</f>
        <v xml:space="preserve"> </v>
      </c>
      <c r="D2247" s="313" t="str">
        <f>IF(ISBLANK('Report Data'!D2247)," ",'Report Data'!D2247)</f>
        <v xml:space="preserve"> </v>
      </c>
      <c r="E2247" s="313" t="str">
        <f>IF(ISBLANK('Report Data'!E2247)," ",'Report Data'!E2247)</f>
        <v xml:space="preserve"> </v>
      </c>
      <c r="F2247" s="313" t="str">
        <f>IF(ISBLANK('Report Data'!F2247)," ",'Report Data'!F2247)</f>
        <v xml:space="preserve"> </v>
      </c>
      <c r="G2247" s="313" t="str">
        <f>IF(ISBLANK('Report Data'!G2247)," ",'Report Data'!G2247)</f>
        <v xml:space="preserve"> </v>
      </c>
    </row>
    <row r="2248" spans="1:7">
      <c r="A2248" s="313" t="str">
        <f>IF('INTERIM REPORT'!B2248=" "," ",IF('Report Data'!A2248="",'INTERIM REPORT'!A2247,'Report Data'!A2248))</f>
        <v xml:space="preserve"> </v>
      </c>
      <c r="B2248" s="313" t="str">
        <f>IF(ISBLANK('Report Data'!B2248)," ",'Report Data'!B2248)</f>
        <v xml:space="preserve"> </v>
      </c>
      <c r="C2248" s="313" t="str">
        <f>IF(ISBLANK('Report Data'!C2248)," ",'Report Data'!C2248)</f>
        <v xml:space="preserve"> </v>
      </c>
      <c r="D2248" s="313" t="str">
        <f>IF(ISBLANK('Report Data'!D2248)," ",'Report Data'!D2248)</f>
        <v xml:space="preserve"> </v>
      </c>
      <c r="E2248" s="313" t="str">
        <f>IF(ISBLANK('Report Data'!E2248)," ",'Report Data'!E2248)</f>
        <v xml:space="preserve"> </v>
      </c>
      <c r="F2248" s="313" t="str">
        <f>IF(ISBLANK('Report Data'!F2248)," ",'Report Data'!F2248)</f>
        <v xml:space="preserve"> </v>
      </c>
      <c r="G2248" s="313" t="str">
        <f>IF(ISBLANK('Report Data'!G2248)," ",'Report Data'!G2248)</f>
        <v xml:space="preserve"> </v>
      </c>
    </row>
    <row r="2249" spans="1:7">
      <c r="A2249" s="313" t="str">
        <f>IF('INTERIM REPORT'!B2249=" "," ",IF('Report Data'!A2249="",'INTERIM REPORT'!A2248,'Report Data'!A2249))</f>
        <v xml:space="preserve"> </v>
      </c>
      <c r="B2249" s="313" t="str">
        <f>IF(ISBLANK('Report Data'!B2249)," ",'Report Data'!B2249)</f>
        <v xml:space="preserve"> </v>
      </c>
      <c r="C2249" s="313" t="str">
        <f>IF(ISBLANK('Report Data'!C2249)," ",'Report Data'!C2249)</f>
        <v xml:space="preserve"> </v>
      </c>
      <c r="D2249" s="313" t="str">
        <f>IF(ISBLANK('Report Data'!D2249)," ",'Report Data'!D2249)</f>
        <v xml:space="preserve"> </v>
      </c>
      <c r="E2249" s="313" t="str">
        <f>IF(ISBLANK('Report Data'!E2249)," ",'Report Data'!E2249)</f>
        <v xml:space="preserve"> </v>
      </c>
      <c r="F2249" s="313" t="str">
        <f>IF(ISBLANK('Report Data'!F2249)," ",'Report Data'!F2249)</f>
        <v xml:space="preserve"> </v>
      </c>
      <c r="G2249" s="313" t="str">
        <f>IF(ISBLANK('Report Data'!G2249)," ",'Report Data'!G2249)</f>
        <v xml:space="preserve"> </v>
      </c>
    </row>
    <row r="2250" spans="1:7">
      <c r="A2250" s="313" t="str">
        <f>IF('INTERIM REPORT'!B2250=" "," ",IF('Report Data'!A2250="",'INTERIM REPORT'!A2249,'Report Data'!A2250))</f>
        <v xml:space="preserve"> </v>
      </c>
      <c r="B2250" s="313" t="str">
        <f>IF(ISBLANK('Report Data'!B2250)," ",'Report Data'!B2250)</f>
        <v xml:space="preserve"> </v>
      </c>
      <c r="C2250" s="313" t="str">
        <f>IF(ISBLANK('Report Data'!C2250)," ",'Report Data'!C2250)</f>
        <v xml:space="preserve"> </v>
      </c>
      <c r="D2250" s="313" t="str">
        <f>IF(ISBLANK('Report Data'!D2250)," ",'Report Data'!D2250)</f>
        <v xml:space="preserve"> </v>
      </c>
      <c r="E2250" s="313" t="str">
        <f>IF(ISBLANK('Report Data'!E2250)," ",'Report Data'!E2250)</f>
        <v xml:space="preserve"> </v>
      </c>
      <c r="F2250" s="313" t="str">
        <f>IF(ISBLANK('Report Data'!F2250)," ",'Report Data'!F2250)</f>
        <v xml:space="preserve"> </v>
      </c>
      <c r="G2250" s="313" t="str">
        <f>IF(ISBLANK('Report Data'!G2250)," ",'Report Data'!G2250)</f>
        <v xml:space="preserve"> </v>
      </c>
    </row>
    <row r="2251" spans="1:7">
      <c r="A2251" s="313" t="str">
        <f>IF('INTERIM REPORT'!B2251=" "," ",IF('Report Data'!A2251="",'INTERIM REPORT'!A2250,'Report Data'!A2251))</f>
        <v xml:space="preserve"> </v>
      </c>
      <c r="B2251" s="313" t="str">
        <f>IF(ISBLANK('Report Data'!B2251)," ",'Report Data'!B2251)</f>
        <v xml:space="preserve"> </v>
      </c>
      <c r="C2251" s="313" t="str">
        <f>IF(ISBLANK('Report Data'!C2251)," ",'Report Data'!C2251)</f>
        <v xml:space="preserve"> </v>
      </c>
      <c r="D2251" s="313" t="str">
        <f>IF(ISBLANK('Report Data'!D2251)," ",'Report Data'!D2251)</f>
        <v xml:space="preserve"> </v>
      </c>
      <c r="E2251" s="313" t="str">
        <f>IF(ISBLANK('Report Data'!E2251)," ",'Report Data'!E2251)</f>
        <v xml:space="preserve"> </v>
      </c>
      <c r="F2251" s="313" t="str">
        <f>IF(ISBLANK('Report Data'!F2251)," ",'Report Data'!F2251)</f>
        <v xml:space="preserve"> </v>
      </c>
      <c r="G2251" s="313" t="str">
        <f>IF(ISBLANK('Report Data'!G2251)," ",'Report Data'!G2251)</f>
        <v xml:space="preserve"> </v>
      </c>
    </row>
    <row r="2252" spans="1:7">
      <c r="A2252" s="313" t="str">
        <f>IF('INTERIM REPORT'!B2252=" "," ",IF('Report Data'!A2252="",'INTERIM REPORT'!A2251,'Report Data'!A2252))</f>
        <v xml:space="preserve"> </v>
      </c>
      <c r="B2252" s="313" t="str">
        <f>IF(ISBLANK('Report Data'!B2252)," ",'Report Data'!B2252)</f>
        <v xml:space="preserve"> </v>
      </c>
      <c r="C2252" s="313" t="str">
        <f>IF(ISBLANK('Report Data'!C2252)," ",'Report Data'!C2252)</f>
        <v xml:space="preserve"> </v>
      </c>
      <c r="D2252" s="313" t="str">
        <f>IF(ISBLANK('Report Data'!D2252)," ",'Report Data'!D2252)</f>
        <v xml:space="preserve"> </v>
      </c>
      <c r="E2252" s="313" t="str">
        <f>IF(ISBLANK('Report Data'!E2252)," ",'Report Data'!E2252)</f>
        <v xml:space="preserve"> </v>
      </c>
      <c r="F2252" s="313" t="str">
        <f>IF(ISBLANK('Report Data'!F2252)," ",'Report Data'!F2252)</f>
        <v xml:space="preserve"> </v>
      </c>
      <c r="G2252" s="313" t="str">
        <f>IF(ISBLANK('Report Data'!G2252)," ",'Report Data'!G2252)</f>
        <v xml:space="preserve"> </v>
      </c>
    </row>
    <row r="2253" spans="1:7">
      <c r="A2253" s="313" t="str">
        <f>IF('INTERIM REPORT'!B2253=" "," ",IF('Report Data'!A2253="",'INTERIM REPORT'!A2252,'Report Data'!A2253))</f>
        <v xml:space="preserve"> </v>
      </c>
      <c r="B2253" s="313" t="str">
        <f>IF(ISBLANK('Report Data'!B2253)," ",'Report Data'!B2253)</f>
        <v xml:space="preserve"> </v>
      </c>
      <c r="C2253" s="313" t="str">
        <f>IF(ISBLANK('Report Data'!C2253)," ",'Report Data'!C2253)</f>
        <v xml:space="preserve"> </v>
      </c>
      <c r="D2253" s="313" t="str">
        <f>IF(ISBLANK('Report Data'!D2253)," ",'Report Data'!D2253)</f>
        <v xml:space="preserve"> </v>
      </c>
      <c r="E2253" s="313" t="str">
        <f>IF(ISBLANK('Report Data'!E2253)," ",'Report Data'!E2253)</f>
        <v xml:space="preserve"> </v>
      </c>
      <c r="F2253" s="313" t="str">
        <f>IF(ISBLANK('Report Data'!F2253)," ",'Report Data'!F2253)</f>
        <v xml:space="preserve"> </v>
      </c>
      <c r="G2253" s="313" t="str">
        <f>IF(ISBLANK('Report Data'!G2253)," ",'Report Data'!G2253)</f>
        <v xml:space="preserve"> </v>
      </c>
    </row>
    <row r="2254" spans="1:7">
      <c r="A2254" s="313" t="str">
        <f>IF('INTERIM REPORT'!B2254=" "," ",IF('Report Data'!A2254="",'INTERIM REPORT'!A2253,'Report Data'!A2254))</f>
        <v xml:space="preserve"> </v>
      </c>
      <c r="B2254" s="313" t="str">
        <f>IF(ISBLANK('Report Data'!B2254)," ",'Report Data'!B2254)</f>
        <v xml:space="preserve"> </v>
      </c>
      <c r="C2254" s="313" t="str">
        <f>IF(ISBLANK('Report Data'!C2254)," ",'Report Data'!C2254)</f>
        <v xml:space="preserve"> </v>
      </c>
      <c r="D2254" s="313" t="str">
        <f>IF(ISBLANK('Report Data'!D2254)," ",'Report Data'!D2254)</f>
        <v xml:space="preserve"> </v>
      </c>
      <c r="E2254" s="313" t="str">
        <f>IF(ISBLANK('Report Data'!E2254)," ",'Report Data'!E2254)</f>
        <v xml:space="preserve"> </v>
      </c>
      <c r="F2254" s="313" t="str">
        <f>IF(ISBLANK('Report Data'!F2254)," ",'Report Data'!F2254)</f>
        <v xml:space="preserve"> </v>
      </c>
      <c r="G2254" s="313" t="str">
        <f>IF(ISBLANK('Report Data'!G2254)," ",'Report Data'!G2254)</f>
        <v xml:space="preserve"> </v>
      </c>
    </row>
    <row r="2255" spans="1:7">
      <c r="A2255" s="313" t="str">
        <f>IF('INTERIM REPORT'!B2255=" "," ",IF('Report Data'!A2255="",'INTERIM REPORT'!A2254,'Report Data'!A2255))</f>
        <v xml:space="preserve"> </v>
      </c>
      <c r="B2255" s="313" t="str">
        <f>IF(ISBLANK('Report Data'!B2255)," ",'Report Data'!B2255)</f>
        <v xml:space="preserve"> </v>
      </c>
      <c r="C2255" s="313" t="str">
        <f>IF(ISBLANK('Report Data'!C2255)," ",'Report Data'!C2255)</f>
        <v xml:space="preserve"> </v>
      </c>
      <c r="D2255" s="313" t="str">
        <f>IF(ISBLANK('Report Data'!D2255)," ",'Report Data'!D2255)</f>
        <v xml:space="preserve"> </v>
      </c>
      <c r="E2255" s="313" t="str">
        <f>IF(ISBLANK('Report Data'!E2255)," ",'Report Data'!E2255)</f>
        <v xml:space="preserve"> </v>
      </c>
      <c r="F2255" s="313" t="str">
        <f>IF(ISBLANK('Report Data'!F2255)," ",'Report Data'!F2255)</f>
        <v xml:space="preserve"> </v>
      </c>
      <c r="G2255" s="313" t="str">
        <f>IF(ISBLANK('Report Data'!G2255)," ",'Report Data'!G2255)</f>
        <v xml:space="preserve"> </v>
      </c>
    </row>
    <row r="2256" spans="1:7">
      <c r="A2256" s="313" t="str">
        <f>IF('INTERIM REPORT'!B2256=" "," ",IF('Report Data'!A2256="",'INTERIM REPORT'!A2255,'Report Data'!A2256))</f>
        <v xml:space="preserve"> </v>
      </c>
      <c r="B2256" s="313" t="str">
        <f>IF(ISBLANK('Report Data'!B2256)," ",'Report Data'!B2256)</f>
        <v xml:space="preserve"> </v>
      </c>
      <c r="C2256" s="313" t="str">
        <f>IF(ISBLANK('Report Data'!C2256)," ",'Report Data'!C2256)</f>
        <v xml:space="preserve"> </v>
      </c>
      <c r="D2256" s="313" t="str">
        <f>IF(ISBLANK('Report Data'!D2256)," ",'Report Data'!D2256)</f>
        <v xml:space="preserve"> </v>
      </c>
      <c r="E2256" s="313" t="str">
        <f>IF(ISBLANK('Report Data'!E2256)," ",'Report Data'!E2256)</f>
        <v xml:space="preserve"> </v>
      </c>
      <c r="F2256" s="313" t="str">
        <f>IF(ISBLANK('Report Data'!F2256)," ",'Report Data'!F2256)</f>
        <v xml:space="preserve"> </v>
      </c>
      <c r="G2256" s="313" t="str">
        <f>IF(ISBLANK('Report Data'!G2256)," ",'Report Data'!G2256)</f>
        <v xml:space="preserve"> </v>
      </c>
    </row>
    <row r="2257" spans="1:7">
      <c r="A2257" s="313" t="str">
        <f>IF('INTERIM REPORT'!B2257=" "," ",IF('Report Data'!A2257="",'INTERIM REPORT'!A2256,'Report Data'!A2257))</f>
        <v xml:space="preserve"> </v>
      </c>
      <c r="B2257" s="313" t="str">
        <f>IF(ISBLANK('Report Data'!B2257)," ",'Report Data'!B2257)</f>
        <v xml:space="preserve"> </v>
      </c>
      <c r="C2257" s="313" t="str">
        <f>IF(ISBLANK('Report Data'!C2257)," ",'Report Data'!C2257)</f>
        <v xml:space="preserve"> </v>
      </c>
      <c r="D2257" s="313" t="str">
        <f>IF(ISBLANK('Report Data'!D2257)," ",'Report Data'!D2257)</f>
        <v xml:space="preserve"> </v>
      </c>
      <c r="E2257" s="313" t="str">
        <f>IF(ISBLANK('Report Data'!E2257)," ",'Report Data'!E2257)</f>
        <v xml:space="preserve"> </v>
      </c>
      <c r="F2257" s="313" t="str">
        <f>IF(ISBLANK('Report Data'!F2257)," ",'Report Data'!F2257)</f>
        <v xml:space="preserve"> </v>
      </c>
      <c r="G2257" s="313" t="str">
        <f>IF(ISBLANK('Report Data'!G2257)," ",'Report Data'!G2257)</f>
        <v xml:space="preserve"> </v>
      </c>
    </row>
    <row r="2258" spans="1:7">
      <c r="A2258" s="313" t="str">
        <f>IF('INTERIM REPORT'!B2258=" "," ",IF('Report Data'!A2258="",'INTERIM REPORT'!A2257,'Report Data'!A2258))</f>
        <v xml:space="preserve"> </v>
      </c>
      <c r="B2258" s="313" t="str">
        <f>IF(ISBLANK('Report Data'!B2258)," ",'Report Data'!B2258)</f>
        <v xml:space="preserve"> </v>
      </c>
      <c r="C2258" s="313" t="str">
        <f>IF(ISBLANK('Report Data'!C2258)," ",'Report Data'!C2258)</f>
        <v xml:space="preserve"> </v>
      </c>
      <c r="D2258" s="313" t="str">
        <f>IF(ISBLANK('Report Data'!D2258)," ",'Report Data'!D2258)</f>
        <v xml:space="preserve"> </v>
      </c>
      <c r="E2258" s="313" t="str">
        <f>IF(ISBLANK('Report Data'!E2258)," ",'Report Data'!E2258)</f>
        <v xml:space="preserve"> </v>
      </c>
      <c r="F2258" s="313" t="str">
        <f>IF(ISBLANK('Report Data'!F2258)," ",'Report Data'!F2258)</f>
        <v xml:space="preserve"> </v>
      </c>
      <c r="G2258" s="313" t="str">
        <f>IF(ISBLANK('Report Data'!G2258)," ",'Report Data'!G2258)</f>
        <v xml:space="preserve"> </v>
      </c>
    </row>
    <row r="2259" spans="1:7">
      <c r="A2259" s="313" t="str">
        <f>IF('INTERIM REPORT'!B2259=" "," ",IF('Report Data'!A2259="",'INTERIM REPORT'!A2258,'Report Data'!A2259))</f>
        <v xml:space="preserve"> </v>
      </c>
      <c r="B2259" s="313" t="str">
        <f>IF(ISBLANK('Report Data'!B2259)," ",'Report Data'!B2259)</f>
        <v xml:space="preserve"> </v>
      </c>
      <c r="C2259" s="313" t="str">
        <f>IF(ISBLANK('Report Data'!C2259)," ",'Report Data'!C2259)</f>
        <v xml:space="preserve"> </v>
      </c>
      <c r="D2259" s="313" t="str">
        <f>IF(ISBLANK('Report Data'!D2259)," ",'Report Data'!D2259)</f>
        <v xml:space="preserve"> </v>
      </c>
      <c r="E2259" s="313" t="str">
        <f>IF(ISBLANK('Report Data'!E2259)," ",'Report Data'!E2259)</f>
        <v xml:space="preserve"> </v>
      </c>
      <c r="F2259" s="313" t="str">
        <f>IF(ISBLANK('Report Data'!F2259)," ",'Report Data'!F2259)</f>
        <v xml:space="preserve"> </v>
      </c>
      <c r="G2259" s="313" t="str">
        <f>IF(ISBLANK('Report Data'!G2259)," ",'Report Data'!G2259)</f>
        <v xml:space="preserve"> </v>
      </c>
    </row>
    <row r="2260" spans="1:7">
      <c r="A2260" s="313" t="str">
        <f>IF('INTERIM REPORT'!B2260=" "," ",IF('Report Data'!A2260="",'INTERIM REPORT'!A2259,'Report Data'!A2260))</f>
        <v xml:space="preserve"> </v>
      </c>
      <c r="B2260" s="313" t="str">
        <f>IF(ISBLANK('Report Data'!B2260)," ",'Report Data'!B2260)</f>
        <v xml:space="preserve"> </v>
      </c>
      <c r="C2260" s="313" t="str">
        <f>IF(ISBLANK('Report Data'!C2260)," ",'Report Data'!C2260)</f>
        <v xml:space="preserve"> </v>
      </c>
      <c r="D2260" s="313" t="str">
        <f>IF(ISBLANK('Report Data'!D2260)," ",'Report Data'!D2260)</f>
        <v xml:space="preserve"> </v>
      </c>
      <c r="E2260" s="313" t="str">
        <f>IF(ISBLANK('Report Data'!E2260)," ",'Report Data'!E2260)</f>
        <v xml:space="preserve"> </v>
      </c>
      <c r="F2260" s="313" t="str">
        <f>IF(ISBLANK('Report Data'!F2260)," ",'Report Data'!F2260)</f>
        <v xml:space="preserve"> </v>
      </c>
      <c r="G2260" s="313" t="str">
        <f>IF(ISBLANK('Report Data'!G2260)," ",'Report Data'!G2260)</f>
        <v xml:space="preserve"> </v>
      </c>
    </row>
    <row r="2261" spans="1:7">
      <c r="A2261" s="313" t="str">
        <f>IF('INTERIM REPORT'!B2261=" "," ",IF('Report Data'!A2261="",'INTERIM REPORT'!A2260,'Report Data'!A2261))</f>
        <v xml:space="preserve"> </v>
      </c>
      <c r="B2261" s="313" t="str">
        <f>IF(ISBLANK('Report Data'!B2261)," ",'Report Data'!B2261)</f>
        <v xml:space="preserve"> </v>
      </c>
      <c r="C2261" s="313" t="str">
        <f>IF(ISBLANK('Report Data'!C2261)," ",'Report Data'!C2261)</f>
        <v xml:space="preserve"> </v>
      </c>
      <c r="D2261" s="313" t="str">
        <f>IF(ISBLANK('Report Data'!D2261)," ",'Report Data'!D2261)</f>
        <v xml:space="preserve"> </v>
      </c>
      <c r="E2261" s="313" t="str">
        <f>IF(ISBLANK('Report Data'!E2261)," ",'Report Data'!E2261)</f>
        <v xml:space="preserve"> </v>
      </c>
      <c r="F2261" s="313" t="str">
        <f>IF(ISBLANK('Report Data'!F2261)," ",'Report Data'!F2261)</f>
        <v xml:space="preserve"> </v>
      </c>
      <c r="G2261" s="313" t="str">
        <f>IF(ISBLANK('Report Data'!G2261)," ",'Report Data'!G2261)</f>
        <v xml:space="preserve"> </v>
      </c>
    </row>
    <row r="2262" spans="1:7">
      <c r="A2262" s="313" t="str">
        <f>IF('INTERIM REPORT'!B2262=" "," ",IF('Report Data'!A2262="",'INTERIM REPORT'!A2261,'Report Data'!A2262))</f>
        <v xml:space="preserve"> </v>
      </c>
      <c r="B2262" s="313" t="str">
        <f>IF(ISBLANK('Report Data'!B2262)," ",'Report Data'!B2262)</f>
        <v xml:space="preserve"> </v>
      </c>
      <c r="C2262" s="313" t="str">
        <f>IF(ISBLANK('Report Data'!C2262)," ",'Report Data'!C2262)</f>
        <v xml:space="preserve"> </v>
      </c>
      <c r="D2262" s="313" t="str">
        <f>IF(ISBLANK('Report Data'!D2262)," ",'Report Data'!D2262)</f>
        <v xml:space="preserve"> </v>
      </c>
      <c r="E2262" s="313" t="str">
        <f>IF(ISBLANK('Report Data'!E2262)," ",'Report Data'!E2262)</f>
        <v xml:space="preserve"> </v>
      </c>
      <c r="F2262" s="313" t="str">
        <f>IF(ISBLANK('Report Data'!F2262)," ",'Report Data'!F2262)</f>
        <v xml:space="preserve"> </v>
      </c>
      <c r="G2262" s="313" t="str">
        <f>IF(ISBLANK('Report Data'!G2262)," ",'Report Data'!G2262)</f>
        <v xml:space="preserve"> </v>
      </c>
    </row>
    <row r="2263" spans="1:7">
      <c r="A2263" s="313" t="str">
        <f>IF('INTERIM REPORT'!B2263=" "," ",IF('Report Data'!A2263="",'INTERIM REPORT'!A2262,'Report Data'!A2263))</f>
        <v xml:space="preserve"> </v>
      </c>
      <c r="B2263" s="313" t="str">
        <f>IF(ISBLANK('Report Data'!B2263)," ",'Report Data'!B2263)</f>
        <v xml:space="preserve"> </v>
      </c>
      <c r="C2263" s="313" t="str">
        <f>IF(ISBLANK('Report Data'!C2263)," ",'Report Data'!C2263)</f>
        <v xml:space="preserve"> </v>
      </c>
      <c r="D2263" s="313" t="str">
        <f>IF(ISBLANK('Report Data'!D2263)," ",'Report Data'!D2263)</f>
        <v xml:space="preserve"> </v>
      </c>
      <c r="E2263" s="313" t="str">
        <f>IF(ISBLANK('Report Data'!E2263)," ",'Report Data'!E2263)</f>
        <v xml:space="preserve"> </v>
      </c>
      <c r="F2263" s="313" t="str">
        <f>IF(ISBLANK('Report Data'!F2263)," ",'Report Data'!F2263)</f>
        <v xml:space="preserve"> </v>
      </c>
      <c r="G2263" s="313" t="str">
        <f>IF(ISBLANK('Report Data'!G2263)," ",'Report Data'!G2263)</f>
        <v xml:space="preserve"> </v>
      </c>
    </row>
    <row r="2264" spans="1:7">
      <c r="A2264" s="313" t="str">
        <f>IF('INTERIM REPORT'!B2264=" "," ",IF('Report Data'!A2264="",'INTERIM REPORT'!A2263,'Report Data'!A2264))</f>
        <v xml:space="preserve"> </v>
      </c>
      <c r="B2264" s="313" t="str">
        <f>IF(ISBLANK('Report Data'!B2264)," ",'Report Data'!B2264)</f>
        <v xml:space="preserve"> </v>
      </c>
      <c r="C2264" s="313" t="str">
        <f>IF(ISBLANK('Report Data'!C2264)," ",'Report Data'!C2264)</f>
        <v xml:space="preserve"> </v>
      </c>
      <c r="D2264" s="313" t="str">
        <f>IF(ISBLANK('Report Data'!D2264)," ",'Report Data'!D2264)</f>
        <v xml:space="preserve"> </v>
      </c>
      <c r="E2264" s="313" t="str">
        <f>IF(ISBLANK('Report Data'!E2264)," ",'Report Data'!E2264)</f>
        <v xml:space="preserve"> </v>
      </c>
      <c r="F2264" s="313" t="str">
        <f>IF(ISBLANK('Report Data'!F2264)," ",'Report Data'!F2264)</f>
        <v xml:space="preserve"> </v>
      </c>
      <c r="G2264" s="313" t="str">
        <f>IF(ISBLANK('Report Data'!G2264)," ",'Report Data'!G2264)</f>
        <v xml:space="preserve"> </v>
      </c>
    </row>
    <row r="2265" spans="1:7">
      <c r="A2265" s="313" t="str">
        <f>IF('INTERIM REPORT'!B2265=" "," ",IF('Report Data'!A2265="",'INTERIM REPORT'!A2264,'Report Data'!A2265))</f>
        <v xml:space="preserve"> </v>
      </c>
      <c r="B2265" s="313" t="str">
        <f>IF(ISBLANK('Report Data'!B2265)," ",'Report Data'!B2265)</f>
        <v xml:space="preserve"> </v>
      </c>
      <c r="C2265" s="313" t="str">
        <f>IF(ISBLANK('Report Data'!C2265)," ",'Report Data'!C2265)</f>
        <v xml:space="preserve"> </v>
      </c>
      <c r="D2265" s="313" t="str">
        <f>IF(ISBLANK('Report Data'!D2265)," ",'Report Data'!D2265)</f>
        <v xml:space="preserve"> </v>
      </c>
      <c r="E2265" s="313" t="str">
        <f>IF(ISBLANK('Report Data'!E2265)," ",'Report Data'!E2265)</f>
        <v xml:space="preserve"> </v>
      </c>
      <c r="F2265" s="313" t="str">
        <f>IF(ISBLANK('Report Data'!F2265)," ",'Report Data'!F2265)</f>
        <v xml:space="preserve"> </v>
      </c>
      <c r="G2265" s="313" t="str">
        <f>IF(ISBLANK('Report Data'!G2265)," ",'Report Data'!G2265)</f>
        <v xml:space="preserve"> </v>
      </c>
    </row>
    <row r="2266" spans="1:7">
      <c r="A2266" s="313" t="str">
        <f>IF('INTERIM REPORT'!B2266=" "," ",IF('Report Data'!A2266="",'INTERIM REPORT'!A2265,'Report Data'!A2266))</f>
        <v xml:space="preserve"> </v>
      </c>
      <c r="B2266" s="313" t="str">
        <f>IF(ISBLANK('Report Data'!B2266)," ",'Report Data'!B2266)</f>
        <v xml:space="preserve"> </v>
      </c>
      <c r="C2266" s="313" t="str">
        <f>IF(ISBLANK('Report Data'!C2266)," ",'Report Data'!C2266)</f>
        <v xml:space="preserve"> </v>
      </c>
      <c r="D2266" s="313" t="str">
        <f>IF(ISBLANK('Report Data'!D2266)," ",'Report Data'!D2266)</f>
        <v xml:space="preserve"> </v>
      </c>
      <c r="E2266" s="313" t="str">
        <f>IF(ISBLANK('Report Data'!E2266)," ",'Report Data'!E2266)</f>
        <v xml:space="preserve"> </v>
      </c>
      <c r="F2266" s="313" t="str">
        <f>IF(ISBLANK('Report Data'!F2266)," ",'Report Data'!F2266)</f>
        <v xml:space="preserve"> </v>
      </c>
      <c r="G2266" s="313" t="str">
        <f>IF(ISBLANK('Report Data'!G2266)," ",'Report Data'!G2266)</f>
        <v xml:space="preserve"> </v>
      </c>
    </row>
    <row r="2267" spans="1:7">
      <c r="A2267" s="313" t="str">
        <f>IF('INTERIM REPORT'!B2267=" "," ",IF('Report Data'!A2267="",'INTERIM REPORT'!A2266,'Report Data'!A2267))</f>
        <v xml:space="preserve"> </v>
      </c>
      <c r="B2267" s="313" t="str">
        <f>IF(ISBLANK('Report Data'!B2267)," ",'Report Data'!B2267)</f>
        <v xml:space="preserve"> </v>
      </c>
      <c r="C2267" s="313" t="str">
        <f>IF(ISBLANK('Report Data'!C2267)," ",'Report Data'!C2267)</f>
        <v xml:space="preserve"> </v>
      </c>
      <c r="D2267" s="313" t="str">
        <f>IF(ISBLANK('Report Data'!D2267)," ",'Report Data'!D2267)</f>
        <v xml:space="preserve"> </v>
      </c>
      <c r="E2267" s="313" t="str">
        <f>IF(ISBLANK('Report Data'!E2267)," ",'Report Data'!E2267)</f>
        <v xml:space="preserve"> </v>
      </c>
      <c r="F2267" s="313" t="str">
        <f>IF(ISBLANK('Report Data'!F2267)," ",'Report Data'!F2267)</f>
        <v xml:space="preserve"> </v>
      </c>
      <c r="G2267" s="313" t="str">
        <f>IF(ISBLANK('Report Data'!G2267)," ",'Report Data'!G2267)</f>
        <v xml:space="preserve"> </v>
      </c>
    </row>
    <row r="2268" spans="1:7">
      <c r="A2268" s="313" t="str">
        <f>IF('INTERIM REPORT'!B2268=" "," ",IF('Report Data'!A2268="",'INTERIM REPORT'!A2267,'Report Data'!A2268))</f>
        <v xml:space="preserve"> </v>
      </c>
      <c r="B2268" s="313" t="str">
        <f>IF(ISBLANK('Report Data'!B2268)," ",'Report Data'!B2268)</f>
        <v xml:space="preserve"> </v>
      </c>
      <c r="C2268" s="313" t="str">
        <f>IF(ISBLANK('Report Data'!C2268)," ",'Report Data'!C2268)</f>
        <v xml:space="preserve"> </v>
      </c>
      <c r="D2268" s="313" t="str">
        <f>IF(ISBLANK('Report Data'!D2268)," ",'Report Data'!D2268)</f>
        <v xml:space="preserve"> </v>
      </c>
      <c r="E2268" s="313" t="str">
        <f>IF(ISBLANK('Report Data'!E2268)," ",'Report Data'!E2268)</f>
        <v xml:space="preserve"> </v>
      </c>
      <c r="F2268" s="313" t="str">
        <f>IF(ISBLANK('Report Data'!F2268)," ",'Report Data'!F2268)</f>
        <v xml:space="preserve"> </v>
      </c>
      <c r="G2268" s="313" t="str">
        <f>IF(ISBLANK('Report Data'!G2268)," ",'Report Data'!G2268)</f>
        <v xml:space="preserve"> </v>
      </c>
    </row>
    <row r="2269" spans="1:7">
      <c r="A2269" s="313" t="str">
        <f>IF('INTERIM REPORT'!B2269=" "," ",IF('Report Data'!A2269="",'INTERIM REPORT'!A2268,'Report Data'!A2269))</f>
        <v xml:space="preserve"> </v>
      </c>
      <c r="B2269" s="313" t="str">
        <f>IF(ISBLANK('Report Data'!B2269)," ",'Report Data'!B2269)</f>
        <v xml:space="preserve"> </v>
      </c>
      <c r="C2269" s="313" t="str">
        <f>IF(ISBLANK('Report Data'!C2269)," ",'Report Data'!C2269)</f>
        <v xml:space="preserve"> </v>
      </c>
      <c r="D2269" s="313" t="str">
        <f>IF(ISBLANK('Report Data'!D2269)," ",'Report Data'!D2269)</f>
        <v xml:space="preserve"> </v>
      </c>
      <c r="E2269" s="313" t="str">
        <f>IF(ISBLANK('Report Data'!E2269)," ",'Report Data'!E2269)</f>
        <v xml:space="preserve"> </v>
      </c>
      <c r="F2269" s="313" t="str">
        <f>IF(ISBLANK('Report Data'!F2269)," ",'Report Data'!F2269)</f>
        <v xml:space="preserve"> </v>
      </c>
      <c r="G2269" s="313" t="str">
        <f>IF(ISBLANK('Report Data'!G2269)," ",'Report Data'!G2269)</f>
        <v xml:space="preserve"> </v>
      </c>
    </row>
    <row r="2270" spans="1:7">
      <c r="A2270" s="313" t="str">
        <f>IF('INTERIM REPORT'!B2270=" "," ",IF('Report Data'!A2270="",'INTERIM REPORT'!A2269,'Report Data'!A2270))</f>
        <v xml:space="preserve"> </v>
      </c>
      <c r="B2270" s="313" t="str">
        <f>IF(ISBLANK('Report Data'!B2270)," ",'Report Data'!B2270)</f>
        <v xml:space="preserve"> </v>
      </c>
      <c r="C2270" s="313" t="str">
        <f>IF(ISBLANK('Report Data'!C2270)," ",'Report Data'!C2270)</f>
        <v xml:space="preserve"> </v>
      </c>
      <c r="D2270" s="313" t="str">
        <f>IF(ISBLANK('Report Data'!D2270)," ",'Report Data'!D2270)</f>
        <v xml:space="preserve"> </v>
      </c>
      <c r="E2270" s="313" t="str">
        <f>IF(ISBLANK('Report Data'!E2270)," ",'Report Data'!E2270)</f>
        <v xml:space="preserve"> </v>
      </c>
      <c r="F2270" s="313" t="str">
        <f>IF(ISBLANK('Report Data'!F2270)," ",'Report Data'!F2270)</f>
        <v xml:space="preserve"> </v>
      </c>
      <c r="G2270" s="313" t="str">
        <f>IF(ISBLANK('Report Data'!G2270)," ",'Report Data'!G2270)</f>
        <v xml:space="preserve"> </v>
      </c>
    </row>
    <row r="2271" spans="1:7">
      <c r="A2271" s="313" t="str">
        <f>IF('INTERIM REPORT'!B2271=" "," ",IF('Report Data'!A2271="",'INTERIM REPORT'!A2270,'Report Data'!A2271))</f>
        <v xml:space="preserve"> </v>
      </c>
      <c r="B2271" s="313" t="str">
        <f>IF(ISBLANK('Report Data'!B2271)," ",'Report Data'!B2271)</f>
        <v xml:space="preserve"> </v>
      </c>
      <c r="C2271" s="313" t="str">
        <f>IF(ISBLANK('Report Data'!C2271)," ",'Report Data'!C2271)</f>
        <v xml:space="preserve"> </v>
      </c>
      <c r="D2271" s="313" t="str">
        <f>IF(ISBLANK('Report Data'!D2271)," ",'Report Data'!D2271)</f>
        <v xml:space="preserve"> </v>
      </c>
      <c r="E2271" s="313" t="str">
        <f>IF(ISBLANK('Report Data'!E2271)," ",'Report Data'!E2271)</f>
        <v xml:space="preserve"> </v>
      </c>
      <c r="F2271" s="313" t="str">
        <f>IF(ISBLANK('Report Data'!F2271)," ",'Report Data'!F2271)</f>
        <v xml:space="preserve"> </v>
      </c>
      <c r="G2271" s="313" t="str">
        <f>IF(ISBLANK('Report Data'!G2271)," ",'Report Data'!G2271)</f>
        <v xml:space="preserve"> </v>
      </c>
    </row>
    <row r="2272" spans="1:7">
      <c r="A2272" s="313" t="str">
        <f>IF('INTERIM REPORT'!B2272=" "," ",IF('Report Data'!A2272="",'INTERIM REPORT'!A2271,'Report Data'!A2272))</f>
        <v xml:space="preserve"> </v>
      </c>
      <c r="B2272" s="313" t="str">
        <f>IF(ISBLANK('Report Data'!B2272)," ",'Report Data'!B2272)</f>
        <v xml:space="preserve"> </v>
      </c>
      <c r="C2272" s="313" t="str">
        <f>IF(ISBLANK('Report Data'!C2272)," ",'Report Data'!C2272)</f>
        <v xml:space="preserve"> </v>
      </c>
      <c r="D2272" s="313" t="str">
        <f>IF(ISBLANK('Report Data'!D2272)," ",'Report Data'!D2272)</f>
        <v xml:space="preserve"> </v>
      </c>
      <c r="E2272" s="313" t="str">
        <f>IF(ISBLANK('Report Data'!E2272)," ",'Report Data'!E2272)</f>
        <v xml:space="preserve"> </v>
      </c>
      <c r="F2272" s="313" t="str">
        <f>IF(ISBLANK('Report Data'!F2272)," ",'Report Data'!F2272)</f>
        <v xml:space="preserve"> </v>
      </c>
      <c r="G2272" s="313" t="str">
        <f>IF(ISBLANK('Report Data'!G2272)," ",'Report Data'!G2272)</f>
        <v xml:space="preserve"> </v>
      </c>
    </row>
    <row r="2273" spans="1:7">
      <c r="A2273" s="313" t="str">
        <f>IF('INTERIM REPORT'!B2273=" "," ",IF('Report Data'!A2273="",'INTERIM REPORT'!A2272,'Report Data'!A2273))</f>
        <v xml:space="preserve"> </v>
      </c>
      <c r="B2273" s="313" t="str">
        <f>IF(ISBLANK('Report Data'!B2273)," ",'Report Data'!B2273)</f>
        <v xml:space="preserve"> </v>
      </c>
      <c r="C2273" s="313" t="str">
        <f>IF(ISBLANK('Report Data'!C2273)," ",'Report Data'!C2273)</f>
        <v xml:space="preserve"> </v>
      </c>
      <c r="D2273" s="313" t="str">
        <f>IF(ISBLANK('Report Data'!D2273)," ",'Report Data'!D2273)</f>
        <v xml:space="preserve"> </v>
      </c>
      <c r="E2273" s="313" t="str">
        <f>IF(ISBLANK('Report Data'!E2273)," ",'Report Data'!E2273)</f>
        <v xml:space="preserve"> </v>
      </c>
      <c r="F2273" s="313" t="str">
        <f>IF(ISBLANK('Report Data'!F2273)," ",'Report Data'!F2273)</f>
        <v xml:space="preserve"> </v>
      </c>
      <c r="G2273" s="313" t="str">
        <f>IF(ISBLANK('Report Data'!G2273)," ",'Report Data'!G2273)</f>
        <v xml:space="preserve"> </v>
      </c>
    </row>
    <row r="2274" spans="1:7">
      <c r="A2274" s="313" t="str">
        <f>IF('INTERIM REPORT'!B2274=" "," ",IF('Report Data'!A2274="",'INTERIM REPORT'!A2273,'Report Data'!A2274))</f>
        <v xml:space="preserve"> </v>
      </c>
      <c r="B2274" s="313" t="str">
        <f>IF(ISBLANK('Report Data'!B2274)," ",'Report Data'!B2274)</f>
        <v xml:space="preserve"> </v>
      </c>
      <c r="C2274" s="313" t="str">
        <f>IF(ISBLANK('Report Data'!C2274)," ",'Report Data'!C2274)</f>
        <v xml:space="preserve"> </v>
      </c>
      <c r="D2274" s="313" t="str">
        <f>IF(ISBLANK('Report Data'!D2274)," ",'Report Data'!D2274)</f>
        <v xml:space="preserve"> </v>
      </c>
      <c r="E2274" s="313" t="str">
        <f>IF(ISBLANK('Report Data'!E2274)," ",'Report Data'!E2274)</f>
        <v xml:space="preserve"> </v>
      </c>
      <c r="F2274" s="313" t="str">
        <f>IF(ISBLANK('Report Data'!F2274)," ",'Report Data'!F2274)</f>
        <v xml:space="preserve"> </v>
      </c>
      <c r="G2274" s="313" t="str">
        <f>IF(ISBLANK('Report Data'!G2274)," ",'Report Data'!G2274)</f>
        <v xml:space="preserve"> </v>
      </c>
    </row>
    <row r="2275" spans="1:7">
      <c r="A2275" s="313" t="str">
        <f>IF('INTERIM REPORT'!B2275=" "," ",IF('Report Data'!A2275="",'INTERIM REPORT'!A2274,'Report Data'!A2275))</f>
        <v xml:space="preserve"> </v>
      </c>
      <c r="B2275" s="313" t="str">
        <f>IF(ISBLANK('Report Data'!B2275)," ",'Report Data'!B2275)</f>
        <v xml:space="preserve"> </v>
      </c>
      <c r="C2275" s="313" t="str">
        <f>IF(ISBLANK('Report Data'!C2275)," ",'Report Data'!C2275)</f>
        <v xml:space="preserve"> </v>
      </c>
      <c r="D2275" s="313" t="str">
        <f>IF(ISBLANK('Report Data'!D2275)," ",'Report Data'!D2275)</f>
        <v xml:space="preserve"> </v>
      </c>
      <c r="E2275" s="313" t="str">
        <f>IF(ISBLANK('Report Data'!E2275)," ",'Report Data'!E2275)</f>
        <v xml:space="preserve"> </v>
      </c>
      <c r="F2275" s="313" t="str">
        <f>IF(ISBLANK('Report Data'!F2275)," ",'Report Data'!F2275)</f>
        <v xml:space="preserve"> </v>
      </c>
      <c r="G2275" s="313" t="str">
        <f>IF(ISBLANK('Report Data'!G2275)," ",'Report Data'!G2275)</f>
        <v xml:space="preserve"> </v>
      </c>
    </row>
    <row r="2276" spans="1:7">
      <c r="A2276" s="313" t="str">
        <f>IF('INTERIM REPORT'!B2276=" "," ",IF('Report Data'!A2276="",'INTERIM REPORT'!A2275,'Report Data'!A2276))</f>
        <v xml:space="preserve"> </v>
      </c>
      <c r="B2276" s="313" t="str">
        <f>IF(ISBLANK('Report Data'!B2276)," ",'Report Data'!B2276)</f>
        <v xml:space="preserve"> </v>
      </c>
      <c r="C2276" s="313" t="str">
        <f>IF(ISBLANK('Report Data'!C2276)," ",'Report Data'!C2276)</f>
        <v xml:space="preserve"> </v>
      </c>
      <c r="D2276" s="313" t="str">
        <f>IF(ISBLANK('Report Data'!D2276)," ",'Report Data'!D2276)</f>
        <v xml:space="preserve"> </v>
      </c>
      <c r="E2276" s="313" t="str">
        <f>IF(ISBLANK('Report Data'!E2276)," ",'Report Data'!E2276)</f>
        <v xml:space="preserve"> </v>
      </c>
      <c r="F2276" s="313" t="str">
        <f>IF(ISBLANK('Report Data'!F2276)," ",'Report Data'!F2276)</f>
        <v xml:space="preserve"> </v>
      </c>
      <c r="G2276" s="313" t="str">
        <f>IF(ISBLANK('Report Data'!G2276)," ",'Report Data'!G2276)</f>
        <v xml:space="preserve"> </v>
      </c>
    </row>
    <row r="2277" spans="1:7">
      <c r="A2277" s="313" t="str">
        <f>IF('INTERIM REPORT'!B2277=" "," ",IF('Report Data'!A2277="",'INTERIM REPORT'!A2276,'Report Data'!A2277))</f>
        <v xml:space="preserve"> </v>
      </c>
      <c r="B2277" s="313" t="str">
        <f>IF(ISBLANK('Report Data'!B2277)," ",'Report Data'!B2277)</f>
        <v xml:space="preserve"> </v>
      </c>
      <c r="C2277" s="313" t="str">
        <f>IF(ISBLANK('Report Data'!C2277)," ",'Report Data'!C2277)</f>
        <v xml:space="preserve"> </v>
      </c>
      <c r="D2277" s="313" t="str">
        <f>IF(ISBLANK('Report Data'!D2277)," ",'Report Data'!D2277)</f>
        <v xml:space="preserve"> </v>
      </c>
      <c r="E2277" s="313" t="str">
        <f>IF(ISBLANK('Report Data'!E2277)," ",'Report Data'!E2277)</f>
        <v xml:space="preserve"> </v>
      </c>
      <c r="F2277" s="313" t="str">
        <f>IF(ISBLANK('Report Data'!F2277)," ",'Report Data'!F2277)</f>
        <v xml:space="preserve"> </v>
      </c>
      <c r="G2277" s="313" t="str">
        <f>IF(ISBLANK('Report Data'!G2277)," ",'Report Data'!G2277)</f>
        <v xml:space="preserve"> </v>
      </c>
    </row>
    <row r="2278" spans="1:7">
      <c r="A2278" s="313" t="str">
        <f>IF('INTERIM REPORT'!B2278=" "," ",IF('Report Data'!A2278="",'INTERIM REPORT'!A2277,'Report Data'!A2278))</f>
        <v xml:space="preserve"> </v>
      </c>
      <c r="B2278" s="313" t="str">
        <f>IF(ISBLANK('Report Data'!B2278)," ",'Report Data'!B2278)</f>
        <v xml:space="preserve"> </v>
      </c>
      <c r="C2278" s="313" t="str">
        <f>IF(ISBLANK('Report Data'!C2278)," ",'Report Data'!C2278)</f>
        <v xml:space="preserve"> </v>
      </c>
      <c r="D2278" s="313" t="str">
        <f>IF(ISBLANK('Report Data'!D2278)," ",'Report Data'!D2278)</f>
        <v xml:space="preserve"> </v>
      </c>
      <c r="E2278" s="313" t="str">
        <f>IF(ISBLANK('Report Data'!E2278)," ",'Report Data'!E2278)</f>
        <v xml:space="preserve"> </v>
      </c>
      <c r="F2278" s="313" t="str">
        <f>IF(ISBLANK('Report Data'!F2278)," ",'Report Data'!F2278)</f>
        <v xml:space="preserve"> </v>
      </c>
      <c r="G2278" s="313" t="str">
        <f>IF(ISBLANK('Report Data'!G2278)," ",'Report Data'!G2278)</f>
        <v xml:space="preserve"> </v>
      </c>
    </row>
    <row r="2279" spans="1:7">
      <c r="A2279" s="313" t="str">
        <f>IF('INTERIM REPORT'!B2279=" "," ",IF('Report Data'!A2279="",'INTERIM REPORT'!A2278,'Report Data'!A2279))</f>
        <v xml:space="preserve"> </v>
      </c>
      <c r="B2279" s="313" t="str">
        <f>IF(ISBLANK('Report Data'!B2279)," ",'Report Data'!B2279)</f>
        <v xml:space="preserve"> </v>
      </c>
      <c r="C2279" s="313" t="str">
        <f>IF(ISBLANK('Report Data'!C2279)," ",'Report Data'!C2279)</f>
        <v xml:space="preserve"> </v>
      </c>
      <c r="D2279" s="313" t="str">
        <f>IF(ISBLANK('Report Data'!D2279)," ",'Report Data'!D2279)</f>
        <v xml:space="preserve"> </v>
      </c>
      <c r="E2279" s="313" t="str">
        <f>IF(ISBLANK('Report Data'!E2279)," ",'Report Data'!E2279)</f>
        <v xml:space="preserve"> </v>
      </c>
      <c r="F2279" s="313" t="str">
        <f>IF(ISBLANK('Report Data'!F2279)," ",'Report Data'!F2279)</f>
        <v xml:space="preserve"> </v>
      </c>
      <c r="G2279" s="313" t="str">
        <f>IF(ISBLANK('Report Data'!G2279)," ",'Report Data'!G2279)</f>
        <v xml:space="preserve"> </v>
      </c>
    </row>
    <row r="2280" spans="1:7">
      <c r="A2280" s="313" t="str">
        <f>IF('INTERIM REPORT'!B2280=" "," ",IF('Report Data'!A2280="",'INTERIM REPORT'!A2279,'Report Data'!A2280))</f>
        <v xml:space="preserve"> </v>
      </c>
      <c r="B2280" s="313" t="str">
        <f>IF(ISBLANK('Report Data'!B2280)," ",'Report Data'!B2280)</f>
        <v xml:space="preserve"> </v>
      </c>
      <c r="C2280" s="313" t="str">
        <f>IF(ISBLANK('Report Data'!C2280)," ",'Report Data'!C2280)</f>
        <v xml:space="preserve"> </v>
      </c>
      <c r="D2280" s="313" t="str">
        <f>IF(ISBLANK('Report Data'!D2280)," ",'Report Data'!D2280)</f>
        <v xml:space="preserve"> </v>
      </c>
      <c r="E2280" s="313" t="str">
        <f>IF(ISBLANK('Report Data'!E2280)," ",'Report Data'!E2280)</f>
        <v xml:space="preserve"> </v>
      </c>
      <c r="F2280" s="313" t="str">
        <f>IF(ISBLANK('Report Data'!F2280)," ",'Report Data'!F2280)</f>
        <v xml:space="preserve"> </v>
      </c>
      <c r="G2280" s="313" t="str">
        <f>IF(ISBLANK('Report Data'!G2280)," ",'Report Data'!G2280)</f>
        <v xml:space="preserve"> </v>
      </c>
    </row>
    <row r="2281" spans="1:7">
      <c r="A2281" s="313" t="str">
        <f>IF('INTERIM REPORT'!B2281=" "," ",IF('Report Data'!A2281="",'INTERIM REPORT'!A2280,'Report Data'!A2281))</f>
        <v xml:space="preserve"> </v>
      </c>
      <c r="B2281" s="313" t="str">
        <f>IF(ISBLANK('Report Data'!B2281)," ",'Report Data'!B2281)</f>
        <v xml:space="preserve"> </v>
      </c>
      <c r="C2281" s="313" t="str">
        <f>IF(ISBLANK('Report Data'!C2281)," ",'Report Data'!C2281)</f>
        <v xml:space="preserve"> </v>
      </c>
      <c r="D2281" s="313" t="str">
        <f>IF(ISBLANK('Report Data'!D2281)," ",'Report Data'!D2281)</f>
        <v xml:space="preserve"> </v>
      </c>
      <c r="E2281" s="313" t="str">
        <f>IF(ISBLANK('Report Data'!E2281)," ",'Report Data'!E2281)</f>
        <v xml:space="preserve"> </v>
      </c>
      <c r="F2281" s="313" t="str">
        <f>IF(ISBLANK('Report Data'!F2281)," ",'Report Data'!F2281)</f>
        <v xml:space="preserve"> </v>
      </c>
      <c r="G2281" s="313" t="str">
        <f>IF(ISBLANK('Report Data'!G2281)," ",'Report Data'!G2281)</f>
        <v xml:space="preserve"> </v>
      </c>
    </row>
    <row r="2282" spans="1:7">
      <c r="A2282" s="313" t="str">
        <f>IF('INTERIM REPORT'!B2282=" "," ",IF('Report Data'!A2282="",'INTERIM REPORT'!A2281,'Report Data'!A2282))</f>
        <v xml:space="preserve"> </v>
      </c>
      <c r="B2282" s="313" t="str">
        <f>IF(ISBLANK('Report Data'!B2282)," ",'Report Data'!B2282)</f>
        <v xml:space="preserve"> </v>
      </c>
      <c r="C2282" s="313" t="str">
        <f>IF(ISBLANK('Report Data'!C2282)," ",'Report Data'!C2282)</f>
        <v xml:space="preserve"> </v>
      </c>
      <c r="D2282" s="313" t="str">
        <f>IF(ISBLANK('Report Data'!D2282)," ",'Report Data'!D2282)</f>
        <v xml:space="preserve"> </v>
      </c>
      <c r="E2282" s="313" t="str">
        <f>IF(ISBLANK('Report Data'!E2282)," ",'Report Data'!E2282)</f>
        <v xml:space="preserve"> </v>
      </c>
      <c r="F2282" s="313" t="str">
        <f>IF(ISBLANK('Report Data'!F2282)," ",'Report Data'!F2282)</f>
        <v xml:space="preserve"> </v>
      </c>
      <c r="G2282" s="313" t="str">
        <f>IF(ISBLANK('Report Data'!G2282)," ",'Report Data'!G2282)</f>
        <v xml:space="preserve"> </v>
      </c>
    </row>
    <row r="2283" spans="1:7">
      <c r="A2283" s="313" t="str">
        <f>IF('INTERIM REPORT'!B2283=" "," ",IF('Report Data'!A2283="",'INTERIM REPORT'!A2282,'Report Data'!A2283))</f>
        <v xml:space="preserve"> </v>
      </c>
      <c r="B2283" s="313" t="str">
        <f>IF(ISBLANK('Report Data'!B2283)," ",'Report Data'!B2283)</f>
        <v xml:space="preserve"> </v>
      </c>
      <c r="C2283" s="313" t="str">
        <f>IF(ISBLANK('Report Data'!C2283)," ",'Report Data'!C2283)</f>
        <v xml:space="preserve"> </v>
      </c>
      <c r="D2283" s="313" t="str">
        <f>IF(ISBLANK('Report Data'!D2283)," ",'Report Data'!D2283)</f>
        <v xml:space="preserve"> </v>
      </c>
      <c r="E2283" s="313" t="str">
        <f>IF(ISBLANK('Report Data'!E2283)," ",'Report Data'!E2283)</f>
        <v xml:space="preserve"> </v>
      </c>
      <c r="F2283" s="313" t="str">
        <f>IF(ISBLANK('Report Data'!F2283)," ",'Report Data'!F2283)</f>
        <v xml:space="preserve"> </v>
      </c>
      <c r="G2283" s="313" t="str">
        <f>IF(ISBLANK('Report Data'!G2283)," ",'Report Data'!G2283)</f>
        <v xml:space="preserve"> </v>
      </c>
    </row>
    <row r="2284" spans="1:7">
      <c r="A2284" s="313" t="str">
        <f>IF('INTERIM REPORT'!B2284=" "," ",IF('Report Data'!A2284="",'INTERIM REPORT'!A2283,'Report Data'!A2284))</f>
        <v xml:space="preserve"> </v>
      </c>
      <c r="B2284" s="313" t="str">
        <f>IF(ISBLANK('Report Data'!B2284)," ",'Report Data'!B2284)</f>
        <v xml:space="preserve"> </v>
      </c>
      <c r="C2284" s="313" t="str">
        <f>IF(ISBLANK('Report Data'!C2284)," ",'Report Data'!C2284)</f>
        <v xml:space="preserve"> </v>
      </c>
      <c r="D2284" s="313" t="str">
        <f>IF(ISBLANK('Report Data'!D2284)," ",'Report Data'!D2284)</f>
        <v xml:space="preserve"> </v>
      </c>
      <c r="E2284" s="313" t="str">
        <f>IF(ISBLANK('Report Data'!E2284)," ",'Report Data'!E2284)</f>
        <v xml:space="preserve"> </v>
      </c>
      <c r="F2284" s="313" t="str">
        <f>IF(ISBLANK('Report Data'!F2284)," ",'Report Data'!F2284)</f>
        <v xml:space="preserve"> </v>
      </c>
      <c r="G2284" s="313" t="str">
        <f>IF(ISBLANK('Report Data'!G2284)," ",'Report Data'!G2284)</f>
        <v xml:space="preserve"> </v>
      </c>
    </row>
    <row r="2285" spans="1:7">
      <c r="A2285" s="313" t="str">
        <f>IF('INTERIM REPORT'!B2285=" "," ",IF('Report Data'!A2285="",'INTERIM REPORT'!A2284,'Report Data'!A2285))</f>
        <v xml:space="preserve"> </v>
      </c>
      <c r="B2285" s="313" t="str">
        <f>IF(ISBLANK('Report Data'!B2285)," ",'Report Data'!B2285)</f>
        <v xml:space="preserve"> </v>
      </c>
      <c r="C2285" s="313" t="str">
        <f>IF(ISBLANK('Report Data'!C2285)," ",'Report Data'!C2285)</f>
        <v xml:space="preserve"> </v>
      </c>
      <c r="D2285" s="313" t="str">
        <f>IF(ISBLANK('Report Data'!D2285)," ",'Report Data'!D2285)</f>
        <v xml:space="preserve"> </v>
      </c>
      <c r="E2285" s="313" t="str">
        <f>IF(ISBLANK('Report Data'!E2285)," ",'Report Data'!E2285)</f>
        <v xml:space="preserve"> </v>
      </c>
      <c r="F2285" s="313" t="str">
        <f>IF(ISBLANK('Report Data'!F2285)," ",'Report Data'!F2285)</f>
        <v xml:space="preserve"> </v>
      </c>
      <c r="G2285" s="313" t="str">
        <f>IF(ISBLANK('Report Data'!G2285)," ",'Report Data'!G2285)</f>
        <v xml:space="preserve"> </v>
      </c>
    </row>
    <row r="2286" spans="1:7">
      <c r="A2286" s="313" t="str">
        <f>IF('INTERIM REPORT'!B2286=" "," ",IF('Report Data'!A2286="",'INTERIM REPORT'!A2285,'Report Data'!A2286))</f>
        <v xml:space="preserve"> </v>
      </c>
      <c r="B2286" s="313" t="str">
        <f>IF(ISBLANK('Report Data'!B2286)," ",'Report Data'!B2286)</f>
        <v xml:space="preserve"> </v>
      </c>
      <c r="C2286" s="313" t="str">
        <f>IF(ISBLANK('Report Data'!C2286)," ",'Report Data'!C2286)</f>
        <v xml:space="preserve"> </v>
      </c>
      <c r="D2286" s="313" t="str">
        <f>IF(ISBLANK('Report Data'!D2286)," ",'Report Data'!D2286)</f>
        <v xml:space="preserve"> </v>
      </c>
      <c r="E2286" s="313" t="str">
        <f>IF(ISBLANK('Report Data'!E2286)," ",'Report Data'!E2286)</f>
        <v xml:space="preserve"> </v>
      </c>
      <c r="F2286" s="313" t="str">
        <f>IF(ISBLANK('Report Data'!F2286)," ",'Report Data'!F2286)</f>
        <v xml:space="preserve"> </v>
      </c>
      <c r="G2286" s="313" t="str">
        <f>IF(ISBLANK('Report Data'!G2286)," ",'Report Data'!G2286)</f>
        <v xml:space="preserve"> </v>
      </c>
    </row>
    <row r="2287" spans="1:7">
      <c r="A2287" s="313" t="str">
        <f>IF('INTERIM REPORT'!B2287=" "," ",IF('Report Data'!A2287="",'INTERIM REPORT'!A2286,'Report Data'!A2287))</f>
        <v xml:space="preserve"> </v>
      </c>
      <c r="B2287" s="313" t="str">
        <f>IF(ISBLANK('Report Data'!B2287)," ",'Report Data'!B2287)</f>
        <v xml:space="preserve"> </v>
      </c>
      <c r="C2287" s="313" t="str">
        <f>IF(ISBLANK('Report Data'!C2287)," ",'Report Data'!C2287)</f>
        <v xml:space="preserve"> </v>
      </c>
      <c r="D2287" s="313" t="str">
        <f>IF(ISBLANK('Report Data'!D2287)," ",'Report Data'!D2287)</f>
        <v xml:space="preserve"> </v>
      </c>
      <c r="E2287" s="313" t="str">
        <f>IF(ISBLANK('Report Data'!E2287)," ",'Report Data'!E2287)</f>
        <v xml:space="preserve"> </v>
      </c>
      <c r="F2287" s="313" t="str">
        <f>IF(ISBLANK('Report Data'!F2287)," ",'Report Data'!F2287)</f>
        <v xml:space="preserve"> </v>
      </c>
      <c r="G2287" s="313" t="str">
        <f>IF(ISBLANK('Report Data'!G2287)," ",'Report Data'!G2287)</f>
        <v xml:space="preserve"> </v>
      </c>
    </row>
    <row r="2288" spans="1:7">
      <c r="A2288" s="313" t="str">
        <f>IF('INTERIM REPORT'!B2288=" "," ",IF('Report Data'!A2288="",'INTERIM REPORT'!A2287,'Report Data'!A2288))</f>
        <v xml:space="preserve"> </v>
      </c>
      <c r="B2288" s="313" t="str">
        <f>IF(ISBLANK('Report Data'!B2288)," ",'Report Data'!B2288)</f>
        <v xml:space="preserve"> </v>
      </c>
      <c r="C2288" s="313" t="str">
        <f>IF(ISBLANK('Report Data'!C2288)," ",'Report Data'!C2288)</f>
        <v xml:space="preserve"> </v>
      </c>
      <c r="D2288" s="313" t="str">
        <f>IF(ISBLANK('Report Data'!D2288)," ",'Report Data'!D2288)</f>
        <v xml:space="preserve"> </v>
      </c>
      <c r="E2288" s="313" t="str">
        <f>IF(ISBLANK('Report Data'!E2288)," ",'Report Data'!E2288)</f>
        <v xml:space="preserve"> </v>
      </c>
      <c r="F2288" s="313" t="str">
        <f>IF(ISBLANK('Report Data'!F2288)," ",'Report Data'!F2288)</f>
        <v xml:space="preserve"> </v>
      </c>
      <c r="G2288" s="313" t="str">
        <f>IF(ISBLANK('Report Data'!G2288)," ",'Report Data'!G2288)</f>
        <v xml:space="preserve"> </v>
      </c>
    </row>
    <row r="2289" spans="1:7">
      <c r="A2289" s="313" t="str">
        <f>IF('INTERIM REPORT'!B2289=" "," ",IF('Report Data'!A2289="",'INTERIM REPORT'!A2288,'Report Data'!A2289))</f>
        <v xml:space="preserve"> </v>
      </c>
      <c r="B2289" s="313" t="str">
        <f>IF(ISBLANK('Report Data'!B2289)," ",'Report Data'!B2289)</f>
        <v xml:space="preserve"> </v>
      </c>
      <c r="C2289" s="313" t="str">
        <f>IF(ISBLANK('Report Data'!C2289)," ",'Report Data'!C2289)</f>
        <v xml:space="preserve"> </v>
      </c>
      <c r="D2289" s="313" t="str">
        <f>IF(ISBLANK('Report Data'!D2289)," ",'Report Data'!D2289)</f>
        <v xml:space="preserve"> </v>
      </c>
      <c r="E2289" s="313" t="str">
        <f>IF(ISBLANK('Report Data'!E2289)," ",'Report Data'!E2289)</f>
        <v xml:space="preserve"> </v>
      </c>
      <c r="F2289" s="313" t="str">
        <f>IF(ISBLANK('Report Data'!F2289)," ",'Report Data'!F2289)</f>
        <v xml:space="preserve"> </v>
      </c>
      <c r="G2289" s="313" t="str">
        <f>IF(ISBLANK('Report Data'!G2289)," ",'Report Data'!G2289)</f>
        <v xml:space="preserve"> </v>
      </c>
    </row>
    <row r="2290" spans="1:7">
      <c r="A2290" s="313" t="str">
        <f>IF('INTERIM REPORT'!B2290=" "," ",IF('Report Data'!A2290="",'INTERIM REPORT'!A2289,'Report Data'!A2290))</f>
        <v xml:space="preserve"> </v>
      </c>
      <c r="B2290" s="313" t="str">
        <f>IF(ISBLANK('Report Data'!B2290)," ",'Report Data'!B2290)</f>
        <v xml:space="preserve"> </v>
      </c>
      <c r="C2290" s="313" t="str">
        <f>IF(ISBLANK('Report Data'!C2290)," ",'Report Data'!C2290)</f>
        <v xml:space="preserve"> </v>
      </c>
      <c r="D2290" s="313" t="str">
        <f>IF(ISBLANK('Report Data'!D2290)," ",'Report Data'!D2290)</f>
        <v xml:space="preserve"> </v>
      </c>
      <c r="E2290" s="313" t="str">
        <f>IF(ISBLANK('Report Data'!E2290)," ",'Report Data'!E2290)</f>
        <v xml:space="preserve"> </v>
      </c>
      <c r="F2290" s="313" t="str">
        <f>IF(ISBLANK('Report Data'!F2290)," ",'Report Data'!F2290)</f>
        <v xml:space="preserve"> </v>
      </c>
      <c r="G2290" s="313" t="str">
        <f>IF(ISBLANK('Report Data'!G2290)," ",'Report Data'!G2290)</f>
        <v xml:space="preserve"> </v>
      </c>
    </row>
    <row r="2291" spans="1:7">
      <c r="A2291" s="313" t="str">
        <f>IF('INTERIM REPORT'!B2291=" "," ",IF('Report Data'!A2291="",'INTERIM REPORT'!A2290,'Report Data'!A2291))</f>
        <v xml:space="preserve"> </v>
      </c>
      <c r="B2291" s="313" t="str">
        <f>IF(ISBLANK('Report Data'!B2291)," ",'Report Data'!B2291)</f>
        <v xml:space="preserve"> </v>
      </c>
      <c r="C2291" s="313" t="str">
        <f>IF(ISBLANK('Report Data'!C2291)," ",'Report Data'!C2291)</f>
        <v xml:space="preserve"> </v>
      </c>
      <c r="D2291" s="313" t="str">
        <f>IF(ISBLANK('Report Data'!D2291)," ",'Report Data'!D2291)</f>
        <v xml:space="preserve"> </v>
      </c>
      <c r="E2291" s="313" t="str">
        <f>IF(ISBLANK('Report Data'!E2291)," ",'Report Data'!E2291)</f>
        <v xml:space="preserve"> </v>
      </c>
      <c r="F2291" s="313" t="str">
        <f>IF(ISBLANK('Report Data'!F2291)," ",'Report Data'!F2291)</f>
        <v xml:space="preserve"> </v>
      </c>
      <c r="G2291" s="313" t="str">
        <f>IF(ISBLANK('Report Data'!G2291)," ",'Report Data'!G2291)</f>
        <v xml:space="preserve"> </v>
      </c>
    </row>
    <row r="2292" spans="1:7">
      <c r="A2292" s="313" t="str">
        <f>IF('INTERIM REPORT'!B2292=" "," ",IF('Report Data'!A2292="",'INTERIM REPORT'!A2291,'Report Data'!A2292))</f>
        <v xml:space="preserve"> </v>
      </c>
      <c r="B2292" s="313" t="str">
        <f>IF(ISBLANK('Report Data'!B2292)," ",'Report Data'!B2292)</f>
        <v xml:space="preserve"> </v>
      </c>
      <c r="C2292" s="313" t="str">
        <f>IF(ISBLANK('Report Data'!C2292)," ",'Report Data'!C2292)</f>
        <v xml:space="preserve"> </v>
      </c>
      <c r="D2292" s="313" t="str">
        <f>IF(ISBLANK('Report Data'!D2292)," ",'Report Data'!D2292)</f>
        <v xml:space="preserve"> </v>
      </c>
      <c r="E2292" s="313" t="str">
        <f>IF(ISBLANK('Report Data'!E2292)," ",'Report Data'!E2292)</f>
        <v xml:space="preserve"> </v>
      </c>
      <c r="F2292" s="313" t="str">
        <f>IF(ISBLANK('Report Data'!F2292)," ",'Report Data'!F2292)</f>
        <v xml:space="preserve"> </v>
      </c>
      <c r="G2292" s="313" t="str">
        <f>IF(ISBLANK('Report Data'!G2292)," ",'Report Data'!G2292)</f>
        <v xml:space="preserve"> </v>
      </c>
    </row>
    <row r="2293" spans="1:7">
      <c r="A2293" s="313" t="str">
        <f>IF('INTERIM REPORT'!B2293=" "," ",IF('Report Data'!A2293="",'INTERIM REPORT'!A2292,'Report Data'!A2293))</f>
        <v xml:space="preserve"> </v>
      </c>
      <c r="B2293" s="313" t="str">
        <f>IF(ISBLANK('Report Data'!B2293)," ",'Report Data'!B2293)</f>
        <v xml:space="preserve"> </v>
      </c>
      <c r="C2293" s="313" t="str">
        <f>IF(ISBLANK('Report Data'!C2293)," ",'Report Data'!C2293)</f>
        <v xml:space="preserve"> </v>
      </c>
      <c r="D2293" s="313" t="str">
        <f>IF(ISBLANK('Report Data'!D2293)," ",'Report Data'!D2293)</f>
        <v xml:space="preserve"> </v>
      </c>
      <c r="E2293" s="313" t="str">
        <f>IF(ISBLANK('Report Data'!E2293)," ",'Report Data'!E2293)</f>
        <v xml:space="preserve"> </v>
      </c>
      <c r="F2293" s="313" t="str">
        <f>IF(ISBLANK('Report Data'!F2293)," ",'Report Data'!F2293)</f>
        <v xml:space="preserve"> </v>
      </c>
      <c r="G2293" s="313" t="str">
        <f>IF(ISBLANK('Report Data'!G2293)," ",'Report Data'!G2293)</f>
        <v xml:space="preserve"> </v>
      </c>
    </row>
    <row r="2294" spans="1:7">
      <c r="A2294" s="313" t="str">
        <f>IF('INTERIM REPORT'!B2294=" "," ",IF('Report Data'!A2294="",'INTERIM REPORT'!A2293,'Report Data'!A2294))</f>
        <v xml:space="preserve"> </v>
      </c>
      <c r="B2294" s="313" t="str">
        <f>IF(ISBLANK('Report Data'!B2294)," ",'Report Data'!B2294)</f>
        <v xml:space="preserve"> </v>
      </c>
      <c r="C2294" s="313" t="str">
        <f>IF(ISBLANK('Report Data'!C2294)," ",'Report Data'!C2294)</f>
        <v xml:space="preserve"> </v>
      </c>
      <c r="D2294" s="313" t="str">
        <f>IF(ISBLANK('Report Data'!D2294)," ",'Report Data'!D2294)</f>
        <v xml:space="preserve"> </v>
      </c>
      <c r="E2294" s="313" t="str">
        <f>IF(ISBLANK('Report Data'!E2294)," ",'Report Data'!E2294)</f>
        <v xml:space="preserve"> </v>
      </c>
      <c r="F2294" s="313" t="str">
        <f>IF(ISBLANK('Report Data'!F2294)," ",'Report Data'!F2294)</f>
        <v xml:space="preserve"> </v>
      </c>
      <c r="G2294" s="313" t="str">
        <f>IF(ISBLANK('Report Data'!G2294)," ",'Report Data'!G2294)</f>
        <v xml:space="preserve"> </v>
      </c>
    </row>
    <row r="2295" spans="1:7">
      <c r="A2295" s="313" t="str">
        <f>IF('INTERIM REPORT'!B2295=" "," ",IF('Report Data'!A2295="",'INTERIM REPORT'!A2294,'Report Data'!A2295))</f>
        <v xml:space="preserve"> </v>
      </c>
      <c r="B2295" s="313" t="str">
        <f>IF(ISBLANK('Report Data'!B2295)," ",'Report Data'!B2295)</f>
        <v xml:space="preserve"> </v>
      </c>
      <c r="C2295" s="313" t="str">
        <f>IF(ISBLANK('Report Data'!C2295)," ",'Report Data'!C2295)</f>
        <v xml:space="preserve"> </v>
      </c>
      <c r="D2295" s="313" t="str">
        <f>IF(ISBLANK('Report Data'!D2295)," ",'Report Data'!D2295)</f>
        <v xml:space="preserve"> </v>
      </c>
      <c r="E2295" s="313" t="str">
        <f>IF(ISBLANK('Report Data'!E2295)," ",'Report Data'!E2295)</f>
        <v xml:space="preserve"> </v>
      </c>
      <c r="F2295" s="313" t="str">
        <f>IF(ISBLANK('Report Data'!F2295)," ",'Report Data'!F2295)</f>
        <v xml:space="preserve"> </v>
      </c>
      <c r="G2295" s="313" t="str">
        <f>IF(ISBLANK('Report Data'!G2295)," ",'Report Data'!G2295)</f>
        <v xml:space="preserve"> </v>
      </c>
    </row>
    <row r="2296" spans="1:7">
      <c r="A2296" s="313" t="str">
        <f>IF('INTERIM REPORT'!B2296=" "," ",IF('Report Data'!A2296="",'INTERIM REPORT'!A2295,'Report Data'!A2296))</f>
        <v xml:space="preserve"> </v>
      </c>
      <c r="B2296" s="313" t="str">
        <f>IF(ISBLANK('Report Data'!B2296)," ",'Report Data'!B2296)</f>
        <v xml:space="preserve"> </v>
      </c>
      <c r="C2296" s="313" t="str">
        <f>IF(ISBLANK('Report Data'!C2296)," ",'Report Data'!C2296)</f>
        <v xml:space="preserve"> </v>
      </c>
      <c r="D2296" s="313" t="str">
        <f>IF(ISBLANK('Report Data'!D2296)," ",'Report Data'!D2296)</f>
        <v xml:space="preserve"> </v>
      </c>
      <c r="E2296" s="313" t="str">
        <f>IF(ISBLANK('Report Data'!E2296)," ",'Report Data'!E2296)</f>
        <v xml:space="preserve"> </v>
      </c>
      <c r="F2296" s="313" t="str">
        <f>IF(ISBLANK('Report Data'!F2296)," ",'Report Data'!F2296)</f>
        <v xml:space="preserve"> </v>
      </c>
      <c r="G2296" s="313" t="str">
        <f>IF(ISBLANK('Report Data'!G2296)," ",'Report Data'!G2296)</f>
        <v xml:space="preserve"> </v>
      </c>
    </row>
    <row r="2297" spans="1:7">
      <c r="A2297" s="313" t="str">
        <f>IF('INTERIM REPORT'!B2297=" "," ",IF('Report Data'!A2297="",'INTERIM REPORT'!A2296,'Report Data'!A2297))</f>
        <v xml:space="preserve"> </v>
      </c>
      <c r="B2297" s="313" t="str">
        <f>IF(ISBLANK('Report Data'!B2297)," ",'Report Data'!B2297)</f>
        <v xml:space="preserve"> </v>
      </c>
      <c r="C2297" s="313" t="str">
        <f>IF(ISBLANK('Report Data'!C2297)," ",'Report Data'!C2297)</f>
        <v xml:space="preserve"> </v>
      </c>
      <c r="D2297" s="313" t="str">
        <f>IF(ISBLANK('Report Data'!D2297)," ",'Report Data'!D2297)</f>
        <v xml:space="preserve"> </v>
      </c>
      <c r="E2297" s="313" t="str">
        <f>IF(ISBLANK('Report Data'!E2297)," ",'Report Data'!E2297)</f>
        <v xml:space="preserve"> </v>
      </c>
      <c r="F2297" s="313" t="str">
        <f>IF(ISBLANK('Report Data'!F2297)," ",'Report Data'!F2297)</f>
        <v xml:space="preserve"> </v>
      </c>
      <c r="G2297" s="313" t="str">
        <f>IF(ISBLANK('Report Data'!G2297)," ",'Report Data'!G2297)</f>
        <v xml:space="preserve"> </v>
      </c>
    </row>
    <row r="2298" spans="1:7">
      <c r="A2298" s="313" t="str">
        <f>IF('INTERIM REPORT'!B2298=" "," ",IF('Report Data'!A2298="",'INTERIM REPORT'!A2297,'Report Data'!A2298))</f>
        <v xml:space="preserve"> </v>
      </c>
      <c r="B2298" s="313" t="str">
        <f>IF(ISBLANK('Report Data'!B2298)," ",'Report Data'!B2298)</f>
        <v xml:space="preserve"> </v>
      </c>
      <c r="C2298" s="313" t="str">
        <f>IF(ISBLANK('Report Data'!C2298)," ",'Report Data'!C2298)</f>
        <v xml:space="preserve"> </v>
      </c>
      <c r="D2298" s="313" t="str">
        <f>IF(ISBLANK('Report Data'!D2298)," ",'Report Data'!D2298)</f>
        <v xml:space="preserve"> </v>
      </c>
      <c r="E2298" s="313" t="str">
        <f>IF(ISBLANK('Report Data'!E2298)," ",'Report Data'!E2298)</f>
        <v xml:space="preserve"> </v>
      </c>
      <c r="F2298" s="313" t="str">
        <f>IF(ISBLANK('Report Data'!F2298)," ",'Report Data'!F2298)</f>
        <v xml:space="preserve"> </v>
      </c>
      <c r="G2298" s="313" t="str">
        <f>IF(ISBLANK('Report Data'!G2298)," ",'Report Data'!G2298)</f>
        <v xml:space="preserve"> </v>
      </c>
    </row>
    <row r="2299" spans="1:7">
      <c r="A2299" s="313" t="str">
        <f>IF('INTERIM REPORT'!B2299=" "," ",IF('Report Data'!A2299="",'INTERIM REPORT'!A2298,'Report Data'!A2299))</f>
        <v xml:space="preserve"> </v>
      </c>
      <c r="B2299" s="313" t="str">
        <f>IF(ISBLANK('Report Data'!B2299)," ",'Report Data'!B2299)</f>
        <v xml:space="preserve"> </v>
      </c>
      <c r="C2299" s="313" t="str">
        <f>IF(ISBLANK('Report Data'!C2299)," ",'Report Data'!C2299)</f>
        <v xml:space="preserve"> </v>
      </c>
      <c r="D2299" s="313" t="str">
        <f>IF(ISBLANK('Report Data'!D2299)," ",'Report Data'!D2299)</f>
        <v xml:space="preserve"> </v>
      </c>
      <c r="E2299" s="313" t="str">
        <f>IF(ISBLANK('Report Data'!E2299)," ",'Report Data'!E2299)</f>
        <v xml:space="preserve"> </v>
      </c>
      <c r="F2299" s="313" t="str">
        <f>IF(ISBLANK('Report Data'!F2299)," ",'Report Data'!F2299)</f>
        <v xml:space="preserve"> </v>
      </c>
      <c r="G2299" s="313" t="str">
        <f>IF(ISBLANK('Report Data'!G2299)," ",'Report Data'!G2299)</f>
        <v xml:space="preserve"> </v>
      </c>
    </row>
    <row r="2300" spans="1:7">
      <c r="A2300" s="313" t="str">
        <f>IF('INTERIM REPORT'!B2300=" "," ",IF('Report Data'!A2300="",'INTERIM REPORT'!A2299,'Report Data'!A2300))</f>
        <v xml:space="preserve"> </v>
      </c>
      <c r="B2300" s="313" t="str">
        <f>IF(ISBLANK('Report Data'!B2300)," ",'Report Data'!B2300)</f>
        <v xml:space="preserve"> </v>
      </c>
      <c r="C2300" s="313" t="str">
        <f>IF(ISBLANK('Report Data'!C2300)," ",'Report Data'!C2300)</f>
        <v xml:space="preserve"> </v>
      </c>
      <c r="D2300" s="313" t="str">
        <f>IF(ISBLANK('Report Data'!D2300)," ",'Report Data'!D2300)</f>
        <v xml:space="preserve"> </v>
      </c>
      <c r="E2300" s="313" t="str">
        <f>IF(ISBLANK('Report Data'!E2300)," ",'Report Data'!E2300)</f>
        <v xml:space="preserve"> </v>
      </c>
      <c r="F2300" s="313" t="str">
        <f>IF(ISBLANK('Report Data'!F2300)," ",'Report Data'!F2300)</f>
        <v xml:space="preserve"> </v>
      </c>
      <c r="G2300" s="313" t="str">
        <f>IF(ISBLANK('Report Data'!G2300)," ",'Report Data'!G2300)</f>
        <v xml:space="preserve"> </v>
      </c>
    </row>
    <row r="2301" spans="1:7">
      <c r="A2301" s="313" t="str">
        <f>IF('INTERIM REPORT'!B2301=" "," ",IF('Report Data'!A2301="",'INTERIM REPORT'!A2300,'Report Data'!A2301))</f>
        <v xml:space="preserve"> </v>
      </c>
      <c r="B2301" s="313" t="str">
        <f>IF(ISBLANK('Report Data'!B2301)," ",'Report Data'!B2301)</f>
        <v xml:space="preserve"> </v>
      </c>
      <c r="C2301" s="313" t="str">
        <f>IF(ISBLANK('Report Data'!C2301)," ",'Report Data'!C2301)</f>
        <v xml:space="preserve"> </v>
      </c>
      <c r="D2301" s="313" t="str">
        <f>IF(ISBLANK('Report Data'!D2301)," ",'Report Data'!D2301)</f>
        <v xml:space="preserve"> </v>
      </c>
      <c r="E2301" s="313" t="str">
        <f>IF(ISBLANK('Report Data'!E2301)," ",'Report Data'!E2301)</f>
        <v xml:space="preserve"> </v>
      </c>
      <c r="F2301" s="313" t="str">
        <f>IF(ISBLANK('Report Data'!F2301)," ",'Report Data'!F2301)</f>
        <v xml:space="preserve"> </v>
      </c>
      <c r="G2301" s="313" t="str">
        <f>IF(ISBLANK('Report Data'!G2301)," ",'Report Data'!G2301)</f>
        <v xml:space="preserve"> </v>
      </c>
    </row>
    <row r="2302" spans="1:7">
      <c r="A2302" s="313" t="str">
        <f>IF('INTERIM REPORT'!B2302=" "," ",IF('Report Data'!A2302="",'INTERIM REPORT'!A2301,'Report Data'!A2302))</f>
        <v xml:space="preserve"> </v>
      </c>
      <c r="B2302" s="313" t="str">
        <f>IF(ISBLANK('Report Data'!B2302)," ",'Report Data'!B2302)</f>
        <v xml:space="preserve"> </v>
      </c>
      <c r="C2302" s="313" t="str">
        <f>IF(ISBLANK('Report Data'!C2302)," ",'Report Data'!C2302)</f>
        <v xml:space="preserve"> </v>
      </c>
      <c r="D2302" s="313" t="str">
        <f>IF(ISBLANK('Report Data'!D2302)," ",'Report Data'!D2302)</f>
        <v xml:space="preserve"> </v>
      </c>
      <c r="E2302" s="313" t="str">
        <f>IF(ISBLANK('Report Data'!E2302)," ",'Report Data'!E2302)</f>
        <v xml:space="preserve"> </v>
      </c>
      <c r="F2302" s="313" t="str">
        <f>IF(ISBLANK('Report Data'!F2302)," ",'Report Data'!F2302)</f>
        <v xml:space="preserve"> </v>
      </c>
      <c r="G2302" s="313" t="str">
        <f>IF(ISBLANK('Report Data'!G2302)," ",'Report Data'!G2302)</f>
        <v xml:space="preserve"> </v>
      </c>
    </row>
    <row r="2303" spans="1:7">
      <c r="A2303" s="313" t="str">
        <f>IF('INTERIM REPORT'!B2303=" "," ",IF('Report Data'!A2303="",'INTERIM REPORT'!A2302,'Report Data'!A2303))</f>
        <v xml:space="preserve"> </v>
      </c>
      <c r="B2303" s="313" t="str">
        <f>IF(ISBLANK('Report Data'!B2303)," ",'Report Data'!B2303)</f>
        <v xml:space="preserve"> </v>
      </c>
      <c r="C2303" s="313" t="str">
        <f>IF(ISBLANK('Report Data'!C2303)," ",'Report Data'!C2303)</f>
        <v xml:space="preserve"> </v>
      </c>
      <c r="D2303" s="313" t="str">
        <f>IF(ISBLANK('Report Data'!D2303)," ",'Report Data'!D2303)</f>
        <v xml:space="preserve"> </v>
      </c>
      <c r="E2303" s="313" t="str">
        <f>IF(ISBLANK('Report Data'!E2303)," ",'Report Data'!E2303)</f>
        <v xml:space="preserve"> </v>
      </c>
      <c r="F2303" s="313" t="str">
        <f>IF(ISBLANK('Report Data'!F2303)," ",'Report Data'!F2303)</f>
        <v xml:space="preserve"> </v>
      </c>
      <c r="G2303" s="313" t="str">
        <f>IF(ISBLANK('Report Data'!G2303)," ",'Report Data'!G2303)</f>
        <v xml:space="preserve"> </v>
      </c>
    </row>
    <row r="2304" spans="1:7">
      <c r="A2304" s="313" t="str">
        <f>IF('INTERIM REPORT'!B2304=" "," ",IF('Report Data'!A2304="",'INTERIM REPORT'!A2303,'Report Data'!A2304))</f>
        <v xml:space="preserve"> </v>
      </c>
      <c r="B2304" s="313" t="str">
        <f>IF(ISBLANK('Report Data'!B2304)," ",'Report Data'!B2304)</f>
        <v xml:space="preserve"> </v>
      </c>
      <c r="C2304" s="313" t="str">
        <f>IF(ISBLANK('Report Data'!C2304)," ",'Report Data'!C2304)</f>
        <v xml:space="preserve"> </v>
      </c>
      <c r="D2304" s="313" t="str">
        <f>IF(ISBLANK('Report Data'!D2304)," ",'Report Data'!D2304)</f>
        <v xml:space="preserve"> </v>
      </c>
      <c r="E2304" s="313" t="str">
        <f>IF(ISBLANK('Report Data'!E2304)," ",'Report Data'!E2304)</f>
        <v xml:space="preserve"> </v>
      </c>
      <c r="F2304" s="313" t="str">
        <f>IF(ISBLANK('Report Data'!F2304)," ",'Report Data'!F2304)</f>
        <v xml:space="preserve"> </v>
      </c>
      <c r="G2304" s="313" t="str">
        <f>IF(ISBLANK('Report Data'!G2304)," ",'Report Data'!G2304)</f>
        <v xml:space="preserve"> </v>
      </c>
    </row>
    <row r="2305" spans="1:7">
      <c r="A2305" s="313" t="str">
        <f>IF('INTERIM REPORT'!B2305=" "," ",IF('Report Data'!A2305="",'INTERIM REPORT'!A2304,'Report Data'!A2305))</f>
        <v xml:space="preserve"> </v>
      </c>
      <c r="B2305" s="313" t="str">
        <f>IF(ISBLANK('Report Data'!B2305)," ",'Report Data'!B2305)</f>
        <v xml:space="preserve"> </v>
      </c>
      <c r="C2305" s="313" t="str">
        <f>IF(ISBLANK('Report Data'!C2305)," ",'Report Data'!C2305)</f>
        <v xml:space="preserve"> </v>
      </c>
      <c r="D2305" s="313" t="str">
        <f>IF(ISBLANK('Report Data'!D2305)," ",'Report Data'!D2305)</f>
        <v xml:space="preserve"> </v>
      </c>
      <c r="E2305" s="313" t="str">
        <f>IF(ISBLANK('Report Data'!E2305)," ",'Report Data'!E2305)</f>
        <v xml:space="preserve"> </v>
      </c>
      <c r="F2305" s="313" t="str">
        <f>IF(ISBLANK('Report Data'!F2305)," ",'Report Data'!F2305)</f>
        <v xml:space="preserve"> </v>
      </c>
      <c r="G2305" s="313" t="str">
        <f>IF(ISBLANK('Report Data'!G2305)," ",'Report Data'!G2305)</f>
        <v xml:space="preserve"> </v>
      </c>
    </row>
    <row r="2306" spans="1:7">
      <c r="A2306" s="313" t="str">
        <f>IF('INTERIM REPORT'!B2306=" "," ",IF('Report Data'!A2306="",'INTERIM REPORT'!A2305,'Report Data'!A2306))</f>
        <v xml:space="preserve"> </v>
      </c>
      <c r="B2306" s="313" t="str">
        <f>IF(ISBLANK('Report Data'!B2306)," ",'Report Data'!B2306)</f>
        <v xml:space="preserve"> </v>
      </c>
      <c r="C2306" s="313" t="str">
        <f>IF(ISBLANK('Report Data'!C2306)," ",'Report Data'!C2306)</f>
        <v xml:space="preserve"> </v>
      </c>
      <c r="D2306" s="313" t="str">
        <f>IF(ISBLANK('Report Data'!D2306)," ",'Report Data'!D2306)</f>
        <v xml:space="preserve"> </v>
      </c>
      <c r="E2306" s="313" t="str">
        <f>IF(ISBLANK('Report Data'!E2306)," ",'Report Data'!E2306)</f>
        <v xml:space="preserve"> </v>
      </c>
      <c r="F2306" s="313" t="str">
        <f>IF(ISBLANK('Report Data'!F2306)," ",'Report Data'!F2306)</f>
        <v xml:space="preserve"> </v>
      </c>
      <c r="G2306" s="313" t="str">
        <f>IF(ISBLANK('Report Data'!G2306)," ",'Report Data'!G2306)</f>
        <v xml:space="preserve"> </v>
      </c>
    </row>
    <row r="2307" spans="1:7">
      <c r="A2307" s="313" t="str">
        <f>IF('INTERIM REPORT'!B2307=" "," ",IF('Report Data'!A2307="",'INTERIM REPORT'!A2306,'Report Data'!A2307))</f>
        <v xml:space="preserve"> </v>
      </c>
      <c r="B2307" s="313" t="str">
        <f>IF(ISBLANK('Report Data'!B2307)," ",'Report Data'!B2307)</f>
        <v xml:space="preserve"> </v>
      </c>
      <c r="C2307" s="313" t="str">
        <f>IF(ISBLANK('Report Data'!C2307)," ",'Report Data'!C2307)</f>
        <v xml:space="preserve"> </v>
      </c>
      <c r="D2307" s="313" t="str">
        <f>IF(ISBLANK('Report Data'!D2307)," ",'Report Data'!D2307)</f>
        <v xml:space="preserve"> </v>
      </c>
      <c r="E2307" s="313" t="str">
        <f>IF(ISBLANK('Report Data'!E2307)," ",'Report Data'!E2307)</f>
        <v xml:space="preserve"> </v>
      </c>
      <c r="F2307" s="313" t="str">
        <f>IF(ISBLANK('Report Data'!F2307)," ",'Report Data'!F2307)</f>
        <v xml:space="preserve"> </v>
      </c>
      <c r="G2307" s="313" t="str">
        <f>IF(ISBLANK('Report Data'!G2307)," ",'Report Data'!G2307)</f>
        <v xml:space="preserve"> </v>
      </c>
    </row>
    <row r="2308" spans="1:7">
      <c r="A2308" s="313" t="str">
        <f>IF('INTERIM REPORT'!B2308=" "," ",IF('Report Data'!A2308="",'INTERIM REPORT'!A2307,'Report Data'!A2308))</f>
        <v xml:space="preserve"> </v>
      </c>
      <c r="B2308" s="313" t="str">
        <f>IF(ISBLANK('Report Data'!B2308)," ",'Report Data'!B2308)</f>
        <v xml:space="preserve"> </v>
      </c>
      <c r="C2308" s="313" t="str">
        <f>IF(ISBLANK('Report Data'!C2308)," ",'Report Data'!C2308)</f>
        <v xml:space="preserve"> </v>
      </c>
      <c r="D2308" s="313" t="str">
        <f>IF(ISBLANK('Report Data'!D2308)," ",'Report Data'!D2308)</f>
        <v xml:space="preserve"> </v>
      </c>
      <c r="E2308" s="313" t="str">
        <f>IF(ISBLANK('Report Data'!E2308)," ",'Report Data'!E2308)</f>
        <v xml:space="preserve"> </v>
      </c>
      <c r="F2308" s="313" t="str">
        <f>IF(ISBLANK('Report Data'!F2308)," ",'Report Data'!F2308)</f>
        <v xml:space="preserve"> </v>
      </c>
      <c r="G2308" s="313" t="str">
        <f>IF(ISBLANK('Report Data'!G2308)," ",'Report Data'!G2308)</f>
        <v xml:space="preserve"> </v>
      </c>
    </row>
    <row r="2309" spans="1:7">
      <c r="A2309" s="313" t="str">
        <f>IF('INTERIM REPORT'!B2309=" "," ",IF('Report Data'!A2309="",'INTERIM REPORT'!A2308,'Report Data'!A2309))</f>
        <v xml:space="preserve"> </v>
      </c>
      <c r="B2309" s="313" t="str">
        <f>IF(ISBLANK('Report Data'!B2309)," ",'Report Data'!B2309)</f>
        <v xml:space="preserve"> </v>
      </c>
      <c r="C2309" s="313" t="str">
        <f>IF(ISBLANK('Report Data'!C2309)," ",'Report Data'!C2309)</f>
        <v xml:space="preserve"> </v>
      </c>
      <c r="D2309" s="313" t="str">
        <f>IF(ISBLANK('Report Data'!D2309)," ",'Report Data'!D2309)</f>
        <v xml:space="preserve"> </v>
      </c>
      <c r="E2309" s="313" t="str">
        <f>IF(ISBLANK('Report Data'!E2309)," ",'Report Data'!E2309)</f>
        <v xml:space="preserve"> </v>
      </c>
      <c r="F2309" s="313" t="str">
        <f>IF(ISBLANK('Report Data'!F2309)," ",'Report Data'!F2309)</f>
        <v xml:space="preserve"> </v>
      </c>
      <c r="G2309" s="313" t="str">
        <f>IF(ISBLANK('Report Data'!G2309)," ",'Report Data'!G2309)</f>
        <v xml:space="preserve"> </v>
      </c>
    </row>
    <row r="2310" spans="1:7">
      <c r="A2310" s="313" t="str">
        <f>IF('INTERIM REPORT'!B2310=" "," ",IF('Report Data'!A2310="",'INTERIM REPORT'!A2309,'Report Data'!A2310))</f>
        <v xml:space="preserve"> </v>
      </c>
      <c r="B2310" s="313" t="str">
        <f>IF(ISBLANK('Report Data'!B2310)," ",'Report Data'!B2310)</f>
        <v xml:space="preserve"> </v>
      </c>
      <c r="C2310" s="313" t="str">
        <f>IF(ISBLANK('Report Data'!C2310)," ",'Report Data'!C2310)</f>
        <v xml:space="preserve"> </v>
      </c>
      <c r="D2310" s="313" t="str">
        <f>IF(ISBLANK('Report Data'!D2310)," ",'Report Data'!D2310)</f>
        <v xml:space="preserve"> </v>
      </c>
      <c r="E2310" s="313" t="str">
        <f>IF(ISBLANK('Report Data'!E2310)," ",'Report Data'!E2310)</f>
        <v xml:space="preserve"> </v>
      </c>
      <c r="F2310" s="313" t="str">
        <f>IF(ISBLANK('Report Data'!F2310)," ",'Report Data'!F2310)</f>
        <v xml:space="preserve"> </v>
      </c>
      <c r="G2310" s="313" t="str">
        <f>IF(ISBLANK('Report Data'!G2310)," ",'Report Data'!G2310)</f>
        <v xml:space="preserve"> </v>
      </c>
    </row>
    <row r="2311" spans="1:7">
      <c r="A2311" s="313" t="str">
        <f>IF('INTERIM REPORT'!B2311=" "," ",IF('Report Data'!A2311="",'INTERIM REPORT'!A2310,'Report Data'!A2311))</f>
        <v xml:space="preserve"> </v>
      </c>
      <c r="B2311" s="313" t="str">
        <f>IF(ISBLANK('Report Data'!B2311)," ",'Report Data'!B2311)</f>
        <v xml:space="preserve"> </v>
      </c>
      <c r="C2311" s="313" t="str">
        <f>IF(ISBLANK('Report Data'!C2311)," ",'Report Data'!C2311)</f>
        <v xml:space="preserve"> </v>
      </c>
      <c r="D2311" s="313" t="str">
        <f>IF(ISBLANK('Report Data'!D2311)," ",'Report Data'!D2311)</f>
        <v xml:space="preserve"> </v>
      </c>
      <c r="E2311" s="313" t="str">
        <f>IF(ISBLANK('Report Data'!E2311)," ",'Report Data'!E2311)</f>
        <v xml:space="preserve"> </v>
      </c>
      <c r="F2311" s="313" t="str">
        <f>IF(ISBLANK('Report Data'!F2311)," ",'Report Data'!F2311)</f>
        <v xml:space="preserve"> </v>
      </c>
      <c r="G2311" s="313" t="str">
        <f>IF(ISBLANK('Report Data'!G2311)," ",'Report Data'!G2311)</f>
        <v xml:space="preserve"> </v>
      </c>
    </row>
    <row r="2312" spans="1:7">
      <c r="A2312" s="313" t="str">
        <f>IF('INTERIM REPORT'!B2312=" "," ",IF('Report Data'!A2312="",'INTERIM REPORT'!A2311,'Report Data'!A2312))</f>
        <v xml:space="preserve"> </v>
      </c>
      <c r="B2312" s="313" t="str">
        <f>IF(ISBLANK('Report Data'!B2312)," ",'Report Data'!B2312)</f>
        <v xml:space="preserve"> </v>
      </c>
      <c r="C2312" s="313" t="str">
        <f>IF(ISBLANK('Report Data'!C2312)," ",'Report Data'!C2312)</f>
        <v xml:space="preserve"> </v>
      </c>
      <c r="D2312" s="313" t="str">
        <f>IF(ISBLANK('Report Data'!D2312)," ",'Report Data'!D2312)</f>
        <v xml:space="preserve"> </v>
      </c>
      <c r="E2312" s="313" t="str">
        <f>IF(ISBLANK('Report Data'!E2312)," ",'Report Data'!E2312)</f>
        <v xml:space="preserve"> </v>
      </c>
      <c r="F2312" s="313" t="str">
        <f>IF(ISBLANK('Report Data'!F2312)," ",'Report Data'!F2312)</f>
        <v xml:space="preserve"> </v>
      </c>
      <c r="G2312" s="313" t="str">
        <f>IF(ISBLANK('Report Data'!G2312)," ",'Report Data'!G2312)</f>
        <v xml:space="preserve"> </v>
      </c>
    </row>
    <row r="2313" spans="1:7">
      <c r="A2313" s="313" t="str">
        <f>IF('INTERIM REPORT'!B2313=" "," ",IF('Report Data'!A2313="",'INTERIM REPORT'!A2312,'Report Data'!A2313))</f>
        <v xml:space="preserve"> </v>
      </c>
      <c r="B2313" s="313" t="str">
        <f>IF(ISBLANK('Report Data'!B2313)," ",'Report Data'!B2313)</f>
        <v xml:space="preserve"> </v>
      </c>
      <c r="C2313" s="313" t="str">
        <f>IF(ISBLANK('Report Data'!C2313)," ",'Report Data'!C2313)</f>
        <v xml:space="preserve"> </v>
      </c>
      <c r="D2313" s="313" t="str">
        <f>IF(ISBLANK('Report Data'!D2313)," ",'Report Data'!D2313)</f>
        <v xml:space="preserve"> </v>
      </c>
      <c r="E2313" s="313" t="str">
        <f>IF(ISBLANK('Report Data'!E2313)," ",'Report Data'!E2313)</f>
        <v xml:space="preserve"> </v>
      </c>
      <c r="F2313" s="313" t="str">
        <f>IF(ISBLANK('Report Data'!F2313)," ",'Report Data'!F2313)</f>
        <v xml:space="preserve"> </v>
      </c>
      <c r="G2313" s="313" t="str">
        <f>IF(ISBLANK('Report Data'!G2313)," ",'Report Data'!G2313)</f>
        <v xml:space="preserve"> </v>
      </c>
    </row>
    <row r="2314" spans="1:7">
      <c r="A2314" s="313" t="str">
        <f>IF('INTERIM REPORT'!B2314=" "," ",IF('Report Data'!A2314="",'INTERIM REPORT'!A2313,'Report Data'!A2314))</f>
        <v xml:space="preserve"> </v>
      </c>
      <c r="B2314" s="313" t="str">
        <f>IF(ISBLANK('Report Data'!B2314)," ",'Report Data'!B2314)</f>
        <v xml:space="preserve"> </v>
      </c>
      <c r="C2314" s="313" t="str">
        <f>IF(ISBLANK('Report Data'!C2314)," ",'Report Data'!C2314)</f>
        <v xml:space="preserve"> </v>
      </c>
      <c r="D2314" s="313" t="str">
        <f>IF(ISBLANK('Report Data'!D2314)," ",'Report Data'!D2314)</f>
        <v xml:space="preserve"> </v>
      </c>
      <c r="E2314" s="313" t="str">
        <f>IF(ISBLANK('Report Data'!E2314)," ",'Report Data'!E2314)</f>
        <v xml:space="preserve"> </v>
      </c>
      <c r="F2314" s="313" t="str">
        <f>IF(ISBLANK('Report Data'!F2314)," ",'Report Data'!F2314)</f>
        <v xml:space="preserve"> </v>
      </c>
      <c r="G2314" s="313" t="str">
        <f>IF(ISBLANK('Report Data'!G2314)," ",'Report Data'!G2314)</f>
        <v xml:space="preserve"> </v>
      </c>
    </row>
    <row r="2315" spans="1:7">
      <c r="A2315" s="313" t="str">
        <f>IF('INTERIM REPORT'!B2315=" "," ",IF('Report Data'!A2315="",'INTERIM REPORT'!A2314,'Report Data'!A2315))</f>
        <v xml:space="preserve"> </v>
      </c>
      <c r="B2315" s="313" t="str">
        <f>IF(ISBLANK('Report Data'!B2315)," ",'Report Data'!B2315)</f>
        <v xml:space="preserve"> </v>
      </c>
      <c r="C2315" s="313" t="str">
        <f>IF(ISBLANK('Report Data'!C2315)," ",'Report Data'!C2315)</f>
        <v xml:space="preserve"> </v>
      </c>
      <c r="D2315" s="313" t="str">
        <f>IF(ISBLANK('Report Data'!D2315)," ",'Report Data'!D2315)</f>
        <v xml:space="preserve"> </v>
      </c>
      <c r="E2315" s="313" t="str">
        <f>IF(ISBLANK('Report Data'!E2315)," ",'Report Data'!E2315)</f>
        <v xml:space="preserve"> </v>
      </c>
      <c r="F2315" s="313" t="str">
        <f>IF(ISBLANK('Report Data'!F2315)," ",'Report Data'!F2315)</f>
        <v xml:space="preserve"> </v>
      </c>
      <c r="G2315" s="313" t="str">
        <f>IF(ISBLANK('Report Data'!G2315)," ",'Report Data'!G2315)</f>
        <v xml:space="preserve"> </v>
      </c>
    </row>
    <row r="2316" spans="1:7">
      <c r="A2316" s="313" t="str">
        <f>IF('INTERIM REPORT'!B2316=" "," ",IF('Report Data'!A2316="",'INTERIM REPORT'!A2315,'Report Data'!A2316))</f>
        <v xml:space="preserve"> </v>
      </c>
      <c r="B2316" s="313" t="str">
        <f>IF(ISBLANK('Report Data'!B2316)," ",'Report Data'!B2316)</f>
        <v xml:space="preserve"> </v>
      </c>
      <c r="C2316" s="313" t="str">
        <f>IF(ISBLANK('Report Data'!C2316)," ",'Report Data'!C2316)</f>
        <v xml:space="preserve"> </v>
      </c>
      <c r="D2316" s="313" t="str">
        <f>IF(ISBLANK('Report Data'!D2316)," ",'Report Data'!D2316)</f>
        <v xml:space="preserve"> </v>
      </c>
      <c r="E2316" s="313" t="str">
        <f>IF(ISBLANK('Report Data'!E2316)," ",'Report Data'!E2316)</f>
        <v xml:space="preserve"> </v>
      </c>
      <c r="F2316" s="313" t="str">
        <f>IF(ISBLANK('Report Data'!F2316)," ",'Report Data'!F2316)</f>
        <v xml:space="preserve"> </v>
      </c>
      <c r="G2316" s="313" t="str">
        <f>IF(ISBLANK('Report Data'!G2316)," ",'Report Data'!G2316)</f>
        <v xml:space="preserve"> </v>
      </c>
    </row>
    <row r="2317" spans="1:7">
      <c r="A2317" s="313" t="str">
        <f>IF('INTERIM REPORT'!B2317=" "," ",IF('Report Data'!A2317="",'INTERIM REPORT'!A2316,'Report Data'!A2317))</f>
        <v xml:space="preserve"> </v>
      </c>
      <c r="B2317" s="313" t="str">
        <f>IF(ISBLANK('Report Data'!B2317)," ",'Report Data'!B2317)</f>
        <v xml:space="preserve"> </v>
      </c>
      <c r="C2317" s="313" t="str">
        <f>IF(ISBLANK('Report Data'!C2317)," ",'Report Data'!C2317)</f>
        <v xml:space="preserve"> </v>
      </c>
      <c r="D2317" s="313" t="str">
        <f>IF(ISBLANK('Report Data'!D2317)," ",'Report Data'!D2317)</f>
        <v xml:space="preserve"> </v>
      </c>
      <c r="E2317" s="313" t="str">
        <f>IF(ISBLANK('Report Data'!E2317)," ",'Report Data'!E2317)</f>
        <v xml:space="preserve"> </v>
      </c>
      <c r="F2317" s="313" t="str">
        <f>IF(ISBLANK('Report Data'!F2317)," ",'Report Data'!F2317)</f>
        <v xml:space="preserve"> </v>
      </c>
      <c r="G2317" s="313" t="str">
        <f>IF(ISBLANK('Report Data'!G2317)," ",'Report Data'!G2317)</f>
        <v xml:space="preserve"> </v>
      </c>
    </row>
    <row r="2318" spans="1:7">
      <c r="A2318" s="313" t="str">
        <f>IF('INTERIM REPORT'!B2318=" "," ",IF('Report Data'!A2318="",'INTERIM REPORT'!A2317,'Report Data'!A2318))</f>
        <v xml:space="preserve"> </v>
      </c>
      <c r="B2318" s="313" t="str">
        <f>IF(ISBLANK('Report Data'!B2318)," ",'Report Data'!B2318)</f>
        <v xml:space="preserve"> </v>
      </c>
      <c r="C2318" s="313" t="str">
        <f>IF(ISBLANK('Report Data'!C2318)," ",'Report Data'!C2318)</f>
        <v xml:space="preserve"> </v>
      </c>
      <c r="D2318" s="313" t="str">
        <f>IF(ISBLANK('Report Data'!D2318)," ",'Report Data'!D2318)</f>
        <v xml:space="preserve"> </v>
      </c>
      <c r="E2318" s="313" t="str">
        <f>IF(ISBLANK('Report Data'!E2318)," ",'Report Data'!E2318)</f>
        <v xml:space="preserve"> </v>
      </c>
      <c r="F2318" s="313" t="str">
        <f>IF(ISBLANK('Report Data'!F2318)," ",'Report Data'!F2318)</f>
        <v xml:space="preserve"> </v>
      </c>
      <c r="G2318" s="313" t="str">
        <f>IF(ISBLANK('Report Data'!G2318)," ",'Report Data'!G2318)</f>
        <v xml:space="preserve"> </v>
      </c>
    </row>
    <row r="2319" spans="1:7">
      <c r="A2319" s="313" t="str">
        <f>IF('INTERIM REPORT'!B2319=" "," ",IF('Report Data'!A2319="",'INTERIM REPORT'!A2318,'Report Data'!A2319))</f>
        <v xml:space="preserve"> </v>
      </c>
      <c r="B2319" s="313" t="str">
        <f>IF(ISBLANK('Report Data'!B2319)," ",'Report Data'!B2319)</f>
        <v xml:space="preserve"> </v>
      </c>
      <c r="C2319" s="313" t="str">
        <f>IF(ISBLANK('Report Data'!C2319)," ",'Report Data'!C2319)</f>
        <v xml:space="preserve"> </v>
      </c>
      <c r="D2319" s="313" t="str">
        <f>IF(ISBLANK('Report Data'!D2319)," ",'Report Data'!D2319)</f>
        <v xml:space="preserve"> </v>
      </c>
      <c r="E2319" s="313" t="str">
        <f>IF(ISBLANK('Report Data'!E2319)," ",'Report Data'!E2319)</f>
        <v xml:space="preserve"> </v>
      </c>
      <c r="F2319" s="313" t="str">
        <f>IF(ISBLANK('Report Data'!F2319)," ",'Report Data'!F2319)</f>
        <v xml:space="preserve"> </v>
      </c>
      <c r="G2319" s="313" t="str">
        <f>IF(ISBLANK('Report Data'!G2319)," ",'Report Data'!G2319)</f>
        <v xml:space="preserve"> </v>
      </c>
    </row>
    <row r="2320" spans="1:7">
      <c r="A2320" s="313" t="str">
        <f>IF('INTERIM REPORT'!B2320=" "," ",IF('Report Data'!A2320="",'INTERIM REPORT'!A2319,'Report Data'!A2320))</f>
        <v xml:space="preserve"> </v>
      </c>
      <c r="B2320" s="313" t="str">
        <f>IF(ISBLANK('Report Data'!B2320)," ",'Report Data'!B2320)</f>
        <v xml:space="preserve"> </v>
      </c>
      <c r="C2320" s="313" t="str">
        <f>IF(ISBLANK('Report Data'!C2320)," ",'Report Data'!C2320)</f>
        <v xml:space="preserve"> </v>
      </c>
      <c r="D2320" s="313" t="str">
        <f>IF(ISBLANK('Report Data'!D2320)," ",'Report Data'!D2320)</f>
        <v xml:space="preserve"> </v>
      </c>
      <c r="E2320" s="313" t="str">
        <f>IF(ISBLANK('Report Data'!E2320)," ",'Report Data'!E2320)</f>
        <v xml:space="preserve"> </v>
      </c>
      <c r="F2320" s="313" t="str">
        <f>IF(ISBLANK('Report Data'!F2320)," ",'Report Data'!F2320)</f>
        <v xml:space="preserve"> </v>
      </c>
      <c r="G2320" s="313" t="str">
        <f>IF(ISBLANK('Report Data'!G2320)," ",'Report Data'!G2320)</f>
        <v xml:space="preserve"> </v>
      </c>
    </row>
    <row r="2321" spans="1:7">
      <c r="A2321" s="313" t="str">
        <f>IF('INTERIM REPORT'!B2321=" "," ",IF('Report Data'!A2321="",'INTERIM REPORT'!A2320,'Report Data'!A2321))</f>
        <v xml:space="preserve"> </v>
      </c>
      <c r="B2321" s="313" t="str">
        <f>IF(ISBLANK('Report Data'!B2321)," ",'Report Data'!B2321)</f>
        <v xml:space="preserve"> </v>
      </c>
      <c r="C2321" s="313" t="str">
        <f>IF(ISBLANK('Report Data'!C2321)," ",'Report Data'!C2321)</f>
        <v xml:space="preserve"> </v>
      </c>
      <c r="D2321" s="313" t="str">
        <f>IF(ISBLANK('Report Data'!D2321)," ",'Report Data'!D2321)</f>
        <v xml:space="preserve"> </v>
      </c>
      <c r="E2321" s="313" t="str">
        <f>IF(ISBLANK('Report Data'!E2321)," ",'Report Data'!E2321)</f>
        <v xml:space="preserve"> </v>
      </c>
      <c r="F2321" s="313" t="str">
        <f>IF(ISBLANK('Report Data'!F2321)," ",'Report Data'!F2321)</f>
        <v xml:space="preserve"> </v>
      </c>
      <c r="G2321" s="313" t="str">
        <f>IF(ISBLANK('Report Data'!G2321)," ",'Report Data'!G2321)</f>
        <v xml:space="preserve"> </v>
      </c>
    </row>
    <row r="2322" spans="1:7">
      <c r="A2322" s="313" t="str">
        <f>IF('INTERIM REPORT'!B2322=" "," ",IF('Report Data'!A2322="",'INTERIM REPORT'!A2321,'Report Data'!A2322))</f>
        <v xml:space="preserve"> </v>
      </c>
      <c r="B2322" s="313" t="str">
        <f>IF(ISBLANK('Report Data'!B2322)," ",'Report Data'!B2322)</f>
        <v xml:space="preserve"> </v>
      </c>
      <c r="C2322" s="313" t="str">
        <f>IF(ISBLANK('Report Data'!C2322)," ",'Report Data'!C2322)</f>
        <v xml:space="preserve"> </v>
      </c>
      <c r="D2322" s="313" t="str">
        <f>IF(ISBLANK('Report Data'!D2322)," ",'Report Data'!D2322)</f>
        <v xml:space="preserve"> </v>
      </c>
      <c r="E2322" s="313" t="str">
        <f>IF(ISBLANK('Report Data'!E2322)," ",'Report Data'!E2322)</f>
        <v xml:space="preserve"> </v>
      </c>
      <c r="F2322" s="313" t="str">
        <f>IF(ISBLANK('Report Data'!F2322)," ",'Report Data'!F2322)</f>
        <v xml:space="preserve"> </v>
      </c>
      <c r="G2322" s="313" t="str">
        <f>IF(ISBLANK('Report Data'!G2322)," ",'Report Data'!G2322)</f>
        <v xml:space="preserve"> </v>
      </c>
    </row>
    <row r="2323" spans="1:7">
      <c r="A2323" s="313" t="str">
        <f>IF('INTERIM REPORT'!B2323=" "," ",IF('Report Data'!A2323="",'INTERIM REPORT'!A2322,'Report Data'!A2323))</f>
        <v xml:space="preserve"> </v>
      </c>
      <c r="B2323" s="313" t="str">
        <f>IF(ISBLANK('Report Data'!B2323)," ",'Report Data'!B2323)</f>
        <v xml:space="preserve"> </v>
      </c>
      <c r="C2323" s="313" t="str">
        <f>IF(ISBLANK('Report Data'!C2323)," ",'Report Data'!C2323)</f>
        <v xml:space="preserve"> </v>
      </c>
      <c r="D2323" s="313" t="str">
        <f>IF(ISBLANK('Report Data'!D2323)," ",'Report Data'!D2323)</f>
        <v xml:space="preserve"> </v>
      </c>
      <c r="E2323" s="313" t="str">
        <f>IF(ISBLANK('Report Data'!E2323)," ",'Report Data'!E2323)</f>
        <v xml:space="preserve"> </v>
      </c>
      <c r="F2323" s="313" t="str">
        <f>IF(ISBLANK('Report Data'!F2323)," ",'Report Data'!F2323)</f>
        <v xml:space="preserve"> </v>
      </c>
      <c r="G2323" s="313" t="str">
        <f>IF(ISBLANK('Report Data'!G2323)," ",'Report Data'!G2323)</f>
        <v xml:space="preserve"> </v>
      </c>
    </row>
    <row r="2324" spans="1:7">
      <c r="A2324" s="313" t="str">
        <f>IF('INTERIM REPORT'!B2324=" "," ",IF('Report Data'!A2324="",'INTERIM REPORT'!A2323,'Report Data'!A2324))</f>
        <v xml:space="preserve"> </v>
      </c>
      <c r="B2324" s="313" t="str">
        <f>IF(ISBLANK('Report Data'!B2324)," ",'Report Data'!B2324)</f>
        <v xml:space="preserve"> </v>
      </c>
      <c r="C2324" s="313" t="str">
        <f>IF(ISBLANK('Report Data'!C2324)," ",'Report Data'!C2324)</f>
        <v xml:space="preserve"> </v>
      </c>
      <c r="D2324" s="313" t="str">
        <f>IF(ISBLANK('Report Data'!D2324)," ",'Report Data'!D2324)</f>
        <v xml:space="preserve"> </v>
      </c>
      <c r="E2324" s="313" t="str">
        <f>IF(ISBLANK('Report Data'!E2324)," ",'Report Data'!E2324)</f>
        <v xml:space="preserve"> </v>
      </c>
      <c r="F2324" s="313" t="str">
        <f>IF(ISBLANK('Report Data'!F2324)," ",'Report Data'!F2324)</f>
        <v xml:space="preserve"> </v>
      </c>
      <c r="G2324" s="313" t="str">
        <f>IF(ISBLANK('Report Data'!G2324)," ",'Report Data'!G2324)</f>
        <v xml:space="preserve"> </v>
      </c>
    </row>
    <row r="2325" spans="1:7">
      <c r="A2325" s="313" t="str">
        <f>IF('INTERIM REPORT'!B2325=" "," ",IF('Report Data'!A2325="",'INTERIM REPORT'!A2324,'Report Data'!A2325))</f>
        <v xml:space="preserve"> </v>
      </c>
      <c r="B2325" s="313" t="str">
        <f>IF(ISBLANK('Report Data'!B2325)," ",'Report Data'!B2325)</f>
        <v xml:space="preserve"> </v>
      </c>
      <c r="C2325" s="313" t="str">
        <f>IF(ISBLANK('Report Data'!C2325)," ",'Report Data'!C2325)</f>
        <v xml:space="preserve"> </v>
      </c>
      <c r="D2325" s="313" t="str">
        <f>IF(ISBLANK('Report Data'!D2325)," ",'Report Data'!D2325)</f>
        <v xml:space="preserve"> </v>
      </c>
      <c r="E2325" s="313" t="str">
        <f>IF(ISBLANK('Report Data'!E2325)," ",'Report Data'!E2325)</f>
        <v xml:space="preserve"> </v>
      </c>
      <c r="F2325" s="313" t="str">
        <f>IF(ISBLANK('Report Data'!F2325)," ",'Report Data'!F2325)</f>
        <v xml:space="preserve"> </v>
      </c>
      <c r="G2325" s="313" t="str">
        <f>IF(ISBLANK('Report Data'!G2325)," ",'Report Data'!G2325)</f>
        <v xml:space="preserve"> </v>
      </c>
    </row>
    <row r="2326" spans="1:7">
      <c r="A2326" s="313" t="str">
        <f>IF('INTERIM REPORT'!B2326=" "," ",IF('Report Data'!A2326="",'INTERIM REPORT'!A2325,'Report Data'!A2326))</f>
        <v xml:space="preserve"> </v>
      </c>
      <c r="B2326" s="313" t="str">
        <f>IF(ISBLANK('Report Data'!B2326)," ",'Report Data'!B2326)</f>
        <v xml:space="preserve"> </v>
      </c>
      <c r="C2326" s="313" t="str">
        <f>IF(ISBLANK('Report Data'!C2326)," ",'Report Data'!C2326)</f>
        <v xml:space="preserve"> </v>
      </c>
      <c r="D2326" s="313" t="str">
        <f>IF(ISBLANK('Report Data'!D2326)," ",'Report Data'!D2326)</f>
        <v xml:space="preserve"> </v>
      </c>
      <c r="E2326" s="313" t="str">
        <f>IF(ISBLANK('Report Data'!E2326)," ",'Report Data'!E2326)</f>
        <v xml:space="preserve"> </v>
      </c>
      <c r="F2326" s="313" t="str">
        <f>IF(ISBLANK('Report Data'!F2326)," ",'Report Data'!F2326)</f>
        <v xml:space="preserve"> </v>
      </c>
      <c r="G2326" s="313" t="str">
        <f>IF(ISBLANK('Report Data'!G2326)," ",'Report Data'!G2326)</f>
        <v xml:space="preserve"> </v>
      </c>
    </row>
    <row r="2327" spans="1:7">
      <c r="A2327" s="313" t="str">
        <f>IF('INTERIM REPORT'!B2327=" "," ",IF('Report Data'!A2327="",'INTERIM REPORT'!A2326,'Report Data'!A2327))</f>
        <v xml:space="preserve"> </v>
      </c>
      <c r="B2327" s="313" t="str">
        <f>IF(ISBLANK('Report Data'!B2327)," ",'Report Data'!B2327)</f>
        <v xml:space="preserve"> </v>
      </c>
      <c r="C2327" s="313" t="str">
        <f>IF(ISBLANK('Report Data'!C2327)," ",'Report Data'!C2327)</f>
        <v xml:space="preserve"> </v>
      </c>
      <c r="D2327" s="313" t="str">
        <f>IF(ISBLANK('Report Data'!D2327)," ",'Report Data'!D2327)</f>
        <v xml:space="preserve"> </v>
      </c>
      <c r="E2327" s="313" t="str">
        <f>IF(ISBLANK('Report Data'!E2327)," ",'Report Data'!E2327)</f>
        <v xml:space="preserve"> </v>
      </c>
      <c r="F2327" s="313" t="str">
        <f>IF(ISBLANK('Report Data'!F2327)," ",'Report Data'!F2327)</f>
        <v xml:space="preserve"> </v>
      </c>
      <c r="G2327" s="313" t="str">
        <f>IF(ISBLANK('Report Data'!G2327)," ",'Report Data'!G2327)</f>
        <v xml:space="preserve"> </v>
      </c>
    </row>
    <row r="2328" spans="1:7">
      <c r="A2328" s="313" t="str">
        <f>IF('INTERIM REPORT'!B2328=" "," ",IF('Report Data'!A2328="",'INTERIM REPORT'!A2327,'Report Data'!A2328))</f>
        <v xml:space="preserve"> </v>
      </c>
      <c r="B2328" s="313" t="str">
        <f>IF(ISBLANK('Report Data'!B2328)," ",'Report Data'!B2328)</f>
        <v xml:space="preserve"> </v>
      </c>
      <c r="C2328" s="313" t="str">
        <f>IF(ISBLANK('Report Data'!C2328)," ",'Report Data'!C2328)</f>
        <v xml:space="preserve"> </v>
      </c>
      <c r="D2328" s="313" t="str">
        <f>IF(ISBLANK('Report Data'!D2328)," ",'Report Data'!D2328)</f>
        <v xml:space="preserve"> </v>
      </c>
      <c r="E2328" s="313" t="str">
        <f>IF(ISBLANK('Report Data'!E2328)," ",'Report Data'!E2328)</f>
        <v xml:space="preserve"> </v>
      </c>
      <c r="F2328" s="313" t="str">
        <f>IF(ISBLANK('Report Data'!F2328)," ",'Report Data'!F2328)</f>
        <v xml:space="preserve"> </v>
      </c>
      <c r="G2328" s="313" t="str">
        <f>IF(ISBLANK('Report Data'!G2328)," ",'Report Data'!G2328)</f>
        <v xml:space="preserve"> </v>
      </c>
    </row>
    <row r="2329" spans="1:7">
      <c r="A2329" s="313" t="str">
        <f>IF('INTERIM REPORT'!B2329=" "," ",IF('Report Data'!A2329="",'INTERIM REPORT'!A2328,'Report Data'!A2329))</f>
        <v xml:space="preserve"> </v>
      </c>
      <c r="B2329" s="313" t="str">
        <f>IF(ISBLANK('Report Data'!B2329)," ",'Report Data'!B2329)</f>
        <v xml:space="preserve"> </v>
      </c>
      <c r="C2329" s="313" t="str">
        <f>IF(ISBLANK('Report Data'!C2329)," ",'Report Data'!C2329)</f>
        <v xml:space="preserve"> </v>
      </c>
      <c r="D2329" s="313" t="str">
        <f>IF(ISBLANK('Report Data'!D2329)," ",'Report Data'!D2329)</f>
        <v xml:space="preserve"> </v>
      </c>
      <c r="E2329" s="313" t="str">
        <f>IF(ISBLANK('Report Data'!E2329)," ",'Report Data'!E2329)</f>
        <v xml:space="preserve"> </v>
      </c>
      <c r="F2329" s="313" t="str">
        <f>IF(ISBLANK('Report Data'!F2329)," ",'Report Data'!F2329)</f>
        <v xml:space="preserve"> </v>
      </c>
      <c r="G2329" s="313" t="str">
        <f>IF(ISBLANK('Report Data'!G2329)," ",'Report Data'!G2329)</f>
        <v xml:space="preserve"> </v>
      </c>
    </row>
    <row r="2330" spans="1:7">
      <c r="A2330" s="313" t="str">
        <f>IF('INTERIM REPORT'!B2330=" "," ",IF('Report Data'!A2330="",'INTERIM REPORT'!A2329,'Report Data'!A2330))</f>
        <v xml:space="preserve"> </v>
      </c>
      <c r="B2330" s="313" t="str">
        <f>IF(ISBLANK('Report Data'!B2330)," ",'Report Data'!B2330)</f>
        <v xml:space="preserve"> </v>
      </c>
      <c r="C2330" s="313" t="str">
        <f>IF(ISBLANK('Report Data'!C2330)," ",'Report Data'!C2330)</f>
        <v xml:space="preserve"> </v>
      </c>
      <c r="D2330" s="313" t="str">
        <f>IF(ISBLANK('Report Data'!D2330)," ",'Report Data'!D2330)</f>
        <v xml:space="preserve"> </v>
      </c>
      <c r="E2330" s="313" t="str">
        <f>IF(ISBLANK('Report Data'!E2330)," ",'Report Data'!E2330)</f>
        <v xml:space="preserve"> </v>
      </c>
      <c r="F2330" s="313" t="str">
        <f>IF(ISBLANK('Report Data'!F2330)," ",'Report Data'!F2330)</f>
        <v xml:space="preserve"> </v>
      </c>
      <c r="G2330" s="313" t="str">
        <f>IF(ISBLANK('Report Data'!G2330)," ",'Report Data'!G2330)</f>
        <v xml:space="preserve"> </v>
      </c>
    </row>
    <row r="2331" spans="1:7">
      <c r="A2331" s="313" t="str">
        <f>IF('INTERIM REPORT'!B2331=" "," ",IF('Report Data'!A2331="",'INTERIM REPORT'!A2330,'Report Data'!A2331))</f>
        <v xml:space="preserve"> </v>
      </c>
      <c r="B2331" s="313" t="str">
        <f>IF(ISBLANK('Report Data'!B2331)," ",'Report Data'!B2331)</f>
        <v xml:space="preserve"> </v>
      </c>
      <c r="C2331" s="313" t="str">
        <f>IF(ISBLANK('Report Data'!C2331)," ",'Report Data'!C2331)</f>
        <v xml:space="preserve"> </v>
      </c>
      <c r="D2331" s="313" t="str">
        <f>IF(ISBLANK('Report Data'!D2331)," ",'Report Data'!D2331)</f>
        <v xml:space="preserve"> </v>
      </c>
      <c r="E2331" s="313" t="str">
        <f>IF(ISBLANK('Report Data'!E2331)," ",'Report Data'!E2331)</f>
        <v xml:space="preserve"> </v>
      </c>
      <c r="F2331" s="313" t="str">
        <f>IF(ISBLANK('Report Data'!F2331)," ",'Report Data'!F2331)</f>
        <v xml:space="preserve"> </v>
      </c>
      <c r="G2331" s="313" t="str">
        <f>IF(ISBLANK('Report Data'!G2331)," ",'Report Data'!G2331)</f>
        <v xml:space="preserve"> </v>
      </c>
    </row>
    <row r="2332" spans="1:7">
      <c r="A2332" s="313" t="str">
        <f>IF('INTERIM REPORT'!B2332=" "," ",IF('Report Data'!A2332="",'INTERIM REPORT'!A2331,'Report Data'!A2332))</f>
        <v xml:space="preserve"> </v>
      </c>
      <c r="B2332" s="313" t="str">
        <f>IF(ISBLANK('Report Data'!B2332)," ",'Report Data'!B2332)</f>
        <v xml:space="preserve"> </v>
      </c>
      <c r="C2332" s="313" t="str">
        <f>IF(ISBLANK('Report Data'!C2332)," ",'Report Data'!C2332)</f>
        <v xml:space="preserve"> </v>
      </c>
      <c r="D2332" s="313" t="str">
        <f>IF(ISBLANK('Report Data'!D2332)," ",'Report Data'!D2332)</f>
        <v xml:space="preserve"> </v>
      </c>
      <c r="E2332" s="313" t="str">
        <f>IF(ISBLANK('Report Data'!E2332)," ",'Report Data'!E2332)</f>
        <v xml:space="preserve"> </v>
      </c>
      <c r="F2332" s="313" t="str">
        <f>IF(ISBLANK('Report Data'!F2332)," ",'Report Data'!F2332)</f>
        <v xml:space="preserve"> </v>
      </c>
      <c r="G2332" s="313" t="str">
        <f>IF(ISBLANK('Report Data'!G2332)," ",'Report Data'!G2332)</f>
        <v xml:space="preserve"> </v>
      </c>
    </row>
    <row r="2333" spans="1:7">
      <c r="A2333" s="313" t="str">
        <f>IF('INTERIM REPORT'!B2333=" "," ",IF('Report Data'!A2333="",'INTERIM REPORT'!A2332,'Report Data'!A2333))</f>
        <v xml:space="preserve"> </v>
      </c>
      <c r="B2333" s="313" t="str">
        <f>IF(ISBLANK('Report Data'!B2333)," ",'Report Data'!B2333)</f>
        <v xml:space="preserve"> </v>
      </c>
      <c r="C2333" s="313" t="str">
        <f>IF(ISBLANK('Report Data'!C2333)," ",'Report Data'!C2333)</f>
        <v xml:space="preserve"> </v>
      </c>
      <c r="D2333" s="313" t="str">
        <f>IF(ISBLANK('Report Data'!D2333)," ",'Report Data'!D2333)</f>
        <v xml:space="preserve"> </v>
      </c>
      <c r="E2333" s="313" t="str">
        <f>IF(ISBLANK('Report Data'!E2333)," ",'Report Data'!E2333)</f>
        <v xml:space="preserve"> </v>
      </c>
      <c r="F2333" s="313" t="str">
        <f>IF(ISBLANK('Report Data'!F2333)," ",'Report Data'!F2333)</f>
        <v xml:space="preserve"> </v>
      </c>
      <c r="G2333" s="313" t="str">
        <f>IF(ISBLANK('Report Data'!G2333)," ",'Report Data'!G2333)</f>
        <v xml:space="preserve"> </v>
      </c>
    </row>
    <row r="2334" spans="1:7">
      <c r="A2334" s="313" t="str">
        <f>IF('INTERIM REPORT'!B2334=" "," ",IF('Report Data'!A2334="",'INTERIM REPORT'!A2333,'Report Data'!A2334))</f>
        <v xml:space="preserve"> </v>
      </c>
      <c r="B2334" s="313" t="str">
        <f>IF(ISBLANK('Report Data'!B2334)," ",'Report Data'!B2334)</f>
        <v xml:space="preserve"> </v>
      </c>
      <c r="C2334" s="313" t="str">
        <f>IF(ISBLANK('Report Data'!C2334)," ",'Report Data'!C2334)</f>
        <v xml:space="preserve"> </v>
      </c>
      <c r="D2334" s="313" t="str">
        <f>IF(ISBLANK('Report Data'!D2334)," ",'Report Data'!D2334)</f>
        <v xml:space="preserve"> </v>
      </c>
      <c r="E2334" s="313" t="str">
        <f>IF(ISBLANK('Report Data'!E2334)," ",'Report Data'!E2334)</f>
        <v xml:space="preserve"> </v>
      </c>
      <c r="F2334" s="313" t="str">
        <f>IF(ISBLANK('Report Data'!F2334)," ",'Report Data'!F2334)</f>
        <v xml:space="preserve"> </v>
      </c>
      <c r="G2334" s="313" t="str">
        <f>IF(ISBLANK('Report Data'!G2334)," ",'Report Data'!G2334)</f>
        <v xml:space="preserve"> </v>
      </c>
    </row>
    <row r="2335" spans="1:7">
      <c r="A2335" s="313" t="str">
        <f>IF('INTERIM REPORT'!B2335=" "," ",IF('Report Data'!A2335="",'INTERIM REPORT'!A2334,'Report Data'!A2335))</f>
        <v xml:space="preserve"> </v>
      </c>
      <c r="B2335" s="313" t="str">
        <f>IF(ISBLANK('Report Data'!B2335)," ",'Report Data'!B2335)</f>
        <v xml:space="preserve"> </v>
      </c>
      <c r="C2335" s="313" t="str">
        <f>IF(ISBLANK('Report Data'!C2335)," ",'Report Data'!C2335)</f>
        <v xml:space="preserve"> </v>
      </c>
      <c r="D2335" s="313" t="str">
        <f>IF(ISBLANK('Report Data'!D2335)," ",'Report Data'!D2335)</f>
        <v xml:space="preserve"> </v>
      </c>
      <c r="E2335" s="313" t="str">
        <f>IF(ISBLANK('Report Data'!E2335)," ",'Report Data'!E2335)</f>
        <v xml:space="preserve"> </v>
      </c>
      <c r="F2335" s="313" t="str">
        <f>IF(ISBLANK('Report Data'!F2335)," ",'Report Data'!F2335)</f>
        <v xml:space="preserve"> </v>
      </c>
      <c r="G2335" s="313" t="str">
        <f>IF(ISBLANK('Report Data'!G2335)," ",'Report Data'!G2335)</f>
        <v xml:space="preserve"> </v>
      </c>
    </row>
    <row r="2336" spans="1:7">
      <c r="A2336" s="313" t="str">
        <f>IF('INTERIM REPORT'!B2336=" "," ",IF('Report Data'!A2336="",'INTERIM REPORT'!A2335,'Report Data'!A2336))</f>
        <v xml:space="preserve"> </v>
      </c>
      <c r="B2336" s="313" t="str">
        <f>IF(ISBLANK('Report Data'!B2336)," ",'Report Data'!B2336)</f>
        <v xml:space="preserve"> </v>
      </c>
      <c r="C2336" s="313" t="str">
        <f>IF(ISBLANK('Report Data'!C2336)," ",'Report Data'!C2336)</f>
        <v xml:space="preserve"> </v>
      </c>
      <c r="D2336" s="313" t="str">
        <f>IF(ISBLANK('Report Data'!D2336)," ",'Report Data'!D2336)</f>
        <v xml:space="preserve"> </v>
      </c>
      <c r="E2336" s="313" t="str">
        <f>IF(ISBLANK('Report Data'!E2336)," ",'Report Data'!E2336)</f>
        <v xml:space="preserve"> </v>
      </c>
      <c r="F2336" s="313" t="str">
        <f>IF(ISBLANK('Report Data'!F2336)," ",'Report Data'!F2336)</f>
        <v xml:space="preserve"> </v>
      </c>
      <c r="G2336" s="313" t="str">
        <f>IF(ISBLANK('Report Data'!G2336)," ",'Report Data'!G2336)</f>
        <v xml:space="preserve"> </v>
      </c>
    </row>
    <row r="2337" spans="1:7">
      <c r="A2337" s="313" t="str">
        <f>IF('INTERIM REPORT'!B2337=" "," ",IF('Report Data'!A2337="",'INTERIM REPORT'!A2336,'Report Data'!A2337))</f>
        <v xml:space="preserve"> </v>
      </c>
      <c r="B2337" s="313" t="str">
        <f>IF(ISBLANK('Report Data'!B2337)," ",'Report Data'!B2337)</f>
        <v xml:space="preserve"> </v>
      </c>
      <c r="C2337" s="313" t="str">
        <f>IF(ISBLANK('Report Data'!C2337)," ",'Report Data'!C2337)</f>
        <v xml:space="preserve"> </v>
      </c>
      <c r="D2337" s="313" t="str">
        <f>IF(ISBLANK('Report Data'!D2337)," ",'Report Data'!D2337)</f>
        <v xml:space="preserve"> </v>
      </c>
      <c r="E2337" s="313" t="str">
        <f>IF(ISBLANK('Report Data'!E2337)," ",'Report Data'!E2337)</f>
        <v xml:space="preserve"> </v>
      </c>
      <c r="F2337" s="313" t="str">
        <f>IF(ISBLANK('Report Data'!F2337)," ",'Report Data'!F2337)</f>
        <v xml:space="preserve"> </v>
      </c>
      <c r="G2337" s="313" t="str">
        <f>IF(ISBLANK('Report Data'!G2337)," ",'Report Data'!G2337)</f>
        <v xml:space="preserve"> </v>
      </c>
    </row>
    <row r="2338" spans="1:7">
      <c r="A2338" s="313" t="str">
        <f>IF('INTERIM REPORT'!B2338=" "," ",IF('Report Data'!A2338="",'INTERIM REPORT'!A2337,'Report Data'!A2338))</f>
        <v xml:space="preserve"> </v>
      </c>
      <c r="B2338" s="313" t="str">
        <f>IF(ISBLANK('Report Data'!B2338)," ",'Report Data'!B2338)</f>
        <v xml:space="preserve"> </v>
      </c>
      <c r="C2338" s="313" t="str">
        <f>IF(ISBLANK('Report Data'!C2338)," ",'Report Data'!C2338)</f>
        <v xml:space="preserve"> </v>
      </c>
      <c r="D2338" s="313" t="str">
        <f>IF(ISBLANK('Report Data'!D2338)," ",'Report Data'!D2338)</f>
        <v xml:space="preserve"> </v>
      </c>
      <c r="E2338" s="313" t="str">
        <f>IF(ISBLANK('Report Data'!E2338)," ",'Report Data'!E2338)</f>
        <v xml:space="preserve"> </v>
      </c>
      <c r="F2338" s="313" t="str">
        <f>IF(ISBLANK('Report Data'!F2338)," ",'Report Data'!F2338)</f>
        <v xml:space="preserve"> </v>
      </c>
      <c r="G2338" s="313" t="str">
        <f>IF(ISBLANK('Report Data'!G2338)," ",'Report Data'!G2338)</f>
        <v xml:space="preserve"> </v>
      </c>
    </row>
    <row r="2339" spans="1:7">
      <c r="A2339" s="313" t="str">
        <f>IF('INTERIM REPORT'!B2339=" "," ",IF('Report Data'!A2339="",'INTERIM REPORT'!A2338,'Report Data'!A2339))</f>
        <v xml:space="preserve"> </v>
      </c>
      <c r="B2339" s="313" t="str">
        <f>IF(ISBLANK('Report Data'!B2339)," ",'Report Data'!B2339)</f>
        <v xml:space="preserve"> </v>
      </c>
      <c r="C2339" s="313" t="str">
        <f>IF(ISBLANK('Report Data'!C2339)," ",'Report Data'!C2339)</f>
        <v xml:space="preserve"> </v>
      </c>
      <c r="D2339" s="313" t="str">
        <f>IF(ISBLANK('Report Data'!D2339)," ",'Report Data'!D2339)</f>
        <v xml:space="preserve"> </v>
      </c>
      <c r="E2339" s="313" t="str">
        <f>IF(ISBLANK('Report Data'!E2339)," ",'Report Data'!E2339)</f>
        <v xml:space="preserve"> </v>
      </c>
      <c r="F2339" s="313" t="str">
        <f>IF(ISBLANK('Report Data'!F2339)," ",'Report Data'!F2339)</f>
        <v xml:space="preserve"> </v>
      </c>
      <c r="G2339" s="313" t="str">
        <f>IF(ISBLANK('Report Data'!G2339)," ",'Report Data'!G2339)</f>
        <v xml:space="preserve"> </v>
      </c>
    </row>
    <row r="2340" spans="1:7">
      <c r="A2340" s="313" t="str">
        <f>IF('INTERIM REPORT'!B2340=" "," ",IF('Report Data'!A2340="",'INTERIM REPORT'!A2339,'Report Data'!A2340))</f>
        <v xml:space="preserve"> </v>
      </c>
      <c r="B2340" s="313" t="str">
        <f>IF(ISBLANK('Report Data'!B2340)," ",'Report Data'!B2340)</f>
        <v xml:space="preserve"> </v>
      </c>
      <c r="C2340" s="313" t="str">
        <f>IF(ISBLANK('Report Data'!C2340)," ",'Report Data'!C2340)</f>
        <v xml:space="preserve"> </v>
      </c>
      <c r="D2340" s="313" t="str">
        <f>IF(ISBLANK('Report Data'!D2340)," ",'Report Data'!D2340)</f>
        <v xml:space="preserve"> </v>
      </c>
      <c r="E2340" s="313" t="str">
        <f>IF(ISBLANK('Report Data'!E2340)," ",'Report Data'!E2340)</f>
        <v xml:space="preserve"> </v>
      </c>
      <c r="F2340" s="313" t="str">
        <f>IF(ISBLANK('Report Data'!F2340)," ",'Report Data'!F2340)</f>
        <v xml:space="preserve"> </v>
      </c>
      <c r="G2340" s="313" t="str">
        <f>IF(ISBLANK('Report Data'!G2340)," ",'Report Data'!G2340)</f>
        <v xml:space="preserve"> </v>
      </c>
    </row>
    <row r="2341" spans="1:7">
      <c r="A2341" s="313" t="str">
        <f>IF('INTERIM REPORT'!B2341=" "," ",IF('Report Data'!A2341="",'INTERIM REPORT'!A2340,'Report Data'!A2341))</f>
        <v xml:space="preserve"> </v>
      </c>
      <c r="B2341" s="313" t="str">
        <f>IF(ISBLANK('Report Data'!B2341)," ",'Report Data'!B2341)</f>
        <v xml:space="preserve"> </v>
      </c>
      <c r="C2341" s="313" t="str">
        <f>IF(ISBLANK('Report Data'!C2341)," ",'Report Data'!C2341)</f>
        <v xml:space="preserve"> </v>
      </c>
      <c r="D2341" s="313" t="str">
        <f>IF(ISBLANK('Report Data'!D2341)," ",'Report Data'!D2341)</f>
        <v xml:space="preserve"> </v>
      </c>
      <c r="E2341" s="313" t="str">
        <f>IF(ISBLANK('Report Data'!E2341)," ",'Report Data'!E2341)</f>
        <v xml:space="preserve"> </v>
      </c>
      <c r="F2341" s="313" t="str">
        <f>IF(ISBLANK('Report Data'!F2341)," ",'Report Data'!F2341)</f>
        <v xml:space="preserve"> </v>
      </c>
      <c r="G2341" s="313" t="str">
        <f>IF(ISBLANK('Report Data'!G2341)," ",'Report Data'!G2341)</f>
        <v xml:space="preserve"> </v>
      </c>
    </row>
    <row r="2342" spans="1:7">
      <c r="A2342" s="313" t="str">
        <f>IF('INTERIM REPORT'!B2342=" "," ",IF('Report Data'!A2342="",'INTERIM REPORT'!A2341,'Report Data'!A2342))</f>
        <v xml:space="preserve"> </v>
      </c>
      <c r="B2342" s="313" t="str">
        <f>IF(ISBLANK('Report Data'!B2342)," ",'Report Data'!B2342)</f>
        <v xml:space="preserve"> </v>
      </c>
      <c r="C2342" s="313" t="str">
        <f>IF(ISBLANK('Report Data'!C2342)," ",'Report Data'!C2342)</f>
        <v xml:space="preserve"> </v>
      </c>
      <c r="D2342" s="313" t="str">
        <f>IF(ISBLANK('Report Data'!D2342)," ",'Report Data'!D2342)</f>
        <v xml:space="preserve"> </v>
      </c>
      <c r="E2342" s="313" t="str">
        <f>IF(ISBLANK('Report Data'!E2342)," ",'Report Data'!E2342)</f>
        <v xml:space="preserve"> </v>
      </c>
      <c r="F2342" s="313" t="str">
        <f>IF(ISBLANK('Report Data'!F2342)," ",'Report Data'!F2342)</f>
        <v xml:space="preserve"> </v>
      </c>
      <c r="G2342" s="313" t="str">
        <f>IF(ISBLANK('Report Data'!G2342)," ",'Report Data'!G2342)</f>
        <v xml:space="preserve"> </v>
      </c>
    </row>
    <row r="2343" spans="1:7">
      <c r="A2343" s="313" t="str">
        <f>IF('INTERIM REPORT'!B2343=" "," ",IF('Report Data'!A2343="",'INTERIM REPORT'!A2342,'Report Data'!A2343))</f>
        <v xml:space="preserve"> </v>
      </c>
      <c r="B2343" s="313" t="str">
        <f>IF(ISBLANK('Report Data'!B2343)," ",'Report Data'!B2343)</f>
        <v xml:space="preserve"> </v>
      </c>
      <c r="C2343" s="313" t="str">
        <f>IF(ISBLANK('Report Data'!C2343)," ",'Report Data'!C2343)</f>
        <v xml:space="preserve"> </v>
      </c>
      <c r="D2343" s="313" t="str">
        <f>IF(ISBLANK('Report Data'!D2343)," ",'Report Data'!D2343)</f>
        <v xml:space="preserve"> </v>
      </c>
      <c r="E2343" s="313" t="str">
        <f>IF(ISBLANK('Report Data'!E2343)," ",'Report Data'!E2343)</f>
        <v xml:space="preserve"> </v>
      </c>
      <c r="F2343" s="313" t="str">
        <f>IF(ISBLANK('Report Data'!F2343)," ",'Report Data'!F2343)</f>
        <v xml:space="preserve"> </v>
      </c>
      <c r="G2343" s="313" t="str">
        <f>IF(ISBLANK('Report Data'!G2343)," ",'Report Data'!G2343)</f>
        <v xml:space="preserve"> </v>
      </c>
    </row>
    <row r="2344" spans="1:7">
      <c r="A2344" s="313" t="str">
        <f>IF('INTERIM REPORT'!B2344=" "," ",IF('Report Data'!A2344="",'INTERIM REPORT'!A2343,'Report Data'!A2344))</f>
        <v xml:space="preserve"> </v>
      </c>
      <c r="B2344" s="313" t="str">
        <f>IF(ISBLANK('Report Data'!B2344)," ",'Report Data'!B2344)</f>
        <v xml:space="preserve"> </v>
      </c>
      <c r="C2344" s="313" t="str">
        <f>IF(ISBLANK('Report Data'!C2344)," ",'Report Data'!C2344)</f>
        <v xml:space="preserve"> </v>
      </c>
      <c r="D2344" s="313" t="str">
        <f>IF(ISBLANK('Report Data'!D2344)," ",'Report Data'!D2344)</f>
        <v xml:space="preserve"> </v>
      </c>
      <c r="E2344" s="313" t="str">
        <f>IF(ISBLANK('Report Data'!E2344)," ",'Report Data'!E2344)</f>
        <v xml:space="preserve"> </v>
      </c>
      <c r="F2344" s="313" t="str">
        <f>IF(ISBLANK('Report Data'!F2344)," ",'Report Data'!F2344)</f>
        <v xml:space="preserve"> </v>
      </c>
      <c r="G2344" s="313" t="str">
        <f>IF(ISBLANK('Report Data'!G2344)," ",'Report Data'!G2344)</f>
        <v xml:space="preserve"> </v>
      </c>
    </row>
    <row r="2345" spans="1:7">
      <c r="A2345" s="313" t="str">
        <f>IF('INTERIM REPORT'!B2345=" "," ",IF('Report Data'!A2345="",'INTERIM REPORT'!A2344,'Report Data'!A2345))</f>
        <v xml:space="preserve"> </v>
      </c>
      <c r="B2345" s="313" t="str">
        <f>IF(ISBLANK('Report Data'!B2345)," ",'Report Data'!B2345)</f>
        <v xml:space="preserve"> </v>
      </c>
      <c r="C2345" s="313" t="str">
        <f>IF(ISBLANK('Report Data'!C2345)," ",'Report Data'!C2345)</f>
        <v xml:space="preserve"> </v>
      </c>
      <c r="D2345" s="313" t="str">
        <f>IF(ISBLANK('Report Data'!D2345)," ",'Report Data'!D2345)</f>
        <v xml:space="preserve"> </v>
      </c>
      <c r="E2345" s="313" t="str">
        <f>IF(ISBLANK('Report Data'!E2345)," ",'Report Data'!E2345)</f>
        <v xml:space="preserve"> </v>
      </c>
      <c r="F2345" s="313" t="str">
        <f>IF(ISBLANK('Report Data'!F2345)," ",'Report Data'!F2345)</f>
        <v xml:space="preserve"> </v>
      </c>
      <c r="G2345" s="313" t="str">
        <f>IF(ISBLANK('Report Data'!G2345)," ",'Report Data'!G2345)</f>
        <v xml:space="preserve"> </v>
      </c>
    </row>
    <row r="2346" spans="1:7">
      <c r="A2346" s="313" t="str">
        <f>IF('INTERIM REPORT'!B2346=" "," ",IF('Report Data'!A2346="",'INTERIM REPORT'!A2345,'Report Data'!A2346))</f>
        <v xml:space="preserve"> </v>
      </c>
      <c r="B2346" s="313" t="str">
        <f>IF(ISBLANK('Report Data'!B2346)," ",'Report Data'!B2346)</f>
        <v xml:space="preserve"> </v>
      </c>
      <c r="C2346" s="313" t="str">
        <f>IF(ISBLANK('Report Data'!C2346)," ",'Report Data'!C2346)</f>
        <v xml:space="preserve"> </v>
      </c>
      <c r="D2346" s="313" t="str">
        <f>IF(ISBLANK('Report Data'!D2346)," ",'Report Data'!D2346)</f>
        <v xml:space="preserve"> </v>
      </c>
      <c r="E2346" s="313" t="str">
        <f>IF(ISBLANK('Report Data'!E2346)," ",'Report Data'!E2346)</f>
        <v xml:space="preserve"> </v>
      </c>
      <c r="F2346" s="313" t="str">
        <f>IF(ISBLANK('Report Data'!F2346)," ",'Report Data'!F2346)</f>
        <v xml:space="preserve"> </v>
      </c>
      <c r="G2346" s="313" t="str">
        <f>IF(ISBLANK('Report Data'!G2346)," ",'Report Data'!G2346)</f>
        <v xml:space="preserve"> </v>
      </c>
    </row>
    <row r="2347" spans="1:7">
      <c r="A2347" s="313" t="str">
        <f>IF('INTERIM REPORT'!B2347=" "," ",IF('Report Data'!A2347="",'INTERIM REPORT'!A2346,'Report Data'!A2347))</f>
        <v xml:space="preserve"> </v>
      </c>
      <c r="B2347" s="313" t="str">
        <f>IF(ISBLANK('Report Data'!B2347)," ",'Report Data'!B2347)</f>
        <v xml:space="preserve"> </v>
      </c>
      <c r="C2347" s="313" t="str">
        <f>IF(ISBLANK('Report Data'!C2347)," ",'Report Data'!C2347)</f>
        <v xml:space="preserve"> </v>
      </c>
      <c r="D2347" s="313" t="str">
        <f>IF(ISBLANK('Report Data'!D2347)," ",'Report Data'!D2347)</f>
        <v xml:space="preserve"> </v>
      </c>
      <c r="E2347" s="313" t="str">
        <f>IF(ISBLANK('Report Data'!E2347)," ",'Report Data'!E2347)</f>
        <v xml:space="preserve"> </v>
      </c>
      <c r="F2347" s="313" t="str">
        <f>IF(ISBLANK('Report Data'!F2347)," ",'Report Data'!F2347)</f>
        <v xml:space="preserve"> </v>
      </c>
      <c r="G2347" s="313" t="str">
        <f>IF(ISBLANK('Report Data'!G2347)," ",'Report Data'!G2347)</f>
        <v xml:space="preserve"> </v>
      </c>
    </row>
  </sheetData>
  <mergeCells count="2">
    <mergeCell ref="A1:A2"/>
    <mergeCell ref="B1:B2"/>
  </mergeCells>
  <conditionalFormatting sqref="A1:G2347">
    <cfRule type="cellIs" dxfId="1" priority="1" operator="notEqual">
      <formula>""" """</formula>
    </cfRule>
    <cfRule type="cellIs" dxfId="0" priority="2" operator="equal">
      <formula>" "</formula>
    </cfRule>
  </conditionalFormatting>
  <pageMargins left="0.7" right="0.7" top="0.75" bottom="0.75" header="0.3" footer="0.3"/>
  <pageSetup scale="51" orientation="landscape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381"/>
  <sheetViews>
    <sheetView topLeftCell="A55" workbookViewId="0">
      <selection activeCell="B35" sqref="B35"/>
    </sheetView>
  </sheetViews>
  <sheetFormatPr defaultRowHeight="12.5"/>
  <cols>
    <col min="1" max="1" width="26.81640625" customWidth="1"/>
    <col min="2" max="2" width="97.26953125" bestFit="1" customWidth="1"/>
    <col min="3" max="4" width="9.453125" customWidth="1"/>
    <col min="5" max="5" width="34" customWidth="1" collapsed="1"/>
    <col min="6" max="6" width="49.26953125" customWidth="1"/>
    <col min="7" max="7" width="35.1796875" customWidth="1" collapsed="1"/>
  </cols>
  <sheetData>
    <row r="1" spans="1:7" ht="12.75" customHeight="1">
      <c r="A1" s="343" t="s">
        <v>4</v>
      </c>
      <c r="B1" s="343" t="s">
        <v>4</v>
      </c>
      <c r="C1" t="s">
        <v>383</v>
      </c>
      <c r="D1" t="s">
        <v>393</v>
      </c>
      <c r="E1" t="s">
        <v>394</v>
      </c>
      <c r="F1" t="s">
        <v>394</v>
      </c>
      <c r="G1" t="s">
        <v>399</v>
      </c>
    </row>
    <row r="2" spans="1:7" ht="12.75" customHeight="1">
      <c r="A2" s="343" t="s">
        <v>4</v>
      </c>
      <c r="B2" s="343" t="s">
        <v>4</v>
      </c>
      <c r="C2" t="s">
        <v>2</v>
      </c>
      <c r="D2" t="s">
        <v>2</v>
      </c>
      <c r="E2" t="s">
        <v>395</v>
      </c>
      <c r="F2" t="s">
        <v>402</v>
      </c>
      <c r="G2" t="s">
        <v>401</v>
      </c>
    </row>
    <row r="3" spans="1:7" ht="12.75" customHeight="1">
      <c r="A3" t="s">
        <v>0</v>
      </c>
      <c r="B3" t="s">
        <v>1</v>
      </c>
      <c r="C3" s="2"/>
      <c r="D3" s="2"/>
      <c r="E3" s="2"/>
      <c r="F3" s="2"/>
      <c r="G3" s="2"/>
    </row>
    <row r="4" spans="1:7" ht="12.75" customHeight="1">
      <c r="A4" t="s">
        <v>38</v>
      </c>
      <c r="B4" t="s">
        <v>213</v>
      </c>
      <c r="C4" s="1">
        <v>0</v>
      </c>
      <c r="D4" s="1">
        <v>0</v>
      </c>
      <c r="E4" s="1">
        <v>0</v>
      </c>
      <c r="F4" s="1">
        <v>0</v>
      </c>
      <c r="G4" s="1">
        <v>0</v>
      </c>
    </row>
    <row r="5" spans="1:7" ht="12.75" customHeight="1">
      <c r="A5" t="s">
        <v>4</v>
      </c>
      <c r="B5" t="s">
        <v>214</v>
      </c>
      <c r="C5" s="1">
        <v>0</v>
      </c>
      <c r="D5" s="1">
        <v>0</v>
      </c>
      <c r="E5" s="1">
        <v>0</v>
      </c>
      <c r="F5" s="1">
        <v>0</v>
      </c>
      <c r="G5" s="1">
        <v>0</v>
      </c>
    </row>
    <row r="6" spans="1:7" ht="12.75" customHeight="1">
      <c r="A6" t="s">
        <v>4</v>
      </c>
      <c r="B6" t="s">
        <v>215</v>
      </c>
      <c r="C6" s="1">
        <v>0</v>
      </c>
      <c r="D6" s="1">
        <v>0</v>
      </c>
      <c r="E6" s="1">
        <v>0</v>
      </c>
      <c r="F6" s="1">
        <v>0</v>
      </c>
      <c r="G6" s="1">
        <v>0</v>
      </c>
    </row>
    <row r="7" spans="1:7" ht="12.75" customHeight="1">
      <c r="A7" t="s">
        <v>4</v>
      </c>
      <c r="B7" t="s">
        <v>216</v>
      </c>
      <c r="C7" s="2">
        <v>0</v>
      </c>
      <c r="D7" s="2">
        <v>0</v>
      </c>
      <c r="E7" s="2">
        <v>0</v>
      </c>
      <c r="F7" s="2">
        <v>0</v>
      </c>
      <c r="G7" s="2">
        <v>0</v>
      </c>
    </row>
    <row r="8" spans="1:7" ht="12.75" customHeight="1">
      <c r="A8" t="s">
        <v>4</v>
      </c>
      <c r="B8" t="s">
        <v>217</v>
      </c>
      <c r="C8" s="2">
        <v>0</v>
      </c>
      <c r="D8" s="2">
        <v>0</v>
      </c>
      <c r="E8" s="2">
        <v>0</v>
      </c>
      <c r="F8" s="2">
        <v>0</v>
      </c>
      <c r="G8" s="2">
        <v>0</v>
      </c>
    </row>
    <row r="9" spans="1:7" ht="12.75" customHeight="1">
      <c r="A9" t="s">
        <v>4</v>
      </c>
      <c r="B9" t="s">
        <v>218</v>
      </c>
      <c r="C9" s="1">
        <v>0</v>
      </c>
      <c r="D9" s="1">
        <v>0</v>
      </c>
      <c r="E9" s="1">
        <v>0</v>
      </c>
      <c r="F9" s="1">
        <v>0</v>
      </c>
      <c r="G9" s="1">
        <v>0</v>
      </c>
    </row>
    <row r="10" spans="1:7" ht="12.75" customHeight="1">
      <c r="A10" t="s">
        <v>4</v>
      </c>
      <c r="B10" s="238" t="s">
        <v>219</v>
      </c>
      <c r="C10" s="315">
        <v>14.610000000000005</v>
      </c>
      <c r="D10" s="1">
        <v>0</v>
      </c>
      <c r="E10" s="1">
        <v>0</v>
      </c>
      <c r="F10" s="1">
        <v>0</v>
      </c>
      <c r="G10" s="1">
        <v>0</v>
      </c>
    </row>
    <row r="11" spans="1:7" ht="12.75" customHeight="1">
      <c r="A11" t="s">
        <v>4</v>
      </c>
      <c r="B11" t="s">
        <v>220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</row>
    <row r="12" spans="1:7" ht="12.75" customHeight="1">
      <c r="A12" t="s">
        <v>4</v>
      </c>
      <c r="B12" t="s">
        <v>221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</row>
    <row r="13" spans="1:7" ht="12.75" customHeight="1">
      <c r="A13" t="s">
        <v>4</v>
      </c>
      <c r="B13" s="238" t="s">
        <v>222</v>
      </c>
      <c r="C13" s="3">
        <v>0.27800000000000002</v>
      </c>
      <c r="D13" s="3">
        <v>0</v>
      </c>
      <c r="E13" s="3">
        <v>0</v>
      </c>
      <c r="F13" s="3">
        <v>0</v>
      </c>
      <c r="G13" s="3">
        <v>0</v>
      </c>
    </row>
    <row r="14" spans="1:7" ht="12.75" customHeight="1">
      <c r="A14" t="s">
        <v>4</v>
      </c>
      <c r="B14" t="s">
        <v>223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</row>
    <row r="15" spans="1:7" ht="12.75" customHeight="1">
      <c r="A15" t="s">
        <v>4</v>
      </c>
      <c r="B15" t="s">
        <v>224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</row>
    <row r="16" spans="1:7" ht="12.75" customHeight="1">
      <c r="A16" t="s">
        <v>4</v>
      </c>
      <c r="B16" t="s">
        <v>225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 ht="12.75" customHeight="1">
      <c r="A17" t="s">
        <v>4</v>
      </c>
      <c r="B17" s="238" t="s">
        <v>226</v>
      </c>
      <c r="C17" s="1">
        <v>6.7600000000000007</v>
      </c>
      <c r="D17" s="1">
        <v>0</v>
      </c>
      <c r="E17" s="1">
        <v>0</v>
      </c>
      <c r="F17" s="1">
        <v>0</v>
      </c>
      <c r="G17" s="1">
        <v>0</v>
      </c>
    </row>
    <row r="18" spans="1:7" ht="12.75" customHeight="1">
      <c r="A18" t="s">
        <v>4</v>
      </c>
      <c r="B18" t="s">
        <v>227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</row>
    <row r="19" spans="1:7" ht="12.75" customHeight="1">
      <c r="A19" t="s">
        <v>4</v>
      </c>
      <c r="B19" t="s">
        <v>228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 ht="12.75" customHeight="1">
      <c r="A20" t="s">
        <v>4</v>
      </c>
      <c r="B20" t="s">
        <v>229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</row>
    <row r="21" spans="1:7" ht="12.75" customHeight="1">
      <c r="A21" t="s">
        <v>4</v>
      </c>
      <c r="B21" t="s">
        <v>230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 ht="12.75" customHeight="1">
      <c r="A22" t="s">
        <v>4</v>
      </c>
      <c r="B22" t="s">
        <v>231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 ht="12.75" customHeight="1">
      <c r="A23" t="s">
        <v>4</v>
      </c>
      <c r="B23" t="s">
        <v>232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 ht="12.75" customHeight="1">
      <c r="A24" t="s">
        <v>4</v>
      </c>
      <c r="B24" t="s">
        <v>233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 ht="12.75" customHeight="1">
      <c r="A25" t="s">
        <v>4</v>
      </c>
      <c r="B25" s="238" t="s">
        <v>234</v>
      </c>
      <c r="C25" s="3">
        <v>1.8300000000000004E-2</v>
      </c>
      <c r="D25" s="3">
        <v>0</v>
      </c>
      <c r="E25" s="3">
        <v>0</v>
      </c>
      <c r="F25" s="3">
        <v>0</v>
      </c>
      <c r="G25" s="3">
        <v>0</v>
      </c>
    </row>
    <row r="26" spans="1:7" ht="12.75" customHeight="1">
      <c r="A26" t="s">
        <v>4</v>
      </c>
      <c r="B26" s="238" t="s">
        <v>235</v>
      </c>
      <c r="C26" s="3">
        <v>3.3899999999999993E-2</v>
      </c>
      <c r="D26" s="3">
        <v>0</v>
      </c>
      <c r="E26" s="3">
        <v>0</v>
      </c>
      <c r="F26" s="3">
        <v>0</v>
      </c>
      <c r="G26" s="3">
        <v>0</v>
      </c>
    </row>
    <row r="27" spans="1:7" ht="12.75" customHeight="1">
      <c r="A27" t="s">
        <v>4</v>
      </c>
      <c r="B27" t="s">
        <v>236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 ht="12.75" customHeight="1">
      <c r="A28" t="s">
        <v>4</v>
      </c>
      <c r="B28" t="s">
        <v>237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 ht="12.75" customHeight="1">
      <c r="A29" t="s">
        <v>4</v>
      </c>
      <c r="B29" t="s">
        <v>238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 ht="12.75" customHeight="1">
      <c r="A30" t="s">
        <v>4</v>
      </c>
      <c r="B30" t="s">
        <v>239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 ht="12.75" customHeight="1">
      <c r="A31" t="s">
        <v>4</v>
      </c>
      <c r="B31" t="s">
        <v>240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 ht="12.75" customHeight="1">
      <c r="A32" t="s">
        <v>4</v>
      </c>
      <c r="B32" t="s">
        <v>241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 ht="12.75" customHeight="1">
      <c r="A33" t="s">
        <v>4</v>
      </c>
      <c r="B33" t="s">
        <v>242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 ht="12.75" customHeight="1">
      <c r="A34" t="s">
        <v>4</v>
      </c>
      <c r="B34" t="s">
        <v>243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</row>
    <row r="35" spans="1:7" ht="12.75" customHeight="1">
      <c r="A35" t="s">
        <v>4</v>
      </c>
      <c r="B35" t="s">
        <v>244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</row>
    <row r="36" spans="1:7" ht="12.75" customHeight="1">
      <c r="A36" t="s">
        <v>4</v>
      </c>
      <c r="B36" t="s">
        <v>245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</row>
    <row r="37" spans="1:7" ht="12.75" customHeight="1">
      <c r="A37" t="s">
        <v>4</v>
      </c>
      <c r="B37" t="s">
        <v>246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 ht="12.75" customHeight="1">
      <c r="A38" t="s">
        <v>4</v>
      </c>
      <c r="B38" t="s">
        <v>247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 ht="12.75" customHeight="1">
      <c r="A39" t="s">
        <v>4</v>
      </c>
      <c r="B39" t="s">
        <v>248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</row>
    <row r="40" spans="1:7" ht="12.75" customHeight="1">
      <c r="A40" t="s">
        <v>4</v>
      </c>
      <c r="B40" t="s">
        <v>249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</row>
    <row r="41" spans="1:7" ht="12.75" customHeight="1">
      <c r="A41" t="s">
        <v>4</v>
      </c>
      <c r="B41" t="s">
        <v>250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</row>
    <row r="42" spans="1:7" ht="12.75" customHeight="1">
      <c r="A42" t="s">
        <v>4</v>
      </c>
      <c r="B42" t="s">
        <v>251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 ht="12.75" customHeight="1">
      <c r="A43" t="s">
        <v>4</v>
      </c>
      <c r="B43" t="s">
        <v>252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 ht="12.75" customHeight="1">
      <c r="A44" t="s">
        <v>4</v>
      </c>
      <c r="B44" t="s">
        <v>253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 ht="12.75" customHeight="1">
      <c r="A45" t="s">
        <v>4</v>
      </c>
      <c r="B45" t="s">
        <v>254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</row>
    <row r="46" spans="1:7" ht="12.75" customHeight="1">
      <c r="A46" t="s">
        <v>4</v>
      </c>
      <c r="B46" t="s">
        <v>255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 ht="12.75" customHeight="1">
      <c r="A47" t="s">
        <v>4</v>
      </c>
      <c r="B47" t="s">
        <v>256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</row>
    <row r="48" spans="1:7" ht="12.75" customHeight="1">
      <c r="A48" t="s">
        <v>4</v>
      </c>
      <c r="B48" s="238" t="s">
        <v>257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</row>
    <row r="49" spans="1:7" ht="12.75" customHeight="1">
      <c r="A49" t="s">
        <v>4</v>
      </c>
      <c r="B49" s="238" t="s">
        <v>258</v>
      </c>
      <c r="C49" s="1">
        <v>41.149999999999991</v>
      </c>
      <c r="D49" s="1">
        <v>0</v>
      </c>
      <c r="E49" s="1">
        <v>0</v>
      </c>
      <c r="F49" s="1">
        <v>0</v>
      </c>
      <c r="G49" s="1">
        <v>0</v>
      </c>
    </row>
    <row r="50" spans="1:7" ht="12.75" customHeight="1">
      <c r="A50" t="s">
        <v>4</v>
      </c>
      <c r="B50" s="238" t="s">
        <v>259</v>
      </c>
      <c r="C50" s="1">
        <v>87.840000000000018</v>
      </c>
      <c r="D50" s="1">
        <v>0</v>
      </c>
      <c r="E50" s="1">
        <v>0</v>
      </c>
      <c r="F50" s="1">
        <v>0</v>
      </c>
      <c r="G50" s="1">
        <v>0</v>
      </c>
    </row>
    <row r="51" spans="1:7" ht="12.75" customHeight="1">
      <c r="A51" t="s">
        <v>4</v>
      </c>
      <c r="B51" t="s">
        <v>260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 ht="12.75" customHeight="1">
      <c r="A52" t="s">
        <v>4</v>
      </c>
      <c r="B52" t="s">
        <v>261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</row>
    <row r="53" spans="1:7" ht="12.75" customHeight="1">
      <c r="A53" t="s">
        <v>4</v>
      </c>
      <c r="B53" t="s">
        <v>262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</row>
    <row r="54" spans="1:7" ht="12.75" customHeight="1">
      <c r="A54" t="s">
        <v>4</v>
      </c>
      <c r="B54" t="s">
        <v>263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</row>
    <row r="55" spans="1:7" ht="12.75" customHeight="1">
      <c r="A55" t="s">
        <v>4</v>
      </c>
      <c r="B55" t="s">
        <v>264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</row>
    <row r="56" spans="1:7" ht="12.75" customHeight="1">
      <c r="A56" t="s">
        <v>4</v>
      </c>
      <c r="B56" t="s">
        <v>265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</row>
    <row r="57" spans="1:7" ht="12.75" customHeight="1">
      <c r="A57" t="s">
        <v>4</v>
      </c>
      <c r="B57" t="s">
        <v>266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</row>
    <row r="58" spans="1:7" ht="12.75" customHeight="1">
      <c r="A58" t="s">
        <v>4</v>
      </c>
      <c r="B58" t="s">
        <v>267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</row>
    <row r="59" spans="1:7" ht="12.75" customHeight="1">
      <c r="A59" t="s">
        <v>4</v>
      </c>
      <c r="B59" t="s">
        <v>268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</row>
    <row r="60" spans="1:7" ht="12.75" customHeight="1">
      <c r="A60" t="s">
        <v>4</v>
      </c>
      <c r="B60" t="s">
        <v>269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</row>
    <row r="61" spans="1:7" ht="12.75" customHeight="1">
      <c r="A61" t="s">
        <v>4</v>
      </c>
      <c r="B61" t="s">
        <v>270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</row>
    <row r="62" spans="1:7" ht="12.75" customHeight="1">
      <c r="A62" t="s">
        <v>4</v>
      </c>
      <c r="B62" t="s">
        <v>271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</row>
    <row r="63" spans="1:7" ht="12.75" customHeight="1">
      <c r="A63" t="s">
        <v>4</v>
      </c>
      <c r="B63" t="s">
        <v>272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</row>
    <row r="64" spans="1:7" ht="12.75" customHeight="1">
      <c r="A64" t="s">
        <v>4</v>
      </c>
      <c r="B64" t="s">
        <v>273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</row>
    <row r="65" spans="1:7" ht="12.75" customHeight="1">
      <c r="A65" t="s">
        <v>4</v>
      </c>
      <c r="B65" t="s">
        <v>274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</row>
    <row r="66" spans="1:7" ht="12.75" customHeight="1">
      <c r="A66" t="s">
        <v>4</v>
      </c>
      <c r="B66" t="s">
        <v>275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</row>
    <row r="67" spans="1:7" s="314" customFormat="1" ht="12.75" customHeight="1">
      <c r="A67" s="314" t="s">
        <v>403</v>
      </c>
      <c r="B67" s="238" t="s">
        <v>219</v>
      </c>
      <c r="C67" s="2">
        <v>12.3</v>
      </c>
      <c r="D67" s="2"/>
      <c r="E67" s="2"/>
      <c r="F67" s="2"/>
      <c r="G67" s="2"/>
    </row>
    <row r="68" spans="1:7" s="314" customFormat="1" ht="12.75" customHeight="1">
      <c r="B68" s="238" t="s">
        <v>222</v>
      </c>
      <c r="C68" s="316">
        <v>0.3</v>
      </c>
      <c r="D68" s="2"/>
      <c r="E68" s="2"/>
      <c r="F68" s="2"/>
      <c r="G68" s="2"/>
    </row>
    <row r="69" spans="1:7" s="314" customFormat="1" ht="12.75" customHeight="1">
      <c r="B69" s="238" t="s">
        <v>226</v>
      </c>
      <c r="C69" s="2">
        <v>3.95</v>
      </c>
      <c r="D69" s="2"/>
      <c r="E69" s="2"/>
      <c r="F69" s="2"/>
      <c r="G69" s="2"/>
    </row>
    <row r="70" spans="1:7" s="314" customFormat="1" ht="12.75" customHeight="1">
      <c r="B70" s="238" t="s">
        <v>234</v>
      </c>
      <c r="C70" s="225">
        <v>7.0000000000000001E-3</v>
      </c>
      <c r="D70" s="2"/>
      <c r="E70" s="2"/>
      <c r="F70" s="2"/>
      <c r="G70" s="2"/>
    </row>
    <row r="71" spans="1:7" s="314" customFormat="1" ht="12.75" customHeight="1">
      <c r="B71" s="238" t="s">
        <v>235</v>
      </c>
      <c r="C71" s="225">
        <v>2.4E-2</v>
      </c>
      <c r="D71" s="2"/>
      <c r="E71" s="2"/>
      <c r="F71" s="2"/>
      <c r="G71" s="2"/>
    </row>
    <row r="72" spans="1:7" s="314" customFormat="1" ht="12.75" customHeight="1">
      <c r="B72" s="238" t="s">
        <v>257</v>
      </c>
      <c r="C72" s="2">
        <v>0</v>
      </c>
      <c r="D72" s="2"/>
      <c r="E72" s="2"/>
      <c r="F72" s="2"/>
      <c r="G72" s="2"/>
    </row>
    <row r="73" spans="1:7" s="314" customFormat="1" ht="12.75" customHeight="1">
      <c r="B73" s="238" t="s">
        <v>258</v>
      </c>
      <c r="C73" s="2">
        <v>50.5</v>
      </c>
      <c r="D73" s="2"/>
      <c r="E73" s="2"/>
      <c r="F73" s="2"/>
      <c r="G73" s="2"/>
    </row>
    <row r="74" spans="1:7" s="314" customFormat="1" ht="12.75" customHeight="1">
      <c r="B74" s="238" t="s">
        <v>259</v>
      </c>
      <c r="C74" s="2">
        <v>71.2</v>
      </c>
      <c r="D74" s="2"/>
      <c r="E74" s="2"/>
      <c r="F74" s="2"/>
      <c r="G74" s="2"/>
    </row>
    <row r="75" spans="1:7" s="314" customFormat="1" ht="12.75" customHeight="1">
      <c r="A75" s="314" t="s">
        <v>404</v>
      </c>
      <c r="B75" s="238" t="s">
        <v>219</v>
      </c>
      <c r="C75" s="2">
        <v>12.5</v>
      </c>
      <c r="D75" s="2"/>
      <c r="E75" s="2"/>
      <c r="F75" s="2"/>
      <c r="G75" s="2"/>
    </row>
    <row r="76" spans="1:7" s="314" customFormat="1" ht="12.75" customHeight="1">
      <c r="B76" s="238" t="s">
        <v>222</v>
      </c>
      <c r="C76" s="316">
        <v>0.25600000000000001</v>
      </c>
      <c r="D76" s="2"/>
      <c r="E76" s="2"/>
      <c r="F76" s="2"/>
      <c r="G76" s="2"/>
    </row>
    <row r="77" spans="1:7" s="314" customFormat="1" ht="12.75" customHeight="1">
      <c r="B77" s="238" t="s">
        <v>226</v>
      </c>
      <c r="C77" s="2">
        <v>2.74</v>
      </c>
      <c r="D77" s="2"/>
      <c r="E77" s="2"/>
      <c r="F77" s="2"/>
      <c r="G77" s="2"/>
    </row>
    <row r="78" spans="1:7" s="314" customFormat="1" ht="12.75" customHeight="1">
      <c r="B78" s="238" t="s">
        <v>234</v>
      </c>
      <c r="C78" s="225">
        <v>1.2E-2</v>
      </c>
      <c r="D78" s="2"/>
      <c r="E78" s="2"/>
      <c r="F78" s="2"/>
      <c r="G78" s="2"/>
    </row>
    <row r="79" spans="1:7" s="314" customFormat="1" ht="12.75" customHeight="1">
      <c r="B79" s="238" t="s">
        <v>235</v>
      </c>
      <c r="C79" s="225">
        <v>0.02</v>
      </c>
      <c r="D79" s="2"/>
      <c r="E79" s="2"/>
      <c r="F79" s="2"/>
      <c r="G79" s="2"/>
    </row>
    <row r="80" spans="1:7" s="314" customFormat="1" ht="12.75" customHeight="1">
      <c r="B80" s="238" t="s">
        <v>257</v>
      </c>
      <c r="C80" s="2">
        <v>62.1</v>
      </c>
      <c r="D80" s="2"/>
      <c r="E80" s="2"/>
      <c r="F80" s="2"/>
      <c r="G80" s="2"/>
    </row>
    <row r="81" spans="1:7" s="314" customFormat="1" ht="12.75" customHeight="1">
      <c r="B81" s="238" t="s">
        <v>258</v>
      </c>
      <c r="C81" s="2">
        <v>41.1</v>
      </c>
      <c r="D81" s="2"/>
      <c r="E81" s="2"/>
      <c r="F81" s="2"/>
      <c r="G81" s="2"/>
    </row>
    <row r="82" spans="1:7" s="314" customFormat="1" ht="12.75" customHeight="1">
      <c r="B82" s="238" t="s">
        <v>259</v>
      </c>
      <c r="C82" s="2">
        <v>162.19999999999999</v>
      </c>
      <c r="D82" s="2"/>
      <c r="E82" s="2"/>
      <c r="F82" s="2"/>
      <c r="G82" s="2"/>
    </row>
    <row r="83" spans="1:7" s="314" customFormat="1" ht="12.75" customHeight="1">
      <c r="A83" s="314" t="s">
        <v>405</v>
      </c>
      <c r="B83" s="238" t="s">
        <v>219</v>
      </c>
      <c r="C83" s="2">
        <v>12.6</v>
      </c>
      <c r="D83" s="2"/>
      <c r="E83" s="2"/>
      <c r="F83" s="2"/>
      <c r="G83" s="2"/>
    </row>
    <row r="84" spans="1:7" s="314" customFormat="1" ht="12.75" customHeight="1">
      <c r="B84" s="238" t="s">
        <v>222</v>
      </c>
      <c r="C84" s="316">
        <v>0.34799999999999998</v>
      </c>
      <c r="D84" s="2"/>
      <c r="E84" s="2"/>
      <c r="F84" s="2"/>
      <c r="G84" s="2"/>
    </row>
    <row r="85" spans="1:7" s="314" customFormat="1" ht="12.75" customHeight="1">
      <c r="B85" s="238" t="s">
        <v>226</v>
      </c>
      <c r="C85" s="2">
        <v>2.81</v>
      </c>
      <c r="D85" s="2"/>
      <c r="E85" s="2"/>
      <c r="F85" s="2"/>
      <c r="G85" s="2"/>
    </row>
    <row r="86" spans="1:7" s="314" customFormat="1" ht="12.75" customHeight="1">
      <c r="B86" s="238" t="s">
        <v>234</v>
      </c>
      <c r="C86" s="225">
        <v>8.0000000000000002E-3</v>
      </c>
      <c r="D86" s="2"/>
      <c r="E86" s="2"/>
      <c r="F86" s="2"/>
      <c r="G86" s="2"/>
    </row>
    <row r="87" spans="1:7" s="314" customFormat="1" ht="12.75" customHeight="1">
      <c r="B87" s="238" t="s">
        <v>235</v>
      </c>
      <c r="C87" s="225">
        <v>3.5000000000000003E-2</v>
      </c>
      <c r="D87" s="2"/>
      <c r="E87" s="2"/>
      <c r="F87" s="2"/>
      <c r="G87" s="2"/>
    </row>
    <row r="88" spans="1:7" s="314" customFormat="1" ht="12.75" customHeight="1">
      <c r="B88" s="238" t="s">
        <v>257</v>
      </c>
      <c r="C88" s="2">
        <v>63.1</v>
      </c>
      <c r="D88" s="2"/>
      <c r="E88" s="2"/>
      <c r="F88" s="2"/>
      <c r="G88" s="2"/>
    </row>
    <row r="89" spans="1:7" s="314" customFormat="1" ht="12.75" customHeight="1">
      <c r="B89" s="238" t="s">
        <v>258</v>
      </c>
      <c r="C89" s="2">
        <v>43.1</v>
      </c>
      <c r="D89" s="2"/>
      <c r="E89" s="2"/>
      <c r="F89" s="2"/>
      <c r="G89" s="2"/>
    </row>
    <row r="90" spans="1:7" s="314" customFormat="1" ht="12.75" customHeight="1">
      <c r="B90" s="238" t="s">
        <v>259</v>
      </c>
      <c r="C90" s="2">
        <v>164.3</v>
      </c>
      <c r="D90" s="2"/>
      <c r="E90" s="2"/>
      <c r="F90" s="2"/>
      <c r="G90" s="2"/>
    </row>
    <row r="91" spans="1:7" ht="12.75" customHeight="1">
      <c r="A91" t="s">
        <v>39</v>
      </c>
      <c r="B91" t="s">
        <v>213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</row>
    <row r="92" spans="1:7" ht="12.75" customHeight="1">
      <c r="A92" t="s">
        <v>4</v>
      </c>
      <c r="B92" t="s">
        <v>214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</row>
    <row r="93" spans="1:7" ht="12.75" customHeight="1">
      <c r="A93" t="s">
        <v>4</v>
      </c>
      <c r="B93" t="s">
        <v>215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</row>
    <row r="94" spans="1:7" ht="12.75" customHeight="1">
      <c r="A94" t="s">
        <v>4</v>
      </c>
      <c r="B94" t="s">
        <v>216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</row>
    <row r="95" spans="1:7" ht="12.75" customHeight="1">
      <c r="A95" t="s">
        <v>4</v>
      </c>
      <c r="B95" t="s">
        <v>217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</row>
    <row r="96" spans="1:7" ht="12.75" customHeight="1">
      <c r="A96" t="s">
        <v>4</v>
      </c>
      <c r="B96" t="s">
        <v>218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</row>
    <row r="97" spans="1:7" ht="12.75" customHeight="1">
      <c r="A97" t="s">
        <v>4</v>
      </c>
      <c r="B97" t="s">
        <v>219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</row>
    <row r="98" spans="1:7" ht="12.75" customHeight="1">
      <c r="A98" t="s">
        <v>4</v>
      </c>
      <c r="B98" t="s">
        <v>220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</row>
    <row r="99" spans="1:7" ht="12.75" customHeight="1">
      <c r="A99" t="s">
        <v>4</v>
      </c>
      <c r="B99" t="s">
        <v>221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</row>
    <row r="100" spans="1:7" ht="12.75" customHeight="1">
      <c r="A100" t="s">
        <v>4</v>
      </c>
      <c r="B100" t="s">
        <v>222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</row>
    <row r="101" spans="1:7" ht="12.75" customHeight="1">
      <c r="A101" t="s">
        <v>4</v>
      </c>
      <c r="B101" t="s">
        <v>223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</row>
    <row r="102" spans="1:7" ht="12.75" customHeight="1">
      <c r="A102" t="s">
        <v>4</v>
      </c>
      <c r="B102" t="s">
        <v>224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</row>
    <row r="103" spans="1:7" ht="12.75" customHeight="1">
      <c r="A103" t="s">
        <v>4</v>
      </c>
      <c r="B103" t="s">
        <v>225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</row>
    <row r="104" spans="1:7" ht="12.75" customHeight="1">
      <c r="A104" t="s">
        <v>4</v>
      </c>
      <c r="B104" t="s">
        <v>226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</row>
    <row r="105" spans="1:7" ht="12.75" customHeight="1">
      <c r="A105" t="s">
        <v>4</v>
      </c>
      <c r="B105" t="s">
        <v>227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</row>
    <row r="106" spans="1:7" ht="12.75" customHeight="1">
      <c r="A106" t="s">
        <v>4</v>
      </c>
      <c r="B106" t="s">
        <v>228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</row>
    <row r="107" spans="1:7" ht="12.75" customHeight="1">
      <c r="A107" t="s">
        <v>4</v>
      </c>
      <c r="B107" t="s">
        <v>229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</row>
    <row r="108" spans="1:7" ht="12.75" customHeight="1">
      <c r="A108" t="s">
        <v>4</v>
      </c>
      <c r="B108" t="s">
        <v>230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</row>
    <row r="109" spans="1:7" ht="12.75" customHeight="1">
      <c r="A109" t="s">
        <v>4</v>
      </c>
      <c r="B109" t="s">
        <v>231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</row>
    <row r="110" spans="1:7" ht="12.75" customHeight="1">
      <c r="A110" t="s">
        <v>4</v>
      </c>
      <c r="B110" t="s">
        <v>232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</row>
    <row r="111" spans="1:7" ht="12.75" customHeight="1">
      <c r="A111" t="s">
        <v>4</v>
      </c>
      <c r="B111" t="s">
        <v>233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</row>
    <row r="112" spans="1:7" ht="12.75" customHeight="1">
      <c r="A112" t="s">
        <v>4</v>
      </c>
      <c r="B112" t="s">
        <v>234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</row>
    <row r="113" spans="1:7" ht="12.75" customHeight="1">
      <c r="A113" t="s">
        <v>4</v>
      </c>
      <c r="B113" t="s">
        <v>235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</row>
    <row r="114" spans="1:7" ht="12.75" customHeight="1">
      <c r="A114" t="s">
        <v>4</v>
      </c>
      <c r="B114" t="s">
        <v>236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</row>
    <row r="115" spans="1:7" ht="12.75" customHeight="1">
      <c r="A115" t="s">
        <v>4</v>
      </c>
      <c r="B115" t="s">
        <v>237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</row>
    <row r="116" spans="1:7" ht="12.75" customHeight="1">
      <c r="A116" t="s">
        <v>4</v>
      </c>
      <c r="B116" t="s">
        <v>238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</row>
    <row r="117" spans="1:7" ht="12.75" customHeight="1">
      <c r="A117" t="s">
        <v>4</v>
      </c>
      <c r="B117" t="s">
        <v>239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</row>
    <row r="118" spans="1:7" ht="12.75" customHeight="1">
      <c r="A118" t="s">
        <v>4</v>
      </c>
      <c r="B118" t="s">
        <v>240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</row>
    <row r="119" spans="1:7" ht="12.75" customHeight="1">
      <c r="A119" t="s">
        <v>4</v>
      </c>
      <c r="B119" t="s">
        <v>241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</row>
    <row r="120" spans="1:7" ht="12.75" customHeight="1">
      <c r="A120" t="s">
        <v>4</v>
      </c>
      <c r="B120" t="s">
        <v>242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</row>
    <row r="121" spans="1:7" ht="12.75" customHeight="1">
      <c r="A121" t="s">
        <v>4</v>
      </c>
      <c r="B121" t="s">
        <v>243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</row>
    <row r="122" spans="1:7" ht="12.75" customHeight="1">
      <c r="A122" t="s">
        <v>4</v>
      </c>
      <c r="B122" t="s">
        <v>244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</row>
    <row r="123" spans="1:7" ht="12.75" customHeight="1">
      <c r="A123" t="s">
        <v>4</v>
      </c>
      <c r="B123" t="s">
        <v>245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</row>
    <row r="124" spans="1:7" ht="12.75" customHeight="1">
      <c r="A124" t="s">
        <v>4</v>
      </c>
      <c r="B124" t="s">
        <v>246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</row>
    <row r="125" spans="1:7" ht="12.75" customHeight="1">
      <c r="A125" t="s">
        <v>4</v>
      </c>
      <c r="B125" t="s">
        <v>247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</row>
    <row r="126" spans="1:7" ht="12.75" customHeight="1">
      <c r="A126" t="s">
        <v>4</v>
      </c>
      <c r="B126" t="s">
        <v>248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</row>
    <row r="127" spans="1:7" ht="12.75" customHeight="1">
      <c r="A127" t="s">
        <v>4</v>
      </c>
      <c r="B127" t="s">
        <v>249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</row>
    <row r="128" spans="1:7" ht="12.75" customHeight="1">
      <c r="A128" t="s">
        <v>4</v>
      </c>
      <c r="B128" t="s">
        <v>250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</row>
    <row r="129" spans="1:7" ht="12.75" customHeight="1">
      <c r="A129" t="s">
        <v>4</v>
      </c>
      <c r="B129" t="s">
        <v>251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</row>
    <row r="130" spans="1:7" ht="12.75" customHeight="1">
      <c r="A130" t="s">
        <v>4</v>
      </c>
      <c r="B130" t="s">
        <v>252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</row>
    <row r="131" spans="1:7" ht="12.75" customHeight="1">
      <c r="A131" t="s">
        <v>4</v>
      </c>
      <c r="B131" t="s">
        <v>253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</row>
    <row r="132" spans="1:7" ht="12.75" customHeight="1">
      <c r="A132" t="s">
        <v>4</v>
      </c>
      <c r="B132" t="s">
        <v>254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</row>
    <row r="133" spans="1:7" ht="12.75" customHeight="1">
      <c r="A133" t="s">
        <v>4</v>
      </c>
      <c r="B133" t="s">
        <v>255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</row>
    <row r="134" spans="1:7" ht="12.75" customHeight="1">
      <c r="A134" t="s">
        <v>4</v>
      </c>
      <c r="B134" t="s">
        <v>256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</row>
    <row r="135" spans="1:7" ht="12.75" customHeight="1">
      <c r="A135" t="s">
        <v>4</v>
      </c>
      <c r="B135" t="s">
        <v>257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</row>
    <row r="136" spans="1:7" ht="12.75" customHeight="1">
      <c r="A136" t="s">
        <v>4</v>
      </c>
      <c r="B136" t="s">
        <v>258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</row>
    <row r="137" spans="1:7" ht="12.75" customHeight="1">
      <c r="A137" t="s">
        <v>4</v>
      </c>
      <c r="B137" t="s">
        <v>259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</row>
    <row r="138" spans="1:7" ht="12.75" customHeight="1">
      <c r="A138" t="s">
        <v>4</v>
      </c>
      <c r="B138" t="s">
        <v>260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</row>
    <row r="139" spans="1:7" ht="12.75" customHeight="1">
      <c r="A139" t="s">
        <v>4</v>
      </c>
      <c r="B139" t="s">
        <v>261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</row>
    <row r="140" spans="1:7" ht="12.75" customHeight="1">
      <c r="A140" t="s">
        <v>4</v>
      </c>
      <c r="B140" t="s">
        <v>262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</row>
    <row r="141" spans="1:7" ht="12.75" customHeight="1">
      <c r="A141" t="s">
        <v>4</v>
      </c>
      <c r="B141" t="s">
        <v>263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</row>
    <row r="142" spans="1:7" ht="12.75" customHeight="1">
      <c r="A142" t="s">
        <v>4</v>
      </c>
      <c r="B142" t="s">
        <v>264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</row>
    <row r="143" spans="1:7" ht="12.75" customHeight="1">
      <c r="A143" t="s">
        <v>4</v>
      </c>
      <c r="B143" t="s">
        <v>265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</row>
    <row r="144" spans="1:7" ht="12.75" customHeight="1">
      <c r="A144" t="s">
        <v>4</v>
      </c>
      <c r="B144" t="s">
        <v>266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</row>
    <row r="145" spans="1:7" ht="12.75" customHeight="1">
      <c r="A145" t="s">
        <v>4</v>
      </c>
      <c r="B145" t="s">
        <v>267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</row>
    <row r="146" spans="1:7" ht="12.75" customHeight="1">
      <c r="A146" t="s">
        <v>4</v>
      </c>
      <c r="B146" t="s">
        <v>268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</row>
    <row r="147" spans="1:7" ht="12.75" customHeight="1">
      <c r="A147" t="s">
        <v>4</v>
      </c>
      <c r="B147" t="s">
        <v>269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</row>
    <row r="148" spans="1:7" ht="12.75" customHeight="1">
      <c r="A148" t="s">
        <v>4</v>
      </c>
      <c r="B148" t="s">
        <v>270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</row>
    <row r="149" spans="1:7" ht="12.75" customHeight="1">
      <c r="A149" t="s">
        <v>4</v>
      </c>
      <c r="B149" t="s">
        <v>271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</row>
    <row r="150" spans="1:7" ht="12.75" customHeight="1">
      <c r="A150" t="s">
        <v>4</v>
      </c>
      <c r="B150" t="s">
        <v>272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</row>
    <row r="151" spans="1:7" ht="12.75" customHeight="1">
      <c r="A151" t="s">
        <v>4</v>
      </c>
      <c r="B151" t="s">
        <v>273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</row>
    <row r="152" spans="1:7" ht="12.75" customHeight="1">
      <c r="A152" t="s">
        <v>4</v>
      </c>
      <c r="B152" t="s">
        <v>274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</row>
    <row r="153" spans="1:7" ht="12.75" customHeight="1">
      <c r="A153" t="s">
        <v>4</v>
      </c>
      <c r="B153" t="s">
        <v>275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</row>
    <row r="154" spans="1:7" ht="12.75" customHeight="1">
      <c r="A154" t="s">
        <v>40</v>
      </c>
      <c r="B154" t="s">
        <v>213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</row>
    <row r="155" spans="1:7" ht="12.75" customHeight="1">
      <c r="A155" t="s">
        <v>4</v>
      </c>
      <c r="B155" t="s">
        <v>214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</row>
    <row r="156" spans="1:7" ht="12.75" customHeight="1">
      <c r="A156" t="s">
        <v>4</v>
      </c>
      <c r="B156" t="s">
        <v>215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</row>
    <row r="157" spans="1:7" ht="12.75" customHeight="1">
      <c r="A157" t="s">
        <v>4</v>
      </c>
      <c r="B157" t="s">
        <v>216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</row>
    <row r="158" spans="1:7" ht="12.75" customHeight="1">
      <c r="A158" t="s">
        <v>4</v>
      </c>
      <c r="B158" t="s">
        <v>217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</row>
    <row r="159" spans="1:7" ht="12.75" customHeight="1">
      <c r="A159" t="s">
        <v>4</v>
      </c>
      <c r="B159" t="s">
        <v>218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</row>
    <row r="160" spans="1:7" ht="12.75" customHeight="1">
      <c r="A160" t="s">
        <v>4</v>
      </c>
      <c r="B160" t="s">
        <v>219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</row>
    <row r="161" spans="1:7" ht="12.75" customHeight="1">
      <c r="A161" t="s">
        <v>4</v>
      </c>
      <c r="B161" t="s">
        <v>220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</row>
    <row r="162" spans="1:7" ht="12.75" customHeight="1">
      <c r="A162" t="s">
        <v>4</v>
      </c>
      <c r="B162" t="s">
        <v>221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</row>
    <row r="163" spans="1:7" ht="12.75" customHeight="1">
      <c r="A163" t="s">
        <v>4</v>
      </c>
      <c r="B163" t="s">
        <v>222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</row>
    <row r="164" spans="1:7" ht="12.75" customHeight="1">
      <c r="A164" t="s">
        <v>4</v>
      </c>
      <c r="B164" t="s">
        <v>223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</row>
    <row r="165" spans="1:7" ht="12.75" customHeight="1">
      <c r="A165" t="s">
        <v>4</v>
      </c>
      <c r="B165" t="s">
        <v>224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</row>
    <row r="166" spans="1:7" ht="12.75" customHeight="1">
      <c r="A166" t="s">
        <v>4</v>
      </c>
      <c r="B166" t="s">
        <v>225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</row>
    <row r="167" spans="1:7" ht="12.75" customHeight="1">
      <c r="A167" t="s">
        <v>4</v>
      </c>
      <c r="B167" t="s">
        <v>226</v>
      </c>
      <c r="C167" s="1">
        <v>0</v>
      </c>
      <c r="D167" s="1">
        <v>0</v>
      </c>
      <c r="E167" s="1">
        <v>0</v>
      </c>
      <c r="F167" s="1">
        <v>0</v>
      </c>
      <c r="G167" s="1">
        <v>0</v>
      </c>
    </row>
    <row r="168" spans="1:7" ht="12.75" customHeight="1">
      <c r="A168" t="s">
        <v>4</v>
      </c>
      <c r="B168" t="s">
        <v>227</v>
      </c>
      <c r="C168" s="1">
        <v>0</v>
      </c>
      <c r="D168" s="1">
        <v>0</v>
      </c>
      <c r="E168" s="1">
        <v>0</v>
      </c>
      <c r="F168" s="1">
        <v>0</v>
      </c>
      <c r="G168" s="1">
        <v>0</v>
      </c>
    </row>
    <row r="169" spans="1:7" ht="12.75" customHeight="1">
      <c r="A169" t="s">
        <v>4</v>
      </c>
      <c r="B169" t="s">
        <v>228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</row>
    <row r="170" spans="1:7" ht="12.75" customHeight="1">
      <c r="A170" t="s">
        <v>4</v>
      </c>
      <c r="B170" t="s">
        <v>229</v>
      </c>
      <c r="C170" s="1">
        <v>0</v>
      </c>
      <c r="D170" s="1">
        <v>0</v>
      </c>
      <c r="E170" s="1">
        <v>0</v>
      </c>
      <c r="F170" s="1">
        <v>0</v>
      </c>
      <c r="G170" s="1">
        <v>0</v>
      </c>
    </row>
    <row r="171" spans="1:7" ht="12.75" customHeight="1">
      <c r="A171" t="s">
        <v>4</v>
      </c>
      <c r="B171" t="s">
        <v>230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</row>
    <row r="172" spans="1:7" ht="12.75" customHeight="1">
      <c r="A172" t="s">
        <v>4</v>
      </c>
      <c r="B172" t="s">
        <v>231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</row>
    <row r="173" spans="1:7" ht="12.75" customHeight="1">
      <c r="A173" t="s">
        <v>4</v>
      </c>
      <c r="B173" t="s">
        <v>232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</row>
    <row r="174" spans="1:7" ht="12.75" customHeight="1">
      <c r="A174" t="s">
        <v>4</v>
      </c>
      <c r="B174" t="s">
        <v>233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</row>
    <row r="175" spans="1:7" ht="12.75" customHeight="1">
      <c r="A175" t="s">
        <v>4</v>
      </c>
      <c r="B175" t="s">
        <v>234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</row>
    <row r="176" spans="1:7" ht="12.75" customHeight="1">
      <c r="A176" t="s">
        <v>4</v>
      </c>
      <c r="B176" t="s">
        <v>235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</row>
    <row r="177" spans="1:7" ht="12.75" customHeight="1">
      <c r="A177" t="s">
        <v>4</v>
      </c>
      <c r="B177" t="s">
        <v>236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</row>
    <row r="178" spans="1:7" ht="12.75" customHeight="1">
      <c r="A178" t="s">
        <v>4</v>
      </c>
      <c r="B178" t="s">
        <v>237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</row>
    <row r="179" spans="1:7" ht="12.75" customHeight="1">
      <c r="A179" t="s">
        <v>4</v>
      </c>
      <c r="B179" t="s">
        <v>238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</row>
    <row r="180" spans="1:7" ht="12.75" customHeight="1">
      <c r="A180" t="s">
        <v>4</v>
      </c>
      <c r="B180" t="s">
        <v>239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</row>
    <row r="181" spans="1:7" ht="12.75" customHeight="1">
      <c r="A181" t="s">
        <v>4</v>
      </c>
      <c r="B181" t="s">
        <v>240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</row>
    <row r="182" spans="1:7" ht="12.75" customHeight="1">
      <c r="A182" t="s">
        <v>4</v>
      </c>
      <c r="B182" t="s">
        <v>241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</row>
    <row r="183" spans="1:7" ht="12.75" customHeight="1">
      <c r="A183" t="s">
        <v>4</v>
      </c>
      <c r="B183" t="s">
        <v>242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</row>
    <row r="184" spans="1:7" ht="12.75" customHeight="1">
      <c r="A184" t="s">
        <v>4</v>
      </c>
      <c r="B184" t="s">
        <v>243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</row>
    <row r="185" spans="1:7" ht="12.75" customHeight="1">
      <c r="A185" t="s">
        <v>4</v>
      </c>
      <c r="B185" t="s">
        <v>244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</row>
    <row r="186" spans="1:7" ht="12.75" customHeight="1">
      <c r="A186" t="s">
        <v>4</v>
      </c>
      <c r="B186" t="s">
        <v>245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</row>
    <row r="187" spans="1:7" ht="12.75" customHeight="1">
      <c r="A187" t="s">
        <v>4</v>
      </c>
      <c r="B187" t="s">
        <v>246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</row>
    <row r="188" spans="1:7" ht="12.75" customHeight="1">
      <c r="A188" t="s">
        <v>4</v>
      </c>
      <c r="B188" t="s">
        <v>247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</row>
    <row r="189" spans="1:7" ht="12.75" customHeight="1">
      <c r="A189" t="s">
        <v>4</v>
      </c>
      <c r="B189" t="s">
        <v>248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</row>
    <row r="190" spans="1:7" ht="12.75" customHeight="1">
      <c r="A190" t="s">
        <v>4</v>
      </c>
      <c r="B190" t="s">
        <v>249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</row>
    <row r="191" spans="1:7" ht="12.75" customHeight="1">
      <c r="A191" t="s">
        <v>4</v>
      </c>
      <c r="B191" t="s">
        <v>250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</row>
    <row r="192" spans="1:7" ht="12.75" customHeight="1">
      <c r="A192" t="s">
        <v>4</v>
      </c>
      <c r="B192" t="s">
        <v>251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</row>
    <row r="193" spans="1:7" ht="12.75" customHeight="1">
      <c r="A193" t="s">
        <v>4</v>
      </c>
      <c r="B193" t="s">
        <v>252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</row>
    <row r="194" spans="1:7" ht="12.75" customHeight="1">
      <c r="A194" t="s">
        <v>4</v>
      </c>
      <c r="B194" t="s">
        <v>253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</row>
    <row r="195" spans="1:7" ht="12.75" customHeight="1">
      <c r="A195" t="s">
        <v>4</v>
      </c>
      <c r="B195" t="s">
        <v>254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</row>
    <row r="196" spans="1:7" ht="12.75" customHeight="1">
      <c r="A196" t="s">
        <v>4</v>
      </c>
      <c r="B196" t="s">
        <v>255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</row>
    <row r="197" spans="1:7" ht="12.75" customHeight="1">
      <c r="A197" t="s">
        <v>4</v>
      </c>
      <c r="B197" t="s">
        <v>256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</row>
    <row r="198" spans="1:7" ht="12.75" customHeight="1">
      <c r="A198" t="s">
        <v>4</v>
      </c>
      <c r="B198" t="s">
        <v>257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</row>
    <row r="199" spans="1:7" ht="12.75" customHeight="1">
      <c r="A199" t="s">
        <v>4</v>
      </c>
      <c r="B199" t="s">
        <v>258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</row>
    <row r="200" spans="1:7" ht="12.75" customHeight="1">
      <c r="A200" t="s">
        <v>4</v>
      </c>
      <c r="B200" t="s">
        <v>259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</row>
    <row r="201" spans="1:7" ht="12.75" customHeight="1">
      <c r="A201" t="s">
        <v>4</v>
      </c>
      <c r="B201" t="s">
        <v>260</v>
      </c>
      <c r="C201" s="3">
        <v>0</v>
      </c>
      <c r="D201" s="3">
        <v>0</v>
      </c>
      <c r="E201" s="3">
        <v>0</v>
      </c>
      <c r="F201" s="3">
        <v>0</v>
      </c>
      <c r="G201" s="3">
        <v>0</v>
      </c>
    </row>
    <row r="202" spans="1:7" ht="12.75" customHeight="1">
      <c r="A202" t="s">
        <v>4</v>
      </c>
      <c r="B202" t="s">
        <v>261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</row>
    <row r="203" spans="1:7" ht="12.75" customHeight="1">
      <c r="A203" t="s">
        <v>4</v>
      </c>
      <c r="B203" t="s">
        <v>262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</row>
    <row r="204" spans="1:7" ht="12.75" customHeight="1">
      <c r="A204" t="s">
        <v>4</v>
      </c>
      <c r="B204" t="s">
        <v>263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</row>
    <row r="205" spans="1:7" ht="12.75" customHeight="1">
      <c r="A205" t="s">
        <v>4</v>
      </c>
      <c r="B205" t="s">
        <v>264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</row>
    <row r="206" spans="1:7" ht="12.75" customHeight="1">
      <c r="A206" t="s">
        <v>4</v>
      </c>
      <c r="B206" t="s">
        <v>265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</row>
    <row r="207" spans="1:7" ht="12.75" customHeight="1">
      <c r="A207" t="s">
        <v>4</v>
      </c>
      <c r="B207" t="s">
        <v>266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</row>
    <row r="208" spans="1:7" ht="12.75" customHeight="1">
      <c r="A208" t="s">
        <v>4</v>
      </c>
      <c r="B208" t="s">
        <v>267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</row>
    <row r="209" spans="1:7" ht="12.75" customHeight="1">
      <c r="A209" t="s">
        <v>4</v>
      </c>
      <c r="B209" t="s">
        <v>268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</row>
    <row r="210" spans="1:7" ht="12.75" customHeight="1">
      <c r="A210" t="s">
        <v>4</v>
      </c>
      <c r="B210" t="s">
        <v>269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</row>
    <row r="211" spans="1:7" ht="12.75" customHeight="1">
      <c r="A211" t="s">
        <v>4</v>
      </c>
      <c r="B211" t="s">
        <v>270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</row>
    <row r="212" spans="1:7" ht="12.75" customHeight="1">
      <c r="A212" t="s">
        <v>4</v>
      </c>
      <c r="B212" t="s">
        <v>271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</row>
    <row r="213" spans="1:7" ht="12.75" customHeight="1">
      <c r="A213" t="s">
        <v>4</v>
      </c>
      <c r="B213" t="s">
        <v>272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</row>
    <row r="214" spans="1:7" ht="12.75" customHeight="1">
      <c r="A214" t="s">
        <v>4</v>
      </c>
      <c r="B214" t="s">
        <v>273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</row>
    <row r="215" spans="1:7" ht="12.75" customHeight="1">
      <c r="A215" t="s">
        <v>4</v>
      </c>
      <c r="B215" t="s">
        <v>274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</row>
    <row r="216" spans="1:7" ht="12.75" customHeight="1">
      <c r="A216" t="s">
        <v>4</v>
      </c>
      <c r="B216" t="s">
        <v>275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</row>
    <row r="217" spans="1:7" ht="12.75" customHeight="1">
      <c r="A217" t="s">
        <v>41</v>
      </c>
      <c r="B217" t="s">
        <v>213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</row>
    <row r="218" spans="1:7" ht="12.75" customHeight="1">
      <c r="A218" t="s">
        <v>4</v>
      </c>
      <c r="B218" t="s">
        <v>214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</row>
    <row r="219" spans="1:7" ht="12.75" customHeight="1">
      <c r="A219" t="s">
        <v>4</v>
      </c>
      <c r="B219" t="s">
        <v>215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</row>
    <row r="220" spans="1:7" ht="12.75" customHeight="1">
      <c r="A220" t="s">
        <v>4</v>
      </c>
      <c r="B220" t="s">
        <v>216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</row>
    <row r="221" spans="1:7" ht="12.75" customHeight="1">
      <c r="A221" t="s">
        <v>4</v>
      </c>
      <c r="B221" t="s">
        <v>217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</row>
    <row r="222" spans="1:7" ht="12.75" customHeight="1">
      <c r="A222" t="s">
        <v>4</v>
      </c>
      <c r="B222" t="s">
        <v>218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</row>
    <row r="223" spans="1:7" ht="12.75" customHeight="1">
      <c r="A223" t="s">
        <v>4</v>
      </c>
      <c r="B223" t="s">
        <v>219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</row>
    <row r="224" spans="1:7" ht="12.75" customHeight="1">
      <c r="A224" t="s">
        <v>4</v>
      </c>
      <c r="B224" t="s">
        <v>220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</row>
    <row r="225" spans="1:7" ht="12.75" customHeight="1">
      <c r="A225" t="s">
        <v>4</v>
      </c>
      <c r="B225" t="s">
        <v>221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</row>
    <row r="226" spans="1:7" ht="12.75" customHeight="1">
      <c r="A226" t="s">
        <v>4</v>
      </c>
      <c r="B226" t="s">
        <v>222</v>
      </c>
      <c r="C226" s="3">
        <v>0</v>
      </c>
      <c r="D226" s="3">
        <v>0</v>
      </c>
      <c r="E226" s="3">
        <v>0</v>
      </c>
      <c r="F226" s="3">
        <v>0</v>
      </c>
      <c r="G226" s="3">
        <v>0</v>
      </c>
    </row>
    <row r="227" spans="1:7" ht="12.75" customHeight="1">
      <c r="A227" t="s">
        <v>4</v>
      </c>
      <c r="B227" t="s">
        <v>223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</row>
    <row r="228" spans="1:7" ht="12.75" customHeight="1">
      <c r="A228" t="s">
        <v>4</v>
      </c>
      <c r="B228" t="s">
        <v>224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</row>
    <row r="229" spans="1:7" ht="12.75" customHeight="1">
      <c r="A229" t="s">
        <v>4</v>
      </c>
      <c r="B229" t="s">
        <v>225</v>
      </c>
      <c r="C229" s="3">
        <v>0</v>
      </c>
      <c r="D229" s="3">
        <v>0</v>
      </c>
      <c r="E229" s="3">
        <v>0</v>
      </c>
      <c r="F229" s="3">
        <v>0</v>
      </c>
      <c r="G229" s="3">
        <v>0</v>
      </c>
    </row>
    <row r="230" spans="1:7" ht="12.75" customHeight="1">
      <c r="A230" t="s">
        <v>4</v>
      </c>
      <c r="B230" t="s">
        <v>226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</row>
    <row r="231" spans="1:7" ht="12.75" customHeight="1">
      <c r="A231" t="s">
        <v>4</v>
      </c>
      <c r="B231" t="s">
        <v>227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</row>
    <row r="232" spans="1:7" ht="12.75" customHeight="1">
      <c r="A232" t="s">
        <v>4</v>
      </c>
      <c r="B232" t="s">
        <v>228</v>
      </c>
      <c r="C232" s="3">
        <v>0</v>
      </c>
      <c r="D232" s="3">
        <v>0</v>
      </c>
      <c r="E232" s="3">
        <v>0</v>
      </c>
      <c r="F232" s="3">
        <v>0</v>
      </c>
      <c r="G232" s="3">
        <v>0</v>
      </c>
    </row>
    <row r="233" spans="1:7" ht="12.75" customHeight="1">
      <c r="A233" t="s">
        <v>4</v>
      </c>
      <c r="B233" t="s">
        <v>229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</row>
    <row r="234" spans="1:7" ht="12.75" customHeight="1">
      <c r="A234" t="s">
        <v>4</v>
      </c>
      <c r="B234" t="s">
        <v>230</v>
      </c>
      <c r="C234" s="3">
        <v>0</v>
      </c>
      <c r="D234" s="3">
        <v>0</v>
      </c>
      <c r="E234" s="3">
        <v>0</v>
      </c>
      <c r="F234" s="3">
        <v>0</v>
      </c>
      <c r="G234" s="3">
        <v>0</v>
      </c>
    </row>
    <row r="235" spans="1:7" ht="12.75" customHeight="1">
      <c r="A235" t="s">
        <v>4</v>
      </c>
      <c r="B235" t="s">
        <v>231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</row>
    <row r="236" spans="1:7" ht="12.75" customHeight="1">
      <c r="A236" t="s">
        <v>4</v>
      </c>
      <c r="B236" t="s">
        <v>232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</row>
    <row r="237" spans="1:7" ht="12.75" customHeight="1">
      <c r="A237" t="s">
        <v>4</v>
      </c>
      <c r="B237" t="s">
        <v>233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</row>
    <row r="238" spans="1:7" ht="12.75" customHeight="1">
      <c r="A238" t="s">
        <v>4</v>
      </c>
      <c r="B238" t="s">
        <v>234</v>
      </c>
      <c r="C238" s="3">
        <v>0</v>
      </c>
      <c r="D238" s="3">
        <v>0</v>
      </c>
      <c r="E238" s="3">
        <v>0</v>
      </c>
      <c r="F238" s="3">
        <v>0</v>
      </c>
      <c r="G238" s="3">
        <v>0</v>
      </c>
    </row>
    <row r="239" spans="1:7" ht="12.75" customHeight="1">
      <c r="A239" t="s">
        <v>4</v>
      </c>
      <c r="B239" t="s">
        <v>235</v>
      </c>
      <c r="C239" s="3">
        <v>0</v>
      </c>
      <c r="D239" s="3">
        <v>0</v>
      </c>
      <c r="E239" s="3">
        <v>0</v>
      </c>
      <c r="F239" s="3">
        <v>0</v>
      </c>
      <c r="G239" s="3">
        <v>0</v>
      </c>
    </row>
    <row r="240" spans="1:7" ht="12.75" customHeight="1">
      <c r="A240" t="s">
        <v>4</v>
      </c>
      <c r="B240" t="s">
        <v>236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</row>
    <row r="241" spans="1:7" ht="12.75" customHeight="1">
      <c r="A241" t="s">
        <v>4</v>
      </c>
      <c r="B241" t="s">
        <v>237</v>
      </c>
      <c r="C241" s="3">
        <v>0</v>
      </c>
      <c r="D241" s="3">
        <v>0</v>
      </c>
      <c r="E241" s="3">
        <v>0</v>
      </c>
      <c r="F241" s="3">
        <v>0</v>
      </c>
      <c r="G241" s="3">
        <v>0</v>
      </c>
    </row>
    <row r="242" spans="1:7" ht="12.75" customHeight="1">
      <c r="A242" t="s">
        <v>4</v>
      </c>
      <c r="B242" t="s">
        <v>238</v>
      </c>
      <c r="C242" s="3">
        <v>0</v>
      </c>
      <c r="D242" s="3">
        <v>0</v>
      </c>
      <c r="E242" s="3">
        <v>0</v>
      </c>
      <c r="F242" s="3">
        <v>0</v>
      </c>
      <c r="G242" s="3">
        <v>0</v>
      </c>
    </row>
    <row r="243" spans="1:7" ht="12.75" customHeight="1">
      <c r="A243" t="s">
        <v>4</v>
      </c>
      <c r="B243" t="s">
        <v>239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</row>
    <row r="244" spans="1:7" ht="12.75" customHeight="1">
      <c r="A244" t="s">
        <v>4</v>
      </c>
      <c r="B244" t="s">
        <v>240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 ht="12.75" customHeight="1">
      <c r="A245" t="s">
        <v>4</v>
      </c>
      <c r="B245" t="s">
        <v>241</v>
      </c>
      <c r="C245" s="3">
        <v>0</v>
      </c>
      <c r="D245" s="3">
        <v>0</v>
      </c>
      <c r="E245" s="3">
        <v>0</v>
      </c>
      <c r="F245" s="3">
        <v>0</v>
      </c>
      <c r="G245" s="3">
        <v>0</v>
      </c>
    </row>
    <row r="246" spans="1:7" ht="12.75" customHeight="1">
      <c r="A246" t="s">
        <v>4</v>
      </c>
      <c r="B246" t="s">
        <v>242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 ht="12.75" customHeight="1">
      <c r="A247" t="s">
        <v>4</v>
      </c>
      <c r="B247" t="s">
        <v>243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</row>
    <row r="248" spans="1:7" ht="12.75" customHeight="1">
      <c r="A248" t="s">
        <v>4</v>
      </c>
      <c r="B248" t="s">
        <v>244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</row>
    <row r="249" spans="1:7" ht="12.75" customHeight="1">
      <c r="A249" t="s">
        <v>4</v>
      </c>
      <c r="B249" t="s">
        <v>245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</row>
    <row r="250" spans="1:7" ht="12.75" customHeight="1">
      <c r="A250" t="s">
        <v>4</v>
      </c>
      <c r="B250" t="s">
        <v>246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 ht="12.75" customHeight="1">
      <c r="A251" t="s">
        <v>4</v>
      </c>
      <c r="B251" t="s">
        <v>247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 ht="12.75" customHeight="1">
      <c r="A252" t="s">
        <v>4</v>
      </c>
      <c r="B252" t="s">
        <v>248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</row>
    <row r="253" spans="1:7" ht="12.75" customHeight="1">
      <c r="A253" t="s">
        <v>4</v>
      </c>
      <c r="B253" t="s">
        <v>249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</row>
    <row r="254" spans="1:7" ht="12.75" customHeight="1">
      <c r="A254" t="s">
        <v>4</v>
      </c>
      <c r="B254" t="s">
        <v>250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</row>
    <row r="255" spans="1:7" ht="12.75" customHeight="1">
      <c r="A255" t="s">
        <v>4</v>
      </c>
      <c r="B255" t="s">
        <v>251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 ht="12.75" customHeight="1">
      <c r="A256" t="s">
        <v>4</v>
      </c>
      <c r="B256" t="s">
        <v>252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 ht="12.75" customHeight="1">
      <c r="A257" t="s">
        <v>4</v>
      </c>
      <c r="B257" t="s">
        <v>253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 ht="12.75" customHeight="1">
      <c r="A258" t="s">
        <v>4</v>
      </c>
      <c r="B258" t="s">
        <v>254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</row>
    <row r="259" spans="1:7" ht="12.75" customHeight="1">
      <c r="A259" t="s">
        <v>4</v>
      </c>
      <c r="B259" t="s">
        <v>255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 ht="12.75" customHeight="1">
      <c r="A260" t="s">
        <v>4</v>
      </c>
      <c r="B260" t="s">
        <v>256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</row>
    <row r="261" spans="1:7" ht="12.75" customHeight="1">
      <c r="A261" t="s">
        <v>4</v>
      </c>
      <c r="B261" t="s">
        <v>257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</row>
    <row r="262" spans="1:7" ht="12.75" customHeight="1">
      <c r="A262" t="s">
        <v>4</v>
      </c>
      <c r="B262" t="s">
        <v>258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</row>
    <row r="263" spans="1:7" ht="12.75" customHeight="1">
      <c r="A263" t="s">
        <v>4</v>
      </c>
      <c r="B263" t="s">
        <v>259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</row>
    <row r="264" spans="1:7" ht="12.75" customHeight="1">
      <c r="A264" t="s">
        <v>4</v>
      </c>
      <c r="B264" t="s">
        <v>260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 ht="12.75" customHeight="1">
      <c r="A265" t="s">
        <v>4</v>
      </c>
      <c r="B265" t="s">
        <v>261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</row>
    <row r="266" spans="1:7" ht="12.75" customHeight="1">
      <c r="A266" t="s">
        <v>4</v>
      </c>
      <c r="B266" t="s">
        <v>262</v>
      </c>
      <c r="C266" s="4">
        <v>0</v>
      </c>
      <c r="D266" s="4">
        <v>0</v>
      </c>
      <c r="E266" s="4">
        <v>0</v>
      </c>
      <c r="F266" s="4">
        <v>0</v>
      </c>
      <c r="G266" s="4">
        <v>0</v>
      </c>
    </row>
    <row r="267" spans="1:7" ht="12.75" customHeight="1">
      <c r="A267" t="s">
        <v>4</v>
      </c>
      <c r="B267" t="s">
        <v>263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</row>
    <row r="268" spans="1:7" ht="12.75" customHeight="1">
      <c r="A268" t="s">
        <v>4</v>
      </c>
      <c r="B268" t="s">
        <v>264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</row>
    <row r="269" spans="1:7" ht="12.75" customHeight="1">
      <c r="A269" t="s">
        <v>4</v>
      </c>
      <c r="B269" t="s">
        <v>265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</row>
    <row r="270" spans="1:7" ht="12.75" customHeight="1">
      <c r="A270" t="s">
        <v>4</v>
      </c>
      <c r="B270" t="s">
        <v>266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</row>
    <row r="271" spans="1:7" ht="12.75" customHeight="1">
      <c r="A271" t="s">
        <v>4</v>
      </c>
      <c r="B271" t="s">
        <v>267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</row>
    <row r="272" spans="1:7" ht="12.75" customHeight="1">
      <c r="A272" t="s">
        <v>4</v>
      </c>
      <c r="B272" t="s">
        <v>268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</row>
    <row r="273" spans="1:7" ht="12.75" customHeight="1">
      <c r="A273" t="s">
        <v>4</v>
      </c>
      <c r="B273" t="s">
        <v>269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</row>
    <row r="274" spans="1:7" ht="12.75" customHeight="1">
      <c r="A274" t="s">
        <v>4</v>
      </c>
      <c r="B274" t="s">
        <v>270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</row>
    <row r="275" spans="1:7" ht="12.75" customHeight="1">
      <c r="A275" t="s">
        <v>4</v>
      </c>
      <c r="B275" t="s">
        <v>271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</row>
    <row r="276" spans="1:7" ht="12.75" customHeight="1">
      <c r="A276" t="s">
        <v>4</v>
      </c>
      <c r="B276" t="s">
        <v>272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</row>
    <row r="277" spans="1:7" ht="12.75" customHeight="1">
      <c r="A277" t="s">
        <v>4</v>
      </c>
      <c r="B277" t="s">
        <v>273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</row>
    <row r="278" spans="1:7" ht="12.75" customHeight="1">
      <c r="A278" t="s">
        <v>4</v>
      </c>
      <c r="B278" t="s">
        <v>274</v>
      </c>
      <c r="C278" s="5">
        <v>0</v>
      </c>
      <c r="D278" s="5">
        <v>0</v>
      </c>
      <c r="E278" s="5">
        <v>0</v>
      </c>
      <c r="F278" s="5">
        <v>0</v>
      </c>
      <c r="G278" s="5">
        <v>0</v>
      </c>
    </row>
    <row r="279" spans="1:7" ht="12.75" customHeight="1">
      <c r="A279" t="s">
        <v>4</v>
      </c>
      <c r="B279" t="s">
        <v>275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</row>
    <row r="280" spans="1:7" ht="12.75" customHeight="1">
      <c r="A280" t="s">
        <v>211</v>
      </c>
      <c r="B280" t="s">
        <v>213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</row>
    <row r="281" spans="1:7" ht="12.75" customHeight="1">
      <c r="A281" t="s">
        <v>4</v>
      </c>
      <c r="B281" t="s">
        <v>214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</row>
    <row r="282" spans="1:7" ht="12.75" customHeight="1">
      <c r="A282" t="s">
        <v>4</v>
      </c>
      <c r="B282" t="s">
        <v>215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</row>
    <row r="283" spans="1:7" ht="12.75" customHeight="1">
      <c r="A283" t="s">
        <v>4</v>
      </c>
      <c r="B283" t="s">
        <v>216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</row>
    <row r="284" spans="1:7" ht="12.75" customHeight="1">
      <c r="A284" t="s">
        <v>4</v>
      </c>
      <c r="B284" t="s">
        <v>217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</row>
    <row r="285" spans="1:7" ht="12.75" customHeight="1">
      <c r="A285" t="s">
        <v>4</v>
      </c>
      <c r="B285" t="s">
        <v>218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</row>
    <row r="286" spans="1:7" ht="12.75" customHeight="1">
      <c r="A286" t="s">
        <v>4</v>
      </c>
      <c r="B286" t="s">
        <v>219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</row>
    <row r="287" spans="1:7" ht="12.75" customHeight="1">
      <c r="A287" t="s">
        <v>4</v>
      </c>
      <c r="B287" t="s">
        <v>220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</row>
    <row r="288" spans="1:7" ht="12.75" customHeight="1">
      <c r="A288" t="s">
        <v>4</v>
      </c>
      <c r="B288" t="s">
        <v>221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</row>
    <row r="289" spans="1:7" ht="12.75" customHeight="1">
      <c r="A289" t="s">
        <v>4</v>
      </c>
      <c r="B289" t="s">
        <v>222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</row>
    <row r="290" spans="1:7" ht="12.75" customHeight="1">
      <c r="A290" t="s">
        <v>4</v>
      </c>
      <c r="B290" t="s">
        <v>223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</row>
    <row r="291" spans="1:7" ht="12.75" customHeight="1">
      <c r="A291" t="s">
        <v>4</v>
      </c>
      <c r="B291" t="s">
        <v>224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</row>
    <row r="292" spans="1:7" ht="12.75" customHeight="1">
      <c r="A292" t="s">
        <v>4</v>
      </c>
      <c r="B292" t="s">
        <v>225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</row>
    <row r="293" spans="1:7" ht="12.75" customHeight="1">
      <c r="A293" t="s">
        <v>4</v>
      </c>
      <c r="B293" t="s">
        <v>226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</row>
    <row r="294" spans="1:7" ht="12.75" customHeight="1">
      <c r="A294" t="s">
        <v>4</v>
      </c>
      <c r="B294" t="s">
        <v>227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</row>
    <row r="295" spans="1:7" ht="12.75" customHeight="1">
      <c r="A295" t="s">
        <v>4</v>
      </c>
      <c r="B295" t="s">
        <v>228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</row>
    <row r="296" spans="1:7" ht="12.75" customHeight="1">
      <c r="A296" t="s">
        <v>4</v>
      </c>
      <c r="B296" t="s">
        <v>229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</row>
    <row r="297" spans="1:7" ht="12.75" customHeight="1">
      <c r="A297" t="s">
        <v>4</v>
      </c>
      <c r="B297" t="s">
        <v>230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</row>
    <row r="298" spans="1:7" ht="12.75" customHeight="1">
      <c r="A298" t="s">
        <v>4</v>
      </c>
      <c r="B298" t="s">
        <v>231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</row>
    <row r="299" spans="1:7" ht="12.75" customHeight="1">
      <c r="A299" t="s">
        <v>4</v>
      </c>
      <c r="B299" t="s">
        <v>232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</row>
    <row r="300" spans="1:7" ht="12.75" customHeight="1">
      <c r="A300" t="s">
        <v>4</v>
      </c>
      <c r="B300" t="s">
        <v>233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</row>
    <row r="301" spans="1:7" ht="12.75" customHeight="1">
      <c r="A301" t="s">
        <v>4</v>
      </c>
      <c r="B301" t="s">
        <v>234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</row>
    <row r="302" spans="1:7" ht="12.75" customHeight="1">
      <c r="A302" t="s">
        <v>4</v>
      </c>
      <c r="B302" t="s">
        <v>235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</row>
    <row r="303" spans="1:7" ht="12.75" customHeight="1">
      <c r="A303" t="s">
        <v>4</v>
      </c>
      <c r="B303" t="s">
        <v>236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</row>
    <row r="304" spans="1:7" ht="12.75" customHeight="1">
      <c r="A304" t="s">
        <v>4</v>
      </c>
      <c r="B304" t="s">
        <v>237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</row>
    <row r="305" spans="1:7" ht="12.75" customHeight="1">
      <c r="A305" t="s">
        <v>4</v>
      </c>
      <c r="B305" t="s">
        <v>238</v>
      </c>
      <c r="C305" s="3">
        <v>0</v>
      </c>
      <c r="D305" s="3">
        <v>0</v>
      </c>
      <c r="E305" s="3">
        <v>0</v>
      </c>
      <c r="F305" s="3">
        <v>0</v>
      </c>
      <c r="G305" s="3">
        <v>0</v>
      </c>
    </row>
    <row r="306" spans="1:7" ht="12.75" customHeight="1">
      <c r="A306" t="s">
        <v>4</v>
      </c>
      <c r="B306" t="s">
        <v>239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</row>
    <row r="307" spans="1:7" ht="12.75" customHeight="1">
      <c r="A307" t="s">
        <v>4</v>
      </c>
      <c r="B307" t="s">
        <v>240</v>
      </c>
      <c r="C307" s="3">
        <v>0</v>
      </c>
      <c r="D307" s="3">
        <v>0</v>
      </c>
      <c r="E307" s="3">
        <v>0</v>
      </c>
      <c r="F307" s="3">
        <v>0</v>
      </c>
      <c r="G307" s="3">
        <v>0</v>
      </c>
    </row>
    <row r="308" spans="1:7" ht="12.75" customHeight="1">
      <c r="A308" t="s">
        <v>4</v>
      </c>
      <c r="B308" t="s">
        <v>241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</row>
    <row r="309" spans="1:7" ht="12.75" customHeight="1">
      <c r="A309" t="s">
        <v>4</v>
      </c>
      <c r="B309" t="s">
        <v>242</v>
      </c>
      <c r="C309" s="3">
        <v>0</v>
      </c>
      <c r="D309" s="3">
        <v>0</v>
      </c>
      <c r="E309" s="3">
        <v>0</v>
      </c>
      <c r="F309" s="3">
        <v>0</v>
      </c>
      <c r="G309" s="3">
        <v>0</v>
      </c>
    </row>
    <row r="310" spans="1:7" ht="12.75" customHeight="1">
      <c r="A310" t="s">
        <v>4</v>
      </c>
      <c r="B310" t="s">
        <v>243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</row>
    <row r="311" spans="1:7" ht="12.75" customHeight="1">
      <c r="A311" t="s">
        <v>4</v>
      </c>
      <c r="B311" t="s">
        <v>244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</row>
    <row r="312" spans="1:7" ht="12.75" customHeight="1">
      <c r="A312" t="s">
        <v>4</v>
      </c>
      <c r="B312" t="s">
        <v>245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</row>
    <row r="313" spans="1:7" ht="12.75" customHeight="1">
      <c r="A313" t="s">
        <v>4</v>
      </c>
      <c r="B313" t="s">
        <v>246</v>
      </c>
      <c r="C313" s="3">
        <v>0</v>
      </c>
      <c r="D313" s="3">
        <v>0</v>
      </c>
      <c r="E313" s="3">
        <v>0</v>
      </c>
      <c r="F313" s="3">
        <v>0</v>
      </c>
      <c r="G313" s="3">
        <v>0</v>
      </c>
    </row>
    <row r="314" spans="1:7" ht="12.75" customHeight="1">
      <c r="A314" t="s">
        <v>4</v>
      </c>
      <c r="B314" t="s">
        <v>247</v>
      </c>
      <c r="C314" s="3">
        <v>0</v>
      </c>
      <c r="D314" s="3">
        <v>0</v>
      </c>
      <c r="E314" s="3">
        <v>0</v>
      </c>
      <c r="F314" s="3">
        <v>0</v>
      </c>
      <c r="G314" s="3">
        <v>0</v>
      </c>
    </row>
    <row r="315" spans="1:7" ht="12.75" customHeight="1">
      <c r="A315" t="s">
        <v>4</v>
      </c>
      <c r="B315" t="s">
        <v>248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</row>
    <row r="316" spans="1:7" ht="12.75" customHeight="1">
      <c r="A316" t="s">
        <v>4</v>
      </c>
      <c r="B316" t="s">
        <v>249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</row>
    <row r="317" spans="1:7" ht="12.75" customHeight="1">
      <c r="A317" t="s">
        <v>4</v>
      </c>
      <c r="B317" t="s">
        <v>250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</row>
    <row r="318" spans="1:7" ht="12.75" customHeight="1">
      <c r="A318" t="s">
        <v>4</v>
      </c>
      <c r="B318" t="s">
        <v>251</v>
      </c>
      <c r="C318" s="3">
        <v>0</v>
      </c>
      <c r="D318" s="3">
        <v>0</v>
      </c>
      <c r="E318" s="3">
        <v>0</v>
      </c>
      <c r="F318" s="3">
        <v>0</v>
      </c>
      <c r="G318" s="3">
        <v>0</v>
      </c>
    </row>
    <row r="319" spans="1:7" ht="12.75" customHeight="1">
      <c r="A319" t="s">
        <v>4</v>
      </c>
      <c r="B319" t="s">
        <v>252</v>
      </c>
      <c r="C319" s="3">
        <v>0</v>
      </c>
      <c r="D319" s="3">
        <v>0</v>
      </c>
      <c r="E319" s="3">
        <v>0</v>
      </c>
      <c r="F319" s="3">
        <v>0</v>
      </c>
      <c r="G319" s="3">
        <v>0</v>
      </c>
    </row>
    <row r="320" spans="1:7" ht="12.75" customHeight="1">
      <c r="A320" t="s">
        <v>4</v>
      </c>
      <c r="B320" t="s">
        <v>253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</row>
    <row r="321" spans="1:7" ht="12.75" customHeight="1">
      <c r="A321" t="s">
        <v>4</v>
      </c>
      <c r="B321" t="s">
        <v>254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</row>
    <row r="322" spans="1:7" ht="12.75" customHeight="1">
      <c r="A322" t="s">
        <v>4</v>
      </c>
      <c r="B322" t="s">
        <v>255</v>
      </c>
      <c r="C322" s="3">
        <v>0</v>
      </c>
      <c r="D322" s="3">
        <v>0</v>
      </c>
      <c r="E322" s="3">
        <v>0</v>
      </c>
      <c r="F322" s="3">
        <v>0</v>
      </c>
      <c r="G322" s="3">
        <v>0</v>
      </c>
    </row>
    <row r="323" spans="1:7" ht="12.75" customHeight="1">
      <c r="A323" t="s">
        <v>4</v>
      </c>
      <c r="B323" t="s">
        <v>256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</row>
    <row r="324" spans="1:7" ht="12.75" customHeight="1">
      <c r="A324" t="s">
        <v>4</v>
      </c>
      <c r="B324" t="s">
        <v>257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</row>
    <row r="325" spans="1:7" ht="12.75" customHeight="1">
      <c r="A325" t="s">
        <v>4</v>
      </c>
      <c r="B325" t="s">
        <v>258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</row>
    <row r="326" spans="1:7" ht="12.75" customHeight="1">
      <c r="A326" t="s">
        <v>4</v>
      </c>
      <c r="B326" t="s">
        <v>259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</row>
    <row r="327" spans="1:7" ht="12.75" customHeight="1">
      <c r="A327" t="s">
        <v>4</v>
      </c>
      <c r="B327" t="s">
        <v>260</v>
      </c>
      <c r="C327" s="3">
        <v>0</v>
      </c>
      <c r="D327" s="3">
        <v>0</v>
      </c>
      <c r="E327" s="3">
        <v>0</v>
      </c>
      <c r="F327" s="3">
        <v>0</v>
      </c>
      <c r="G327" s="3">
        <v>0</v>
      </c>
    </row>
    <row r="328" spans="1:7" ht="12.75" customHeight="1">
      <c r="A328" t="s">
        <v>4</v>
      </c>
      <c r="B328" t="s">
        <v>261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</row>
    <row r="329" spans="1:7" ht="12.75" customHeight="1">
      <c r="A329" t="s">
        <v>4</v>
      </c>
      <c r="B329" t="s">
        <v>262</v>
      </c>
      <c r="C329" s="4">
        <v>0</v>
      </c>
      <c r="D329" s="4">
        <v>0</v>
      </c>
      <c r="E329" s="4">
        <v>0</v>
      </c>
      <c r="F329" s="4">
        <v>0</v>
      </c>
      <c r="G329" s="4">
        <v>0</v>
      </c>
    </row>
    <row r="330" spans="1:7" ht="12.75" customHeight="1">
      <c r="A330" t="s">
        <v>4</v>
      </c>
      <c r="B330" t="s">
        <v>263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</row>
    <row r="331" spans="1:7" ht="12.75" customHeight="1">
      <c r="A331" t="s">
        <v>4</v>
      </c>
      <c r="B331" t="s">
        <v>264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</row>
    <row r="332" spans="1:7" ht="12.75" customHeight="1">
      <c r="A332" t="s">
        <v>4</v>
      </c>
      <c r="B332" t="s">
        <v>265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</row>
    <row r="333" spans="1:7" ht="12.75" customHeight="1">
      <c r="A333" t="s">
        <v>4</v>
      </c>
      <c r="B333" t="s">
        <v>266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</row>
    <row r="334" spans="1:7" ht="12.75" customHeight="1">
      <c r="A334" t="s">
        <v>4</v>
      </c>
      <c r="B334" t="s">
        <v>267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</row>
    <row r="335" spans="1:7" ht="12.75" customHeight="1">
      <c r="A335" t="s">
        <v>4</v>
      </c>
      <c r="B335" t="s">
        <v>268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</row>
    <row r="336" spans="1:7" ht="12.75" customHeight="1">
      <c r="A336" t="s">
        <v>4</v>
      </c>
      <c r="B336" t="s">
        <v>269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</row>
    <row r="337" spans="1:7" ht="12.75" customHeight="1">
      <c r="A337" t="s">
        <v>4</v>
      </c>
      <c r="B337" t="s">
        <v>270</v>
      </c>
      <c r="C337" s="5">
        <v>0</v>
      </c>
      <c r="D337" s="5">
        <v>0</v>
      </c>
      <c r="E337" s="5">
        <v>0</v>
      </c>
      <c r="F337" s="5">
        <v>0</v>
      </c>
      <c r="G337" s="5">
        <v>0</v>
      </c>
    </row>
    <row r="338" spans="1:7" ht="12.75" customHeight="1">
      <c r="A338" t="s">
        <v>4</v>
      </c>
      <c r="B338" t="s">
        <v>271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</row>
    <row r="339" spans="1:7" ht="12.75" customHeight="1">
      <c r="A339" t="s">
        <v>4</v>
      </c>
      <c r="B339" t="s">
        <v>272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</row>
    <row r="340" spans="1:7" ht="12.75" customHeight="1">
      <c r="A340" t="s">
        <v>4</v>
      </c>
      <c r="B340" t="s">
        <v>273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</row>
    <row r="341" spans="1:7" ht="12.75" customHeight="1">
      <c r="A341" t="s">
        <v>4</v>
      </c>
      <c r="B341" t="s">
        <v>274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</row>
    <row r="342" spans="1:7" ht="12.75" customHeight="1">
      <c r="A342" t="s">
        <v>4</v>
      </c>
      <c r="B342" t="s">
        <v>275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</row>
    <row r="343" spans="1:7" ht="12.75" customHeight="1">
      <c r="A343" t="s">
        <v>42</v>
      </c>
      <c r="B343" t="s">
        <v>213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</row>
    <row r="344" spans="1:7" ht="12.75" customHeight="1">
      <c r="A344" t="s">
        <v>4</v>
      </c>
      <c r="B344" t="s">
        <v>214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</row>
    <row r="345" spans="1:7" ht="12.75" customHeight="1">
      <c r="A345" t="s">
        <v>4</v>
      </c>
      <c r="B345" t="s">
        <v>215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</row>
    <row r="346" spans="1:7" ht="12.75" customHeight="1">
      <c r="A346" t="s">
        <v>4</v>
      </c>
      <c r="B346" t="s">
        <v>216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</row>
    <row r="347" spans="1:7" ht="12.75" customHeight="1">
      <c r="A347" t="s">
        <v>4</v>
      </c>
      <c r="B347" t="s">
        <v>217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</row>
    <row r="348" spans="1:7" ht="12.75" customHeight="1">
      <c r="A348" t="s">
        <v>4</v>
      </c>
      <c r="B348" t="s">
        <v>218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</row>
    <row r="349" spans="1:7" ht="12.75" customHeight="1">
      <c r="A349" t="s">
        <v>4</v>
      </c>
      <c r="B349" t="s">
        <v>219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</row>
    <row r="350" spans="1:7" ht="12.75" customHeight="1">
      <c r="A350" t="s">
        <v>4</v>
      </c>
      <c r="B350" t="s">
        <v>220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</row>
    <row r="351" spans="1:7" ht="12.75" customHeight="1">
      <c r="A351" t="s">
        <v>4</v>
      </c>
      <c r="B351" t="s">
        <v>221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</row>
    <row r="352" spans="1:7" ht="12.75" customHeight="1">
      <c r="A352" t="s">
        <v>4</v>
      </c>
      <c r="B352" t="s">
        <v>222</v>
      </c>
      <c r="C352" s="3">
        <v>0</v>
      </c>
      <c r="D352" s="3">
        <v>0</v>
      </c>
      <c r="E352" s="3">
        <v>0</v>
      </c>
      <c r="F352" s="3">
        <v>0</v>
      </c>
      <c r="G352" s="3">
        <v>0</v>
      </c>
    </row>
    <row r="353" spans="1:7" ht="12.75" customHeight="1">
      <c r="A353" t="s">
        <v>4</v>
      </c>
      <c r="B353" t="s">
        <v>223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</row>
    <row r="354" spans="1:7" ht="12.75" customHeight="1">
      <c r="A354" t="s">
        <v>4</v>
      </c>
      <c r="B354" t="s">
        <v>224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</row>
    <row r="355" spans="1:7" ht="12.75" customHeight="1">
      <c r="A355" t="s">
        <v>4</v>
      </c>
      <c r="B355" t="s">
        <v>225</v>
      </c>
      <c r="C355" s="3">
        <v>0</v>
      </c>
      <c r="D355" s="3">
        <v>0</v>
      </c>
      <c r="E355" s="3">
        <v>0</v>
      </c>
      <c r="F355" s="3">
        <v>0</v>
      </c>
      <c r="G355" s="3">
        <v>0</v>
      </c>
    </row>
    <row r="356" spans="1:7" ht="12.75" customHeight="1">
      <c r="A356" t="s">
        <v>4</v>
      </c>
      <c r="B356" t="s">
        <v>226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</row>
    <row r="357" spans="1:7" ht="12.75" customHeight="1">
      <c r="A357" t="s">
        <v>4</v>
      </c>
      <c r="B357" t="s">
        <v>227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</row>
    <row r="358" spans="1:7" ht="12.75" customHeight="1">
      <c r="A358" t="s">
        <v>4</v>
      </c>
      <c r="B358" t="s">
        <v>228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</row>
    <row r="359" spans="1:7" ht="12.75" customHeight="1">
      <c r="A359" t="s">
        <v>4</v>
      </c>
      <c r="B359" t="s">
        <v>229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</row>
    <row r="360" spans="1:7" ht="12.75" customHeight="1">
      <c r="A360" t="s">
        <v>4</v>
      </c>
      <c r="B360" t="s">
        <v>230</v>
      </c>
      <c r="C360" s="3">
        <v>0</v>
      </c>
      <c r="D360" s="3">
        <v>0</v>
      </c>
      <c r="E360" s="3">
        <v>0</v>
      </c>
      <c r="F360" s="3">
        <v>0</v>
      </c>
      <c r="G360" s="3">
        <v>0</v>
      </c>
    </row>
    <row r="361" spans="1:7" ht="12.75" customHeight="1">
      <c r="A361" t="s">
        <v>4</v>
      </c>
      <c r="B361" t="s">
        <v>231</v>
      </c>
      <c r="C361" s="3">
        <v>0</v>
      </c>
      <c r="D361" s="3">
        <v>0</v>
      </c>
      <c r="E361" s="3">
        <v>0</v>
      </c>
      <c r="F361" s="3">
        <v>0</v>
      </c>
      <c r="G361" s="3">
        <v>0</v>
      </c>
    </row>
    <row r="362" spans="1:7" ht="12.75" customHeight="1">
      <c r="A362" t="s">
        <v>4</v>
      </c>
      <c r="B362" t="s">
        <v>232</v>
      </c>
      <c r="C362" s="3">
        <v>0</v>
      </c>
      <c r="D362" s="3">
        <v>0</v>
      </c>
      <c r="E362" s="3">
        <v>0</v>
      </c>
      <c r="F362" s="3">
        <v>0</v>
      </c>
      <c r="G362" s="3">
        <v>0</v>
      </c>
    </row>
    <row r="363" spans="1:7" ht="12.75" customHeight="1">
      <c r="A363" t="s">
        <v>4</v>
      </c>
      <c r="B363" t="s">
        <v>233</v>
      </c>
      <c r="C363" s="3">
        <v>0</v>
      </c>
      <c r="D363" s="3">
        <v>0</v>
      </c>
      <c r="E363" s="3">
        <v>0</v>
      </c>
      <c r="F363" s="3">
        <v>0</v>
      </c>
      <c r="G363" s="3">
        <v>0</v>
      </c>
    </row>
    <row r="364" spans="1:7" ht="12.75" customHeight="1">
      <c r="A364" t="s">
        <v>4</v>
      </c>
      <c r="B364" t="s">
        <v>234</v>
      </c>
      <c r="C364" s="3">
        <v>0</v>
      </c>
      <c r="D364" s="3">
        <v>0</v>
      </c>
      <c r="E364" s="3">
        <v>0</v>
      </c>
      <c r="F364" s="3">
        <v>0</v>
      </c>
      <c r="G364" s="3">
        <v>0</v>
      </c>
    </row>
    <row r="365" spans="1:7" ht="12.75" customHeight="1">
      <c r="A365" t="s">
        <v>4</v>
      </c>
      <c r="B365" t="s">
        <v>235</v>
      </c>
      <c r="C365" s="3">
        <v>0</v>
      </c>
      <c r="D365" s="3">
        <v>0</v>
      </c>
      <c r="E365" s="3">
        <v>0</v>
      </c>
      <c r="F365" s="3">
        <v>0</v>
      </c>
      <c r="G365" s="3">
        <v>0</v>
      </c>
    </row>
    <row r="366" spans="1:7" ht="12.75" customHeight="1">
      <c r="A366" t="s">
        <v>4</v>
      </c>
      <c r="B366" t="s">
        <v>236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</row>
    <row r="367" spans="1:7" ht="12.75" customHeight="1">
      <c r="A367" t="s">
        <v>4</v>
      </c>
      <c r="B367" t="s">
        <v>237</v>
      </c>
      <c r="C367" s="3">
        <v>0</v>
      </c>
      <c r="D367" s="3">
        <v>0</v>
      </c>
      <c r="E367" s="3">
        <v>0</v>
      </c>
      <c r="F367" s="3">
        <v>0</v>
      </c>
      <c r="G367" s="3">
        <v>0</v>
      </c>
    </row>
    <row r="368" spans="1:7" ht="12.75" customHeight="1">
      <c r="A368" t="s">
        <v>4</v>
      </c>
      <c r="B368" t="s">
        <v>238</v>
      </c>
      <c r="C368" s="3">
        <v>0</v>
      </c>
      <c r="D368" s="3">
        <v>0</v>
      </c>
      <c r="E368" s="3">
        <v>0</v>
      </c>
      <c r="F368" s="3">
        <v>0</v>
      </c>
      <c r="G368" s="3">
        <v>0</v>
      </c>
    </row>
    <row r="369" spans="1:7" ht="12.75" customHeight="1">
      <c r="A369" t="s">
        <v>4</v>
      </c>
      <c r="B369" t="s">
        <v>239</v>
      </c>
      <c r="C369" s="3">
        <v>0</v>
      </c>
      <c r="D369" s="3">
        <v>0</v>
      </c>
      <c r="E369" s="3">
        <v>0</v>
      </c>
      <c r="F369" s="3">
        <v>0</v>
      </c>
      <c r="G369" s="3">
        <v>0</v>
      </c>
    </row>
    <row r="370" spans="1:7" ht="12.75" customHeight="1">
      <c r="A370" t="s">
        <v>4</v>
      </c>
      <c r="B370" t="s">
        <v>240</v>
      </c>
      <c r="C370" s="3">
        <v>0</v>
      </c>
      <c r="D370" s="3">
        <v>0</v>
      </c>
      <c r="E370" s="3">
        <v>0</v>
      </c>
      <c r="F370" s="3">
        <v>0</v>
      </c>
      <c r="G370" s="3">
        <v>0</v>
      </c>
    </row>
    <row r="371" spans="1:7" ht="12.75" customHeight="1">
      <c r="A371" t="s">
        <v>4</v>
      </c>
      <c r="B371" t="s">
        <v>241</v>
      </c>
      <c r="C371" s="3">
        <v>0</v>
      </c>
      <c r="D371" s="3">
        <v>0</v>
      </c>
      <c r="E371" s="3">
        <v>0</v>
      </c>
      <c r="F371" s="3">
        <v>0</v>
      </c>
      <c r="G371" s="3">
        <v>0</v>
      </c>
    </row>
    <row r="372" spans="1:7" ht="12.75" customHeight="1">
      <c r="A372" t="s">
        <v>4</v>
      </c>
      <c r="B372" t="s">
        <v>242</v>
      </c>
      <c r="C372" s="3">
        <v>0</v>
      </c>
      <c r="D372" s="3">
        <v>0</v>
      </c>
      <c r="E372" s="3">
        <v>0</v>
      </c>
      <c r="F372" s="3">
        <v>0</v>
      </c>
      <c r="G372" s="3">
        <v>0</v>
      </c>
    </row>
    <row r="373" spans="1:7" ht="12.75" customHeight="1">
      <c r="A373" t="s">
        <v>4</v>
      </c>
      <c r="B373" t="s">
        <v>243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</row>
    <row r="374" spans="1:7" ht="12.75" customHeight="1">
      <c r="A374" t="s">
        <v>4</v>
      </c>
      <c r="B374" t="s">
        <v>244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</row>
    <row r="375" spans="1:7" ht="12.75" customHeight="1">
      <c r="A375" t="s">
        <v>4</v>
      </c>
      <c r="B375" t="s">
        <v>245</v>
      </c>
      <c r="C375" s="1">
        <v>0</v>
      </c>
      <c r="D375" s="1">
        <v>0</v>
      </c>
      <c r="E375" s="1">
        <v>0</v>
      </c>
      <c r="F375" s="1">
        <v>0</v>
      </c>
      <c r="G375" s="1">
        <v>0</v>
      </c>
    </row>
    <row r="376" spans="1:7" ht="12.75" customHeight="1">
      <c r="A376" t="s">
        <v>4</v>
      </c>
      <c r="B376" t="s">
        <v>246</v>
      </c>
      <c r="C376" s="3">
        <v>0</v>
      </c>
      <c r="D376" s="3">
        <v>0</v>
      </c>
      <c r="E376" s="3">
        <v>0</v>
      </c>
      <c r="F376" s="3">
        <v>0</v>
      </c>
      <c r="G376" s="3">
        <v>0</v>
      </c>
    </row>
    <row r="377" spans="1:7" ht="12.75" customHeight="1">
      <c r="A377" t="s">
        <v>4</v>
      </c>
      <c r="B377" t="s">
        <v>247</v>
      </c>
      <c r="C377" s="3">
        <v>0</v>
      </c>
      <c r="D377" s="3">
        <v>0</v>
      </c>
      <c r="E377" s="3">
        <v>0</v>
      </c>
      <c r="F377" s="3">
        <v>0</v>
      </c>
      <c r="G377" s="3">
        <v>0</v>
      </c>
    </row>
    <row r="378" spans="1:7" ht="12.75" customHeight="1">
      <c r="A378" t="s">
        <v>4</v>
      </c>
      <c r="B378" t="s">
        <v>248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</row>
    <row r="379" spans="1:7" ht="12.75" customHeight="1">
      <c r="A379" t="s">
        <v>4</v>
      </c>
      <c r="B379" t="s">
        <v>249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</row>
    <row r="380" spans="1:7" ht="12.75" customHeight="1">
      <c r="A380" t="s">
        <v>4</v>
      </c>
      <c r="B380" t="s">
        <v>250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</row>
    <row r="381" spans="1:7" ht="12.75" customHeight="1">
      <c r="A381" t="s">
        <v>4</v>
      </c>
      <c r="B381" t="s">
        <v>251</v>
      </c>
      <c r="C381" s="3">
        <v>0</v>
      </c>
      <c r="D381" s="3">
        <v>0</v>
      </c>
      <c r="E381" s="3">
        <v>0</v>
      </c>
      <c r="F381" s="3">
        <v>0</v>
      </c>
      <c r="G381" s="3">
        <v>0</v>
      </c>
    </row>
    <row r="382" spans="1:7" ht="12.75" customHeight="1">
      <c r="A382" t="s">
        <v>4</v>
      </c>
      <c r="B382" t="s">
        <v>252</v>
      </c>
      <c r="C382" s="3">
        <v>0</v>
      </c>
      <c r="D382" s="3">
        <v>0</v>
      </c>
      <c r="E382" s="3">
        <v>0</v>
      </c>
      <c r="F382" s="3">
        <v>0</v>
      </c>
      <c r="G382" s="3">
        <v>0</v>
      </c>
    </row>
    <row r="383" spans="1:7" ht="12.75" customHeight="1">
      <c r="A383" t="s">
        <v>4</v>
      </c>
      <c r="B383" t="s">
        <v>253</v>
      </c>
      <c r="C383" s="3">
        <v>0</v>
      </c>
      <c r="D383" s="3">
        <v>0</v>
      </c>
      <c r="E383" s="3">
        <v>0</v>
      </c>
      <c r="F383" s="3">
        <v>0</v>
      </c>
      <c r="G383" s="3">
        <v>0</v>
      </c>
    </row>
    <row r="384" spans="1:7" ht="12.75" customHeight="1">
      <c r="A384" t="s">
        <v>4</v>
      </c>
      <c r="B384" t="s">
        <v>254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</row>
    <row r="385" spans="1:7" ht="12.75" customHeight="1">
      <c r="A385" t="s">
        <v>4</v>
      </c>
      <c r="B385" t="s">
        <v>255</v>
      </c>
      <c r="C385" s="3">
        <v>0</v>
      </c>
      <c r="D385" s="3">
        <v>0</v>
      </c>
      <c r="E385" s="3">
        <v>0</v>
      </c>
      <c r="F385" s="3">
        <v>0</v>
      </c>
      <c r="G385" s="3">
        <v>0</v>
      </c>
    </row>
    <row r="386" spans="1:7" ht="12.75" customHeight="1">
      <c r="A386" t="s">
        <v>4</v>
      </c>
      <c r="B386" t="s">
        <v>256</v>
      </c>
      <c r="C386" s="1">
        <v>0</v>
      </c>
      <c r="D386" s="1">
        <v>0</v>
      </c>
      <c r="E386" s="1">
        <v>0</v>
      </c>
      <c r="F386" s="1">
        <v>0</v>
      </c>
      <c r="G386" s="1">
        <v>0</v>
      </c>
    </row>
    <row r="387" spans="1:7" ht="12.75" customHeight="1">
      <c r="A387" t="s">
        <v>4</v>
      </c>
      <c r="B387" t="s">
        <v>257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</row>
    <row r="388" spans="1:7" ht="12.75" customHeight="1">
      <c r="A388" t="s">
        <v>4</v>
      </c>
      <c r="B388" t="s">
        <v>258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</row>
    <row r="389" spans="1:7" ht="12.75" customHeight="1">
      <c r="A389" t="s">
        <v>4</v>
      </c>
      <c r="B389" t="s">
        <v>259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</row>
    <row r="390" spans="1:7" ht="12.75" customHeight="1">
      <c r="A390" t="s">
        <v>4</v>
      </c>
      <c r="B390" t="s">
        <v>260</v>
      </c>
      <c r="C390" s="3">
        <v>0</v>
      </c>
      <c r="D390" s="3">
        <v>0</v>
      </c>
      <c r="E390" s="3">
        <v>0</v>
      </c>
      <c r="F390" s="3">
        <v>0</v>
      </c>
      <c r="G390" s="3">
        <v>0</v>
      </c>
    </row>
    <row r="391" spans="1:7" ht="12.75" customHeight="1">
      <c r="A391" t="s">
        <v>4</v>
      </c>
      <c r="B391" t="s">
        <v>261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</row>
    <row r="392" spans="1:7" ht="12.75" customHeight="1">
      <c r="A392" t="s">
        <v>4</v>
      </c>
      <c r="B392" t="s">
        <v>262</v>
      </c>
      <c r="C392" s="4">
        <v>0</v>
      </c>
      <c r="D392" s="4">
        <v>0</v>
      </c>
      <c r="E392" s="4">
        <v>0</v>
      </c>
      <c r="F392" s="4">
        <v>0</v>
      </c>
      <c r="G392" s="4">
        <v>0</v>
      </c>
    </row>
    <row r="393" spans="1:7" ht="12.75" customHeight="1">
      <c r="A393" t="s">
        <v>4</v>
      </c>
      <c r="B393" t="s">
        <v>263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</row>
    <row r="394" spans="1:7" ht="12.75" customHeight="1">
      <c r="A394" t="s">
        <v>4</v>
      </c>
      <c r="B394" t="s">
        <v>264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</row>
    <row r="395" spans="1:7" ht="12.75" customHeight="1">
      <c r="A395" t="s">
        <v>4</v>
      </c>
      <c r="B395" t="s">
        <v>265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</row>
    <row r="396" spans="1:7" ht="12.75" customHeight="1">
      <c r="A396" t="s">
        <v>4</v>
      </c>
      <c r="B396" t="s">
        <v>266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</row>
    <row r="397" spans="1:7" ht="12.75" customHeight="1">
      <c r="A397" t="s">
        <v>4</v>
      </c>
      <c r="B397" t="s">
        <v>267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</row>
    <row r="398" spans="1:7" ht="12.75" customHeight="1">
      <c r="A398" t="s">
        <v>4</v>
      </c>
      <c r="B398" t="s">
        <v>268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</row>
    <row r="399" spans="1:7" ht="12.75" customHeight="1">
      <c r="A399" t="s">
        <v>4</v>
      </c>
      <c r="B399" t="s">
        <v>269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</row>
    <row r="400" spans="1:7" ht="12.75" customHeight="1">
      <c r="A400" t="s">
        <v>4</v>
      </c>
      <c r="B400" t="s">
        <v>270</v>
      </c>
      <c r="C400" s="5">
        <v>0</v>
      </c>
      <c r="D400" s="5">
        <v>0</v>
      </c>
      <c r="E400" s="5">
        <v>0</v>
      </c>
      <c r="F400" s="5">
        <v>0</v>
      </c>
      <c r="G400" s="5">
        <v>0</v>
      </c>
    </row>
    <row r="401" spans="1:7" ht="12.75" customHeight="1">
      <c r="A401" t="s">
        <v>4</v>
      </c>
      <c r="B401" t="s">
        <v>271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</row>
    <row r="402" spans="1:7" ht="12.75" customHeight="1">
      <c r="A402" t="s">
        <v>4</v>
      </c>
      <c r="B402" t="s">
        <v>272</v>
      </c>
      <c r="C402" s="5">
        <v>0</v>
      </c>
      <c r="D402" s="5">
        <v>0</v>
      </c>
      <c r="E402" s="5">
        <v>0</v>
      </c>
      <c r="F402" s="5">
        <v>0</v>
      </c>
      <c r="G402" s="5">
        <v>0</v>
      </c>
    </row>
    <row r="403" spans="1:7" ht="12.75" customHeight="1">
      <c r="A403" t="s">
        <v>4</v>
      </c>
      <c r="B403" t="s">
        <v>273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</row>
    <row r="404" spans="1:7" ht="12.75" customHeight="1">
      <c r="A404" t="s">
        <v>4</v>
      </c>
      <c r="B404" t="s">
        <v>274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</row>
    <row r="405" spans="1:7" ht="12.75" customHeight="1">
      <c r="A405" t="s">
        <v>4</v>
      </c>
      <c r="B405" t="s">
        <v>275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</row>
    <row r="406" spans="1:7" ht="12.75" customHeight="1">
      <c r="A406" t="s">
        <v>0</v>
      </c>
      <c r="B406" t="s">
        <v>1</v>
      </c>
      <c r="C406" s="2"/>
      <c r="D406" s="2"/>
      <c r="E406" s="2"/>
      <c r="F406" s="2"/>
      <c r="G406" s="2"/>
    </row>
    <row r="407" spans="1:7" ht="12.75" customHeight="1">
      <c r="A407" t="s">
        <v>3</v>
      </c>
      <c r="B407" t="s">
        <v>43</v>
      </c>
      <c r="C407" s="1">
        <v>17.32328767123288</v>
      </c>
      <c r="D407" s="1">
        <v>14.650273224043715</v>
      </c>
      <c r="E407" s="1">
        <v>15.295890410958904</v>
      </c>
      <c r="F407" s="1">
        <v>13.471232876712326</v>
      </c>
      <c r="G407" s="1">
        <v>17.287671232876711</v>
      </c>
    </row>
    <row r="408" spans="1:7" ht="12.75" customHeight="1">
      <c r="A408" t="s">
        <v>4</v>
      </c>
      <c r="B408" t="s">
        <v>44</v>
      </c>
      <c r="C408" s="1">
        <v>3.0009492168960619</v>
      </c>
      <c r="D408" s="1">
        <v>2.8905660377358502</v>
      </c>
      <c r="E408" s="1">
        <v>2.5092134831460671</v>
      </c>
      <c r="F408" s="1">
        <v>2.7985202048947078</v>
      </c>
      <c r="G408" s="1">
        <v>2.9078341013824867</v>
      </c>
    </row>
    <row r="409" spans="1:7" ht="12.75" customHeight="1">
      <c r="A409" t="s">
        <v>4</v>
      </c>
      <c r="B409" t="s">
        <v>45</v>
      </c>
      <c r="C409" s="1">
        <v>3.1348314606741576</v>
      </c>
      <c r="D409" s="1">
        <v>3.0536741214057503</v>
      </c>
      <c r="E409" s="1">
        <v>2.5364829396325455</v>
      </c>
      <c r="F409" s="1">
        <v>2.9320132013201317</v>
      </c>
      <c r="G409" s="1">
        <v>3.0274406332453814</v>
      </c>
    </row>
    <row r="410" spans="1:7" ht="12.75" customHeight="1">
      <c r="A410" t="s">
        <v>4</v>
      </c>
      <c r="B410" t="s">
        <v>46</v>
      </c>
      <c r="C410" s="2">
        <v>8230.8336568294581</v>
      </c>
      <c r="D410" s="2">
        <v>7294.5736471724276</v>
      </c>
      <c r="E410" s="2">
        <v>8819.9531620215021</v>
      </c>
      <c r="F410" s="2">
        <v>7488.5867987349802</v>
      </c>
      <c r="G410" s="2">
        <v>8802.8500047430953</v>
      </c>
    </row>
    <row r="411" spans="1:7" ht="12.75" customHeight="1">
      <c r="A411" t="s">
        <v>4</v>
      </c>
      <c r="B411" t="s">
        <v>47</v>
      </c>
      <c r="C411" s="2">
        <v>25802.276295004711</v>
      </c>
      <c r="D411" s="2">
        <v>22275.2507730588</v>
      </c>
      <c r="E411" s="2">
        <v>22371.660723825666</v>
      </c>
      <c r="F411" s="2">
        <v>21956.635353122627</v>
      </c>
      <c r="G411" s="2">
        <v>26650.105792723545</v>
      </c>
    </row>
    <row r="412" spans="1:7" ht="12.75" customHeight="1">
      <c r="A412" t="s">
        <v>4</v>
      </c>
      <c r="B412" t="s">
        <v>48</v>
      </c>
      <c r="C412" s="1">
        <v>15.287671232876713</v>
      </c>
      <c r="D412" s="1">
        <v>13.057377049180328</v>
      </c>
      <c r="E412" s="1">
        <v>13.238356164383559</v>
      </c>
      <c r="F412" s="1">
        <v>12.169863013698627</v>
      </c>
      <c r="G412" s="1">
        <v>15.717808219178082</v>
      </c>
    </row>
    <row r="413" spans="1:7" ht="12.75" customHeight="1">
      <c r="A413" t="s">
        <v>4</v>
      </c>
      <c r="B413" t="s">
        <v>351</v>
      </c>
      <c r="C413" s="2">
        <v>1779.9999999999998</v>
      </c>
      <c r="D413" s="2">
        <v>1565.0000000000002</v>
      </c>
      <c r="E413" s="2">
        <v>1905</v>
      </c>
      <c r="F413" s="2">
        <v>1514.9999999999998</v>
      </c>
      <c r="G413" s="2">
        <v>1895.0000000000007</v>
      </c>
    </row>
    <row r="414" spans="1:7" ht="12.75" customHeight="1">
      <c r="A414" t="s">
        <v>4</v>
      </c>
      <c r="B414" t="s">
        <v>349</v>
      </c>
      <c r="C414" s="2">
        <v>5580</v>
      </c>
      <c r="D414" s="2">
        <v>4779</v>
      </c>
      <c r="E414" s="2">
        <v>4831.9999999999991</v>
      </c>
      <c r="F414" s="2">
        <v>4441.9999999999991</v>
      </c>
      <c r="G414" s="2">
        <v>5737</v>
      </c>
    </row>
    <row r="415" spans="1:7" ht="12.75" customHeight="1">
      <c r="A415" t="s">
        <v>4</v>
      </c>
      <c r="B415" t="s">
        <v>49</v>
      </c>
      <c r="C415" s="1">
        <v>12.090447930489042</v>
      </c>
      <c r="D415" s="1">
        <v>12.931993118089977</v>
      </c>
      <c r="E415" s="1">
        <v>0</v>
      </c>
      <c r="F415" s="1">
        <v>15.04597938491235</v>
      </c>
      <c r="G415" s="1">
        <v>15.189992530192923</v>
      </c>
    </row>
    <row r="416" spans="1:7" ht="12.75" customHeight="1">
      <c r="A416" t="s">
        <v>4</v>
      </c>
      <c r="B416" t="s">
        <v>50</v>
      </c>
      <c r="C416" s="1">
        <v>17.793551317517068</v>
      </c>
      <c r="D416" s="1">
        <v>19.715410776815411</v>
      </c>
      <c r="E416" s="1">
        <v>0</v>
      </c>
      <c r="F416" s="1">
        <v>21.100359994346171</v>
      </c>
      <c r="G416" s="1">
        <v>19.029611980075188</v>
      </c>
    </row>
    <row r="417" spans="1:7" ht="12.75" customHeight="1">
      <c r="A417" t="s">
        <v>4</v>
      </c>
      <c r="B417" t="s">
        <v>51</v>
      </c>
      <c r="C417" s="1">
        <v>8.2908015607129872</v>
      </c>
      <c r="D417" s="1">
        <v>8.8616203240134528</v>
      </c>
      <c r="E417" s="1">
        <v>0</v>
      </c>
      <c r="F417" s="1">
        <v>10.880280690097957</v>
      </c>
      <c r="G417" s="1">
        <v>11.871678829297753</v>
      </c>
    </row>
    <row r="418" spans="1:7" ht="12.75" customHeight="1">
      <c r="A418" t="s">
        <v>4</v>
      </c>
      <c r="B418" t="s">
        <v>52</v>
      </c>
      <c r="C418" s="3">
        <v>9.7250080505879632E-2</v>
      </c>
      <c r="D418" s="3">
        <v>9.405297617444057E-2</v>
      </c>
      <c r="E418" s="3">
        <v>0.11424135465140499</v>
      </c>
      <c r="F418" s="3">
        <v>0.14512647650864891</v>
      </c>
      <c r="G418" s="3">
        <v>0.17221823414622561</v>
      </c>
    </row>
    <row r="419" spans="1:7" ht="12.75" customHeight="1">
      <c r="A419" t="s">
        <v>4</v>
      </c>
      <c r="B419" t="s">
        <v>53</v>
      </c>
      <c r="C419" s="2">
        <v>403257.39130434784</v>
      </c>
      <c r="D419" s="2">
        <v>663665.71739130432</v>
      </c>
      <c r="E419" s="2">
        <v>588617.15217391308</v>
      </c>
      <c r="F419" s="2">
        <v>730963.93478260865</v>
      </c>
      <c r="G419" s="2">
        <v>651226.82608695654</v>
      </c>
    </row>
    <row r="420" spans="1:7" ht="12.75" customHeight="1">
      <c r="A420" t="s">
        <v>4</v>
      </c>
      <c r="B420" t="s">
        <v>54</v>
      </c>
      <c r="C420" s="2">
        <v>578526.51043478248</v>
      </c>
      <c r="D420" s="2">
        <v>554409</v>
      </c>
      <c r="E420" s="2">
        <v>869503.13043478259</v>
      </c>
      <c r="F420" s="2">
        <v>731173.5</v>
      </c>
      <c r="G420" s="2">
        <v>903118.91304347827</v>
      </c>
    </row>
    <row r="421" spans="1:7" ht="12.75" customHeight="1">
      <c r="A421" t="s">
        <v>4</v>
      </c>
      <c r="B421" t="s">
        <v>55</v>
      </c>
      <c r="C421" s="3">
        <v>8.2554280239623842E-2</v>
      </c>
      <c r="D421" s="3">
        <v>7.2463260145261818E-2</v>
      </c>
      <c r="E421" s="3">
        <v>9.3846536936635916E-2</v>
      </c>
      <c r="F421" s="3">
        <v>0.11532227295577191</v>
      </c>
      <c r="G421" s="3">
        <v>0.14777120615685868</v>
      </c>
    </row>
    <row r="422" spans="1:7" ht="12.75" customHeight="1">
      <c r="A422" t="s">
        <v>4</v>
      </c>
      <c r="B422" t="s">
        <v>56</v>
      </c>
      <c r="C422" s="1">
        <v>3.5476910125084102</v>
      </c>
      <c r="D422" s="1">
        <v>4.3960596572418895</v>
      </c>
      <c r="E422" s="1">
        <v>3.1129361605091326</v>
      </c>
      <c r="F422" s="1">
        <v>-1.8035919600620405E-2</v>
      </c>
      <c r="G422" s="1">
        <v>3.0770265994763379</v>
      </c>
    </row>
    <row r="423" spans="1:7" ht="12.75" customHeight="1">
      <c r="A423" t="s">
        <v>4</v>
      </c>
      <c r="B423" t="s">
        <v>57</v>
      </c>
      <c r="C423" s="1">
        <v>5.4481464367808758</v>
      </c>
      <c r="D423" s="1">
        <v>5.2770551815134166</v>
      </c>
      <c r="E423" s="1">
        <v>4.5232611736714636</v>
      </c>
      <c r="F423" s="1">
        <v>4.257995219010609</v>
      </c>
      <c r="G423" s="1">
        <v>4.0263288628862091</v>
      </c>
    </row>
    <row r="424" spans="1:7" ht="12.75" customHeight="1">
      <c r="A424" t="s">
        <v>4</v>
      </c>
      <c r="B424" t="s">
        <v>58</v>
      </c>
      <c r="C424" s="3">
        <v>0.87168690386645109</v>
      </c>
      <c r="D424" s="3">
        <v>0.35175069381895258</v>
      </c>
      <c r="E424" s="3">
        <v>0.47384286520573993</v>
      </c>
      <c r="F424" s="3">
        <v>0.53754211365694049</v>
      </c>
      <c r="G424" s="3">
        <v>0.75887262162029934</v>
      </c>
    </row>
    <row r="425" spans="1:7" ht="12.75" customHeight="1">
      <c r="A425" t="s">
        <v>4</v>
      </c>
      <c r="B425" t="s">
        <v>59</v>
      </c>
      <c r="C425" s="1">
        <v>4.7490778992885589</v>
      </c>
      <c r="D425" s="1">
        <v>1.8562078214182431</v>
      </c>
      <c r="E425" s="1">
        <v>2.1433150346063643</v>
      </c>
      <c r="F425" s="1">
        <v>2.28885174996811</v>
      </c>
      <c r="G425" s="1">
        <v>3.055470739683936</v>
      </c>
    </row>
    <row r="426" spans="1:7" ht="12.75" customHeight="1">
      <c r="A426" t="s">
        <v>4</v>
      </c>
      <c r="B426" t="s">
        <v>60</v>
      </c>
      <c r="C426" s="3">
        <v>5.0262778856767325E-2</v>
      </c>
      <c r="D426" s="3">
        <v>2.4374911740260633E-2</v>
      </c>
      <c r="E426" s="3">
        <v>2.700587264074868E-2</v>
      </c>
      <c r="F426" s="3">
        <v>2.9061382034559012E-2</v>
      </c>
      <c r="G426" s="3">
        <v>3.9666438676873611E-2</v>
      </c>
    </row>
    <row r="427" spans="1:7" ht="12.75" customHeight="1">
      <c r="A427" t="s">
        <v>4</v>
      </c>
      <c r="B427" t="s">
        <v>61</v>
      </c>
      <c r="C427" s="3">
        <v>0.59830112083029441</v>
      </c>
      <c r="D427" s="3">
        <v>0.64551540385840478</v>
      </c>
      <c r="E427" s="3">
        <v>0.5958396741060118</v>
      </c>
      <c r="F427" s="3">
        <v>0.61753372927795047</v>
      </c>
      <c r="G427" s="3">
        <v>0.61644857111515405</v>
      </c>
    </row>
    <row r="428" spans="1:7" ht="12.75" customHeight="1">
      <c r="A428" t="s">
        <v>4</v>
      </c>
      <c r="B428" t="s">
        <v>62</v>
      </c>
      <c r="C428" s="3">
        <v>1.8123451608176473E-2</v>
      </c>
      <c r="D428" s="3">
        <v>1.2667379159478598E-2</v>
      </c>
      <c r="E428" s="3">
        <v>1.7342461773431243E-2</v>
      </c>
      <c r="F428" s="3">
        <v>1.6286975377221301E-2</v>
      </c>
      <c r="G428" s="3">
        <v>1.7067462496466988E-2</v>
      </c>
    </row>
    <row r="429" spans="1:7" ht="12.75" customHeight="1">
      <c r="A429" t="s">
        <v>4</v>
      </c>
      <c r="B429" t="s">
        <v>63</v>
      </c>
      <c r="C429" s="3">
        <v>1.1887355742937155E-2</v>
      </c>
      <c r="D429" s="3">
        <v>1.4756532005927104E-2</v>
      </c>
      <c r="E429" s="3">
        <v>1.5000000972491521E-2</v>
      </c>
      <c r="F429" s="3">
        <v>4.7039656154291131E-3</v>
      </c>
      <c r="G429" s="3">
        <v>1.3281366529686018E-2</v>
      </c>
    </row>
    <row r="430" spans="1:7" ht="12.75" customHeight="1">
      <c r="A430" t="s">
        <v>4</v>
      </c>
      <c r="B430" t="s">
        <v>64</v>
      </c>
      <c r="C430" s="3">
        <v>7.6405410031913541E-3</v>
      </c>
      <c r="D430" s="3">
        <v>5.5298123493566602E-3</v>
      </c>
      <c r="E430" s="3">
        <v>4.5823984494981589E-3</v>
      </c>
      <c r="F430" s="3">
        <v>-4.4664490942784546E-2</v>
      </c>
      <c r="G430" s="3">
        <v>6.4980281817541251E-3</v>
      </c>
    </row>
    <row r="431" spans="1:7" ht="12.75" customHeight="1">
      <c r="A431" t="s">
        <v>4</v>
      </c>
      <c r="B431" t="s">
        <v>65</v>
      </c>
      <c r="C431" s="3">
        <v>1.6408335984953573E-2</v>
      </c>
      <c r="D431" s="3">
        <v>9.4919652506129257E-2</v>
      </c>
      <c r="E431" s="3">
        <v>1.1751244116566355E-2</v>
      </c>
      <c r="F431" s="3">
        <v>5.8398821782847726E-3</v>
      </c>
      <c r="G431" s="3">
        <v>1.149750434493438E-2</v>
      </c>
    </row>
    <row r="432" spans="1:7" ht="12.75" customHeight="1">
      <c r="A432" t="s">
        <v>4</v>
      </c>
      <c r="B432" t="s">
        <v>66</v>
      </c>
      <c r="C432" s="3">
        <v>0.78374001052456421</v>
      </c>
      <c r="D432" s="3">
        <v>0.78545696658728059</v>
      </c>
      <c r="E432" s="3">
        <v>0.78401245845580203</v>
      </c>
      <c r="F432" s="3">
        <v>0.69884464450217287</v>
      </c>
      <c r="G432" s="3">
        <v>0.66533400765598849</v>
      </c>
    </row>
    <row r="433" spans="1:7" ht="12.75" customHeight="1">
      <c r="A433" t="s">
        <v>4</v>
      </c>
      <c r="B433" t="s">
        <v>67</v>
      </c>
      <c r="C433" s="3">
        <v>0.21625998947543562</v>
      </c>
      <c r="D433" s="3">
        <v>0.21454303341271935</v>
      </c>
      <c r="E433" s="3">
        <v>0.215987541544198</v>
      </c>
      <c r="F433" s="3">
        <v>0.20004790123477759</v>
      </c>
      <c r="G433" s="3">
        <v>0.22050330170216412</v>
      </c>
    </row>
    <row r="434" spans="1:7" ht="12.75" customHeight="1">
      <c r="A434" t="s">
        <v>4</v>
      </c>
      <c r="B434" t="s">
        <v>68</v>
      </c>
      <c r="C434" s="3">
        <v>0</v>
      </c>
      <c r="D434" s="3">
        <v>0</v>
      </c>
      <c r="E434" s="3">
        <v>0</v>
      </c>
      <c r="F434" s="3">
        <v>0</v>
      </c>
      <c r="G434" s="3">
        <v>0</v>
      </c>
    </row>
    <row r="435" spans="1:7" ht="12.75" customHeight="1">
      <c r="A435" t="s">
        <v>4</v>
      </c>
      <c r="B435" t="s">
        <v>360</v>
      </c>
      <c r="C435" s="3">
        <v>0.40169887907113072</v>
      </c>
      <c r="D435" s="3">
        <v>0.35448459041990993</v>
      </c>
      <c r="E435" s="3">
        <v>0.40416031674479275</v>
      </c>
      <c r="F435" s="3">
        <v>0.38246627072204914</v>
      </c>
      <c r="G435" s="3">
        <v>0.38355141840253504</v>
      </c>
    </row>
    <row r="436" spans="1:7" ht="12.75" customHeight="1">
      <c r="A436" t="s">
        <v>4</v>
      </c>
      <c r="B436" t="s">
        <v>69</v>
      </c>
      <c r="C436" s="3">
        <v>0.24671409808330527</v>
      </c>
      <c r="D436" s="3">
        <v>0.21914245799262841</v>
      </c>
      <c r="E436" s="3">
        <v>0.29985383383264114</v>
      </c>
      <c r="F436" s="3">
        <v>0.26614882451153482</v>
      </c>
      <c r="G436" s="3">
        <v>0.28061820707562607</v>
      </c>
    </row>
    <row r="437" spans="1:7" ht="12.75" customHeight="1">
      <c r="A437" t="s">
        <v>4</v>
      </c>
      <c r="B437" t="s">
        <v>70</v>
      </c>
      <c r="C437" s="3">
        <v>0.1997697989728843</v>
      </c>
      <c r="D437" s="3">
        <v>0.15753947242076055</v>
      </c>
      <c r="E437" s="3">
        <v>0.20634781045528852</v>
      </c>
      <c r="F437" s="3">
        <v>0.10082085032909142</v>
      </c>
      <c r="G437" s="3">
        <v>0.23281416300820842</v>
      </c>
    </row>
    <row r="438" spans="1:7" ht="12.75" customHeight="1">
      <c r="A438" t="s">
        <v>4</v>
      </c>
      <c r="B438" t="s">
        <v>71</v>
      </c>
      <c r="C438" s="3">
        <v>0.70129133835610447</v>
      </c>
      <c r="D438" s="3">
        <v>0.63397981023085803</v>
      </c>
      <c r="E438" s="3">
        <v>0.6374827344332068</v>
      </c>
      <c r="F438" s="3">
        <v>0.66161236614691254</v>
      </c>
      <c r="G438" s="3">
        <v>0.58376621935274431</v>
      </c>
    </row>
    <row r="439" spans="1:7" ht="12.75" customHeight="1">
      <c r="A439" t="s">
        <v>4</v>
      </c>
      <c r="B439" t="s">
        <v>72</v>
      </c>
      <c r="C439" s="1">
        <v>17.81874276244687</v>
      </c>
      <c r="D439" s="1">
        <v>15.517067958248088</v>
      </c>
      <c r="E439" s="1">
        <v>0</v>
      </c>
      <c r="F439" s="1">
        <v>14.700221425807742</v>
      </c>
      <c r="G439" s="1">
        <v>16.746918051790377</v>
      </c>
    </row>
    <row r="440" spans="1:7" ht="12.75" customHeight="1">
      <c r="A440" t="s">
        <v>4</v>
      </c>
      <c r="B440" t="s">
        <v>73</v>
      </c>
      <c r="C440" s="1">
        <v>5.612068221263665</v>
      </c>
      <c r="D440" s="1">
        <v>6.4445164685152436</v>
      </c>
      <c r="E440" s="1">
        <v>0</v>
      </c>
      <c r="F440" s="1">
        <v>6.8026186207263359</v>
      </c>
      <c r="G440" s="1">
        <v>5.9712479448903268</v>
      </c>
    </row>
    <row r="441" spans="1:7" ht="12.75" customHeight="1">
      <c r="A441" t="s">
        <v>4</v>
      </c>
      <c r="B441" t="s">
        <v>74</v>
      </c>
      <c r="C441" s="1">
        <v>6.5343382138978532</v>
      </c>
      <c r="D441" s="1">
        <v>7.7030109222172429</v>
      </c>
      <c r="E441" s="1">
        <v>0</v>
      </c>
      <c r="F441" s="1">
        <v>8.4684332098067223</v>
      </c>
      <c r="G441" s="1">
        <v>7.1991684195259165</v>
      </c>
    </row>
    <row r="442" spans="1:7" ht="12.75" customHeight="1">
      <c r="A442" t="s">
        <v>4</v>
      </c>
      <c r="B442" t="s">
        <v>75</v>
      </c>
      <c r="C442" s="3">
        <v>1.8302184345480976E-2</v>
      </c>
      <c r="D442" s="3">
        <v>9.615665883478236E-2</v>
      </c>
      <c r="E442" s="3">
        <v>1.1489663388047121E-2</v>
      </c>
      <c r="F442" s="3">
        <v>5.3572340757274545E-3</v>
      </c>
      <c r="G442" s="3">
        <v>1.1159250255695998E-2</v>
      </c>
    </row>
    <row r="443" spans="1:7" ht="12.75" customHeight="1">
      <c r="A443" t="s">
        <v>4</v>
      </c>
      <c r="B443" t="s">
        <v>76</v>
      </c>
      <c r="C443" s="3">
        <v>0.21597850573684663</v>
      </c>
      <c r="D443" s="3">
        <v>0.22103822394591449</v>
      </c>
      <c r="E443" s="3">
        <v>0</v>
      </c>
      <c r="F443" s="3">
        <v>0.21900273950384039</v>
      </c>
      <c r="G443" s="3">
        <v>0.22533377170862054</v>
      </c>
    </row>
    <row r="444" spans="1:7" ht="12.75" customHeight="1">
      <c r="A444" t="s">
        <v>4</v>
      </c>
      <c r="B444" t="s">
        <v>77</v>
      </c>
      <c r="C444" s="2">
        <v>10581.585101982169</v>
      </c>
      <c r="D444" s="2">
        <v>12705.561486232427</v>
      </c>
      <c r="E444" s="2">
        <v>10890.658060817243</v>
      </c>
      <c r="F444" s="2">
        <v>12769.156794196901</v>
      </c>
      <c r="G444" s="2">
        <v>11269.121926029584</v>
      </c>
    </row>
    <row r="445" spans="1:7" ht="12.75" customHeight="1">
      <c r="A445" t="s">
        <v>4</v>
      </c>
      <c r="B445" t="s">
        <v>78</v>
      </c>
      <c r="C445" s="2">
        <v>58827.928732248009</v>
      </c>
      <c r="D445" s="2">
        <v>63721.54967028294</v>
      </c>
      <c r="E445" s="2">
        <v>0</v>
      </c>
      <c r="F445" s="2">
        <v>62627.678536374675</v>
      </c>
      <c r="G445" s="2">
        <v>64634.574994292649</v>
      </c>
    </row>
    <row r="446" spans="1:7" ht="12.75" customHeight="1">
      <c r="A446" t="s">
        <v>4</v>
      </c>
      <c r="B446" t="s">
        <v>79</v>
      </c>
      <c r="C446" s="2">
        <v>74538.089907343281</v>
      </c>
      <c r="D446" s="2">
        <v>81969.239544777723</v>
      </c>
      <c r="E446" s="2">
        <v>0</v>
      </c>
      <c r="F446" s="2">
        <v>80322.829884967214</v>
      </c>
      <c r="G446" s="2">
        <v>87273.803363518789</v>
      </c>
    </row>
    <row r="447" spans="1:7" ht="12.75" customHeight="1">
      <c r="A447" t="s">
        <v>4</v>
      </c>
      <c r="B447" t="s">
        <v>80</v>
      </c>
      <c r="C447" s="3">
        <v>0.26705276751454499</v>
      </c>
      <c r="D447" s="3">
        <v>0.28636609337183483</v>
      </c>
      <c r="E447" s="3">
        <v>0.29588257142707014</v>
      </c>
      <c r="F447" s="3">
        <v>0.28254522221057621</v>
      </c>
      <c r="G447" s="3">
        <v>0.35026498389175059</v>
      </c>
    </row>
    <row r="448" spans="1:7" ht="12.75" customHeight="1">
      <c r="A448" t="s">
        <v>4</v>
      </c>
      <c r="B448" t="s">
        <v>81</v>
      </c>
      <c r="C448" s="3">
        <v>0.60304731783718224</v>
      </c>
      <c r="D448" s="3">
        <v>0.62770819303914183</v>
      </c>
      <c r="E448" s="3">
        <v>0.63564661193621375</v>
      </c>
      <c r="F448" s="3">
        <v>0.66329385437918531</v>
      </c>
      <c r="G448" s="3">
        <v>0.6314253673686947</v>
      </c>
    </row>
    <row r="449" spans="1:7" ht="12.75" customHeight="1">
      <c r="A449" t="s">
        <v>4</v>
      </c>
      <c r="B449" t="s">
        <v>82</v>
      </c>
      <c r="C449" s="3">
        <v>4.9828858093583561E-2</v>
      </c>
      <c r="D449" s="3">
        <v>4.7202027711676579E-2</v>
      </c>
      <c r="E449" s="3">
        <v>5.1675083468243767E-2</v>
      </c>
      <c r="F449" s="3">
        <v>4.2494688434539754E-2</v>
      </c>
      <c r="G449" s="3">
        <v>4.7576960130902679E-2</v>
      </c>
    </row>
    <row r="450" spans="1:7" ht="12.75" customHeight="1">
      <c r="A450" t="s">
        <v>4</v>
      </c>
      <c r="B450" t="s">
        <v>83</v>
      </c>
      <c r="C450" s="2">
        <v>527.26830245184749</v>
      </c>
      <c r="D450" s="2">
        <v>599.72826536555374</v>
      </c>
      <c r="E450" s="2">
        <v>562.77566431683283</v>
      </c>
      <c r="F450" s="2">
        <v>542.62133954118372</v>
      </c>
      <c r="G450" s="2">
        <v>536.15056458499078</v>
      </c>
    </row>
    <row r="451" spans="1:7" ht="12.75" customHeight="1">
      <c r="A451" t="s">
        <v>4</v>
      </c>
      <c r="B451" t="s">
        <v>84</v>
      </c>
      <c r="C451" s="3">
        <v>0.601515675861653</v>
      </c>
      <c r="D451" s="3">
        <v>0.64859933224914423</v>
      </c>
      <c r="E451" s="3">
        <v>0.59855682972590929</v>
      </c>
      <c r="F451" s="3">
        <v>0.62090477684104783</v>
      </c>
      <c r="G451" s="3">
        <v>0.61894070273092361</v>
      </c>
    </row>
    <row r="452" spans="1:7" ht="12.75" customHeight="1">
      <c r="A452" t="s">
        <v>4</v>
      </c>
      <c r="B452" t="s">
        <v>85</v>
      </c>
      <c r="C452" s="1">
        <v>4.320593853483075</v>
      </c>
      <c r="D452" s="1">
        <v>2.7718939153317161</v>
      </c>
      <c r="E452" s="1">
        <v>3.061571601973923</v>
      </c>
      <c r="F452" s="1">
        <v>2.7936900295126792</v>
      </c>
      <c r="G452" s="1">
        <v>3.9374871018275837</v>
      </c>
    </row>
    <row r="453" spans="1:7" ht="12.75" customHeight="1">
      <c r="A453" t="s">
        <v>4</v>
      </c>
      <c r="B453" t="s">
        <v>86</v>
      </c>
      <c r="C453" s="1">
        <v>52.832327610055437</v>
      </c>
      <c r="D453" s="1">
        <v>95.759726260729124</v>
      </c>
      <c r="E453" s="1">
        <v>69.922000609602421</v>
      </c>
      <c r="F453" s="1">
        <v>85.729326837225344</v>
      </c>
      <c r="G453" s="1">
        <v>56.43408512795186</v>
      </c>
    </row>
    <row r="454" spans="1:7" ht="12.75" customHeight="1">
      <c r="A454" t="s">
        <v>4</v>
      </c>
      <c r="B454" t="s">
        <v>87</v>
      </c>
      <c r="C454" s="1">
        <v>57.57741744963517</v>
      </c>
      <c r="D454" s="1">
        <v>50.136818457393382</v>
      </c>
      <c r="E454" s="1">
        <v>57.702157057816329</v>
      </c>
      <c r="F454" s="1">
        <v>60.546077139188043</v>
      </c>
      <c r="G454" s="1">
        <v>60.113825725845729</v>
      </c>
    </row>
    <row r="455" spans="1:7" ht="12.75" customHeight="1">
      <c r="A455" t="s">
        <v>4</v>
      </c>
      <c r="B455" t="s">
        <v>88</v>
      </c>
      <c r="C455" s="1">
        <v>156.92955775324407</v>
      </c>
      <c r="D455" s="1">
        <v>219.50435310739533</v>
      </c>
      <c r="E455" s="1">
        <v>170.99159940946376</v>
      </c>
      <c r="F455" s="1">
        <v>176.36838713918792</v>
      </c>
      <c r="G455" s="1">
        <v>156.18489515561194</v>
      </c>
    </row>
    <row r="456" spans="1:7" ht="12.75" customHeight="1">
      <c r="A456" t="s">
        <v>4</v>
      </c>
      <c r="B456" t="s">
        <v>89</v>
      </c>
      <c r="C456" s="3">
        <v>5.7088679663368662E-2</v>
      </c>
      <c r="D456" s="3">
        <v>5.2470821705278517E-2</v>
      </c>
      <c r="E456" s="3">
        <v>5.6020686095379343E-2</v>
      </c>
      <c r="F456" s="3">
        <v>-2.717988815438355E-4</v>
      </c>
      <c r="G456" s="3">
        <v>5.376583188492403E-2</v>
      </c>
    </row>
    <row r="457" spans="1:7" ht="12.75" customHeight="1">
      <c r="A457" t="s">
        <v>4</v>
      </c>
      <c r="B457" t="s">
        <v>90</v>
      </c>
      <c r="C457" s="1">
        <v>5.4371170720281858</v>
      </c>
      <c r="D457" s="1">
        <v>7.261339790219461</v>
      </c>
      <c r="E457" s="1">
        <v>4.5974169329157384</v>
      </c>
      <c r="F457" s="1">
        <v>3.6636080599016072</v>
      </c>
      <c r="G457" s="1">
        <v>2.6586101665119113</v>
      </c>
    </row>
    <row r="458" spans="1:7" ht="12.75" customHeight="1">
      <c r="A458" t="s">
        <v>4</v>
      </c>
      <c r="B458" t="s">
        <v>91</v>
      </c>
      <c r="C458" s="4">
        <v>0.48358919268306477</v>
      </c>
      <c r="D458" s="4">
        <v>0.52877704343232224</v>
      </c>
      <c r="E458" s="4">
        <v>0.33611519917725663</v>
      </c>
      <c r="F458" s="4">
        <v>0.22645954607705263</v>
      </c>
      <c r="G458" s="4">
        <v>0.30244147217255468</v>
      </c>
    </row>
    <row r="459" spans="1:7" ht="12.75" customHeight="1">
      <c r="A459" t="s">
        <v>4</v>
      </c>
      <c r="B459" t="s">
        <v>92</v>
      </c>
      <c r="C459" s="2">
        <v>18689.013602278126</v>
      </c>
      <c r="D459" s="2">
        <v>19952.767654986525</v>
      </c>
      <c r="E459" s="2">
        <v>18965.594606741568</v>
      </c>
      <c r="F459" s="2">
        <v>21724.146272054659</v>
      </c>
      <c r="G459" s="2">
        <v>21645.470967741952</v>
      </c>
    </row>
    <row r="460" spans="1:7" ht="12.75" customHeight="1">
      <c r="A460" t="s">
        <v>4</v>
      </c>
      <c r="B460" t="s">
        <v>93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</row>
    <row r="461" spans="1:7" ht="12.75" customHeight="1">
      <c r="A461" t="s">
        <v>4</v>
      </c>
      <c r="B461" t="s">
        <v>94</v>
      </c>
      <c r="C461" s="2">
        <v>22122.332393258432</v>
      </c>
      <c r="D461" s="2">
        <v>23650.086261980825</v>
      </c>
      <c r="E461" s="2">
        <v>22151.416272965882</v>
      </c>
      <c r="F461" s="2">
        <v>25478.896369636972</v>
      </c>
      <c r="G461" s="2">
        <v>24198.496042216349</v>
      </c>
    </row>
    <row r="462" spans="1:7" ht="12.75" customHeight="1">
      <c r="A462" t="s">
        <v>4</v>
      </c>
      <c r="B462" t="s">
        <v>95</v>
      </c>
      <c r="C462" s="2">
        <v>8886.5161269915825</v>
      </c>
      <c r="D462" s="2">
        <v>8383.5912772921638</v>
      </c>
      <c r="E462" s="2">
        <v>8952.7236198952851</v>
      </c>
      <c r="F462" s="2">
        <v>9744.8184766086179</v>
      </c>
      <c r="G462" s="2">
        <v>9281.3677338563721</v>
      </c>
    </row>
    <row r="463" spans="1:7" ht="12.75" customHeight="1">
      <c r="A463" t="s">
        <v>4</v>
      </c>
      <c r="B463" t="s">
        <v>102</v>
      </c>
      <c r="C463" s="3">
        <v>0.46488489638023289</v>
      </c>
      <c r="D463" s="3">
        <v>0.48545964632027838</v>
      </c>
      <c r="E463" s="3">
        <v>0.48357792698288882</v>
      </c>
      <c r="F463" s="3">
        <v>0.46175169264245747</v>
      </c>
      <c r="G463" s="3">
        <v>0.45999360450983418</v>
      </c>
    </row>
    <row r="464" spans="1:7" ht="12.75" customHeight="1">
      <c r="A464" t="s">
        <v>4</v>
      </c>
      <c r="B464" t="s">
        <v>103</v>
      </c>
      <c r="C464" s="3">
        <v>0.18240676380366433</v>
      </c>
      <c r="D464" s="3">
        <v>0.17041451308506306</v>
      </c>
      <c r="E464" s="3">
        <v>0.16878632713342856</v>
      </c>
      <c r="F464" s="3">
        <v>0.17816101071668272</v>
      </c>
      <c r="G464" s="3">
        <v>0.18025475010814809</v>
      </c>
    </row>
    <row r="465" spans="1:7" ht="12.75" customHeight="1">
      <c r="A465" t="s">
        <v>4</v>
      </c>
      <c r="B465" t="s">
        <v>104</v>
      </c>
      <c r="C465" s="3">
        <v>0.35270833981610294</v>
      </c>
      <c r="D465" s="3">
        <v>0.34412584059465817</v>
      </c>
      <c r="E465" s="3">
        <v>0.34763574588368268</v>
      </c>
      <c r="F465" s="3">
        <v>0.36008729664085976</v>
      </c>
      <c r="G465" s="3">
        <v>0.35975164538201776</v>
      </c>
    </row>
    <row r="466" spans="1:7" ht="12.75" customHeight="1">
      <c r="A466" t="s">
        <v>4</v>
      </c>
      <c r="B466" t="s">
        <v>96</v>
      </c>
      <c r="C466" s="3">
        <v>0</v>
      </c>
      <c r="D466" s="3">
        <v>0</v>
      </c>
      <c r="E466" s="3">
        <v>0</v>
      </c>
      <c r="F466" s="3">
        <v>0</v>
      </c>
      <c r="G466" s="3">
        <v>0</v>
      </c>
    </row>
    <row r="467" spans="1:7" ht="12.75" customHeight="1">
      <c r="A467" t="s">
        <v>4</v>
      </c>
      <c r="B467" t="s">
        <v>105</v>
      </c>
      <c r="C467" s="3">
        <v>0.34327295203173341</v>
      </c>
      <c r="D467" s="3">
        <v>0.3866921977700451</v>
      </c>
      <c r="E467" s="3">
        <v>0.40864616309477347</v>
      </c>
      <c r="F467" s="3">
        <v>0.38449685640423148</v>
      </c>
      <c r="G467" s="3">
        <v>0.39158499704379718</v>
      </c>
    </row>
    <row r="468" spans="1:7" ht="12.75" customHeight="1">
      <c r="A468" t="s">
        <v>4</v>
      </c>
      <c r="B468" t="s">
        <v>106</v>
      </c>
      <c r="C468" s="3">
        <v>0.11674866867378988</v>
      </c>
      <c r="D468" s="3">
        <v>0.11909363515541994</v>
      </c>
      <c r="E468" s="3">
        <v>0.12211630961282609</v>
      </c>
      <c r="F468" s="3">
        <v>8.8711515590128603E-2</v>
      </c>
      <c r="G468" s="3">
        <v>0.13794663115001532</v>
      </c>
    </row>
    <row r="469" spans="1:7" ht="12.75" customHeight="1">
      <c r="A469" t="s">
        <v>4</v>
      </c>
      <c r="B469" t="s">
        <v>107</v>
      </c>
      <c r="C469" s="3">
        <v>0.53997837929447667</v>
      </c>
      <c r="D469" s="3">
        <v>0.49421416707453503</v>
      </c>
      <c r="E469" s="3">
        <v>0.46923752729240059</v>
      </c>
      <c r="F469" s="3">
        <v>0.52679162800563983</v>
      </c>
      <c r="G469" s="3">
        <v>0.47046837180618745</v>
      </c>
    </row>
    <row r="470" spans="1:7" ht="12.75" customHeight="1">
      <c r="A470" t="s">
        <v>4</v>
      </c>
      <c r="B470" t="s">
        <v>97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</row>
    <row r="471" spans="1:7" ht="12.75" customHeight="1">
      <c r="A471" t="s">
        <v>4</v>
      </c>
      <c r="B471" t="s">
        <v>98</v>
      </c>
      <c r="C471" s="2">
        <v>-2164512</v>
      </c>
      <c r="D471" s="2">
        <v>-2545756</v>
      </c>
      <c r="E471" s="2">
        <v>-2930617.0000000005</v>
      </c>
      <c r="F471" s="2">
        <v>-897843</v>
      </c>
      <c r="G471" s="2">
        <v>-2829140</v>
      </c>
    </row>
    <row r="472" spans="1:7" ht="12.75" customHeight="1">
      <c r="A472" t="s">
        <v>5</v>
      </c>
      <c r="B472" t="s">
        <v>43</v>
      </c>
      <c r="C472" s="1">
        <v>183.30136986301369</v>
      </c>
      <c r="D472" s="1">
        <v>169.68306010928961</v>
      </c>
      <c r="E472" s="1">
        <v>0</v>
      </c>
      <c r="F472" s="1">
        <v>155.80273972602717</v>
      </c>
      <c r="G472" s="1">
        <v>179.43949999140253</v>
      </c>
    </row>
    <row r="473" spans="1:7" ht="12.75" customHeight="1">
      <c r="A473" t="s">
        <v>4</v>
      </c>
      <c r="B473" t="s">
        <v>44</v>
      </c>
      <c r="C473" s="1">
        <v>14.766056058265283</v>
      </c>
      <c r="D473" s="1">
        <v>14.910924369747896</v>
      </c>
      <c r="E473" s="1">
        <v>0</v>
      </c>
      <c r="F473" s="1">
        <v>13.704076012117852</v>
      </c>
      <c r="G473" s="1">
        <v>14.348014850292659</v>
      </c>
    </row>
    <row r="474" spans="1:7" ht="12.75" customHeight="1">
      <c r="A474" t="s">
        <v>4</v>
      </c>
      <c r="B474" t="s">
        <v>45</v>
      </c>
      <c r="C474" s="1">
        <v>5.122333590336674</v>
      </c>
      <c r="D474" s="1">
        <v>5.0191333708497465</v>
      </c>
      <c r="E474" s="1">
        <v>0</v>
      </c>
      <c r="F474" s="1">
        <v>4.7540826128722271</v>
      </c>
      <c r="G474" s="1">
        <v>4.7511855667198244</v>
      </c>
    </row>
    <row r="475" spans="1:7" ht="12.75" customHeight="1">
      <c r="A475" t="s">
        <v>4</v>
      </c>
      <c r="B475" t="s">
        <v>46</v>
      </c>
      <c r="C475" s="2">
        <v>17629.354024839969</v>
      </c>
      <c r="D475" s="2">
        <v>16165.763268069955</v>
      </c>
      <c r="E475" s="2">
        <v>0</v>
      </c>
      <c r="F475" s="2">
        <v>0</v>
      </c>
      <c r="G475" s="2">
        <v>0</v>
      </c>
    </row>
    <row r="476" spans="1:7" ht="12.75" customHeight="1">
      <c r="A476" t="s">
        <v>4</v>
      </c>
      <c r="B476" t="s">
        <v>47</v>
      </c>
      <c r="C476" s="2">
        <v>93363.053461559524</v>
      </c>
      <c r="D476" s="2">
        <v>83862.845811929044</v>
      </c>
      <c r="E476" s="2">
        <v>0</v>
      </c>
      <c r="F476" s="2">
        <v>0</v>
      </c>
      <c r="G476" s="2">
        <v>0</v>
      </c>
    </row>
    <row r="477" spans="1:7" ht="12.75" customHeight="1">
      <c r="A477" t="s">
        <v>4</v>
      </c>
      <c r="B477" t="s">
        <v>48</v>
      </c>
      <c r="C477" s="1">
        <v>54.605479452054794</v>
      </c>
      <c r="D477" s="1">
        <v>48.73770491803279</v>
      </c>
      <c r="E477" s="1">
        <v>0</v>
      </c>
      <c r="F477" s="1">
        <v>46.4876712328766</v>
      </c>
      <c r="G477" s="1">
        <v>50.998292730005346</v>
      </c>
    </row>
    <row r="478" spans="1:7" ht="12.75" customHeight="1">
      <c r="A478" t="s">
        <v>4</v>
      </c>
      <c r="B478" t="s">
        <v>351</v>
      </c>
      <c r="C478" s="2">
        <v>3891</v>
      </c>
      <c r="D478" s="2">
        <v>3554</v>
      </c>
      <c r="E478" s="2">
        <v>0</v>
      </c>
      <c r="F478" s="2">
        <v>3569.1428571428573</v>
      </c>
      <c r="G478" s="2">
        <v>3917.8383132071917</v>
      </c>
    </row>
    <row r="479" spans="1:7" ht="12.75" customHeight="1">
      <c r="A479" t="s">
        <v>4</v>
      </c>
      <c r="B479" t="s">
        <v>349</v>
      </c>
      <c r="C479" s="2">
        <v>19931</v>
      </c>
      <c r="D479" s="2">
        <v>17838</v>
      </c>
      <c r="E479" s="2">
        <v>0</v>
      </c>
      <c r="F479" s="2">
        <v>16967.99999999996</v>
      </c>
      <c r="G479" s="2">
        <v>18614.376846451953</v>
      </c>
    </row>
    <row r="480" spans="1:7" ht="12.75" customHeight="1">
      <c r="A480" t="s">
        <v>4</v>
      </c>
      <c r="B480" t="s">
        <v>49</v>
      </c>
      <c r="C480" s="1">
        <v>12.204821167630207</v>
      </c>
      <c r="D480" s="1">
        <v>14.032018393792516</v>
      </c>
      <c r="E480" s="1">
        <v>0</v>
      </c>
      <c r="F480" s="1">
        <v>15.398613716094841</v>
      </c>
      <c r="G480" s="1">
        <v>16.072676159386294</v>
      </c>
    </row>
    <row r="481" spans="1:7" ht="12.75" customHeight="1">
      <c r="A481" t="s">
        <v>4</v>
      </c>
      <c r="B481" t="s">
        <v>50</v>
      </c>
      <c r="C481" s="1">
        <v>17.327099660851143</v>
      </c>
      <c r="D481" s="1">
        <v>18.038999798801044</v>
      </c>
      <c r="E481" s="1">
        <v>0</v>
      </c>
      <c r="F481" s="1">
        <v>18.152917963291149</v>
      </c>
      <c r="G481" s="1">
        <v>20.459821926742642</v>
      </c>
    </row>
    <row r="482" spans="1:7" ht="12.75" customHeight="1">
      <c r="A482" t="s">
        <v>4</v>
      </c>
      <c r="B482" t="s">
        <v>51</v>
      </c>
      <c r="C482" s="1">
        <v>8.1252008641022293</v>
      </c>
      <c r="D482" s="1">
        <v>9.843326191474139</v>
      </c>
      <c r="E482" s="1">
        <v>0</v>
      </c>
      <c r="F482" s="1">
        <v>11.920025921775592</v>
      </c>
      <c r="G482" s="1">
        <v>11.379524180787136</v>
      </c>
    </row>
    <row r="483" spans="1:7" ht="12.75" customHeight="1">
      <c r="A483" t="s">
        <v>4</v>
      </c>
      <c r="B483" t="s">
        <v>52</v>
      </c>
      <c r="C483" s="3">
        <v>0.10391282810972331</v>
      </c>
      <c r="D483" s="3">
        <v>0.1749569004099196</v>
      </c>
      <c r="E483" s="3">
        <v>0.14126547763199879</v>
      </c>
      <c r="F483" s="3">
        <v>0.12633096498415899</v>
      </c>
      <c r="G483" s="3">
        <v>9.0685006052093758E-2</v>
      </c>
    </row>
    <row r="484" spans="1:7" ht="12.75" customHeight="1">
      <c r="A484" t="s">
        <v>4</v>
      </c>
      <c r="B484" t="s">
        <v>53</v>
      </c>
      <c r="C484" s="2">
        <v>323104.1508695652</v>
      </c>
      <c r="D484" s="2">
        <v>430797.10798418976</v>
      </c>
      <c r="E484" s="2">
        <v>0</v>
      </c>
      <c r="F484" s="2">
        <v>352336.53296442685</v>
      </c>
      <c r="G484" s="2">
        <v>315207.09720553359</v>
      </c>
    </row>
    <row r="485" spans="1:7" ht="12.75" customHeight="1">
      <c r="A485" t="s">
        <v>4</v>
      </c>
      <c r="B485" t="s">
        <v>54</v>
      </c>
      <c r="C485" s="2">
        <v>266287.31620553357</v>
      </c>
      <c r="D485" s="2">
        <v>269167.72727272729</v>
      </c>
      <c r="E485" s="2">
        <v>0</v>
      </c>
      <c r="F485" s="2">
        <v>242973.40379446649</v>
      </c>
      <c r="G485" s="2">
        <v>277577.75185770751</v>
      </c>
    </row>
    <row r="486" spans="1:7" ht="12.75" customHeight="1">
      <c r="A486" t="s">
        <v>4</v>
      </c>
      <c r="B486" t="s">
        <v>55</v>
      </c>
      <c r="C486" s="3">
        <v>5.8071347795110022E-2</v>
      </c>
      <c r="D486" s="3">
        <v>9.7696499324603295E-2</v>
      </c>
      <c r="E486" s="3">
        <v>8.2468517646839726E-2</v>
      </c>
      <c r="F486" s="3">
        <v>7.8859984270920239E-2</v>
      </c>
      <c r="G486" s="3">
        <v>5.9433201058164603E-2</v>
      </c>
    </row>
    <row r="487" spans="1:7" ht="12.75" customHeight="1">
      <c r="A487" t="s">
        <v>4</v>
      </c>
      <c r="B487" t="s">
        <v>56</v>
      </c>
      <c r="C487" s="1">
        <v>1.3008766833472234</v>
      </c>
      <c r="D487" s="1">
        <v>1.3547161721400451</v>
      </c>
      <c r="E487" s="1">
        <v>15.962447236371052</v>
      </c>
      <c r="F487" s="1">
        <v>0.96660093962144911</v>
      </c>
      <c r="G487" s="1">
        <v>2.369143385080724</v>
      </c>
    </row>
    <row r="488" spans="1:7" ht="12.75" customHeight="1">
      <c r="A488" t="s">
        <v>4</v>
      </c>
      <c r="B488" t="s">
        <v>57</v>
      </c>
      <c r="C488" s="1">
        <v>5.1146567663317395</v>
      </c>
      <c r="D488" s="1">
        <v>4.4527574510554047</v>
      </c>
      <c r="E488" s="1">
        <v>10.172158441235222</v>
      </c>
      <c r="F488" s="1">
        <v>4.3097283664810533</v>
      </c>
      <c r="G488" s="1">
        <v>4.0322252308248121</v>
      </c>
    </row>
    <row r="489" spans="1:7" ht="12.75" customHeight="1">
      <c r="A489" t="s">
        <v>4</v>
      </c>
      <c r="B489" t="s">
        <v>58</v>
      </c>
      <c r="C489" s="3">
        <v>0.78657885119415683</v>
      </c>
      <c r="D489" s="3">
        <v>0.65781794260982562</v>
      </c>
      <c r="E489" s="3">
        <v>0.682970874999966</v>
      </c>
      <c r="F489" s="3">
        <v>0.86580522673305205</v>
      </c>
      <c r="G489" s="3">
        <v>0.54700294321018295</v>
      </c>
    </row>
    <row r="490" spans="1:7" ht="12.75" customHeight="1">
      <c r="A490" t="s">
        <v>4</v>
      </c>
      <c r="B490" t="s">
        <v>59</v>
      </c>
      <c r="C490" s="1">
        <v>4.0230808435136405</v>
      </c>
      <c r="D490" s="1">
        <v>2.9291037453938373</v>
      </c>
      <c r="E490" s="1">
        <v>6.9472879512487093</v>
      </c>
      <c r="F490" s="1">
        <v>3.7313853454989943</v>
      </c>
      <c r="G490" s="1">
        <v>2.2056390689475314</v>
      </c>
    </row>
    <row r="491" spans="1:7" ht="12.75" customHeight="1">
      <c r="A491" t="s">
        <v>4</v>
      </c>
      <c r="B491" t="s">
        <v>60</v>
      </c>
      <c r="C491" s="3">
        <v>4.325424483136435E-2</v>
      </c>
      <c r="D491" s="3">
        <v>3.583457118169775E-2</v>
      </c>
      <c r="E491" s="3">
        <v>2.8928344590732399E-2</v>
      </c>
      <c r="F491" s="3">
        <v>3.7276299086207131E-2</v>
      </c>
      <c r="G491" s="3">
        <v>2.1565971775353913E-2</v>
      </c>
    </row>
    <row r="492" spans="1:7" ht="12.75" customHeight="1">
      <c r="A492" t="s">
        <v>4</v>
      </c>
      <c r="B492" t="s">
        <v>61</v>
      </c>
      <c r="C492" s="3">
        <v>0.6012039433489923</v>
      </c>
      <c r="D492" s="3">
        <v>0.62533794110840968</v>
      </c>
      <c r="E492" s="3">
        <v>0.60196837587666852</v>
      </c>
      <c r="F492" s="3">
        <v>0.60360216230882602</v>
      </c>
      <c r="G492" s="3">
        <v>0.61644358919337983</v>
      </c>
    </row>
    <row r="493" spans="1:7" ht="12.75" customHeight="1">
      <c r="A493" t="s">
        <v>4</v>
      </c>
      <c r="B493" t="s">
        <v>62</v>
      </c>
      <c r="C493" s="3">
        <v>1.3409780276382245E-2</v>
      </c>
      <c r="D493" s="3">
        <v>1.477941100867205E-2</v>
      </c>
      <c r="E493" s="3">
        <v>1.1186139511964316E-2</v>
      </c>
      <c r="F493" s="3">
        <v>1.1439385983809679E-2</v>
      </c>
      <c r="G493" s="3">
        <v>1.0006088201210805E-2</v>
      </c>
    </row>
    <row r="494" spans="1:7" ht="12.75" customHeight="1">
      <c r="A494" t="s">
        <v>4</v>
      </c>
      <c r="B494" t="s">
        <v>63</v>
      </c>
      <c r="C494" s="3">
        <v>1.080273491797326E-2</v>
      </c>
      <c r="D494" s="3">
        <v>6.6419241838106425E-3</v>
      </c>
      <c r="E494" s="3">
        <v>1.1536173953256889E-2</v>
      </c>
      <c r="F494" s="3">
        <v>7.4661084633953064E-3</v>
      </c>
      <c r="G494" s="3">
        <v>1.0004539027171109E-2</v>
      </c>
    </row>
    <row r="495" spans="1:7" ht="12.75" customHeight="1">
      <c r="A495" t="s">
        <v>4</v>
      </c>
      <c r="B495" t="s">
        <v>64</v>
      </c>
      <c r="C495" s="3">
        <v>-2.0908325597840331E-2</v>
      </c>
      <c r="D495" s="3">
        <v>-5.6255220731579779E-3</v>
      </c>
      <c r="E495" s="3">
        <v>5.0000034524743144E-3</v>
      </c>
      <c r="F495" s="3">
        <v>-1.3016635096339334E-2</v>
      </c>
      <c r="G495" s="3">
        <v>1.0001537974741209E-2</v>
      </c>
    </row>
    <row r="496" spans="1:7" ht="12.75" customHeight="1">
      <c r="A496" t="s">
        <v>4</v>
      </c>
      <c r="B496" t="s">
        <v>65</v>
      </c>
      <c r="C496" s="3">
        <v>-4.0271439825655231E-2</v>
      </c>
      <c r="D496" s="3">
        <v>4.5229775479444748E-2</v>
      </c>
      <c r="E496" s="3">
        <v>2.9600386702041497E-2</v>
      </c>
      <c r="F496" s="3">
        <v>4.6631702387072205E-2</v>
      </c>
      <c r="G496" s="3">
        <v>3.8592923576511805E-2</v>
      </c>
    </row>
    <row r="497" spans="1:7" ht="12.75" customHeight="1">
      <c r="A497" t="s">
        <v>4</v>
      </c>
      <c r="B497" t="s">
        <v>66</v>
      </c>
      <c r="C497" s="3">
        <v>0.58155047135212445</v>
      </c>
      <c r="D497" s="3">
        <v>0.5831327386518681</v>
      </c>
      <c r="E497" s="3">
        <v>1</v>
      </c>
      <c r="F497" s="3">
        <v>0.62626085486312411</v>
      </c>
      <c r="G497" s="3">
        <v>0.59889656996857732</v>
      </c>
    </row>
    <row r="498" spans="1:7" ht="12.75" customHeight="1">
      <c r="A498" t="s">
        <v>4</v>
      </c>
      <c r="B498" t="s">
        <v>67</v>
      </c>
      <c r="C498" s="3">
        <v>0.22149070291601633</v>
      </c>
      <c r="D498" s="3">
        <v>0.22080931237413728</v>
      </c>
      <c r="E498" s="3">
        <v>0</v>
      </c>
      <c r="F498" s="3">
        <v>0.19849616467145192</v>
      </c>
      <c r="G498" s="3">
        <v>0.1846770947938271</v>
      </c>
    </row>
    <row r="499" spans="1:7" ht="12.75" customHeight="1">
      <c r="A499" t="s">
        <v>4</v>
      </c>
      <c r="B499" t="s">
        <v>68</v>
      </c>
      <c r="C499" s="3">
        <v>4.838102431454043E-2</v>
      </c>
      <c r="D499" s="3">
        <v>5.0086613731185205E-2</v>
      </c>
      <c r="E499" s="3">
        <v>0</v>
      </c>
      <c r="F499" s="3">
        <v>4.0131497730735002E-2</v>
      </c>
      <c r="G499" s="3">
        <v>4.3806303080133127E-2</v>
      </c>
    </row>
    <row r="500" spans="1:7" ht="12.75" customHeight="1">
      <c r="A500" t="s">
        <v>4</v>
      </c>
      <c r="B500" t="s">
        <v>360</v>
      </c>
      <c r="C500" s="3">
        <v>0.39879605665100759</v>
      </c>
      <c r="D500" s="3">
        <v>0.37466205942850656</v>
      </c>
      <c r="E500" s="3">
        <v>0.39803162503033096</v>
      </c>
      <c r="F500" s="3">
        <v>0.39639783770425246</v>
      </c>
      <c r="G500" s="3">
        <v>0.38355641084751457</v>
      </c>
    </row>
    <row r="501" spans="1:7" ht="12.75" customHeight="1">
      <c r="A501" t="s">
        <v>4</v>
      </c>
      <c r="B501" t="s">
        <v>69</v>
      </c>
      <c r="C501" s="3">
        <v>0.24067402175547803</v>
      </c>
      <c r="D501" s="3">
        <v>0.2052758130165401</v>
      </c>
      <c r="E501" s="3">
        <v>0.24102870304875407</v>
      </c>
      <c r="F501" s="3">
        <v>0.25818448757765566</v>
      </c>
      <c r="G501" s="3">
        <v>0.23159451651891538</v>
      </c>
    </row>
    <row r="502" spans="1:7" ht="12.75" customHeight="1">
      <c r="A502" t="s">
        <v>4</v>
      </c>
      <c r="B502" t="s">
        <v>70</v>
      </c>
      <c r="C502" s="3">
        <v>0.24729591598000916</v>
      </c>
      <c r="D502" s="3">
        <v>0.23208642350167843</v>
      </c>
      <c r="E502" s="3">
        <v>0.2667201645274444</v>
      </c>
      <c r="F502" s="3">
        <v>0.18924149971515097</v>
      </c>
      <c r="G502" s="3">
        <v>0.23144176494392896</v>
      </c>
    </row>
    <row r="503" spans="1:7" ht="12.75" customHeight="1">
      <c r="A503" t="s">
        <v>4</v>
      </c>
      <c r="B503" t="s">
        <v>71</v>
      </c>
      <c r="C503" s="3">
        <v>0.65596365600592488</v>
      </c>
      <c r="D503" s="3">
        <v>0.63836554233237219</v>
      </c>
      <c r="E503" s="3">
        <v>0.63890272487999777</v>
      </c>
      <c r="F503" s="3">
        <v>0.63710829049223017</v>
      </c>
      <c r="G503" s="3">
        <v>0.61251894352882463</v>
      </c>
    </row>
    <row r="504" spans="1:7" ht="12.75" customHeight="1">
      <c r="A504" t="s">
        <v>4</v>
      </c>
      <c r="B504" t="s">
        <v>72</v>
      </c>
      <c r="C504" s="1">
        <v>14.212371511354375</v>
      </c>
      <c r="D504" s="1">
        <v>12.826008687750656</v>
      </c>
      <c r="E504" s="1">
        <v>0</v>
      </c>
      <c r="F504" s="1">
        <v>0</v>
      </c>
      <c r="G504" s="1">
        <v>0</v>
      </c>
    </row>
    <row r="505" spans="1:7" ht="12.75" customHeight="1">
      <c r="A505" t="s">
        <v>4</v>
      </c>
      <c r="B505" t="s">
        <v>73</v>
      </c>
      <c r="C505" s="1">
        <v>7.0361234168491311</v>
      </c>
      <c r="D505" s="1">
        <v>7.7966577471215919</v>
      </c>
      <c r="E505" s="1">
        <v>0</v>
      </c>
      <c r="F505" s="1">
        <v>0</v>
      </c>
      <c r="G505" s="1">
        <v>0</v>
      </c>
    </row>
    <row r="506" spans="1:7" ht="12.75" customHeight="1">
      <c r="A506" t="s">
        <v>4</v>
      </c>
      <c r="B506" t="s">
        <v>74</v>
      </c>
      <c r="C506" s="1">
        <v>4.8493961710611577</v>
      </c>
      <c r="D506" s="1">
        <v>5.485648215688629</v>
      </c>
      <c r="E506" s="1">
        <v>0</v>
      </c>
      <c r="F506" s="1">
        <v>0</v>
      </c>
      <c r="G506" s="1">
        <v>0</v>
      </c>
    </row>
    <row r="507" spans="1:7" ht="12.75" customHeight="1">
      <c r="A507" t="s">
        <v>4</v>
      </c>
      <c r="B507" t="s">
        <v>75</v>
      </c>
      <c r="C507" s="3">
        <v>-5.4002005397936252E-2</v>
      </c>
      <c r="D507" s="3">
        <v>5.5282675245849691E-2</v>
      </c>
      <c r="E507" s="3">
        <v>4.1466147031378853E-2</v>
      </c>
      <c r="F507" s="3">
        <v>6.2617291156454147E-2</v>
      </c>
      <c r="G507" s="3">
        <v>5.4148328512751177E-2</v>
      </c>
    </row>
    <row r="508" spans="1:7" ht="12.75" customHeight="1">
      <c r="A508" t="s">
        <v>4</v>
      </c>
      <c r="B508" t="s">
        <v>76</v>
      </c>
      <c r="C508" s="3">
        <v>0.25430928490684424</v>
      </c>
      <c r="D508" s="3">
        <v>0.32259470036285237</v>
      </c>
      <c r="E508" s="3">
        <v>0</v>
      </c>
      <c r="F508" s="3">
        <v>0</v>
      </c>
      <c r="G508" s="3">
        <v>0</v>
      </c>
    </row>
    <row r="509" spans="1:7" ht="12.75" customHeight="1">
      <c r="A509" t="s">
        <v>4</v>
      </c>
      <c r="B509" t="s">
        <v>77</v>
      </c>
      <c r="C509" s="2">
        <v>12956.571689363043</v>
      </c>
      <c r="D509" s="2">
        <v>14589.337637143197</v>
      </c>
      <c r="E509" s="2">
        <v>0</v>
      </c>
      <c r="F509" s="2">
        <v>0</v>
      </c>
      <c r="G509" s="2">
        <v>0</v>
      </c>
    </row>
    <row r="510" spans="1:7" ht="12.75" customHeight="1">
      <c r="A510" t="s">
        <v>4</v>
      </c>
      <c r="B510" t="s">
        <v>78</v>
      </c>
      <c r="C510" s="2">
        <v>67745.362425626139</v>
      </c>
      <c r="D510" s="2">
        <v>70956.511077510862</v>
      </c>
      <c r="E510" s="2">
        <v>0</v>
      </c>
      <c r="F510" s="2">
        <v>0</v>
      </c>
      <c r="G510" s="2">
        <v>0</v>
      </c>
    </row>
    <row r="511" spans="1:7" ht="12.75" customHeight="1">
      <c r="A511" t="s">
        <v>4</v>
      </c>
      <c r="B511" t="s">
        <v>79</v>
      </c>
      <c r="C511" s="2">
        <v>88491.929383076014</v>
      </c>
      <c r="D511" s="2">
        <v>91481.744637271244</v>
      </c>
      <c r="E511" s="2">
        <v>118386.09003526148</v>
      </c>
      <c r="F511" s="2">
        <v>97736.46946134897</v>
      </c>
      <c r="G511" s="2">
        <v>99532.05487741949</v>
      </c>
    </row>
    <row r="512" spans="1:7" ht="12.75" customHeight="1">
      <c r="A512" t="s">
        <v>4</v>
      </c>
      <c r="B512" t="s">
        <v>80</v>
      </c>
      <c r="C512" s="3">
        <v>0.30624335326608315</v>
      </c>
      <c r="D512" s="3">
        <v>0.28926497721032574</v>
      </c>
      <c r="E512" s="3">
        <v>0</v>
      </c>
      <c r="F512" s="3">
        <v>0.29808567866830615</v>
      </c>
      <c r="G512" s="3">
        <v>0.3145127119960282</v>
      </c>
    </row>
    <row r="513" spans="1:7" ht="12.75" customHeight="1">
      <c r="A513" t="s">
        <v>4</v>
      </c>
      <c r="B513" t="s">
        <v>81</v>
      </c>
      <c r="C513" s="3">
        <v>0.64213363875913543</v>
      </c>
      <c r="D513" s="3">
        <v>0.63178866010214962</v>
      </c>
      <c r="E513" s="3">
        <v>0.59230404723570185</v>
      </c>
      <c r="F513" s="3">
        <v>0.63048001039758994</v>
      </c>
      <c r="G513" s="3">
        <v>0.60483679346995523</v>
      </c>
    </row>
    <row r="514" spans="1:7" ht="12.75" customHeight="1">
      <c r="A514" t="s">
        <v>4</v>
      </c>
      <c r="B514" t="s">
        <v>82</v>
      </c>
      <c r="C514" s="3">
        <v>4.2156482438886166E-2</v>
      </c>
      <c r="D514" s="3">
        <v>3.6857561033745961E-2</v>
      </c>
      <c r="E514" s="3">
        <v>3.4167041573091875E-2</v>
      </c>
      <c r="F514" s="3">
        <v>3.3735472466359682E-2</v>
      </c>
      <c r="G514" s="3">
        <v>3.1846781630798481E-2</v>
      </c>
    </row>
    <row r="515" spans="1:7" ht="12.75" customHeight="1">
      <c r="A515" t="s">
        <v>4</v>
      </c>
      <c r="B515" t="s">
        <v>83</v>
      </c>
      <c r="C515" s="2">
        <v>546.20348689080276</v>
      </c>
      <c r="D515" s="2">
        <v>537.72740240293251</v>
      </c>
      <c r="E515" s="2">
        <v>0</v>
      </c>
      <c r="F515" s="2">
        <v>0</v>
      </c>
      <c r="G515" s="2">
        <v>0</v>
      </c>
    </row>
    <row r="516" spans="1:7" ht="12.75" customHeight="1">
      <c r="A516" t="s">
        <v>4</v>
      </c>
      <c r="B516" t="s">
        <v>84</v>
      </c>
      <c r="C516" s="3">
        <v>0.60465009251975133</v>
      </c>
      <c r="D516" s="3">
        <v>0.62857773330856825</v>
      </c>
      <c r="E516" s="3">
        <v>0.60462520543489462</v>
      </c>
      <c r="F516" s="3">
        <v>0.6061909081298551</v>
      </c>
      <c r="G516" s="3">
        <v>0.61889427790739815</v>
      </c>
    </row>
    <row r="517" spans="1:7" ht="12.75" customHeight="1">
      <c r="A517" t="s">
        <v>4</v>
      </c>
      <c r="B517" t="s">
        <v>85</v>
      </c>
      <c r="C517" s="1">
        <v>2.0711364967240531</v>
      </c>
      <c r="D517" s="1">
        <v>1.9176687169941502</v>
      </c>
      <c r="E517" s="1">
        <v>2.3363008299485908</v>
      </c>
      <c r="F517" s="1">
        <v>2.3210725725845411</v>
      </c>
      <c r="G517" s="1">
        <v>2.4494350852722482</v>
      </c>
    </row>
    <row r="518" spans="1:7" ht="12.75" customHeight="1">
      <c r="A518" t="s">
        <v>4</v>
      </c>
      <c r="B518" t="s">
        <v>86</v>
      </c>
      <c r="C518" s="1">
        <v>70.416672416069531</v>
      </c>
      <c r="D518" s="1">
        <v>96.596453614427219</v>
      </c>
      <c r="E518" s="1">
        <v>62.916019074955592</v>
      </c>
      <c r="F518" s="1">
        <v>74.919176545733947</v>
      </c>
      <c r="G518" s="1">
        <v>62.548319848575261</v>
      </c>
    </row>
    <row r="519" spans="1:7" ht="12.75" customHeight="1">
      <c r="A519" t="s">
        <v>4</v>
      </c>
      <c r="B519" t="s">
        <v>87</v>
      </c>
      <c r="C519" s="1">
        <v>48.935483982405756</v>
      </c>
      <c r="D519" s="1">
        <v>55.058914797207997</v>
      </c>
      <c r="E519" s="1">
        <v>35.11621642101084</v>
      </c>
      <c r="F519" s="1">
        <v>65.32333194410414</v>
      </c>
      <c r="G519" s="1">
        <v>39.260717475259547</v>
      </c>
    </row>
    <row r="520" spans="1:7" ht="12.75" customHeight="1">
      <c r="A520" t="s">
        <v>4</v>
      </c>
      <c r="B520" t="s">
        <v>88</v>
      </c>
      <c r="C520" s="1">
        <v>95.54260177188192</v>
      </c>
      <c r="D520" s="1">
        <v>131.6035757914409</v>
      </c>
      <c r="E520" s="1">
        <v>108.28504976281462</v>
      </c>
      <c r="F520" s="1">
        <v>112.32162131607522</v>
      </c>
      <c r="G520" s="1">
        <v>110.47583291187574</v>
      </c>
    </row>
    <row r="521" spans="1:7" ht="12.75" customHeight="1">
      <c r="A521" t="s">
        <v>4</v>
      </c>
      <c r="B521" t="s">
        <v>89</v>
      </c>
      <c r="C521" s="3">
        <v>2.2129578301937694E-2</v>
      </c>
      <c r="D521" s="3">
        <v>3.1439381983746094E-2</v>
      </c>
      <c r="E521" s="3">
        <v>3.8996209699739902E-2</v>
      </c>
      <c r="F521" s="3">
        <v>2.1157959704917535E-2</v>
      </c>
      <c r="G521" s="3">
        <v>4.1529802809685969E-2</v>
      </c>
    </row>
    <row r="522" spans="1:7" ht="12.75" customHeight="1">
      <c r="A522" t="s">
        <v>4</v>
      </c>
      <c r="B522" t="s">
        <v>90</v>
      </c>
      <c r="C522" s="1">
        <v>6.0354101990225546</v>
      </c>
      <c r="D522" s="1">
        <v>4.159257735538505</v>
      </c>
      <c r="E522" s="1">
        <v>4.735207497860392</v>
      </c>
      <c r="F522" s="1">
        <v>4.8388463690921375</v>
      </c>
      <c r="G522" s="1">
        <v>6.6619514024997697</v>
      </c>
    </row>
    <row r="523" spans="1:7" ht="12.75" customHeight="1">
      <c r="A523" t="s">
        <v>4</v>
      </c>
      <c r="B523" t="s">
        <v>91</v>
      </c>
      <c r="C523" s="4">
        <v>0.11455764187449304</v>
      </c>
      <c r="D523" s="4">
        <v>0.31375400755240912</v>
      </c>
      <c r="E523" s="4">
        <v>0.36584419882056818</v>
      </c>
      <c r="F523" s="4">
        <v>0.38907803735999158</v>
      </c>
      <c r="G523" s="4">
        <v>0.42980594192585214</v>
      </c>
    </row>
    <row r="524" spans="1:7" ht="12.75" customHeight="1">
      <c r="A524" t="s">
        <v>4</v>
      </c>
      <c r="B524" t="s">
        <v>92</v>
      </c>
      <c r="C524" s="2">
        <v>20440.661772235708</v>
      </c>
      <c r="D524" s="2">
        <v>20993.723843937572</v>
      </c>
      <c r="E524" s="2">
        <v>0</v>
      </c>
      <c r="F524" s="2">
        <v>22075.616479275683</v>
      </c>
      <c r="G524" s="2">
        <v>21527.785420736123</v>
      </c>
    </row>
    <row r="525" spans="1:7" ht="12.75" customHeight="1">
      <c r="A525" t="s">
        <v>4</v>
      </c>
      <c r="B525" t="s">
        <v>93</v>
      </c>
      <c r="C525" s="2">
        <v>559.237688042591</v>
      </c>
      <c r="D525" s="2">
        <v>636.27318811308294</v>
      </c>
      <c r="E525" s="2">
        <v>0</v>
      </c>
      <c r="F525" s="2">
        <v>719.3414060827796</v>
      </c>
      <c r="G525" s="2">
        <v>775.91385814597868</v>
      </c>
    </row>
    <row r="526" spans="1:7" ht="12.75" customHeight="1">
      <c r="A526" t="s">
        <v>4</v>
      </c>
      <c r="B526" t="s">
        <v>94</v>
      </c>
      <c r="C526" s="2">
        <v>23719.04033924441</v>
      </c>
      <c r="D526" s="2">
        <v>24495.758168261109</v>
      </c>
      <c r="E526" s="2">
        <v>0</v>
      </c>
      <c r="F526" s="2">
        <v>0</v>
      </c>
      <c r="G526" s="2">
        <v>0</v>
      </c>
    </row>
    <row r="527" spans="1:7" ht="12.75" customHeight="1">
      <c r="A527" t="s">
        <v>4</v>
      </c>
      <c r="B527" t="s">
        <v>95</v>
      </c>
      <c r="C527" s="2">
        <v>9459.0597548368496</v>
      </c>
      <c r="D527" s="2">
        <v>9177.6311894311984</v>
      </c>
      <c r="E527" s="2">
        <v>0</v>
      </c>
      <c r="F527" s="2">
        <v>0</v>
      </c>
      <c r="G527" s="2">
        <v>0</v>
      </c>
    </row>
    <row r="528" spans="1:7" ht="12.75" customHeight="1">
      <c r="A528" t="s">
        <v>4</v>
      </c>
      <c r="B528" t="s">
        <v>102</v>
      </c>
      <c r="C528" s="3">
        <v>0.45686212065293613</v>
      </c>
      <c r="D528" s="3">
        <v>0.46088278425838586</v>
      </c>
      <c r="E528" s="3">
        <v>0.46469429287457914</v>
      </c>
      <c r="F528" s="3">
        <v>0.45207463355659555</v>
      </c>
      <c r="G528" s="3">
        <v>0.45089917429296816</v>
      </c>
    </row>
    <row r="529" spans="1:7" ht="12.75" customHeight="1">
      <c r="A529" t="s">
        <v>4</v>
      </c>
      <c r="B529" t="s">
        <v>103</v>
      </c>
      <c r="C529" s="3">
        <v>0.1734505530882858</v>
      </c>
      <c r="D529" s="3">
        <v>0.16574732059564981</v>
      </c>
      <c r="E529" s="3">
        <v>0.1575520976353976</v>
      </c>
      <c r="F529" s="3">
        <v>0.16075619080550044</v>
      </c>
      <c r="G529" s="3">
        <v>0.15654233625575922</v>
      </c>
    </row>
    <row r="530" spans="1:7" ht="12.75" customHeight="1">
      <c r="A530" t="s">
        <v>4</v>
      </c>
      <c r="B530" t="s">
        <v>104</v>
      </c>
      <c r="C530" s="3">
        <v>0.36968732625877804</v>
      </c>
      <c r="D530" s="3">
        <v>0.37336989514596419</v>
      </c>
      <c r="E530" s="3">
        <v>0.37775360949002312</v>
      </c>
      <c r="F530" s="3">
        <v>0.38716917563790432</v>
      </c>
      <c r="G530" s="3">
        <v>0.39255848945127236</v>
      </c>
    </row>
    <row r="531" spans="1:7" ht="12.75" customHeight="1">
      <c r="A531" t="s">
        <v>4</v>
      </c>
      <c r="B531" t="s">
        <v>96</v>
      </c>
      <c r="C531" s="3">
        <v>0</v>
      </c>
      <c r="D531" s="3">
        <v>0</v>
      </c>
      <c r="E531" s="3">
        <v>0</v>
      </c>
      <c r="F531" s="3">
        <v>0</v>
      </c>
      <c r="G531" s="3">
        <v>0</v>
      </c>
    </row>
    <row r="532" spans="1:7" ht="12.75" customHeight="1">
      <c r="A532" t="s">
        <v>4</v>
      </c>
      <c r="B532" t="s">
        <v>105</v>
      </c>
      <c r="C532" s="3">
        <v>0.38008332373919146</v>
      </c>
      <c r="D532" s="3">
        <v>0.36735321449854735</v>
      </c>
      <c r="E532" s="3">
        <v>0.38210151787812663</v>
      </c>
      <c r="F532" s="3">
        <v>0.36927551612157938</v>
      </c>
      <c r="G532" s="3">
        <v>0.36565004324340572</v>
      </c>
    </row>
    <row r="533" spans="1:7" ht="12.75" customHeight="1">
      <c r="A533" t="s">
        <v>4</v>
      </c>
      <c r="B533" t="s">
        <v>106</v>
      </c>
      <c r="C533" s="3">
        <v>0.13074299943337017</v>
      </c>
      <c r="D533" s="3">
        <v>0.14241958312275346</v>
      </c>
      <c r="E533" s="3">
        <v>0.13070444581380916</v>
      </c>
      <c r="F533" s="3">
        <v>0.1240307659807967</v>
      </c>
      <c r="G533" s="3">
        <v>0.12241712176743097</v>
      </c>
    </row>
    <row r="534" spans="1:7" ht="12.75" customHeight="1">
      <c r="A534" t="s">
        <v>4</v>
      </c>
      <c r="B534" t="s">
        <v>107</v>
      </c>
      <c r="C534" s="3">
        <v>0.48917367682743862</v>
      </c>
      <c r="D534" s="3">
        <v>0.49022720237869921</v>
      </c>
      <c r="E534" s="3">
        <v>0.48719403630806418</v>
      </c>
      <c r="F534" s="3">
        <v>0.50669371789762385</v>
      </c>
      <c r="G534" s="3">
        <v>0.5119328349891632</v>
      </c>
    </row>
    <row r="535" spans="1:7" ht="12.75" customHeight="1">
      <c r="A535" t="s">
        <v>4</v>
      </c>
      <c r="B535" t="s">
        <v>97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</row>
    <row r="536" spans="1:7" ht="12.75" customHeight="1">
      <c r="A536" t="s">
        <v>4</v>
      </c>
      <c r="B536" t="s">
        <v>98</v>
      </c>
      <c r="C536" s="2">
        <v>-4517178.2897840105</v>
      </c>
      <c r="D536" s="2">
        <v>-2630153.0100000002</v>
      </c>
      <c r="E536" s="2">
        <v>-5474101</v>
      </c>
      <c r="F536" s="2">
        <v>-3445666.2685714285</v>
      </c>
      <c r="G536" s="2">
        <v>-5323564.2764858501</v>
      </c>
    </row>
    <row r="537" spans="1:7" ht="12.75" customHeight="1">
      <c r="A537" t="s">
        <v>6</v>
      </c>
      <c r="B537" t="s">
        <v>43</v>
      </c>
      <c r="C537" s="1">
        <v>14.076712328767123</v>
      </c>
      <c r="D537" s="1">
        <v>13.699453551912569</v>
      </c>
      <c r="E537" s="1">
        <v>14.753424657534246</v>
      </c>
      <c r="F537" s="1">
        <v>14.43013698630137</v>
      </c>
      <c r="G537" s="1">
        <v>14.454794520547946</v>
      </c>
    </row>
    <row r="538" spans="1:7" ht="12.75" customHeight="1">
      <c r="A538" t="s">
        <v>4</v>
      </c>
      <c r="B538" t="s">
        <v>44</v>
      </c>
      <c r="C538" s="1">
        <v>2.6430041152263373</v>
      </c>
      <c r="D538" s="1">
        <v>2.8375778155065077</v>
      </c>
      <c r="E538" s="1">
        <v>2.652709359605911</v>
      </c>
      <c r="F538" s="1">
        <v>2.9067328918322297</v>
      </c>
      <c r="G538" s="1">
        <v>2.9740698985343861</v>
      </c>
    </row>
    <row r="539" spans="1:7" ht="12.75" customHeight="1">
      <c r="A539" t="s">
        <v>4</v>
      </c>
      <c r="B539" t="s">
        <v>45</v>
      </c>
      <c r="C539" s="1">
        <v>2.4727592267135323</v>
      </c>
      <c r="D539" s="1">
        <v>2.6213965406790525</v>
      </c>
      <c r="E539" s="1">
        <v>2.4369747899159662</v>
      </c>
      <c r="F539" s="1">
        <v>2.6961152882205521</v>
      </c>
      <c r="G539" s="1">
        <v>2.7743979721166037</v>
      </c>
    </row>
    <row r="540" spans="1:7" ht="12.75" customHeight="1">
      <c r="A540" t="s">
        <v>4</v>
      </c>
      <c r="B540" t="s">
        <v>46</v>
      </c>
      <c r="C540" s="2">
        <v>4702.0986321919072</v>
      </c>
      <c r="D540" s="2">
        <v>4848.9149384418088</v>
      </c>
      <c r="E540" s="2">
        <v>5279.8666634665069</v>
      </c>
      <c r="F540" s="2">
        <v>6093.8972570444166</v>
      </c>
      <c r="G540" s="2">
        <v>6752.5544661075783</v>
      </c>
    </row>
    <row r="541" spans="1:7" ht="12.75" customHeight="1">
      <c r="A541" t="s">
        <v>4</v>
      </c>
      <c r="B541" t="s">
        <v>47</v>
      </c>
      <c r="C541" s="2">
        <v>11627.157777669619</v>
      </c>
      <c r="D541" s="2">
        <v>12710.928845678338</v>
      </c>
      <c r="E541" s="2">
        <v>12866.901952985605</v>
      </c>
      <c r="F541" s="2">
        <v>16429.849559562739</v>
      </c>
      <c r="G541" s="2">
        <v>18734.273417375782</v>
      </c>
    </row>
    <row r="542" spans="1:7" ht="12.75" customHeight="1">
      <c r="A542" t="s">
        <v>4</v>
      </c>
      <c r="B542" t="s">
        <v>48</v>
      </c>
      <c r="C542" s="1">
        <v>11.564383561643835</v>
      </c>
      <c r="D542" s="1">
        <v>11.180327868852459</v>
      </c>
      <c r="E542" s="1">
        <v>11.917808219178083</v>
      </c>
      <c r="F542" s="1">
        <v>11.789041095890413</v>
      </c>
      <c r="G542" s="1">
        <v>11.994520547945209</v>
      </c>
    </row>
    <row r="543" spans="1:7" ht="12.75" customHeight="1">
      <c r="A543" t="s">
        <v>4</v>
      </c>
      <c r="B543" t="s">
        <v>351</v>
      </c>
      <c r="C543" s="2">
        <v>1707</v>
      </c>
      <c r="D543" s="2">
        <v>1560.9999999999998</v>
      </c>
      <c r="E543" s="2">
        <v>1785</v>
      </c>
      <c r="F543" s="2">
        <v>1596</v>
      </c>
      <c r="G543" s="2">
        <v>1578</v>
      </c>
    </row>
    <row r="544" spans="1:7" ht="12.75" customHeight="1">
      <c r="A544" t="s">
        <v>4</v>
      </c>
      <c r="B544" t="s">
        <v>349</v>
      </c>
      <c r="C544" s="2">
        <v>4221</v>
      </c>
      <c r="D544" s="2">
        <v>4092</v>
      </c>
      <c r="E544" s="2">
        <v>4350</v>
      </c>
      <c r="F544" s="2">
        <v>4303.0000000000009</v>
      </c>
      <c r="G544" s="2">
        <v>4378.0000000000009</v>
      </c>
    </row>
    <row r="545" spans="1:7" ht="12.75" customHeight="1">
      <c r="A545" t="s">
        <v>4</v>
      </c>
      <c r="B545" t="s">
        <v>49</v>
      </c>
      <c r="C545" s="1">
        <v>11.167027290768257</v>
      </c>
      <c r="D545" s="1">
        <v>11.819078895488962</v>
      </c>
      <c r="E545" s="1">
        <v>12.771900243872047</v>
      </c>
      <c r="F545" s="1">
        <v>12.084750894063578</v>
      </c>
      <c r="G545" s="1">
        <v>10.908921285879293</v>
      </c>
    </row>
    <row r="546" spans="1:7" ht="12.75" customHeight="1">
      <c r="A546" t="s">
        <v>4</v>
      </c>
      <c r="B546" t="s">
        <v>50</v>
      </c>
      <c r="C546" s="1">
        <v>10.570334531466273</v>
      </c>
      <c r="D546" s="1">
        <v>11.577877303650471</v>
      </c>
      <c r="E546" s="1">
        <v>12.3082473246638</v>
      </c>
      <c r="F546" s="1">
        <v>11.409150661545027</v>
      </c>
      <c r="G546" s="1">
        <v>11.990300633054012</v>
      </c>
    </row>
    <row r="547" spans="1:7" ht="12.75" customHeight="1">
      <c r="A547" t="s">
        <v>4</v>
      </c>
      <c r="B547" t="s">
        <v>51</v>
      </c>
      <c r="C547" s="1">
        <v>11.69732082592369</v>
      </c>
      <c r="D547" s="1">
        <v>12.023777291404512</v>
      </c>
      <c r="E547" s="1">
        <v>13.186068174893974</v>
      </c>
      <c r="F547" s="1">
        <v>12.68809455993469</v>
      </c>
      <c r="G547" s="1">
        <v>10.189132773768026</v>
      </c>
    </row>
    <row r="548" spans="1:7" ht="12.75" customHeight="1">
      <c r="A548" t="s">
        <v>4</v>
      </c>
      <c r="B548" t="s">
        <v>52</v>
      </c>
      <c r="C548" s="3">
        <v>0.23058019055007956</v>
      </c>
      <c r="D548" s="3">
        <v>0.24474437039896804</v>
      </c>
      <c r="E548" s="3">
        <v>0.20983627903643221</v>
      </c>
      <c r="F548" s="3">
        <v>0.22640891908990007</v>
      </c>
      <c r="G548" s="3">
        <v>0.21142916172958856</v>
      </c>
    </row>
    <row r="549" spans="1:7" ht="12.75" customHeight="1">
      <c r="A549" t="s">
        <v>4</v>
      </c>
      <c r="B549" t="s">
        <v>53</v>
      </c>
      <c r="C549" s="2">
        <v>538179.6451612903</v>
      </c>
      <c r="D549" s="2">
        <v>1479326.5483870967</v>
      </c>
      <c r="E549" s="2">
        <v>609862.74193548388</v>
      </c>
      <c r="F549" s="2">
        <v>1133353.9032258065</v>
      </c>
      <c r="G549" s="2">
        <v>659034.32258064521</v>
      </c>
    </row>
    <row r="550" spans="1:7" ht="12.75" customHeight="1">
      <c r="A550" t="s">
        <v>4</v>
      </c>
      <c r="B550" t="s">
        <v>54</v>
      </c>
      <c r="C550" s="2">
        <v>832720.09677419357</v>
      </c>
      <c r="D550" s="2">
        <v>811144.09677419357</v>
      </c>
      <c r="E550" s="2">
        <v>841761.19354838715</v>
      </c>
      <c r="F550" s="2">
        <v>879247.03225806449</v>
      </c>
      <c r="G550" s="2">
        <v>945881.83870967745</v>
      </c>
    </row>
    <row r="551" spans="1:7" ht="12.75" customHeight="1">
      <c r="A551" t="s">
        <v>4</v>
      </c>
      <c r="B551" t="s">
        <v>55</v>
      </c>
      <c r="C551" s="3">
        <v>0.19903442321188108</v>
      </c>
      <c r="D551" s="3">
        <v>0.12990485297313459</v>
      </c>
      <c r="E551" s="3">
        <v>0.17267758430583202</v>
      </c>
      <c r="F551" s="3">
        <v>0.13847101556182642</v>
      </c>
      <c r="G551" s="3">
        <v>0.16536215539597005</v>
      </c>
    </row>
    <row r="552" spans="1:7" ht="12.75" customHeight="1">
      <c r="A552" t="s">
        <v>4</v>
      </c>
      <c r="B552" t="s">
        <v>56</v>
      </c>
      <c r="C552" s="1">
        <v>1.2903650480665441</v>
      </c>
      <c r="D552" s="1">
        <v>0.29829185938167768</v>
      </c>
      <c r="E552" s="1">
        <v>6.5256302037745257</v>
      </c>
      <c r="F552" s="1">
        <v>6.5159649023625503</v>
      </c>
      <c r="G552" s="1">
        <v>8.394355091550473</v>
      </c>
    </row>
    <row r="553" spans="1:7" ht="12.75" customHeight="1">
      <c r="A553" t="s">
        <v>4</v>
      </c>
      <c r="B553" t="s">
        <v>57</v>
      </c>
      <c r="C553" s="1">
        <v>4.8338771283097115</v>
      </c>
      <c r="D553" s="1">
        <v>4.8002570994817075</v>
      </c>
      <c r="E553" s="1">
        <v>4.5326732909412426</v>
      </c>
      <c r="F553" s="1">
        <v>4.5324914762819777</v>
      </c>
      <c r="G553" s="1">
        <v>5.073412117148048</v>
      </c>
    </row>
    <row r="554" spans="1:7" ht="12.75" customHeight="1">
      <c r="A554" t="s">
        <v>4</v>
      </c>
      <c r="B554" t="s">
        <v>58</v>
      </c>
      <c r="C554" s="3">
        <v>0.54330789971466009</v>
      </c>
      <c r="D554" s="3">
        <v>0.76878834410803654</v>
      </c>
      <c r="E554" s="3">
        <v>1.4930629973120673</v>
      </c>
      <c r="F554" s="3">
        <v>1.5352707120915761</v>
      </c>
      <c r="G554" s="3">
        <v>1.6200544027702068</v>
      </c>
    </row>
    <row r="555" spans="1:7" ht="12.75" customHeight="1">
      <c r="A555" t="s">
        <v>4</v>
      </c>
      <c r="B555" t="s">
        <v>59</v>
      </c>
      <c r="C555" s="1">
        <v>2.6262836300606818</v>
      </c>
      <c r="D555" s="1">
        <v>3.6903817068033882</v>
      </c>
      <c r="E555" s="1">
        <v>6.7675667696090835</v>
      </c>
      <c r="F555" s="1">
        <v>6.9586014163404304</v>
      </c>
      <c r="G555" s="1">
        <v>8.2192036374534112</v>
      </c>
    </row>
    <row r="556" spans="1:7" ht="12.75" customHeight="1">
      <c r="A556" t="s">
        <v>4</v>
      </c>
      <c r="B556" t="s">
        <v>60</v>
      </c>
      <c r="C556" s="3">
        <v>2.1989805745652697E-2</v>
      </c>
      <c r="D556" s="3">
        <v>3.2772743012479844E-2</v>
      </c>
      <c r="E556" s="3">
        <v>5.8761446760766438E-2</v>
      </c>
      <c r="F556" s="3">
        <v>5.5589836640409396E-2</v>
      </c>
      <c r="G556" s="3">
        <v>6.6292580757344149E-2</v>
      </c>
    </row>
    <row r="557" spans="1:7" ht="12.75" customHeight="1">
      <c r="A557" t="s">
        <v>4</v>
      </c>
      <c r="B557" t="s">
        <v>61</v>
      </c>
      <c r="C557" s="3">
        <v>0.41108426081399857</v>
      </c>
      <c r="D557" s="3">
        <v>0.46879901339496205</v>
      </c>
      <c r="E557" s="3">
        <v>0.48773855992340764</v>
      </c>
      <c r="F557" s="3">
        <v>0.4710245631507296</v>
      </c>
      <c r="G557" s="3">
        <v>0.47296580249005976</v>
      </c>
    </row>
    <row r="558" spans="1:7" ht="12.75" customHeight="1">
      <c r="A558" t="s">
        <v>4</v>
      </c>
      <c r="B558" t="s">
        <v>62</v>
      </c>
      <c r="C558" s="3">
        <v>1.5907106651241978E-2</v>
      </c>
      <c r="D558" s="3">
        <v>2.3942128023756705E-2</v>
      </c>
      <c r="E558" s="3">
        <v>2.0770862600923725E-2</v>
      </c>
      <c r="F558" s="3">
        <v>2.272174829303843E-2</v>
      </c>
      <c r="G558" s="3">
        <v>2.8737010710705876E-2</v>
      </c>
    </row>
    <row r="559" spans="1:7" ht="12.75" customHeight="1">
      <c r="A559" t="s">
        <v>4</v>
      </c>
      <c r="B559" t="s">
        <v>63</v>
      </c>
      <c r="C559" s="3">
        <v>7.3974908309002935E-3</v>
      </c>
      <c r="D559" s="3">
        <v>7.4979044626524412E-3</v>
      </c>
      <c r="E559" s="3">
        <v>9.8329988214644563E-3</v>
      </c>
      <c r="F559" s="3">
        <v>8.3628508399869236E-3</v>
      </c>
      <c r="G559" s="3">
        <v>1.0126165645444841E-2</v>
      </c>
    </row>
    <row r="560" spans="1:7" ht="12.75" customHeight="1">
      <c r="A560" t="s">
        <v>4</v>
      </c>
      <c r="B560" t="s">
        <v>64</v>
      </c>
      <c r="C560" s="3">
        <v>-3.171855766081598E-2</v>
      </c>
      <c r="D560" s="3">
        <v>-3.879375118776987E-2</v>
      </c>
      <c r="E560" s="3">
        <v>5.6946859629906262E-3</v>
      </c>
      <c r="F560" s="3">
        <v>6.214950580364878E-3</v>
      </c>
      <c r="G560" s="3">
        <v>1.1736923602611235E-2</v>
      </c>
    </row>
    <row r="561" spans="1:7" ht="12.75" customHeight="1">
      <c r="A561" t="s">
        <v>4</v>
      </c>
      <c r="B561" t="s">
        <v>65</v>
      </c>
      <c r="C561" s="3">
        <v>-2.5761088378136187E-2</v>
      </c>
      <c r="D561" s="3">
        <v>-3.2285378676175841E-2</v>
      </c>
      <c r="E561" s="3">
        <v>9.5808274811898866E-3</v>
      </c>
      <c r="F561" s="3">
        <v>1.048714109395295E-2</v>
      </c>
      <c r="G561" s="3">
        <v>1.5141864910942717E-2</v>
      </c>
    </row>
    <row r="562" spans="1:7" ht="12.75" customHeight="1">
      <c r="A562" t="s">
        <v>4</v>
      </c>
      <c r="B562" t="s">
        <v>66</v>
      </c>
      <c r="C562" s="3">
        <v>0.63194489258183106</v>
      </c>
      <c r="D562" s="3">
        <v>0.67192123620429467</v>
      </c>
      <c r="E562" s="3">
        <v>0.72383246031706072</v>
      </c>
      <c r="F562" s="3">
        <v>0.73931218909225327</v>
      </c>
      <c r="G562" s="3">
        <v>0.76085139022235482</v>
      </c>
    </row>
    <row r="563" spans="1:7" ht="12.75" customHeight="1">
      <c r="A563" t="s">
        <v>4</v>
      </c>
      <c r="B563" t="s">
        <v>67</v>
      </c>
      <c r="C563" s="3">
        <v>0.36302939039036564</v>
      </c>
      <c r="D563" s="3">
        <v>0.32192769306479618</v>
      </c>
      <c r="E563" s="3">
        <v>0.27161639296520856</v>
      </c>
      <c r="F563" s="3">
        <v>0.25531725830940932</v>
      </c>
      <c r="G563" s="3">
        <v>0.23368934699203897</v>
      </c>
    </row>
    <row r="564" spans="1:7" ht="12.75" customHeight="1">
      <c r="A564" t="s">
        <v>4</v>
      </c>
      <c r="B564" t="s">
        <v>68</v>
      </c>
      <c r="C564" s="3">
        <v>5.0257170278033532E-3</v>
      </c>
      <c r="D564" s="3">
        <v>6.1510707309093034E-3</v>
      </c>
      <c r="E564" s="3">
        <v>4.5511467177303906E-3</v>
      </c>
      <c r="F564" s="3">
        <v>5.370552598337703E-3</v>
      </c>
      <c r="G564" s="3">
        <v>5.4592627856061837E-3</v>
      </c>
    </row>
    <row r="565" spans="1:7" ht="12.75" customHeight="1">
      <c r="A565" t="s">
        <v>4</v>
      </c>
      <c r="B565" t="s">
        <v>360</v>
      </c>
      <c r="C565" s="3">
        <v>0.58891573918600126</v>
      </c>
      <c r="D565" s="3">
        <v>0.53120098660503789</v>
      </c>
      <c r="E565" s="3">
        <v>0.51226144007659213</v>
      </c>
      <c r="F565" s="3">
        <v>0.52897543684927062</v>
      </c>
      <c r="G565" s="3">
        <v>0.52703419750994041</v>
      </c>
    </row>
    <row r="566" spans="1:7" ht="12.75" customHeight="1">
      <c r="A566" t="s">
        <v>4</v>
      </c>
      <c r="B566" t="s">
        <v>69</v>
      </c>
      <c r="C566" s="3">
        <v>0.45438828988781532</v>
      </c>
      <c r="D566" s="3">
        <v>0.44446078694315561</v>
      </c>
      <c r="E566" s="3">
        <v>0.48581834544765828</v>
      </c>
      <c r="F566" s="3">
        <v>0.40326526370736476</v>
      </c>
      <c r="G566" s="3">
        <v>0.41442062070427049</v>
      </c>
    </row>
    <row r="567" spans="1:7" ht="12.75" customHeight="1">
      <c r="A567" t="s">
        <v>4</v>
      </c>
      <c r="B567" t="s">
        <v>70</v>
      </c>
      <c r="C567" s="3">
        <v>0.40607458893961984</v>
      </c>
      <c r="D567" s="3">
        <v>0.15273301929973973</v>
      </c>
      <c r="E567" s="3">
        <v>0.25450695253368943</v>
      </c>
      <c r="F567" s="3">
        <v>0.2941230570414633</v>
      </c>
      <c r="G567" s="3">
        <v>0.30736447332054539</v>
      </c>
    </row>
    <row r="568" spans="1:7" ht="12.75" customHeight="1">
      <c r="A568" t="s">
        <v>4</v>
      </c>
      <c r="B568" t="s">
        <v>71</v>
      </c>
      <c r="C568" s="3">
        <v>0.74723713710893724</v>
      </c>
      <c r="D568" s="3">
        <v>0.7071949059620255</v>
      </c>
      <c r="E568" s="3">
        <v>0.61435591894965336</v>
      </c>
      <c r="F568" s="3">
        <v>0.69821369907831232</v>
      </c>
      <c r="G568" s="3">
        <v>0.68107668297708568</v>
      </c>
    </row>
    <row r="569" spans="1:7" ht="12.75" customHeight="1">
      <c r="A569" t="s">
        <v>4</v>
      </c>
      <c r="B569" t="s">
        <v>72</v>
      </c>
      <c r="C569" s="1">
        <v>13.613487643867709</v>
      </c>
      <c r="D569" s="1">
        <v>14.211356794964273</v>
      </c>
      <c r="E569" s="1">
        <v>13.916359155156844</v>
      </c>
      <c r="F569" s="1">
        <v>16.759893446216768</v>
      </c>
      <c r="G569" s="1">
        <v>16.932182713409173</v>
      </c>
    </row>
    <row r="570" spans="1:7" ht="12.75" customHeight="1">
      <c r="A570" t="s">
        <v>4</v>
      </c>
      <c r="B570" t="s">
        <v>73</v>
      </c>
      <c r="C570" s="1">
        <v>7.3456562062584814</v>
      </c>
      <c r="D570" s="1">
        <v>7.0366258086936879</v>
      </c>
      <c r="E570" s="1">
        <v>7.1857875242422171</v>
      </c>
      <c r="F570" s="1">
        <v>5.9666250457322043</v>
      </c>
      <c r="G570" s="1">
        <v>5.9059131177935251</v>
      </c>
    </row>
    <row r="571" spans="1:7" ht="12.75" customHeight="1">
      <c r="A571" t="s">
        <v>4</v>
      </c>
      <c r="B571" t="s">
        <v>74</v>
      </c>
      <c r="C571" s="1">
        <v>10.842804614049701</v>
      </c>
      <c r="D571" s="1">
        <v>9.7977104200644138</v>
      </c>
      <c r="E571" s="1">
        <v>10.762575210877955</v>
      </c>
      <c r="F571" s="1">
        <v>8.0776150456445208</v>
      </c>
      <c r="G571" s="1">
        <v>7.769823614562668</v>
      </c>
    </row>
    <row r="572" spans="1:7" ht="12.75" customHeight="1">
      <c r="A572" t="s">
        <v>4</v>
      </c>
      <c r="B572" t="s">
        <v>75</v>
      </c>
      <c r="C572" s="3">
        <v>-3.5540120019110576E-2</v>
      </c>
      <c r="D572" s="3">
        <v>-3.0162749093577287E-2</v>
      </c>
      <c r="E572" s="3">
        <v>1.3704942538092377E-2</v>
      </c>
      <c r="F572" s="3">
        <v>1.2982879894489768E-2</v>
      </c>
      <c r="G572" s="3">
        <v>2.4912752709215523E-2</v>
      </c>
    </row>
    <row r="573" spans="1:7" ht="12.75" customHeight="1">
      <c r="A573" t="s">
        <v>4</v>
      </c>
      <c r="B573" t="s">
        <v>76</v>
      </c>
      <c r="C573" s="3">
        <v>0.21866877382100244</v>
      </c>
      <c r="D573" s="3">
        <v>0.23702435764940602</v>
      </c>
      <c r="E573" s="3">
        <v>0.22574064808504404</v>
      </c>
      <c r="F573" s="3">
        <v>0.21367378566228692</v>
      </c>
      <c r="G573" s="3">
        <v>0.23770575807631331</v>
      </c>
    </row>
    <row r="574" spans="1:7" ht="12.75" customHeight="1">
      <c r="A574" t="s">
        <v>4</v>
      </c>
      <c r="B574" t="s">
        <v>77</v>
      </c>
      <c r="C574" s="2">
        <v>14950.629388909612</v>
      </c>
      <c r="D574" s="2">
        <v>15223.937300851434</v>
      </c>
      <c r="E574" s="2">
        <v>14504.130289858744</v>
      </c>
      <c r="F574" s="2">
        <v>13404.811166707959</v>
      </c>
      <c r="G574" s="2">
        <v>12792.0452080103</v>
      </c>
    </row>
    <row r="575" spans="1:7" ht="12.75" customHeight="1">
      <c r="A575" t="s">
        <v>4</v>
      </c>
      <c r="B575" t="s">
        <v>78</v>
      </c>
      <c r="C575" s="2">
        <v>69723.00231615518</v>
      </c>
      <c r="D575" s="2">
        <v>70697.48241500587</v>
      </c>
      <c r="E575" s="2">
        <v>73147.245651027901</v>
      </c>
      <c r="F575" s="2">
        <v>74434.29317931793</v>
      </c>
      <c r="G575" s="2">
        <v>74496.96589769308</v>
      </c>
    </row>
    <row r="576" spans="1:7" ht="12.75" customHeight="1">
      <c r="A576" t="s">
        <v>4</v>
      </c>
      <c r="B576" t="s">
        <v>79</v>
      </c>
      <c r="C576" s="2">
        <v>86562.374059061942</v>
      </c>
      <c r="D576" s="2">
        <v>89203.490621336459</v>
      </c>
      <c r="E576" s="2">
        <v>90440.334739061655</v>
      </c>
      <c r="F576" s="2">
        <v>93818.699119911995</v>
      </c>
      <c r="G576" s="2">
        <v>101215.37111334002</v>
      </c>
    </row>
    <row r="577" spans="1:7" ht="12.75" customHeight="1">
      <c r="A577" t="s">
        <v>4</v>
      </c>
      <c r="B577" t="s">
        <v>80</v>
      </c>
      <c r="C577" s="3">
        <v>0.24151816736963727</v>
      </c>
      <c r="D577" s="3">
        <v>0.26176348390666804</v>
      </c>
      <c r="E577" s="3">
        <v>0.23641476769386349</v>
      </c>
      <c r="F577" s="3">
        <v>0.26042305384556469</v>
      </c>
      <c r="G577" s="3">
        <v>0.26011864467946449</v>
      </c>
    </row>
    <row r="578" spans="1:7" ht="12.75" customHeight="1">
      <c r="A578" t="s">
        <v>4</v>
      </c>
      <c r="B578" t="s">
        <v>81</v>
      </c>
      <c r="C578" s="3">
        <v>0.57584173328481203</v>
      </c>
      <c r="D578" s="3">
        <v>0.56126478859504314</v>
      </c>
      <c r="E578" s="3">
        <v>0.56753544961357927</v>
      </c>
      <c r="F578" s="3">
        <v>0.5360326413162223</v>
      </c>
      <c r="G578" s="3">
        <v>0.56113507711002675</v>
      </c>
    </row>
    <row r="579" spans="1:7" ht="12.75" customHeight="1">
      <c r="A579" t="s">
        <v>4</v>
      </c>
      <c r="B579" t="s">
        <v>82</v>
      </c>
      <c r="C579" s="3">
        <v>4.0154676287544905E-2</v>
      </c>
      <c r="D579" s="3">
        <v>3.9500321168190931E-2</v>
      </c>
      <c r="E579" s="3">
        <v>3.7984523192085701E-2</v>
      </c>
      <c r="F579" s="3">
        <v>3.4664147441234062E-2</v>
      </c>
      <c r="G579" s="3">
        <v>3.9887573576636956E-2</v>
      </c>
    </row>
    <row r="580" spans="1:7" ht="12.75" customHeight="1">
      <c r="A580" t="s">
        <v>4</v>
      </c>
      <c r="B580" t="s">
        <v>83</v>
      </c>
      <c r="C580" s="2">
        <v>600.33768340672077</v>
      </c>
      <c r="D580" s="2">
        <v>601.35041282803343</v>
      </c>
      <c r="E580" s="2">
        <v>550.93247337617208</v>
      </c>
      <c r="F580" s="2">
        <v>464.66635070466549</v>
      </c>
      <c r="G580" s="2">
        <v>510.24364443017708</v>
      </c>
    </row>
    <row r="581" spans="1:7" ht="12.75" customHeight="1">
      <c r="A581" t="s">
        <v>4</v>
      </c>
      <c r="B581" t="s">
        <v>84</v>
      </c>
      <c r="C581" s="3">
        <v>0.41511358987235858</v>
      </c>
      <c r="D581" s="3">
        <v>0.47249382296384268</v>
      </c>
      <c r="E581" s="3">
        <v>0.4910043544956415</v>
      </c>
      <c r="F581" s="3">
        <v>0.47421489324478855</v>
      </c>
      <c r="G581" s="3">
        <v>0.47591125809646667</v>
      </c>
    </row>
    <row r="582" spans="1:7" ht="12.75" customHeight="1">
      <c r="A582" t="s">
        <v>4</v>
      </c>
      <c r="B582" t="s">
        <v>85</v>
      </c>
      <c r="C582" s="1">
        <v>3.1611141201229915</v>
      </c>
      <c r="D582" s="1">
        <v>1.3504136217313016</v>
      </c>
      <c r="E582" s="1">
        <v>2.6492566994314335</v>
      </c>
      <c r="F582" s="1">
        <v>1.4218873641684937</v>
      </c>
      <c r="G582" s="1">
        <v>1.8412159506566754</v>
      </c>
    </row>
    <row r="583" spans="1:7" ht="12.75" customHeight="1">
      <c r="A583" t="s">
        <v>4</v>
      </c>
      <c r="B583" t="s">
        <v>86</v>
      </c>
      <c r="C583" s="1">
        <v>36.70234091400269</v>
      </c>
      <c r="D583" s="1">
        <v>184.56026977387734</v>
      </c>
      <c r="E583" s="1">
        <v>47.359633844854869</v>
      </c>
      <c r="F583" s="1">
        <v>119.73227609944806</v>
      </c>
      <c r="G583" s="1">
        <v>51.048534746377896</v>
      </c>
    </row>
    <row r="584" spans="1:7" ht="12.75" customHeight="1">
      <c r="A584" t="s">
        <v>4</v>
      </c>
      <c r="B584" t="s">
        <v>87</v>
      </c>
      <c r="C584" s="1">
        <v>29.167712061662517</v>
      </c>
      <c r="D584" s="1">
        <v>27.962515664637667</v>
      </c>
      <c r="E584" s="1">
        <v>30.961435007888614</v>
      </c>
      <c r="F584" s="1">
        <v>27.592112624020988</v>
      </c>
      <c r="G584" s="1">
        <v>29.002290903202695</v>
      </c>
    </row>
    <row r="585" spans="1:7" ht="12.75" customHeight="1">
      <c r="A585" t="s">
        <v>4</v>
      </c>
      <c r="B585" t="s">
        <v>88</v>
      </c>
      <c r="C585" s="1">
        <v>62.107906821273772</v>
      </c>
      <c r="D585" s="1">
        <v>199.79169019262071</v>
      </c>
      <c r="E585" s="1">
        <v>70.775486253247635</v>
      </c>
      <c r="F585" s="1">
        <v>120.76762889183486</v>
      </c>
      <c r="G585" s="1">
        <v>43.584280660278246</v>
      </c>
    </row>
    <row r="586" spans="1:7" ht="12.75" customHeight="1">
      <c r="A586" t="s">
        <v>4</v>
      </c>
      <c r="B586" t="s">
        <v>89</v>
      </c>
      <c r="C586" s="3">
        <v>9.7097670419068177E-3</v>
      </c>
      <c r="D586" s="3">
        <v>2.2389356116568593E-3</v>
      </c>
      <c r="E586" s="3">
        <v>4.3462899224043443E-2</v>
      </c>
      <c r="F586" s="3">
        <v>4.0663662058341203E-2</v>
      </c>
      <c r="G586" s="3">
        <v>5.1156339775485685E-2</v>
      </c>
    </row>
    <row r="587" spans="1:7" ht="12.75" customHeight="1">
      <c r="A587" t="s">
        <v>4</v>
      </c>
      <c r="B587" t="s">
        <v>90</v>
      </c>
      <c r="C587" s="1">
        <v>1.1631722576334653</v>
      </c>
      <c r="D587" s="1">
        <v>3.9101415259426013</v>
      </c>
      <c r="E587" s="1">
        <v>1.5325633484240462</v>
      </c>
      <c r="F587" s="1">
        <v>2.8291957699645303</v>
      </c>
      <c r="G587" s="1">
        <v>1.124956112333821</v>
      </c>
    </row>
    <row r="588" spans="1:7" ht="12.75" customHeight="1">
      <c r="A588" t="s">
        <v>4</v>
      </c>
      <c r="B588" t="s">
        <v>91</v>
      </c>
      <c r="C588" s="4">
        <v>0.16516585869606287</v>
      </c>
      <c r="D588" s="4">
        <v>7.4812573280130426E-2</v>
      </c>
      <c r="E588" s="4">
        <v>0.33967600853603047</v>
      </c>
      <c r="F588" s="4">
        <v>0.19462414311208986</v>
      </c>
      <c r="G588" s="4">
        <v>0.44535616726408689</v>
      </c>
    </row>
    <row r="589" spans="1:7" ht="12.75" customHeight="1">
      <c r="A589" t="s">
        <v>4</v>
      </c>
      <c r="B589" t="s">
        <v>92</v>
      </c>
      <c r="C589" s="2">
        <v>21243.549382716054</v>
      </c>
      <c r="D589" s="2">
        <v>22446.083191850594</v>
      </c>
      <c r="E589" s="2">
        <v>18641.569458128077</v>
      </c>
      <c r="F589" s="2">
        <v>20095.450883002202</v>
      </c>
      <c r="G589" s="2">
        <v>20349.053551296511</v>
      </c>
    </row>
    <row r="590" spans="1:7" ht="12.75" customHeight="1">
      <c r="A590" t="s">
        <v>4</v>
      </c>
      <c r="B590" t="s">
        <v>93</v>
      </c>
      <c r="C590" s="2">
        <v>757.6485181906329</v>
      </c>
      <c r="D590" s="2">
        <v>869.05920949031531</v>
      </c>
      <c r="E590" s="2">
        <v>1009.1102705731666</v>
      </c>
      <c r="F590" s="2">
        <v>1077.8828063503747</v>
      </c>
      <c r="G590" s="2">
        <v>1202.0732395806697</v>
      </c>
    </row>
    <row r="591" spans="1:7" ht="12.75" customHeight="1">
      <c r="A591" t="s">
        <v>4</v>
      </c>
      <c r="B591" t="s">
        <v>94</v>
      </c>
      <c r="C591" s="2">
        <v>24193.005272407736</v>
      </c>
      <c r="D591" s="2">
        <v>25408.21844971173</v>
      </c>
      <c r="E591" s="2">
        <v>26387.580952380962</v>
      </c>
      <c r="F591" s="2">
        <v>23403.491228070186</v>
      </c>
      <c r="G591" s="2">
        <v>22876.565272496831</v>
      </c>
    </row>
    <row r="592" spans="1:7" ht="12.75" customHeight="1">
      <c r="A592" t="s">
        <v>4</v>
      </c>
      <c r="B592" t="s">
        <v>95</v>
      </c>
      <c r="C592" s="2">
        <v>14247.641583130831</v>
      </c>
      <c r="D592" s="2">
        <v>13496.870708363198</v>
      </c>
      <c r="E592" s="2">
        <v>13517.340218804331</v>
      </c>
      <c r="F592" s="2">
        <v>12379.871996166494</v>
      </c>
      <c r="G592" s="2">
        <v>12056.732220174134</v>
      </c>
    </row>
    <row r="593" spans="1:7" ht="12.75" customHeight="1">
      <c r="A593" t="s">
        <v>4</v>
      </c>
      <c r="B593" t="s">
        <v>102</v>
      </c>
      <c r="C593" s="3">
        <v>0.39880318814262189</v>
      </c>
      <c r="D593" s="3">
        <v>0.38828094834925547</v>
      </c>
      <c r="E593" s="3">
        <v>0.43702078457176047</v>
      </c>
      <c r="F593" s="3">
        <v>0.38959608534858003</v>
      </c>
      <c r="G593" s="3">
        <v>0.38845974248056431</v>
      </c>
    </row>
    <row r="594" spans="1:7" ht="12.75" customHeight="1">
      <c r="A594" t="s">
        <v>4</v>
      </c>
      <c r="B594" t="s">
        <v>103</v>
      </c>
      <c r="C594" s="3">
        <v>0.13354828456436738</v>
      </c>
      <c r="D594" s="3">
        <v>0.1400891168500196</v>
      </c>
      <c r="E594" s="3">
        <v>0.13668701821320711</v>
      </c>
      <c r="F594" s="3">
        <v>0.14233894710594666</v>
      </c>
      <c r="G594" s="3">
        <v>0.14289818318018874</v>
      </c>
    </row>
    <row r="595" spans="1:7" ht="12.75" customHeight="1">
      <c r="A595" t="s">
        <v>4</v>
      </c>
      <c r="B595" t="s">
        <v>104</v>
      </c>
      <c r="C595" s="3">
        <v>0.46764852729301076</v>
      </c>
      <c r="D595" s="3">
        <v>0.47162993480072507</v>
      </c>
      <c r="E595" s="3">
        <v>0.4262921972150322</v>
      </c>
      <c r="F595" s="3">
        <v>0.46806496754547283</v>
      </c>
      <c r="G595" s="3">
        <v>0.46864207433924709</v>
      </c>
    </row>
    <row r="596" spans="1:7" ht="12.75" customHeight="1">
      <c r="A596" t="s">
        <v>4</v>
      </c>
      <c r="B596" t="s">
        <v>96</v>
      </c>
      <c r="C596" s="3">
        <v>0</v>
      </c>
      <c r="D596" s="3">
        <v>0</v>
      </c>
      <c r="E596" s="3">
        <v>0</v>
      </c>
      <c r="F596" s="3">
        <v>0</v>
      </c>
      <c r="G596" s="3">
        <v>0</v>
      </c>
    </row>
    <row r="597" spans="1:7" ht="12.75" customHeight="1">
      <c r="A597" t="s">
        <v>4</v>
      </c>
      <c r="B597" t="s">
        <v>105</v>
      </c>
      <c r="C597" s="3">
        <v>0.30982340421003846</v>
      </c>
      <c r="D597" s="3">
        <v>0.30968081388852081</v>
      </c>
      <c r="E597" s="3">
        <v>0.3905738088212008</v>
      </c>
      <c r="F597" s="3">
        <v>0.2803420180104067</v>
      </c>
      <c r="G597" s="3">
        <v>0.28938337721119278</v>
      </c>
    </row>
    <row r="598" spans="1:7" ht="12.75" customHeight="1">
      <c r="A598" t="s">
        <v>4</v>
      </c>
      <c r="B598" t="s">
        <v>106</v>
      </c>
      <c r="C598" s="3">
        <v>9.2719823574344898E-2</v>
      </c>
      <c r="D598" s="3">
        <v>9.1803891094834555E-2</v>
      </c>
      <c r="E598" s="3">
        <v>0.12763978255752453</v>
      </c>
      <c r="F598" s="3">
        <v>0.13651198441295778</v>
      </c>
      <c r="G598" s="3">
        <v>0.13686557083729753</v>
      </c>
    </row>
    <row r="599" spans="1:7" ht="12.75" customHeight="1">
      <c r="A599" t="s">
        <v>4</v>
      </c>
      <c r="B599" t="s">
        <v>107</v>
      </c>
      <c r="C599" s="3">
        <v>0.59745677221561666</v>
      </c>
      <c r="D599" s="3">
        <v>0.59851529501664436</v>
      </c>
      <c r="E599" s="3">
        <v>0.48178640862127442</v>
      </c>
      <c r="F599" s="3">
        <v>0.58314599757663566</v>
      </c>
      <c r="G599" s="3">
        <v>0.57375105195150955</v>
      </c>
    </row>
    <row r="600" spans="1:7" ht="12.75" customHeight="1">
      <c r="A600" t="s">
        <v>4</v>
      </c>
      <c r="B600" t="s">
        <v>97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</row>
    <row r="601" spans="1:7" ht="12.75" customHeight="1">
      <c r="A601" t="s">
        <v>4</v>
      </c>
      <c r="B601" t="s">
        <v>98</v>
      </c>
      <c r="C601" s="2">
        <v>-841522.99999999965</v>
      </c>
      <c r="D601" s="2">
        <v>-923758.99999999988</v>
      </c>
      <c r="E601" s="2">
        <v>-1359701</v>
      </c>
      <c r="F601" s="2">
        <v>-1192697</v>
      </c>
      <c r="G601" s="2">
        <v>-1564242</v>
      </c>
    </row>
    <row r="602" spans="1:7" ht="12.75" customHeight="1">
      <c r="A602" t="s">
        <v>210</v>
      </c>
      <c r="B602" t="s">
        <v>43</v>
      </c>
      <c r="C602" s="1">
        <v>365.78356164585915</v>
      </c>
      <c r="D602" s="1">
        <v>354.14207650273227</v>
      </c>
      <c r="E602" s="1">
        <v>0</v>
      </c>
      <c r="F602" s="1">
        <v>352.54637964774975</v>
      </c>
      <c r="G602" s="1">
        <v>380.65565952608483</v>
      </c>
    </row>
    <row r="603" spans="1:7" ht="12.75" customHeight="1">
      <c r="A603" t="s">
        <v>4</v>
      </c>
      <c r="B603" t="s">
        <v>44</v>
      </c>
      <c r="C603" s="1">
        <v>5.7163469772537505</v>
      </c>
      <c r="D603" s="1">
        <v>5.8414529721934292</v>
      </c>
      <c r="E603" s="1">
        <v>0</v>
      </c>
      <c r="F603" s="1">
        <v>6.0252849574570586</v>
      </c>
      <c r="G603" s="1">
        <v>5.7982381184873608</v>
      </c>
    </row>
    <row r="604" spans="1:7" ht="12.75" customHeight="1">
      <c r="A604" t="s">
        <v>4</v>
      </c>
      <c r="B604" t="s">
        <v>45</v>
      </c>
      <c r="C604" s="1">
        <v>5.7696090365031694</v>
      </c>
      <c r="D604" s="1">
        <v>6.0003028467595394</v>
      </c>
      <c r="E604" s="1">
        <v>0</v>
      </c>
      <c r="F604" s="1">
        <v>6.2257053291536062</v>
      </c>
      <c r="G604" s="1">
        <v>5.8540654368024141</v>
      </c>
    </row>
    <row r="605" spans="1:7" ht="12.75" customHeight="1">
      <c r="A605" t="s">
        <v>4</v>
      </c>
      <c r="B605" t="s">
        <v>46</v>
      </c>
      <c r="C605" s="2">
        <v>67454.373237743974</v>
      </c>
      <c r="D605" s="2">
        <v>56644.979320052138</v>
      </c>
      <c r="E605" s="2">
        <v>0</v>
      </c>
      <c r="F605" s="2">
        <v>0</v>
      </c>
      <c r="G605" s="2">
        <v>0</v>
      </c>
    </row>
    <row r="606" spans="1:7" ht="12.75" customHeight="1">
      <c r="A606" t="s">
        <v>4</v>
      </c>
      <c r="B606" t="s">
        <v>47</v>
      </c>
      <c r="C606" s="2">
        <v>389185.36138414522</v>
      </c>
      <c r="D606" s="2">
        <v>339887.03066874412</v>
      </c>
      <c r="E606" s="2">
        <v>0</v>
      </c>
      <c r="F606" s="2">
        <v>0</v>
      </c>
      <c r="G606" s="2">
        <v>0</v>
      </c>
    </row>
    <row r="607" spans="1:7" ht="12.75" customHeight="1">
      <c r="A607" t="s">
        <v>4</v>
      </c>
      <c r="B607" t="s">
        <v>48</v>
      </c>
      <c r="C607" s="1">
        <v>324.66301370065366</v>
      </c>
      <c r="D607" s="1">
        <v>324.80327868852459</v>
      </c>
      <c r="E607" s="1">
        <v>0</v>
      </c>
      <c r="F607" s="1">
        <v>326.46575342465758</v>
      </c>
      <c r="G607" s="1">
        <v>340.51602440397517</v>
      </c>
    </row>
    <row r="608" spans="1:7" ht="12.75" customHeight="1">
      <c r="A608" t="s">
        <v>4</v>
      </c>
      <c r="B608" t="s">
        <v>351</v>
      </c>
      <c r="C608" s="2">
        <v>20539</v>
      </c>
      <c r="D608" s="2">
        <v>19812</v>
      </c>
      <c r="E608" s="2">
        <v>0</v>
      </c>
      <c r="F608" s="2">
        <v>19140</v>
      </c>
      <c r="G608" s="2">
        <v>21231.117118386581</v>
      </c>
    </row>
    <row r="609" spans="1:7" ht="12.75" customHeight="1">
      <c r="A609" t="s">
        <v>4</v>
      </c>
      <c r="B609" t="s">
        <v>349</v>
      </c>
      <c r="C609" s="2">
        <v>118502.0000007386</v>
      </c>
      <c r="D609" s="2">
        <v>118878</v>
      </c>
      <c r="E609" s="2">
        <v>0</v>
      </c>
      <c r="F609" s="2">
        <v>119160.00000000001</v>
      </c>
      <c r="G609" s="2">
        <v>124288.34890745094</v>
      </c>
    </row>
    <row r="610" spans="1:7" ht="12.75" customHeight="1">
      <c r="A610" t="s">
        <v>4</v>
      </c>
      <c r="B610" t="s">
        <v>49</v>
      </c>
      <c r="C610" s="1">
        <v>13.366825439822756</v>
      </c>
      <c r="D610" s="1">
        <v>11.641299172938922</v>
      </c>
      <c r="E610" s="1">
        <v>0</v>
      </c>
      <c r="F610" s="1">
        <v>13.219814234772052</v>
      </c>
      <c r="G610" s="1">
        <v>12.792657838269525</v>
      </c>
    </row>
    <row r="611" spans="1:7" ht="12.75" customHeight="1">
      <c r="A611" t="s">
        <v>4</v>
      </c>
      <c r="B611" t="s">
        <v>50</v>
      </c>
      <c r="C611" s="1">
        <v>13.471426523438748</v>
      </c>
      <c r="D611" s="1">
        <v>13.141315268937895</v>
      </c>
      <c r="E611" s="1">
        <v>0</v>
      </c>
      <c r="F611" s="1">
        <v>14.401493991395819</v>
      </c>
      <c r="G611" s="1">
        <v>14.557910897791091</v>
      </c>
    </row>
    <row r="612" spans="1:7" ht="12.75" customHeight="1">
      <c r="A612" t="s">
        <v>4</v>
      </c>
      <c r="B612" t="s">
        <v>51</v>
      </c>
      <c r="C612" s="1">
        <v>13.244813868084206</v>
      </c>
      <c r="D612" s="1">
        <v>10.270576174391234</v>
      </c>
      <c r="E612" s="1">
        <v>0</v>
      </c>
      <c r="F612" s="1">
        <v>12.067940231944656</v>
      </c>
      <c r="G612" s="1">
        <v>11.211257517311795</v>
      </c>
    </row>
    <row r="613" spans="1:7" ht="12.75" customHeight="1">
      <c r="A613" t="s">
        <v>4</v>
      </c>
      <c r="B613" t="s">
        <v>52</v>
      </c>
      <c r="C613" s="3">
        <v>0.30473129311937552</v>
      </c>
      <c r="D613" s="3">
        <v>0.30022273439437747</v>
      </c>
      <c r="E613" s="3">
        <v>0.27113632942258514</v>
      </c>
      <c r="F613" s="3">
        <v>0.26842201935047755</v>
      </c>
      <c r="G613" s="3">
        <v>0.24587108197043997</v>
      </c>
    </row>
    <row r="614" spans="1:7" ht="12.75" customHeight="1">
      <c r="A614" t="s">
        <v>4</v>
      </c>
      <c r="B614" t="s">
        <v>53</v>
      </c>
      <c r="C614" s="2">
        <v>1479356.9345637583</v>
      </c>
      <c r="D614" s="2">
        <v>1612218.444288577</v>
      </c>
      <c r="E614" s="2">
        <v>0</v>
      </c>
      <c r="F614" s="2">
        <v>1495989.6815891475</v>
      </c>
      <c r="G614" s="2">
        <v>1298467.9800581397</v>
      </c>
    </row>
    <row r="615" spans="1:7" ht="12.75" customHeight="1">
      <c r="A615" t="s">
        <v>4</v>
      </c>
      <c r="B615" t="s">
        <v>54</v>
      </c>
      <c r="C615" s="2">
        <v>1445398.5014541382</v>
      </c>
      <c r="D615" s="2">
        <v>1282810.7835671343</v>
      </c>
      <c r="E615" s="2">
        <v>0</v>
      </c>
      <c r="F615" s="2">
        <v>1171595.8914728682</v>
      </c>
      <c r="G615" s="2">
        <v>1167967.0962596901</v>
      </c>
    </row>
    <row r="616" spans="1:7" ht="12.75" customHeight="1">
      <c r="A616" t="s">
        <v>4</v>
      </c>
      <c r="B616" t="s">
        <v>55</v>
      </c>
      <c r="C616" s="3">
        <v>0.26725457940714403</v>
      </c>
      <c r="D616" s="3">
        <v>0.24010699724402995</v>
      </c>
      <c r="E616" s="3">
        <v>0.22917317442392646</v>
      </c>
      <c r="F616" s="3">
        <v>0.21937714028854904</v>
      </c>
      <c r="G616" s="3">
        <v>0.2103554871346186</v>
      </c>
    </row>
    <row r="617" spans="1:7" ht="12.75" customHeight="1">
      <c r="A617" t="s">
        <v>4</v>
      </c>
      <c r="B617" t="s">
        <v>56</v>
      </c>
      <c r="C617" s="1">
        <v>2.9791067426506017</v>
      </c>
      <c r="D617" s="1">
        <v>2.1294368212896178</v>
      </c>
      <c r="E617" s="1">
        <v>7.087501456795791</v>
      </c>
      <c r="F617" s="1">
        <v>3.6431870134982258</v>
      </c>
      <c r="G617" s="1">
        <v>3.5536951538239454</v>
      </c>
    </row>
    <row r="618" spans="1:7" ht="12.75" customHeight="1">
      <c r="A618" t="s">
        <v>4</v>
      </c>
      <c r="B618" t="s">
        <v>57</v>
      </c>
      <c r="C618" s="1">
        <v>3.8366780226545281</v>
      </c>
      <c r="D618" s="1">
        <v>4.6278975698449836</v>
      </c>
      <c r="E618" s="1">
        <v>9.9140487253671576</v>
      </c>
      <c r="F618" s="1">
        <v>4.3136276876401896</v>
      </c>
      <c r="G618" s="1">
        <v>4.6215652062321162</v>
      </c>
    </row>
    <row r="619" spans="1:7" ht="12.75" customHeight="1">
      <c r="A619" t="s">
        <v>4</v>
      </c>
      <c r="B619" t="s">
        <v>58</v>
      </c>
      <c r="C619" s="3">
        <v>0.75008844516682338</v>
      </c>
      <c r="D619" s="3">
        <v>0.21466751690616889</v>
      </c>
      <c r="E619" s="3">
        <v>0.54844047563386911</v>
      </c>
      <c r="F619" s="3">
        <v>2.7829151069123474</v>
      </c>
      <c r="G619" s="3">
        <v>0.7788613328309113</v>
      </c>
    </row>
    <row r="620" spans="1:7" ht="12.75" customHeight="1">
      <c r="A620" t="s">
        <v>4</v>
      </c>
      <c r="B620" t="s">
        <v>59</v>
      </c>
      <c r="C620" s="1">
        <v>2.8778478526186571</v>
      </c>
      <c r="D620" s="1">
        <v>0.99345927981471582</v>
      </c>
      <c r="E620" s="1">
        <v>5.4372655983977181</v>
      </c>
      <c r="F620" s="1">
        <v>12.00445965752926</v>
      </c>
      <c r="G620" s="1">
        <v>3.599558436290911</v>
      </c>
    </row>
    <row r="621" spans="1:7" ht="12.75" customHeight="1">
      <c r="A621" t="s">
        <v>4</v>
      </c>
      <c r="B621" t="s">
        <v>60</v>
      </c>
      <c r="C621" s="3">
        <v>3.4421694984523549E-2</v>
      </c>
      <c r="D621" s="3">
        <v>1.3689325011558453E-2</v>
      </c>
      <c r="E621" s="3">
        <v>2.9616672564836886E-2</v>
      </c>
      <c r="F621" s="3">
        <v>0.15498298516127043</v>
      </c>
      <c r="G621" s="3">
        <v>4.1563808465913933E-2</v>
      </c>
    </row>
    <row r="622" spans="1:7" ht="12.75" customHeight="1">
      <c r="A622" t="s">
        <v>4</v>
      </c>
      <c r="B622" t="s">
        <v>61</v>
      </c>
      <c r="C622" s="3">
        <v>0.60325139980317899</v>
      </c>
      <c r="D622" s="3">
        <v>0.61992946101336766</v>
      </c>
      <c r="E622" s="3">
        <v>0.63655372063677562</v>
      </c>
      <c r="F622" s="3">
        <v>0.63199716943939088</v>
      </c>
      <c r="G622" s="3">
        <v>0.62253773600396711</v>
      </c>
    </row>
    <row r="623" spans="1:7" ht="12.75" customHeight="1">
      <c r="A623" t="s">
        <v>4</v>
      </c>
      <c r="B623" t="s">
        <v>62</v>
      </c>
      <c r="C623" s="3">
        <v>1.1258960966377938E-2</v>
      </c>
      <c r="D623" s="3">
        <v>1.0383241130195318E-2</v>
      </c>
      <c r="E623" s="3">
        <v>1.1006785741890459E-2</v>
      </c>
      <c r="F623" s="3">
        <v>9.7776036123651804E-3</v>
      </c>
      <c r="G623" s="3">
        <v>1.1054118601291019E-2</v>
      </c>
    </row>
    <row r="624" spans="1:7" ht="12.75" customHeight="1">
      <c r="A624" t="s">
        <v>4</v>
      </c>
      <c r="B624" t="s">
        <v>63</v>
      </c>
      <c r="C624" s="3">
        <v>6.3070182041684159E-3</v>
      </c>
      <c r="D624" s="3">
        <v>6.6943649142677817E-3</v>
      </c>
      <c r="E624" s="3">
        <v>7.1345201974106071E-3</v>
      </c>
      <c r="F624" s="3">
        <v>4.7279519315488244E-3</v>
      </c>
      <c r="G624" s="3">
        <v>6.8288942438818664E-3</v>
      </c>
    </row>
    <row r="625" spans="1:7" ht="12.75" customHeight="1">
      <c r="A625" t="s">
        <v>4</v>
      </c>
      <c r="B625" t="s">
        <v>64</v>
      </c>
      <c r="C625" s="3">
        <v>2.186622817398837E-2</v>
      </c>
      <c r="D625" s="3">
        <v>-2.7482946031654808E-3</v>
      </c>
      <c r="E625" s="3">
        <v>2.5000000590028108E-2</v>
      </c>
      <c r="F625" s="3">
        <v>3.3510745840551227E-2</v>
      </c>
      <c r="G625" s="3">
        <v>2.9999999951523276E-2</v>
      </c>
    </row>
    <row r="626" spans="1:7" ht="12.75" customHeight="1">
      <c r="A626" t="s">
        <v>4</v>
      </c>
      <c r="B626" t="s">
        <v>65</v>
      </c>
      <c r="C626" s="3">
        <v>4.4741742981594217E-2</v>
      </c>
      <c r="D626" s="3">
        <v>-1.2284555698584058E-2</v>
      </c>
      <c r="E626" s="3">
        <v>3.3342775303745784E-2</v>
      </c>
      <c r="F626" s="3">
        <v>7.6923283282179081E-2</v>
      </c>
      <c r="G626" s="3">
        <v>4.1729088109095876E-2</v>
      </c>
    </row>
    <row r="627" spans="1:7" ht="12.75" customHeight="1">
      <c r="A627" t="s">
        <v>4</v>
      </c>
      <c r="B627" t="s">
        <v>66</v>
      </c>
      <c r="C627" s="3">
        <v>0.46425405503783618</v>
      </c>
      <c r="D627" s="3">
        <v>0.44126585635291232</v>
      </c>
      <c r="E627" s="3">
        <v>1</v>
      </c>
      <c r="F627" s="3">
        <v>0.48246501791465207</v>
      </c>
      <c r="G627" s="3">
        <v>0.46157550856350504</v>
      </c>
    </row>
    <row r="628" spans="1:7" ht="12.75" customHeight="1">
      <c r="A628" t="s">
        <v>4</v>
      </c>
      <c r="B628" t="s">
        <v>67</v>
      </c>
      <c r="C628" s="3">
        <v>0.30925749189361995</v>
      </c>
      <c r="D628" s="3">
        <v>0.35379413110368857</v>
      </c>
      <c r="E628" s="3">
        <v>0</v>
      </c>
      <c r="F628" s="3">
        <v>0.32341860786641469</v>
      </c>
      <c r="G628" s="3">
        <v>0.32690312140039207</v>
      </c>
    </row>
    <row r="629" spans="1:7" ht="12.75" customHeight="1">
      <c r="A629" t="s">
        <v>4</v>
      </c>
      <c r="B629" t="s">
        <v>68</v>
      </c>
      <c r="C629" s="3">
        <v>1.1289188220976029E-2</v>
      </c>
      <c r="D629" s="3">
        <v>8.4002963169286533E-3</v>
      </c>
      <c r="E629" s="3">
        <v>0</v>
      </c>
      <c r="F629" s="3">
        <v>6.2102488323360896E-3</v>
      </c>
      <c r="G629" s="3">
        <v>1.0222710762097858E-2</v>
      </c>
    </row>
    <row r="630" spans="1:7" ht="12.75" customHeight="1">
      <c r="A630" t="s">
        <v>4</v>
      </c>
      <c r="B630" t="s">
        <v>360</v>
      </c>
      <c r="C630" s="3">
        <v>0.39674860019682079</v>
      </c>
      <c r="D630" s="3">
        <v>0.38007053898663229</v>
      </c>
      <c r="E630" s="3">
        <v>0.36344627925276163</v>
      </c>
      <c r="F630" s="3">
        <v>0.36800283056074534</v>
      </c>
      <c r="G630" s="3">
        <v>0.37746226400504657</v>
      </c>
    </row>
    <row r="631" spans="1:7" ht="12.75" customHeight="1">
      <c r="A631" t="s">
        <v>4</v>
      </c>
      <c r="B631" t="s">
        <v>69</v>
      </c>
      <c r="C631" s="3">
        <v>0.21483191045594385</v>
      </c>
      <c r="D631" s="3">
        <v>0.19922190712278587</v>
      </c>
      <c r="E631" s="3">
        <v>0.15788277258562319</v>
      </c>
      <c r="F631" s="3">
        <v>0.18308105236186756</v>
      </c>
      <c r="G631" s="3">
        <v>0.19441017911089251</v>
      </c>
    </row>
    <row r="632" spans="1:7" ht="12.75" customHeight="1">
      <c r="A632" t="s">
        <v>4</v>
      </c>
      <c r="B632" t="s">
        <v>70</v>
      </c>
      <c r="C632" s="3">
        <v>0.20945460848961034</v>
      </c>
      <c r="D632" s="3">
        <v>0.18992582116021015</v>
      </c>
      <c r="E632" s="3">
        <v>0.18640062921778336</v>
      </c>
      <c r="F632" s="3">
        <v>0.16522332611563384</v>
      </c>
      <c r="G632" s="3">
        <v>0.20217903234280943</v>
      </c>
    </row>
    <row r="633" spans="1:7" ht="12.75" customHeight="1">
      <c r="A633" t="s">
        <v>4</v>
      </c>
      <c r="B633" t="s">
        <v>71</v>
      </c>
      <c r="C633" s="3">
        <v>0.66765897343282821</v>
      </c>
      <c r="D633" s="3">
        <v>0.65336108055773434</v>
      </c>
      <c r="E633" s="3">
        <v>0.63455858258195408</v>
      </c>
      <c r="F633" s="3">
        <v>0.63947113356311336</v>
      </c>
      <c r="G633" s="3">
        <v>0.651175353829061</v>
      </c>
    </row>
    <row r="634" spans="1:7" ht="12.75" customHeight="1">
      <c r="A634" t="s">
        <v>4</v>
      </c>
      <c r="B634" t="s">
        <v>72</v>
      </c>
      <c r="C634" s="1">
        <v>10.470880544847125</v>
      </c>
      <c r="D634" s="1">
        <v>8.7942888827024959</v>
      </c>
      <c r="E634" s="1">
        <v>0</v>
      </c>
      <c r="F634" s="1">
        <v>0</v>
      </c>
      <c r="G634" s="1">
        <v>0</v>
      </c>
    </row>
    <row r="635" spans="1:7" ht="12.75" customHeight="1">
      <c r="A635" t="s">
        <v>4</v>
      </c>
      <c r="B635" t="s">
        <v>73</v>
      </c>
      <c r="C635" s="1">
        <v>9.5502951802092202</v>
      </c>
      <c r="D635" s="1">
        <v>11.371016046185407</v>
      </c>
      <c r="E635" s="1">
        <v>0</v>
      </c>
      <c r="F635" s="1">
        <v>0</v>
      </c>
      <c r="G635" s="1">
        <v>0</v>
      </c>
    </row>
    <row r="636" spans="1:7" ht="12.75" customHeight="1">
      <c r="A636" t="s">
        <v>4</v>
      </c>
      <c r="B636" t="s">
        <v>74</v>
      </c>
      <c r="C636" s="1">
        <v>6.0417572815108196</v>
      </c>
      <c r="D636" s="1">
        <v>6.917018961966404</v>
      </c>
      <c r="E636" s="1">
        <v>0</v>
      </c>
      <c r="F636" s="1">
        <v>0</v>
      </c>
      <c r="G636" s="1">
        <v>0</v>
      </c>
    </row>
    <row r="637" spans="1:7" ht="12.75" customHeight="1">
      <c r="A637" t="s">
        <v>4</v>
      </c>
      <c r="B637" t="s">
        <v>75</v>
      </c>
      <c r="C637" s="3">
        <v>3.8832833985164593E-2</v>
      </c>
      <c r="D637" s="3">
        <v>-9.7118559708959593E-3</v>
      </c>
      <c r="E637" s="3">
        <v>2.9487108678399834E-2</v>
      </c>
      <c r="F637" s="3">
        <v>6.6191110874026474E-2</v>
      </c>
      <c r="G637" s="3">
        <v>3.8342900352779596E-2</v>
      </c>
    </row>
    <row r="638" spans="1:7" ht="12.75" customHeight="1">
      <c r="A638" t="s">
        <v>4</v>
      </c>
      <c r="B638" t="s">
        <v>76</v>
      </c>
      <c r="C638" s="3">
        <v>0.36528072368807774</v>
      </c>
      <c r="D638" s="3">
        <v>0.40692389380555283</v>
      </c>
      <c r="E638" s="3">
        <v>0</v>
      </c>
      <c r="F638" s="3">
        <v>0</v>
      </c>
      <c r="G638" s="3">
        <v>0</v>
      </c>
    </row>
    <row r="639" spans="1:7" ht="12.75" customHeight="1">
      <c r="A639" t="s">
        <v>4</v>
      </c>
      <c r="B639" t="s">
        <v>77</v>
      </c>
      <c r="C639" s="2">
        <v>20828.043825242556</v>
      </c>
      <c r="D639" s="2">
        <v>25811.675391369081</v>
      </c>
      <c r="E639" s="2">
        <v>0</v>
      </c>
      <c r="F639" s="2">
        <v>0</v>
      </c>
      <c r="G639" s="2">
        <v>0</v>
      </c>
    </row>
    <row r="640" spans="1:7" ht="12.75" customHeight="1">
      <c r="A640" t="s">
        <v>4</v>
      </c>
      <c r="B640" t="s">
        <v>78</v>
      </c>
      <c r="C640" s="2">
        <v>70726.12896797093</v>
      </c>
      <c r="D640" s="2">
        <v>76127.420370684369</v>
      </c>
      <c r="E640" s="2">
        <v>0</v>
      </c>
      <c r="F640" s="2">
        <v>0</v>
      </c>
      <c r="G640" s="2">
        <v>0</v>
      </c>
    </row>
    <row r="641" spans="1:7" ht="12.75" customHeight="1">
      <c r="A641" t="s">
        <v>4</v>
      </c>
      <c r="B641" t="s">
        <v>79</v>
      </c>
      <c r="C641" s="2">
        <v>90143.939743531053</v>
      </c>
      <c r="D641" s="2">
        <v>94825.276531609139</v>
      </c>
      <c r="E641" s="2">
        <v>130137.0775031003</v>
      </c>
      <c r="F641" s="2">
        <v>99417.944480478254</v>
      </c>
      <c r="G641" s="2">
        <v>101446.25268278767</v>
      </c>
    </row>
    <row r="642" spans="1:7" ht="12.75" customHeight="1">
      <c r="A642" t="s">
        <v>4</v>
      </c>
      <c r="B642" t="s">
        <v>80</v>
      </c>
      <c r="C642" s="3">
        <v>0.27454358769692455</v>
      </c>
      <c r="D642" s="3">
        <v>0.24561263300240568</v>
      </c>
      <c r="E642" s="3">
        <v>0</v>
      </c>
      <c r="F642" s="3">
        <v>0.24828243735056041</v>
      </c>
      <c r="G642" s="3">
        <v>0.27468840640274628</v>
      </c>
    </row>
    <row r="643" spans="1:7" ht="12.75" customHeight="1">
      <c r="A643" t="s">
        <v>4</v>
      </c>
      <c r="B643" t="s">
        <v>81</v>
      </c>
      <c r="C643" s="3">
        <v>0.5552035950755001</v>
      </c>
      <c r="D643" s="3">
        <v>0.57256373751586875</v>
      </c>
      <c r="E643" s="3">
        <v>0.55528384003485742</v>
      </c>
      <c r="F643" s="3">
        <v>0.56090532025465778</v>
      </c>
      <c r="G643" s="3">
        <v>0.55400963936100622</v>
      </c>
    </row>
    <row r="644" spans="1:7" ht="12.75" customHeight="1">
      <c r="A644" t="s">
        <v>4</v>
      </c>
      <c r="B644" t="s">
        <v>82</v>
      </c>
      <c r="C644" s="3">
        <v>4.7785659117320738E-2</v>
      </c>
      <c r="D644" s="3">
        <v>5.7043847740189779E-2</v>
      </c>
      <c r="E644" s="3">
        <v>5.2010058326689243E-2</v>
      </c>
      <c r="F644" s="3">
        <v>5.1762127185888254E-2</v>
      </c>
      <c r="G644" s="3">
        <v>5.2191775154077656E-2</v>
      </c>
    </row>
    <row r="645" spans="1:7" ht="12.75" customHeight="1">
      <c r="A645" t="s">
        <v>4</v>
      </c>
      <c r="B645" t="s">
        <v>83</v>
      </c>
      <c r="C645" s="2">
        <v>995.28180231365775</v>
      </c>
      <c r="D645" s="2">
        <v>1472.3972809444613</v>
      </c>
      <c r="E645" s="2">
        <v>0</v>
      </c>
      <c r="F645" s="2">
        <v>0</v>
      </c>
      <c r="G645" s="2">
        <v>0</v>
      </c>
    </row>
    <row r="646" spans="1:7" ht="12.75" customHeight="1">
      <c r="A646" t="s">
        <v>4</v>
      </c>
      <c r="B646" t="s">
        <v>84</v>
      </c>
      <c r="C646" s="3">
        <v>0.6174931231253431</v>
      </c>
      <c r="D646" s="3">
        <v>0.63510386458914014</v>
      </c>
      <c r="E646" s="3">
        <v>0.64917058014571638</v>
      </c>
      <c r="F646" s="3">
        <v>0.64549608054620733</v>
      </c>
      <c r="G646" s="3">
        <v>0.63436161415722958</v>
      </c>
    </row>
    <row r="647" spans="1:7" ht="12.75" customHeight="1">
      <c r="A647" t="s">
        <v>4</v>
      </c>
      <c r="B647" t="s">
        <v>85</v>
      </c>
      <c r="C647" s="1">
        <v>4.7514369419465083</v>
      </c>
      <c r="D647" s="1">
        <v>3.5665576069209779</v>
      </c>
      <c r="E647" s="1">
        <v>4.8667121980941213</v>
      </c>
      <c r="F647" s="1">
        <v>4.0803769064931785</v>
      </c>
      <c r="G647" s="1">
        <v>5.4777793963680246</v>
      </c>
    </row>
    <row r="648" spans="1:7" ht="12.75" customHeight="1">
      <c r="A648" t="s">
        <v>4</v>
      </c>
      <c r="B648" t="s">
        <v>86</v>
      </c>
      <c r="C648" s="1">
        <v>51.379106188282606</v>
      </c>
      <c r="D648" s="1">
        <v>76.893794744711997</v>
      </c>
      <c r="E648" s="1">
        <v>51.977178962377586</v>
      </c>
      <c r="F648" s="1">
        <v>71.047415293973984</v>
      </c>
      <c r="G648" s="1">
        <v>47.359291032350356</v>
      </c>
    </row>
    <row r="649" spans="1:7" ht="12.75" customHeight="1">
      <c r="A649" t="s">
        <v>4</v>
      </c>
      <c r="B649" t="s">
        <v>87</v>
      </c>
      <c r="C649" s="1">
        <v>50.172502904466491</v>
      </c>
      <c r="D649" s="1">
        <v>57.253789694403736</v>
      </c>
      <c r="E649" s="1">
        <v>49.247801058097025</v>
      </c>
      <c r="F649" s="1">
        <v>57.541138663430274</v>
      </c>
      <c r="G649" s="1">
        <v>49.148943113322389</v>
      </c>
    </row>
    <row r="650" spans="1:7" ht="12.75" customHeight="1">
      <c r="A650" t="s">
        <v>4</v>
      </c>
      <c r="B650" t="s">
        <v>88</v>
      </c>
      <c r="C650" s="1">
        <v>169.37984938551048</v>
      </c>
      <c r="D650" s="1">
        <v>193.21105094616328</v>
      </c>
      <c r="E650" s="1">
        <v>185.56731601110596</v>
      </c>
      <c r="F650" s="1">
        <v>208.92488067366315</v>
      </c>
      <c r="G650" s="1">
        <v>184.7963072473521</v>
      </c>
    </row>
    <row r="651" spans="1:7" ht="12.75" customHeight="1">
      <c r="A651" t="s">
        <v>4</v>
      </c>
      <c r="B651" t="s">
        <v>89</v>
      </c>
      <c r="C651" s="3">
        <v>6.8606995165605325E-2</v>
      </c>
      <c r="D651" s="3">
        <v>5.445232643591244E-2</v>
      </c>
      <c r="E651" s="3">
        <v>7.5709807427862735E-2</v>
      </c>
      <c r="F651" s="3">
        <v>8.3538285538146878E-2</v>
      </c>
      <c r="G651" s="3">
        <v>8.0626021853508673E-2</v>
      </c>
    </row>
    <row r="652" spans="1:7" ht="12.75" customHeight="1">
      <c r="A652" t="s">
        <v>4</v>
      </c>
      <c r="B652" t="s">
        <v>90</v>
      </c>
      <c r="C652" s="1">
        <v>1.3859407027100399</v>
      </c>
      <c r="D652" s="1">
        <v>1.6848046420411193</v>
      </c>
      <c r="E652" s="1">
        <v>1.8186199021675087</v>
      </c>
      <c r="F652" s="1">
        <v>1.9928968105800897</v>
      </c>
      <c r="G652" s="1">
        <v>2.0357129067583353</v>
      </c>
    </row>
    <row r="653" spans="1:7" ht="12.75" customHeight="1">
      <c r="A653" t="s">
        <v>4</v>
      </c>
      <c r="B653" t="s">
        <v>91</v>
      </c>
      <c r="C653" s="4">
        <v>0.23411769206202246</v>
      </c>
      <c r="D653" s="4">
        <v>0.10424583580750858</v>
      </c>
      <c r="E653" s="4">
        <v>0.24360296744079102</v>
      </c>
      <c r="F653" s="4">
        <v>0.31153823906615774</v>
      </c>
      <c r="G653" s="4">
        <v>0.30056201950021477</v>
      </c>
    </row>
    <row r="654" spans="1:7" ht="12.75" customHeight="1">
      <c r="A654" t="s">
        <v>4</v>
      </c>
      <c r="B654" t="s">
        <v>92</v>
      </c>
      <c r="C654" s="2">
        <v>38104.600292002055</v>
      </c>
      <c r="D654" s="2">
        <v>43354.412832033886</v>
      </c>
      <c r="E654" s="2">
        <v>0</v>
      </c>
      <c r="F654" s="2">
        <v>46246.554979731896</v>
      </c>
      <c r="G654" s="2">
        <v>47552.982560338773</v>
      </c>
    </row>
    <row r="655" spans="1:7" ht="12.75" customHeight="1">
      <c r="A655" t="s">
        <v>4</v>
      </c>
      <c r="B655" t="s">
        <v>93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</row>
    <row r="656" spans="1:7" ht="12.75" customHeight="1">
      <c r="A656" t="s">
        <v>4</v>
      </c>
      <c r="B656" t="s">
        <v>94</v>
      </c>
      <c r="C656" s="2">
        <v>42662.424842007887</v>
      </c>
      <c r="D656" s="2">
        <v>48001.962351100345</v>
      </c>
      <c r="E656" s="2">
        <v>0</v>
      </c>
      <c r="F656" s="2">
        <v>0</v>
      </c>
      <c r="G656" s="2">
        <v>0</v>
      </c>
    </row>
    <row r="657" spans="1:7" ht="12.75" customHeight="1">
      <c r="A657" t="s">
        <v>4</v>
      </c>
      <c r="B657" t="s">
        <v>95</v>
      </c>
      <c r="C657" s="2">
        <v>16926.25733706871</v>
      </c>
      <c r="D657" s="2">
        <v>18244.131703198738</v>
      </c>
      <c r="E657" s="2">
        <v>0</v>
      </c>
      <c r="F657" s="2">
        <v>0</v>
      </c>
      <c r="G657" s="2">
        <v>0</v>
      </c>
    </row>
    <row r="658" spans="1:7" ht="12.75" customHeight="1">
      <c r="A658" t="s">
        <v>4</v>
      </c>
      <c r="B658" t="s">
        <v>102</v>
      </c>
      <c r="C658" s="3">
        <v>0.45499768571385296</v>
      </c>
      <c r="D658" s="3">
        <v>0.45093835737235616</v>
      </c>
      <c r="E658" s="3">
        <v>0.44134452821350117</v>
      </c>
      <c r="F658" s="3">
        <v>0.44620351801048036</v>
      </c>
      <c r="G658" s="3">
        <v>0.45197357187620951</v>
      </c>
    </row>
    <row r="659" spans="1:7" ht="12.75" customHeight="1">
      <c r="A659" t="s">
        <v>4</v>
      </c>
      <c r="B659" t="s">
        <v>103</v>
      </c>
      <c r="C659" s="3">
        <v>0.1499158173273997</v>
      </c>
      <c r="D659" s="3">
        <v>0.1567489467293775</v>
      </c>
      <c r="E659" s="3">
        <v>0.14317954649396938</v>
      </c>
      <c r="F659" s="3">
        <v>0.15076642963667863</v>
      </c>
      <c r="G659" s="3">
        <v>0.15698245346292594</v>
      </c>
    </row>
    <row r="660" spans="1:7" ht="12.75" customHeight="1">
      <c r="A660" t="s">
        <v>4</v>
      </c>
      <c r="B660" t="s">
        <v>104</v>
      </c>
      <c r="C660" s="3">
        <v>0.39508649695874737</v>
      </c>
      <c r="D660" s="3">
        <v>0.39231269589826628</v>
      </c>
      <c r="E660" s="3">
        <v>0.41547592529252941</v>
      </c>
      <c r="F660" s="3">
        <v>0.40303005235284062</v>
      </c>
      <c r="G660" s="3">
        <v>0.3910439746608646</v>
      </c>
    </row>
    <row r="661" spans="1:7" ht="12.75" customHeight="1">
      <c r="A661" t="s">
        <v>4</v>
      </c>
      <c r="B661" t="s">
        <v>96</v>
      </c>
      <c r="C661" s="3">
        <v>0</v>
      </c>
      <c r="D661" s="3">
        <v>0</v>
      </c>
      <c r="E661" s="3">
        <v>0</v>
      </c>
      <c r="F661" s="3">
        <v>0</v>
      </c>
      <c r="G661" s="3">
        <v>0</v>
      </c>
    </row>
    <row r="662" spans="1:7" ht="12.75" customHeight="1">
      <c r="A662" t="s">
        <v>4</v>
      </c>
      <c r="B662" t="s">
        <v>105</v>
      </c>
      <c r="C662" s="3">
        <v>0.30519773318303034</v>
      </c>
      <c r="D662" s="3">
        <v>0.29835736037397775</v>
      </c>
      <c r="E662" s="3">
        <v>0.29462489436940298</v>
      </c>
      <c r="F662" s="3">
        <v>0.28075150066080656</v>
      </c>
      <c r="G662" s="3">
        <v>0.2942535443264403</v>
      </c>
    </row>
    <row r="663" spans="1:7" ht="12.75" customHeight="1">
      <c r="A663" t="s">
        <v>4</v>
      </c>
      <c r="B663" t="s">
        <v>106</v>
      </c>
      <c r="C663" s="3">
        <v>0.10066489783411922</v>
      </c>
      <c r="D663" s="3">
        <v>0.11505648774431367</v>
      </c>
      <c r="E663" s="3">
        <v>9.2643107030667318E-2</v>
      </c>
      <c r="F663" s="3">
        <v>0.10564353595334088</v>
      </c>
      <c r="G663" s="3">
        <v>0.10959468171568559</v>
      </c>
    </row>
    <row r="664" spans="1:7" ht="12.75" customHeight="1">
      <c r="A664" t="s">
        <v>4</v>
      </c>
      <c r="B664" t="s">
        <v>107</v>
      </c>
      <c r="C664" s="3">
        <v>0.59413736898285041</v>
      </c>
      <c r="D664" s="3">
        <v>0.58658615188170826</v>
      </c>
      <c r="E664" s="3">
        <v>0.61273199859992966</v>
      </c>
      <c r="F664" s="3">
        <v>0.61360496338585258</v>
      </c>
      <c r="G664" s="3">
        <v>0.59615177395787422</v>
      </c>
    </row>
    <row r="665" spans="1:7" ht="12.75" customHeight="1">
      <c r="A665" t="s">
        <v>4</v>
      </c>
      <c r="B665" t="s">
        <v>97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</row>
    <row r="666" spans="1:7" ht="12.75" customHeight="1">
      <c r="A666" t="s">
        <v>4</v>
      </c>
      <c r="B666" t="s">
        <v>98</v>
      </c>
      <c r="C666" s="2">
        <v>-18150129.666933108</v>
      </c>
      <c r="D666" s="2">
        <v>-18202447.91</v>
      </c>
      <c r="E666" s="2">
        <v>-23305652.304753397</v>
      </c>
      <c r="F666" s="2">
        <v>-14438396.641428573</v>
      </c>
      <c r="G666" s="2">
        <v>-23803355.893694736</v>
      </c>
    </row>
    <row r="667" spans="1:7" ht="12.75" customHeight="1">
      <c r="A667" t="s">
        <v>7</v>
      </c>
      <c r="B667" t="s">
        <v>43</v>
      </c>
      <c r="C667" s="1">
        <v>14.257534246575343</v>
      </c>
      <c r="D667" s="1">
        <v>13.494535519125684</v>
      </c>
      <c r="E667" s="1">
        <v>0</v>
      </c>
      <c r="F667" s="1">
        <v>12.136986301369861</v>
      </c>
      <c r="G667" s="1">
        <v>13.219178082191782</v>
      </c>
    </row>
    <row r="668" spans="1:7" ht="12.75" customHeight="1">
      <c r="A668" t="s">
        <v>4</v>
      </c>
      <c r="B668" t="s">
        <v>44</v>
      </c>
      <c r="C668" s="1">
        <v>3.304126984126984</v>
      </c>
      <c r="D668" s="1">
        <v>2.9699338544798559</v>
      </c>
      <c r="E668" s="1">
        <v>0</v>
      </c>
      <c r="F668" s="1">
        <v>2.6275207591933567</v>
      </c>
      <c r="G668" s="1">
        <v>2.9101326899879361</v>
      </c>
    </row>
    <row r="669" spans="1:7" ht="12.75" customHeight="1">
      <c r="A669" t="s">
        <v>4</v>
      </c>
      <c r="B669" t="s">
        <v>45</v>
      </c>
      <c r="C669" s="1">
        <v>3.0166944908180291</v>
      </c>
      <c r="D669" s="1">
        <v>2.4924698795180724</v>
      </c>
      <c r="E669" s="1">
        <v>0</v>
      </c>
      <c r="F669" s="1">
        <v>2.3699851411589901</v>
      </c>
      <c r="G669" s="1">
        <v>2.5450310559006208</v>
      </c>
    </row>
    <row r="670" spans="1:7" ht="12.75" customHeight="1">
      <c r="A670" t="s">
        <v>4</v>
      </c>
      <c r="B670" t="s">
        <v>46</v>
      </c>
      <c r="C670" s="2">
        <v>5394.2435225448453</v>
      </c>
      <c r="D670" s="2">
        <v>5988.6547090198128</v>
      </c>
      <c r="E670" s="2">
        <v>0</v>
      </c>
      <c r="F670" s="2">
        <v>0</v>
      </c>
      <c r="G670" s="2">
        <v>0</v>
      </c>
    </row>
    <row r="671" spans="1:7" ht="12.75" customHeight="1">
      <c r="A671" t="s">
        <v>4</v>
      </c>
      <c r="B671" t="s">
        <v>47</v>
      </c>
      <c r="C671" s="2">
        <v>16272.784716591872</v>
      </c>
      <c r="D671" s="2">
        <v>14926.541481065949</v>
      </c>
      <c r="E671" s="2">
        <v>0</v>
      </c>
      <c r="F671" s="2">
        <v>0</v>
      </c>
      <c r="G671" s="2">
        <v>0</v>
      </c>
    </row>
    <row r="672" spans="1:7" ht="12.75" customHeight="1">
      <c r="A672" t="s">
        <v>4</v>
      </c>
      <c r="B672" t="s">
        <v>48</v>
      </c>
      <c r="C672" s="1">
        <v>9.901369863013695</v>
      </c>
      <c r="D672" s="1">
        <v>9.0437158469945373</v>
      </c>
      <c r="E672" s="1">
        <v>0</v>
      </c>
      <c r="F672" s="1">
        <v>8.7397260273972623</v>
      </c>
      <c r="G672" s="1">
        <v>8.9808219178082176</v>
      </c>
    </row>
    <row r="673" spans="1:7" ht="12.75" customHeight="1">
      <c r="A673" t="s">
        <v>4</v>
      </c>
      <c r="B673" t="s">
        <v>351</v>
      </c>
      <c r="C673" s="2">
        <v>1198</v>
      </c>
      <c r="D673" s="2">
        <v>1328</v>
      </c>
      <c r="E673" s="2">
        <v>0</v>
      </c>
      <c r="F673" s="2">
        <v>1346</v>
      </c>
      <c r="G673" s="2">
        <v>1288</v>
      </c>
    </row>
    <row r="674" spans="1:7" ht="12.75" customHeight="1">
      <c r="A674" t="s">
        <v>4</v>
      </c>
      <c r="B674" t="s">
        <v>349</v>
      </c>
      <c r="C674" s="2">
        <v>3613.9999999999986</v>
      </c>
      <c r="D674" s="2">
        <v>3310.0000000000005</v>
      </c>
      <c r="E674" s="2">
        <v>0</v>
      </c>
      <c r="F674" s="2">
        <v>3190.0000000000005</v>
      </c>
      <c r="G674" s="2">
        <v>3277.9999999999995</v>
      </c>
    </row>
    <row r="675" spans="1:7" ht="12.75" customHeight="1">
      <c r="A675" t="s">
        <v>4</v>
      </c>
      <c r="B675" t="s">
        <v>49</v>
      </c>
      <c r="C675" s="1">
        <v>18.737857792198739</v>
      </c>
      <c r="D675" s="1">
        <v>17.372693909194862</v>
      </c>
      <c r="E675" s="1">
        <v>0</v>
      </c>
      <c r="F675" s="1">
        <v>16.709241972507474</v>
      </c>
      <c r="G675" s="1">
        <v>16.542344695457292</v>
      </c>
    </row>
    <row r="676" spans="1:7" ht="12.75" customHeight="1">
      <c r="A676" t="s">
        <v>4</v>
      </c>
      <c r="B676" t="s">
        <v>50</v>
      </c>
      <c r="C676" s="1">
        <v>17.035497387428343</v>
      </c>
      <c r="D676" s="1">
        <v>21.394740333717351</v>
      </c>
      <c r="E676" s="1">
        <v>0</v>
      </c>
      <c r="F676" s="1">
        <v>15.321764226477276</v>
      </c>
      <c r="G676" s="1">
        <v>15.644638324178008</v>
      </c>
    </row>
    <row r="677" spans="1:7" ht="12.75" customHeight="1">
      <c r="A677" t="s">
        <v>4</v>
      </c>
      <c r="B677" t="s">
        <v>51</v>
      </c>
      <c r="C677" s="1">
        <v>21.903590735293381</v>
      </c>
      <c r="D677" s="1">
        <v>8.6954687751788562</v>
      </c>
      <c r="E677" s="1">
        <v>0</v>
      </c>
      <c r="F677" s="1">
        <v>19.294758555429738</v>
      </c>
      <c r="G677" s="1">
        <v>18.07728966841438</v>
      </c>
    </row>
    <row r="678" spans="1:7" ht="12.75" customHeight="1">
      <c r="A678" t="s">
        <v>4</v>
      </c>
      <c r="B678" t="s">
        <v>52</v>
      </c>
      <c r="C678" s="3">
        <v>0.22878983827604787</v>
      </c>
      <c r="D678" s="3">
        <v>0.25387983598200953</v>
      </c>
      <c r="E678" s="3">
        <v>0.20187524092932768</v>
      </c>
      <c r="F678" s="3">
        <v>0.18687126416431729</v>
      </c>
      <c r="G678" s="3">
        <v>0.17786541294496899</v>
      </c>
    </row>
    <row r="679" spans="1:7" ht="12.75" customHeight="1">
      <c r="A679" t="s">
        <v>4</v>
      </c>
      <c r="B679" t="s">
        <v>53</v>
      </c>
      <c r="C679" s="2">
        <v>692521.0354285714</v>
      </c>
      <c r="D679" s="2">
        <v>1015907.3428571429</v>
      </c>
      <c r="E679" s="2">
        <v>0</v>
      </c>
      <c r="F679" s="2">
        <v>775497.6</v>
      </c>
      <c r="G679" s="2">
        <v>628749.6857142857</v>
      </c>
    </row>
    <row r="680" spans="1:7" ht="12.75" customHeight="1">
      <c r="A680" t="s">
        <v>4</v>
      </c>
      <c r="B680" t="s">
        <v>54</v>
      </c>
      <c r="C680" s="2">
        <v>1014861.382571429</v>
      </c>
      <c r="D680" s="2">
        <v>973504.27400000009</v>
      </c>
      <c r="E680" s="2">
        <v>0</v>
      </c>
      <c r="F680" s="2">
        <v>1012000.2857142857</v>
      </c>
      <c r="G680" s="2">
        <v>1044202.5714285715</v>
      </c>
    </row>
    <row r="681" spans="1:7" ht="12.75" customHeight="1">
      <c r="A681" t="s">
        <v>4</v>
      </c>
      <c r="B681" t="s">
        <v>55</v>
      </c>
      <c r="C681" s="3">
        <v>0.21110791469773052</v>
      </c>
      <c r="D681" s="3">
        <v>0.21811582159538642</v>
      </c>
      <c r="E681" s="3">
        <v>0.18601527547585395</v>
      </c>
      <c r="F681" s="3">
        <v>0.16634513789654989</v>
      </c>
      <c r="G681" s="3">
        <v>0.16601595238244243</v>
      </c>
    </row>
    <row r="682" spans="1:7" ht="12.75" customHeight="1">
      <c r="A682" t="s">
        <v>4</v>
      </c>
      <c r="B682" t="s">
        <v>56</v>
      </c>
      <c r="C682" s="1">
        <v>2.0684126821341686</v>
      </c>
      <c r="D682" s="1">
        <v>3.7139301560597926</v>
      </c>
      <c r="E682" s="1">
        <v>3.0316576647389555</v>
      </c>
      <c r="F682" s="1">
        <v>3.8262386355891573</v>
      </c>
      <c r="G682" s="1">
        <v>6.2469961924400463</v>
      </c>
    </row>
    <row r="683" spans="1:7" ht="12.75" customHeight="1">
      <c r="A683" t="s">
        <v>4</v>
      </c>
      <c r="B683" t="s">
        <v>57</v>
      </c>
      <c r="C683" s="1">
        <v>3.1230275995618095</v>
      </c>
      <c r="D683" s="1">
        <v>3.5121956983830018</v>
      </c>
      <c r="E683" s="1">
        <v>2.6353603250538864</v>
      </c>
      <c r="F683" s="1">
        <v>3.6994413867234304</v>
      </c>
      <c r="G683" s="1">
        <v>3.7808773205623702</v>
      </c>
    </row>
    <row r="684" spans="1:7" ht="12.75" customHeight="1">
      <c r="A684" t="s">
        <v>4</v>
      </c>
      <c r="B684" t="s">
        <v>58</v>
      </c>
      <c r="C684" s="3">
        <v>0.7011783031422274</v>
      </c>
      <c r="D684" s="3">
        <v>0.48416012821620874</v>
      </c>
      <c r="E684" s="3">
        <v>1.6512285057521381</v>
      </c>
      <c r="F684" s="3">
        <v>1.724647251344946</v>
      </c>
      <c r="G684" s="3">
        <v>1.3529720775878262</v>
      </c>
    </row>
    <row r="685" spans="1:7" ht="12.75" customHeight="1">
      <c r="A685" t="s">
        <v>4</v>
      </c>
      <c r="B685" t="s">
        <v>59</v>
      </c>
      <c r="C685" s="1">
        <v>2.1897991929270932</v>
      </c>
      <c r="D685" s="1">
        <v>1.7004651196495313</v>
      </c>
      <c r="E685" s="1">
        <v>4.3515820916571979</v>
      </c>
      <c r="F685" s="1">
        <v>6.3802314191243008</v>
      </c>
      <c r="G685" s="1">
        <v>5.1154214435059648</v>
      </c>
    </row>
    <row r="686" spans="1:7" ht="12.75" customHeight="1">
      <c r="A686" t="s">
        <v>4</v>
      </c>
      <c r="B686" t="s">
        <v>60</v>
      </c>
      <c r="C686" s="3">
        <v>3.8976404026494056E-2</v>
      </c>
      <c r="D686" s="3">
        <v>3.3725455593978243E-2</v>
      </c>
      <c r="E686" s="3">
        <v>8.1827792306416E-2</v>
      </c>
      <c r="F686" s="3">
        <v>0.11615823670744066</v>
      </c>
      <c r="G686" s="3">
        <v>9.752469038675976E-2</v>
      </c>
    </row>
    <row r="687" spans="1:7" ht="12.75" customHeight="1">
      <c r="A687" t="s">
        <v>4</v>
      </c>
      <c r="B687" t="s">
        <v>61</v>
      </c>
      <c r="C687" s="3">
        <v>0.55933866791717113</v>
      </c>
      <c r="D687" s="3">
        <v>0.59107374138778168</v>
      </c>
      <c r="E687" s="3">
        <v>0.59368452345903566</v>
      </c>
      <c r="F687" s="3">
        <v>0.58088391620122115</v>
      </c>
      <c r="G687" s="3">
        <v>0.57465764004197695</v>
      </c>
    </row>
    <row r="688" spans="1:7" ht="12.75" customHeight="1">
      <c r="A688" t="s">
        <v>4</v>
      </c>
      <c r="B688" t="s">
        <v>62</v>
      </c>
      <c r="C688" s="3">
        <v>2.1632253647064E-2</v>
      </c>
      <c r="D688" s="3">
        <v>1.2806806059595693E-2</v>
      </c>
      <c r="E688" s="3">
        <v>2.513920130369E-2</v>
      </c>
      <c r="F688" s="3">
        <v>1.9041438588306408E-2</v>
      </c>
      <c r="G688" s="3">
        <v>2.0000002326975151E-2</v>
      </c>
    </row>
    <row r="689" spans="1:7" ht="12.75" customHeight="1">
      <c r="A689" t="s">
        <v>4</v>
      </c>
      <c r="B689" t="s">
        <v>63</v>
      </c>
      <c r="C689" s="3">
        <v>3.5896588540896149E-3</v>
      </c>
      <c r="D689" s="3">
        <v>5.3290190372683888E-3</v>
      </c>
      <c r="E689" s="3">
        <v>6.0450082120646715E-3</v>
      </c>
      <c r="F689" s="3">
        <v>5.0158024474879753E-3</v>
      </c>
      <c r="G689" s="3">
        <v>4.0490447908309484E-3</v>
      </c>
    </row>
    <row r="690" spans="1:7" ht="12.75" customHeight="1">
      <c r="A690" t="s">
        <v>4</v>
      </c>
      <c r="B690" t="s">
        <v>64</v>
      </c>
      <c r="C690" s="3">
        <v>-8.0292230769279573E-3</v>
      </c>
      <c r="D690" s="3">
        <v>2.5306524942701532E-2</v>
      </c>
      <c r="E690" s="3">
        <v>1.8419897881592998E-2</v>
      </c>
      <c r="F690" s="3">
        <v>1.9668148554822039E-2</v>
      </c>
      <c r="G690" s="3">
        <v>5.8845426304254524E-2</v>
      </c>
    </row>
    <row r="691" spans="1:7" ht="12.75" customHeight="1">
      <c r="A691" t="s">
        <v>4</v>
      </c>
      <c r="B691" t="s">
        <v>65</v>
      </c>
      <c r="C691" s="3">
        <v>4.8436079724404835E-2</v>
      </c>
      <c r="D691" s="3">
        <v>5.7599069940951091E-2</v>
      </c>
      <c r="E691" s="3">
        <v>3.5523435404618997E-2</v>
      </c>
      <c r="F691" s="3">
        <v>0.14080487268871211</v>
      </c>
      <c r="G691" s="3">
        <v>7.4409172201788512E-2</v>
      </c>
    </row>
    <row r="692" spans="1:7" ht="12.75" customHeight="1">
      <c r="A692" t="s">
        <v>4</v>
      </c>
      <c r="B692" t="s">
        <v>66</v>
      </c>
      <c r="C692" s="3">
        <v>0.76259085612756872</v>
      </c>
      <c r="D692" s="3">
        <v>0.76300756083006294</v>
      </c>
      <c r="E692" s="3">
        <v>0.61846988416997406</v>
      </c>
      <c r="F692" s="3">
        <v>0.626924040926226</v>
      </c>
      <c r="G692" s="3">
        <v>0.59678867789632772</v>
      </c>
    </row>
    <row r="693" spans="1:7" ht="12.75" customHeight="1">
      <c r="A693" t="s">
        <v>4</v>
      </c>
      <c r="B693" t="s">
        <v>67</v>
      </c>
      <c r="C693" s="3">
        <v>0.22208860148657486</v>
      </c>
      <c r="D693" s="3">
        <v>0.22175264137366818</v>
      </c>
      <c r="E693" s="3">
        <v>0.21212344552360107</v>
      </c>
      <c r="F693" s="3">
        <v>0.21137452769168921</v>
      </c>
      <c r="G693" s="3">
        <v>0.23493029703854362</v>
      </c>
    </row>
    <row r="694" spans="1:7" ht="12.75" customHeight="1">
      <c r="A694" t="s">
        <v>4</v>
      </c>
      <c r="B694" t="s">
        <v>68</v>
      </c>
      <c r="C694" s="3">
        <v>1.5320542385856284E-2</v>
      </c>
      <c r="D694" s="3">
        <v>1.5239797796268426E-2</v>
      </c>
      <c r="E694" s="3">
        <v>1.5331378977533366E-2</v>
      </c>
      <c r="F694" s="3">
        <v>9.2037638289769984E-3</v>
      </c>
      <c r="G694" s="3">
        <v>1.1884693129238561E-2</v>
      </c>
    </row>
    <row r="695" spans="1:7" ht="12.75" customHeight="1">
      <c r="A695" t="s">
        <v>4</v>
      </c>
      <c r="B695" t="s">
        <v>360</v>
      </c>
      <c r="C695" s="3">
        <v>0.44066133213406211</v>
      </c>
      <c r="D695" s="3">
        <v>0.40892625855737075</v>
      </c>
      <c r="E695" s="3">
        <v>0.40631547581336175</v>
      </c>
      <c r="F695" s="3">
        <v>0.41911608379877863</v>
      </c>
      <c r="G695" s="3">
        <v>0.42534235995802344</v>
      </c>
    </row>
    <row r="696" spans="1:7" ht="12.75" customHeight="1">
      <c r="A696" t="s">
        <v>4</v>
      </c>
      <c r="B696" t="s">
        <v>69</v>
      </c>
      <c r="C696" s="3">
        <v>0.38254559225528678</v>
      </c>
      <c r="D696" s="3">
        <v>0.35690822881918494</v>
      </c>
      <c r="E696" s="3">
        <v>0.35452002970756535</v>
      </c>
      <c r="F696" s="3">
        <v>0.33952412395513121</v>
      </c>
      <c r="G696" s="3">
        <v>0.34203445815699302</v>
      </c>
    </row>
    <row r="697" spans="1:7" ht="12.75" customHeight="1">
      <c r="A697" t="s">
        <v>4</v>
      </c>
      <c r="B697" t="s">
        <v>70</v>
      </c>
      <c r="C697" s="3">
        <v>8.2129328867847989E-2</v>
      </c>
      <c r="D697" s="3">
        <v>0.15095718359532984</v>
      </c>
      <c r="E697" s="3">
        <v>4.9994745212170413E-2</v>
      </c>
      <c r="F697" s="3">
        <v>0.20441975316288372</v>
      </c>
      <c r="G697" s="3">
        <v>0.20329366067417115</v>
      </c>
    </row>
    <row r="698" spans="1:7" ht="12.75" customHeight="1">
      <c r="A698" t="s">
        <v>4</v>
      </c>
      <c r="B698" t="s">
        <v>71</v>
      </c>
      <c r="C698" s="3">
        <v>0.65672168314522483</v>
      </c>
      <c r="D698" s="3">
        <v>0.57221538334243582</v>
      </c>
      <c r="E698" s="3">
        <v>0.61664358015560716</v>
      </c>
      <c r="F698" s="3">
        <v>0.59874649755296283</v>
      </c>
      <c r="G698" s="3">
        <v>0.61605900349748488</v>
      </c>
    </row>
    <row r="699" spans="1:7" ht="12.75" customHeight="1">
      <c r="A699" t="s">
        <v>4</v>
      </c>
      <c r="B699" t="s">
        <v>72</v>
      </c>
      <c r="C699" s="1">
        <v>18.564990096864143</v>
      </c>
      <c r="D699" s="1">
        <v>22.793083310572481</v>
      </c>
      <c r="E699" s="1">
        <v>0</v>
      </c>
      <c r="F699" s="1">
        <v>0</v>
      </c>
      <c r="G699" s="1">
        <v>0</v>
      </c>
    </row>
    <row r="700" spans="1:7" ht="12.75" customHeight="1">
      <c r="A700" t="s">
        <v>4</v>
      </c>
      <c r="B700" t="s">
        <v>73</v>
      </c>
      <c r="C700" s="1">
        <v>5.3864828086760594</v>
      </c>
      <c r="D700" s="1">
        <v>4.3872958580209023</v>
      </c>
      <c r="E700" s="1">
        <v>0</v>
      </c>
      <c r="F700" s="1">
        <v>0</v>
      </c>
      <c r="G700" s="1">
        <v>0</v>
      </c>
    </row>
    <row r="701" spans="1:7" ht="12.75" customHeight="1">
      <c r="A701" t="s">
        <v>4</v>
      </c>
      <c r="B701" t="s">
        <v>74</v>
      </c>
      <c r="C701" s="1">
        <v>6.5172864907298882</v>
      </c>
      <c r="D701" s="1">
        <v>6.424803771298766</v>
      </c>
      <c r="E701" s="1">
        <v>0</v>
      </c>
      <c r="F701" s="1">
        <v>0</v>
      </c>
      <c r="G701" s="1">
        <v>0</v>
      </c>
    </row>
    <row r="702" spans="1:7" ht="12.75" customHeight="1">
      <c r="A702" t="s">
        <v>4</v>
      </c>
      <c r="B702" t="s">
        <v>75</v>
      </c>
      <c r="C702" s="3">
        <v>3.1456232123329882E-2</v>
      </c>
      <c r="D702" s="3">
        <v>3.3694774821348604E-2</v>
      </c>
      <c r="E702" s="3">
        <v>2.2347064220414253E-2</v>
      </c>
      <c r="F702" s="3">
        <v>9.2616566504174061E-2</v>
      </c>
      <c r="G702" s="3">
        <v>4.5188571441241672E-2</v>
      </c>
    </row>
    <row r="703" spans="1:7" ht="12.75" customHeight="1">
      <c r="A703" t="s">
        <v>4</v>
      </c>
      <c r="B703" t="s">
        <v>76</v>
      </c>
      <c r="C703" s="3">
        <v>0.25404194886149029</v>
      </c>
      <c r="D703" s="3">
        <v>0.25550689581884467</v>
      </c>
      <c r="E703" s="3">
        <v>0</v>
      </c>
      <c r="F703" s="3">
        <v>0</v>
      </c>
      <c r="G703" s="3">
        <v>0</v>
      </c>
    </row>
    <row r="704" spans="1:7" ht="12.75" customHeight="1">
      <c r="A704" t="s">
        <v>4</v>
      </c>
      <c r="B704" t="s">
        <v>77</v>
      </c>
      <c r="C704" s="2">
        <v>9628.5793314530838</v>
      </c>
      <c r="D704" s="2">
        <v>9117.9781942942118</v>
      </c>
      <c r="E704" s="2">
        <v>0</v>
      </c>
      <c r="F704" s="2">
        <v>0</v>
      </c>
      <c r="G704" s="2">
        <v>0</v>
      </c>
    </row>
    <row r="705" spans="1:7" ht="12.75" customHeight="1">
      <c r="A705" t="s">
        <v>4</v>
      </c>
      <c r="B705" t="s">
        <v>78</v>
      </c>
      <c r="C705" s="2">
        <v>58451.915163821606</v>
      </c>
      <c r="D705" s="2">
        <v>63798.44614447745</v>
      </c>
      <c r="E705" s="2">
        <v>0</v>
      </c>
      <c r="F705" s="2">
        <v>0</v>
      </c>
      <c r="G705" s="2">
        <v>0</v>
      </c>
    </row>
    <row r="706" spans="1:7" ht="12.75" customHeight="1">
      <c r="A706" t="s">
        <v>4</v>
      </c>
      <c r="B706" t="s">
        <v>79</v>
      </c>
      <c r="C706" s="2">
        <v>76473.273919328174</v>
      </c>
      <c r="D706" s="2">
        <v>84822.267869376592</v>
      </c>
      <c r="E706" s="2">
        <v>81048.760095887861</v>
      </c>
      <c r="F706" s="2">
        <v>88037.155052982358</v>
      </c>
      <c r="G706" s="2">
        <v>84503.675339208276</v>
      </c>
    </row>
    <row r="707" spans="1:7" ht="12.75" customHeight="1">
      <c r="A707" t="s">
        <v>4</v>
      </c>
      <c r="B707" t="s">
        <v>80</v>
      </c>
      <c r="C707" s="3">
        <v>0.30831083472626419</v>
      </c>
      <c r="D707" s="3">
        <v>0.32953501214259617</v>
      </c>
      <c r="E707" s="3">
        <v>0.29332683816768068</v>
      </c>
      <c r="F707" s="3">
        <v>0.333311198509954</v>
      </c>
      <c r="G707" s="3">
        <v>0.27491794170308881</v>
      </c>
    </row>
    <row r="708" spans="1:7" ht="12.75" customHeight="1">
      <c r="A708" t="s">
        <v>4</v>
      </c>
      <c r="B708" t="s">
        <v>81</v>
      </c>
      <c r="C708" s="3">
        <v>0.61020737660521895</v>
      </c>
      <c r="D708" s="3">
        <v>0.56431903321974919</v>
      </c>
      <c r="E708" s="3">
        <v>0.59583635134035073</v>
      </c>
      <c r="F708" s="3">
        <v>0.59296617116715411</v>
      </c>
      <c r="G708" s="3">
        <v>0.5747001273881478</v>
      </c>
    </row>
    <row r="709" spans="1:7" ht="12.75" customHeight="1">
      <c r="A709" t="s">
        <v>4</v>
      </c>
      <c r="B709" t="s">
        <v>82</v>
      </c>
      <c r="C709" s="3">
        <v>6.6884848292216581E-2</v>
      </c>
      <c r="D709" s="3">
        <v>6.9029218687074831E-2</v>
      </c>
      <c r="E709" s="3">
        <v>6.0010576272663929E-2</v>
      </c>
      <c r="F709" s="3">
        <v>7.1920477999693713E-2</v>
      </c>
      <c r="G709" s="3">
        <v>7.6264096189192082E-2</v>
      </c>
    </row>
    <row r="710" spans="1:7" ht="12.75" customHeight="1">
      <c r="A710" t="s">
        <v>4</v>
      </c>
      <c r="B710" t="s">
        <v>83</v>
      </c>
      <c r="C710" s="2">
        <v>644.00606785381171</v>
      </c>
      <c r="D710" s="2">
        <v>629.40691075791494</v>
      </c>
      <c r="E710" s="2">
        <v>0</v>
      </c>
      <c r="F710" s="2">
        <v>0</v>
      </c>
      <c r="G710" s="2">
        <v>0</v>
      </c>
    </row>
    <row r="711" spans="1:7" ht="12.75" customHeight="1">
      <c r="A711" t="s">
        <v>4</v>
      </c>
      <c r="B711" t="s">
        <v>84</v>
      </c>
      <c r="C711" s="3">
        <v>0.56442041781860708</v>
      </c>
      <c r="D711" s="3">
        <v>0.59610008106999712</v>
      </c>
      <c r="E711" s="3">
        <v>0.59813701772338479</v>
      </c>
      <c r="F711" s="3">
        <v>0.5852274576741413</v>
      </c>
      <c r="G711" s="3">
        <v>0.57897560836396633</v>
      </c>
    </row>
    <row r="712" spans="1:7" ht="12.75" customHeight="1">
      <c r="A712" t="s">
        <v>4</v>
      </c>
      <c r="B712" t="s">
        <v>85</v>
      </c>
      <c r="C712" s="1">
        <v>4.9436687366322758</v>
      </c>
      <c r="D712" s="1">
        <v>2.6601488835250291</v>
      </c>
      <c r="E712" s="1">
        <v>3.1284809037691241</v>
      </c>
      <c r="F712" s="1">
        <v>2.8855398750788317</v>
      </c>
      <c r="G712" s="1">
        <v>3.6981706324989561</v>
      </c>
    </row>
    <row r="713" spans="1:7" ht="12.75" customHeight="1">
      <c r="A713" t="s">
        <v>4</v>
      </c>
      <c r="B713" t="s">
        <v>86</v>
      </c>
      <c r="C713" s="1">
        <v>51.520028843423354</v>
      </c>
      <c r="D713" s="1">
        <v>121.5765139337645</v>
      </c>
      <c r="E713" s="1">
        <v>63.906235755110295</v>
      </c>
      <c r="F713" s="1">
        <v>97.984439050655141</v>
      </c>
      <c r="G713" s="1">
        <v>70.043507439615439</v>
      </c>
    </row>
    <row r="714" spans="1:7" ht="12.75" customHeight="1">
      <c r="A714" t="s">
        <v>4</v>
      </c>
      <c r="B714" t="s">
        <v>87</v>
      </c>
      <c r="C714" s="1">
        <v>42.805967185760444</v>
      </c>
      <c r="D714" s="1">
        <v>51.976055160484322</v>
      </c>
      <c r="E714" s="1">
        <v>30.631310009562203</v>
      </c>
      <c r="F714" s="1">
        <v>41.204723437050326</v>
      </c>
      <c r="G714" s="1">
        <v>40.492508901868561</v>
      </c>
    </row>
    <row r="715" spans="1:7" ht="12.75" customHeight="1">
      <c r="A715" t="s">
        <v>4</v>
      </c>
      <c r="B715" t="s">
        <v>88</v>
      </c>
      <c r="C715" s="1">
        <v>236.80448965078966</v>
      </c>
      <c r="D715" s="1">
        <v>332.93038486521215</v>
      </c>
      <c r="E715" s="1">
        <v>252.44664251001743</v>
      </c>
      <c r="F715" s="1">
        <v>317.2943292435076</v>
      </c>
      <c r="G715" s="1">
        <v>297.94125654464221</v>
      </c>
    </row>
    <row r="716" spans="1:7" ht="12.75" customHeight="1">
      <c r="A716" t="s">
        <v>4</v>
      </c>
      <c r="B716" t="s">
        <v>89</v>
      </c>
      <c r="C716" s="3">
        <v>5.9392658582693318E-2</v>
      </c>
      <c r="D716" s="3">
        <v>9.2588853985296649E-2</v>
      </c>
      <c r="E716" s="3">
        <v>7.7325085467498944E-2</v>
      </c>
      <c r="F716" s="3">
        <v>9.0174083909083921E-2</v>
      </c>
      <c r="G716" s="3">
        <v>0.13062172924148496</v>
      </c>
    </row>
    <row r="717" spans="1:7" ht="12.75" customHeight="1">
      <c r="A717" t="s">
        <v>4</v>
      </c>
      <c r="B717" t="s">
        <v>90</v>
      </c>
      <c r="C717" s="1">
        <v>1.8014035327132758</v>
      </c>
      <c r="D717" s="1">
        <v>2.1758451320506822</v>
      </c>
      <c r="E717" s="1">
        <v>2.1520027337340437</v>
      </c>
      <c r="F717" s="1">
        <v>2.7709241475698452</v>
      </c>
      <c r="G717" s="1">
        <v>2.5720594821170759</v>
      </c>
    </row>
    <row r="718" spans="1:7" ht="12.75" customHeight="1">
      <c r="A718" t="s">
        <v>4</v>
      </c>
      <c r="B718" t="s">
        <v>91</v>
      </c>
      <c r="C718" s="4">
        <v>0.31096277839476638</v>
      </c>
      <c r="D718" s="4">
        <v>0.20086180748575358</v>
      </c>
      <c r="E718" s="4">
        <v>0.31118458435980373</v>
      </c>
      <c r="F718" s="4">
        <v>0.48945481767509086</v>
      </c>
      <c r="G718" s="4">
        <v>0.41151911247685813</v>
      </c>
    </row>
    <row r="719" spans="1:7" ht="12.75" customHeight="1">
      <c r="A719" t="s">
        <v>4</v>
      </c>
      <c r="B719" t="s">
        <v>92</v>
      </c>
      <c r="C719" s="2">
        <v>15394.558685714288</v>
      </c>
      <c r="D719" s="2">
        <v>14370.249741431149</v>
      </c>
      <c r="E719" s="2">
        <v>0</v>
      </c>
      <c r="F719" s="2">
        <v>15240.579478054569</v>
      </c>
      <c r="G719" s="2">
        <v>17049.858866103736</v>
      </c>
    </row>
    <row r="720" spans="1:7" ht="12.75" customHeight="1">
      <c r="A720" t="s">
        <v>4</v>
      </c>
      <c r="B720" t="s">
        <v>93</v>
      </c>
      <c r="C720" s="2">
        <v>1482.0217688733821</v>
      </c>
      <c r="D720" s="2">
        <v>1245.3603654565552</v>
      </c>
      <c r="E720" s="2">
        <v>0</v>
      </c>
      <c r="F720" s="2">
        <v>1377.4516158183924</v>
      </c>
      <c r="G720" s="2">
        <v>1140.0635041595226</v>
      </c>
    </row>
    <row r="721" spans="1:7" ht="12.75" customHeight="1">
      <c r="A721" t="s">
        <v>4</v>
      </c>
      <c r="B721" t="s">
        <v>94</v>
      </c>
      <c r="C721" s="2">
        <v>20239.090091819704</v>
      </c>
      <c r="D721" s="2">
        <v>17995.275090361447</v>
      </c>
      <c r="E721" s="2">
        <v>0</v>
      </c>
      <c r="F721" s="2">
        <v>0</v>
      </c>
      <c r="G721" s="2">
        <v>0</v>
      </c>
    </row>
    <row r="722" spans="1:7" ht="12.75" customHeight="1">
      <c r="A722" t="s">
        <v>4</v>
      </c>
      <c r="B722" t="s">
        <v>95</v>
      </c>
      <c r="C722" s="2">
        <v>8918.5844000056532</v>
      </c>
      <c r="D722" s="2">
        <v>7358.740515399154</v>
      </c>
      <c r="E722" s="2">
        <v>0</v>
      </c>
      <c r="F722" s="2">
        <v>0</v>
      </c>
      <c r="G722" s="2">
        <v>0</v>
      </c>
    </row>
    <row r="723" spans="1:7" ht="12.75" customHeight="1">
      <c r="A723" t="s">
        <v>4</v>
      </c>
      <c r="B723" t="s">
        <v>102</v>
      </c>
      <c r="C723" s="3">
        <v>0.44022058603988962</v>
      </c>
      <c r="D723" s="3">
        <v>0.44276473273193245</v>
      </c>
      <c r="E723" s="3">
        <v>0.43178815848999413</v>
      </c>
      <c r="F723" s="3">
        <v>0.45110436405158982</v>
      </c>
      <c r="G723" s="3">
        <v>0.45724053524882835</v>
      </c>
    </row>
    <row r="724" spans="1:7" ht="12.75" customHeight="1">
      <c r="A724" t="s">
        <v>4</v>
      </c>
      <c r="B724" t="s">
        <v>103</v>
      </c>
      <c r="C724" s="3">
        <v>0.17480939453233518</v>
      </c>
      <c r="D724" s="3">
        <v>0.17325490572880931</v>
      </c>
      <c r="E724" s="3">
        <v>0.17929755867990899</v>
      </c>
      <c r="F724" s="3">
        <v>0.17000523599027104</v>
      </c>
      <c r="G724" s="3">
        <v>0.16895672878355067</v>
      </c>
    </row>
    <row r="725" spans="1:7" ht="12.75" customHeight="1">
      <c r="A725" t="s">
        <v>4</v>
      </c>
      <c r="B725" t="s">
        <v>104</v>
      </c>
      <c r="C725" s="3">
        <v>0.38497001942777515</v>
      </c>
      <c r="D725" s="3">
        <v>0.38398036153925824</v>
      </c>
      <c r="E725" s="3">
        <v>0.38891428283009705</v>
      </c>
      <c r="F725" s="3">
        <v>0.378890399958139</v>
      </c>
      <c r="G725" s="3">
        <v>0.37380273596762109</v>
      </c>
    </row>
    <row r="726" spans="1:7" ht="12.75" customHeight="1">
      <c r="A726" t="s">
        <v>4</v>
      </c>
      <c r="B726" t="s">
        <v>96</v>
      </c>
      <c r="C726" s="3">
        <v>0</v>
      </c>
      <c r="D726" s="3">
        <v>0</v>
      </c>
      <c r="E726" s="3">
        <v>0</v>
      </c>
      <c r="F726" s="3">
        <v>0</v>
      </c>
      <c r="G726" s="3">
        <v>0</v>
      </c>
    </row>
    <row r="727" spans="1:7" ht="12.75" customHeight="1">
      <c r="A727" t="s">
        <v>4</v>
      </c>
      <c r="B727" t="s">
        <v>105</v>
      </c>
      <c r="C727" s="3">
        <v>0.3714442045703874</v>
      </c>
      <c r="D727" s="3">
        <v>0.36474275309713422</v>
      </c>
      <c r="E727" s="3">
        <v>0.35727275825422911</v>
      </c>
      <c r="F727" s="3">
        <v>0.34722781543115472</v>
      </c>
      <c r="G727" s="3">
        <v>0.35040487384047686</v>
      </c>
    </row>
    <row r="728" spans="1:7" ht="12.75" customHeight="1">
      <c r="A728" t="s">
        <v>4</v>
      </c>
      <c r="B728" t="s">
        <v>106</v>
      </c>
      <c r="C728" s="3">
        <v>7.0923007761198184E-2</v>
      </c>
      <c r="D728" s="3">
        <v>0.12811985586938882</v>
      </c>
      <c r="E728" s="3">
        <v>8.2999921593055678E-2</v>
      </c>
      <c r="F728" s="3">
        <v>0.13846400704313536</v>
      </c>
      <c r="G728" s="3">
        <v>0.13363001358526574</v>
      </c>
    </row>
    <row r="729" spans="1:7" ht="12.75" customHeight="1">
      <c r="A729" t="s">
        <v>4</v>
      </c>
      <c r="B729" t="s">
        <v>107</v>
      </c>
      <c r="C729" s="3">
        <v>0.55763278766841406</v>
      </c>
      <c r="D729" s="3">
        <v>0.50713739103347677</v>
      </c>
      <c r="E729" s="3">
        <v>0.55972732015271554</v>
      </c>
      <c r="F729" s="3">
        <v>0.51430817752571012</v>
      </c>
      <c r="G729" s="3">
        <v>0.51596511257425759</v>
      </c>
    </row>
    <row r="730" spans="1:7" ht="12.75" customHeight="1">
      <c r="A730" t="s">
        <v>4</v>
      </c>
      <c r="B730" t="s">
        <v>97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</row>
    <row r="731" spans="1:7" ht="12.75" customHeight="1">
      <c r="A731" t="s">
        <v>4</v>
      </c>
      <c r="B731" t="s">
        <v>98</v>
      </c>
      <c r="C731" s="2">
        <v>-391899.50000000006</v>
      </c>
      <c r="D731" s="2">
        <v>-574295</v>
      </c>
      <c r="E731" s="2">
        <v>-727264.99999999988</v>
      </c>
      <c r="F731" s="2">
        <v>-609743</v>
      </c>
      <c r="G731" s="2">
        <v>-487212.99999999994</v>
      </c>
    </row>
    <row r="732" spans="1:7" ht="12.75" customHeight="1">
      <c r="A732" t="s">
        <v>8</v>
      </c>
      <c r="B732" t="s">
        <v>43</v>
      </c>
      <c r="C732" s="1">
        <v>10.753424657534241</v>
      </c>
      <c r="D732" s="1">
        <v>10.008196721311476</v>
      </c>
      <c r="E732" s="1">
        <v>0</v>
      </c>
      <c r="F732" s="1">
        <v>9.8767123287671215</v>
      </c>
      <c r="G732" s="1">
        <v>9.8767123287671215</v>
      </c>
    </row>
    <row r="733" spans="1:7" ht="12.75" customHeight="1">
      <c r="A733" t="s">
        <v>4</v>
      </c>
      <c r="B733" t="s">
        <v>44</v>
      </c>
      <c r="C733" s="1">
        <v>11.681547619047613</v>
      </c>
      <c r="D733" s="1">
        <v>11.446875</v>
      </c>
      <c r="E733" s="1">
        <v>0</v>
      </c>
      <c r="F733" s="1">
        <v>13.205128205128203</v>
      </c>
      <c r="G733" s="1">
        <v>13.205128205128203</v>
      </c>
    </row>
    <row r="734" spans="1:7" ht="12.75" customHeight="1">
      <c r="A734" t="s">
        <v>4</v>
      </c>
      <c r="B734" t="s">
        <v>45</v>
      </c>
      <c r="C734" s="1">
        <v>2.8699186991869925</v>
      </c>
      <c r="D734" s="1">
        <v>2.9677419354838719</v>
      </c>
      <c r="E734" s="1">
        <v>0</v>
      </c>
      <c r="F734" s="1">
        <v>3.1318681318681323</v>
      </c>
      <c r="G734" s="1">
        <v>3.1318681318681323</v>
      </c>
    </row>
    <row r="735" spans="1:7" ht="12.75" customHeight="1">
      <c r="A735" t="s">
        <v>4</v>
      </c>
      <c r="B735" t="s">
        <v>46</v>
      </c>
      <c r="C735" s="2">
        <v>2738.739480264815</v>
      </c>
      <c r="D735" s="2">
        <v>2262.8177179502936</v>
      </c>
      <c r="E735" s="2">
        <v>0</v>
      </c>
      <c r="F735" s="2">
        <v>2015.4139097950069</v>
      </c>
      <c r="G735" s="2">
        <v>1991.6856701354391</v>
      </c>
    </row>
    <row r="736" spans="1:7" ht="12.75" customHeight="1">
      <c r="A736" t="s">
        <v>4</v>
      </c>
      <c r="B736" t="s">
        <v>47</v>
      </c>
      <c r="C736" s="2">
        <v>7859.9596466136572</v>
      </c>
      <c r="D736" s="2">
        <v>6715.4590339170027</v>
      </c>
      <c r="E736" s="2">
        <v>0</v>
      </c>
      <c r="F736" s="2">
        <v>6312.0105966107367</v>
      </c>
      <c r="G736" s="2">
        <v>6237.6968789956063</v>
      </c>
    </row>
    <row r="737" spans="1:7" ht="12.75" customHeight="1">
      <c r="A737" t="s">
        <v>4</v>
      </c>
      <c r="B737" t="s">
        <v>48</v>
      </c>
      <c r="C737" s="1">
        <v>0.96712328767123301</v>
      </c>
      <c r="D737" s="1">
        <v>1.0054644808743172</v>
      </c>
      <c r="E737" s="1">
        <v>0</v>
      </c>
      <c r="F737" s="1">
        <v>0.78082191780821919</v>
      </c>
      <c r="G737" s="1">
        <v>0.78082191780821919</v>
      </c>
    </row>
    <row r="738" spans="1:7" ht="12.75" customHeight="1">
      <c r="A738" t="s">
        <v>4</v>
      </c>
      <c r="B738" t="s">
        <v>351</v>
      </c>
      <c r="C738" s="2">
        <v>123</v>
      </c>
      <c r="D738" s="2">
        <v>123.99999999999999</v>
      </c>
      <c r="E738" s="2">
        <v>0</v>
      </c>
      <c r="F738" s="2">
        <v>90.999999999999986</v>
      </c>
      <c r="G738" s="2">
        <v>90.999999999999986</v>
      </c>
    </row>
    <row r="739" spans="1:7" ht="12.75" customHeight="1">
      <c r="A739" t="s">
        <v>4</v>
      </c>
      <c r="B739" t="s">
        <v>349</v>
      </c>
      <c r="C739" s="2">
        <v>353.00000000000006</v>
      </c>
      <c r="D739" s="2">
        <v>368.00000000000006</v>
      </c>
      <c r="E739" s="2">
        <v>0</v>
      </c>
      <c r="F739" s="2">
        <v>285</v>
      </c>
      <c r="G739" s="2">
        <v>285</v>
      </c>
    </row>
    <row r="740" spans="1:7" ht="12.75" customHeight="1">
      <c r="A740" t="s">
        <v>4</v>
      </c>
      <c r="B740" t="s">
        <v>49</v>
      </c>
      <c r="C740" s="1">
        <v>20.486468076487057</v>
      </c>
      <c r="D740" s="1">
        <v>20.446019221073275</v>
      </c>
      <c r="E740" s="1">
        <v>0</v>
      </c>
      <c r="F740" s="1">
        <v>17.809194431870772</v>
      </c>
      <c r="G740" s="1">
        <v>16.647434844732224</v>
      </c>
    </row>
    <row r="741" spans="1:7" ht="12.75" customHeight="1">
      <c r="A741" t="s">
        <v>4</v>
      </c>
      <c r="B741" t="s">
        <v>50</v>
      </c>
      <c r="C741" s="1">
        <v>18.31805668505616</v>
      </c>
      <c r="D741" s="1">
        <v>18.933896365921164</v>
      </c>
      <c r="E741" s="1">
        <v>0</v>
      </c>
      <c r="F741" s="1">
        <v>19.305020995288032</v>
      </c>
      <c r="G741" s="1">
        <v>18.814222710920415</v>
      </c>
    </row>
    <row r="742" spans="1:7" ht="12.75" customHeight="1">
      <c r="A742" t="s">
        <v>4</v>
      </c>
      <c r="B742" t="s">
        <v>51</v>
      </c>
      <c r="C742" s="1">
        <v>23.666285263047627</v>
      </c>
      <c r="D742" s="1">
        <v>22.510475005944439</v>
      </c>
      <c r="E742" s="1">
        <v>0</v>
      </c>
      <c r="F742" s="1">
        <v>16.36715138710958</v>
      </c>
      <c r="G742" s="1">
        <v>14.746236256937072</v>
      </c>
    </row>
    <row r="743" spans="1:7" ht="12.75" customHeight="1">
      <c r="A743" t="s">
        <v>4</v>
      </c>
      <c r="B743" t="s">
        <v>52</v>
      </c>
      <c r="C743" s="3">
        <v>0.1295031140888169</v>
      </c>
      <c r="D743" s="3">
        <v>0.5528259447396503</v>
      </c>
      <c r="E743" s="3">
        <v>0.16276111086517606</v>
      </c>
      <c r="F743" s="3">
        <v>0.31251258854261948</v>
      </c>
      <c r="G743" s="3">
        <v>0.18610433467119156</v>
      </c>
    </row>
    <row r="744" spans="1:7" ht="12.75" customHeight="1">
      <c r="A744" t="s">
        <v>4</v>
      </c>
      <c r="B744" t="s">
        <v>53</v>
      </c>
      <c r="C744" s="2">
        <v>328357.05263157893</v>
      </c>
      <c r="D744" s="2">
        <v>773620.52631578944</v>
      </c>
      <c r="E744" s="2">
        <v>0</v>
      </c>
      <c r="F744" s="2">
        <v>492261.57894736843</v>
      </c>
      <c r="G744" s="2">
        <v>288361.5263157895</v>
      </c>
    </row>
    <row r="745" spans="1:7" ht="12.75" customHeight="1">
      <c r="A745" t="s">
        <v>4</v>
      </c>
      <c r="B745" t="s">
        <v>54</v>
      </c>
      <c r="C745" s="2">
        <v>167521.47368421053</v>
      </c>
      <c r="D745" s="2">
        <v>161269.42105263157</v>
      </c>
      <c r="E745" s="2">
        <v>0</v>
      </c>
      <c r="F745" s="2">
        <v>215560.63157894736</v>
      </c>
      <c r="G745" s="2">
        <v>212911.21052631579</v>
      </c>
    </row>
    <row r="746" spans="1:7" ht="12.75" customHeight="1">
      <c r="A746" t="s">
        <v>4</v>
      </c>
      <c r="B746" t="s">
        <v>55</v>
      </c>
      <c r="C746" s="3">
        <v>7.5847645057201069E-2</v>
      </c>
      <c r="D746" s="3">
        <v>0.43067344604626012</v>
      </c>
      <c r="E746" s="3">
        <v>9.2584401536285318E-2</v>
      </c>
      <c r="F746" s="3">
        <v>0.25613725293711948</v>
      </c>
      <c r="G746" s="3">
        <v>0.15747321987705301</v>
      </c>
    </row>
    <row r="747" spans="1:7" ht="12.75" customHeight="1">
      <c r="A747" t="s">
        <v>4</v>
      </c>
      <c r="B747" t="s">
        <v>56</v>
      </c>
      <c r="C747" s="1">
        <v>-1.0649419566175617</v>
      </c>
      <c r="D747" s="1">
        <v>1.8713799056661173</v>
      </c>
      <c r="E747" s="1">
        <v>1.41848028568872</v>
      </c>
      <c r="F747" s="1">
        <v>6.228686989760952</v>
      </c>
      <c r="G747" s="1">
        <v>0.23296209698473061</v>
      </c>
    </row>
    <row r="748" spans="1:7" ht="12.75" customHeight="1">
      <c r="A748" t="s">
        <v>4</v>
      </c>
      <c r="B748" t="s">
        <v>57</v>
      </c>
      <c r="C748" s="1">
        <v>3.8932089742313756</v>
      </c>
      <c r="D748" s="1">
        <v>3.9706224710449991</v>
      </c>
      <c r="E748" s="1">
        <v>4.5320732094126788</v>
      </c>
      <c r="F748" s="1">
        <v>4.3446537528457965</v>
      </c>
      <c r="G748" s="1">
        <v>4.7244073293492974</v>
      </c>
    </row>
    <row r="749" spans="1:7" ht="12.75" customHeight="1">
      <c r="A749" t="s">
        <v>4</v>
      </c>
      <c r="B749" t="s">
        <v>58</v>
      </c>
      <c r="C749" s="3">
        <v>0.43938403938697967</v>
      </c>
      <c r="D749" s="3">
        <v>0.86577263208688171</v>
      </c>
      <c r="E749" s="3">
        <v>1.4403773907963777</v>
      </c>
      <c r="F749" s="3">
        <v>2.5236892161998572</v>
      </c>
      <c r="G749" s="3">
        <v>0.94436680217755875</v>
      </c>
    </row>
    <row r="750" spans="1:7" ht="12.75" customHeight="1">
      <c r="A750" t="s">
        <v>4</v>
      </c>
      <c r="B750" t="s">
        <v>59</v>
      </c>
      <c r="C750" s="1">
        <v>1.7106138852754214</v>
      </c>
      <c r="D750" s="1">
        <v>3.4376562677799463</v>
      </c>
      <c r="E750" s="1">
        <v>6.5278957842719993</v>
      </c>
      <c r="F750" s="1">
        <v>10.964555824179175</v>
      </c>
      <c r="G750" s="1">
        <v>4.461573441801816</v>
      </c>
    </row>
    <row r="751" spans="1:7" ht="12.75" customHeight="1">
      <c r="A751" t="s">
        <v>4</v>
      </c>
      <c r="B751" t="s">
        <v>60</v>
      </c>
      <c r="C751" s="3">
        <v>1.4357474167456722E-2</v>
      </c>
      <c r="D751" s="3">
        <v>2.8818022619290371E-2</v>
      </c>
      <c r="E751" s="3">
        <v>5.5358924104700835E-2</v>
      </c>
      <c r="F751" s="3">
        <v>9.3049137047299182E-2</v>
      </c>
      <c r="G751" s="3">
        <v>3.7816488044617576E-2</v>
      </c>
    </row>
    <row r="752" spans="1:7" ht="12.75" customHeight="1">
      <c r="A752" t="s">
        <v>4</v>
      </c>
      <c r="B752" t="s">
        <v>61</v>
      </c>
      <c r="C752" s="3">
        <v>0.36929755630981437</v>
      </c>
      <c r="D752" s="3">
        <v>0.35238671177121128</v>
      </c>
      <c r="E752" s="3">
        <v>0.38236371493012461</v>
      </c>
      <c r="F752" s="3">
        <v>0.35726793091072545</v>
      </c>
      <c r="G752" s="3">
        <v>0.34999083006613552</v>
      </c>
    </row>
    <row r="753" spans="1:7" ht="12.75" customHeight="1">
      <c r="A753" t="s">
        <v>4</v>
      </c>
      <c r="B753" t="s">
        <v>62</v>
      </c>
      <c r="C753" s="3">
        <v>1.9046102843265977E-2</v>
      </c>
      <c r="D753" s="3">
        <v>2.1473711471293729E-2</v>
      </c>
      <c r="E753" s="3">
        <v>2.2318077249875803E-2</v>
      </c>
      <c r="F753" s="3">
        <v>1.8994756604097465E-2</v>
      </c>
      <c r="G753" s="3">
        <v>1.8920392731968869E-2</v>
      </c>
    </row>
    <row r="754" spans="1:7" ht="12.75" customHeight="1">
      <c r="A754" t="s">
        <v>4</v>
      </c>
      <c r="B754" t="s">
        <v>63</v>
      </c>
      <c r="C754" s="3">
        <v>7.4124790915531908E-3</v>
      </c>
      <c r="D754" s="3">
        <v>9.7081144572938819E-3</v>
      </c>
      <c r="E754" s="3">
        <v>8.4807820890424896E-3</v>
      </c>
      <c r="F754" s="3">
        <v>9.3641216755183544E-3</v>
      </c>
      <c r="G754" s="3">
        <v>9.2671435962791149E-3</v>
      </c>
    </row>
    <row r="755" spans="1:7" ht="12.75" customHeight="1">
      <c r="A755" t="s">
        <v>4</v>
      </c>
      <c r="B755" t="s">
        <v>64</v>
      </c>
      <c r="C755" s="3">
        <v>-6.6959592616759378E-2</v>
      </c>
      <c r="D755" s="3">
        <v>1.0700866795211405E-2</v>
      </c>
      <c r="E755" s="3">
        <v>3.2159035722033563E-6</v>
      </c>
      <c r="F755" s="3">
        <v>0.12317393162346801</v>
      </c>
      <c r="G755" s="3">
        <v>-3.7666817710765445E-2</v>
      </c>
    </row>
    <row r="756" spans="1:7" ht="12.75" customHeight="1">
      <c r="A756" t="s">
        <v>4</v>
      </c>
      <c r="B756" t="s">
        <v>65</v>
      </c>
      <c r="C756" s="3">
        <v>-3.3529028163159307E-3</v>
      </c>
      <c r="D756" s="3">
        <v>6.2041137470610248E-2</v>
      </c>
      <c r="E756" s="3">
        <v>3.8637163583902241E-2</v>
      </c>
      <c r="F756" s="3">
        <v>0.15257270338795939</v>
      </c>
      <c r="G756" s="3">
        <v>1.9294330392006153E-3</v>
      </c>
    </row>
    <row r="757" spans="1:7" ht="12.75" customHeight="1">
      <c r="A757" t="s">
        <v>4</v>
      </c>
      <c r="B757" t="s">
        <v>66</v>
      </c>
      <c r="C757" s="3">
        <v>0.54169391562262148</v>
      </c>
      <c r="D757" s="3">
        <v>0.55646535071886194</v>
      </c>
      <c r="E757" s="3">
        <v>0.55278247205615549</v>
      </c>
      <c r="F757" s="3">
        <v>0.56409113421441692</v>
      </c>
      <c r="G757" s="3">
        <v>0.56498275741292536</v>
      </c>
    </row>
    <row r="758" spans="1:7" ht="12.75" customHeight="1">
      <c r="A758" t="s">
        <v>4</v>
      </c>
      <c r="B758" t="s">
        <v>67</v>
      </c>
      <c r="C758" s="3">
        <v>4.4911172050620451E-2</v>
      </c>
      <c r="D758" s="3">
        <v>5.4798934539155762E-2</v>
      </c>
      <c r="E758" s="3">
        <v>6.2156698673232411E-2</v>
      </c>
      <c r="F758" s="3">
        <v>4.5152015453369485E-2</v>
      </c>
      <c r="G758" s="3">
        <v>4.5689940618898854E-2</v>
      </c>
    </row>
    <row r="759" spans="1:7" ht="12.75" customHeight="1">
      <c r="A759" t="s">
        <v>4</v>
      </c>
      <c r="B759" t="s">
        <v>68</v>
      </c>
      <c r="C759" s="3">
        <v>0.25663561031927079</v>
      </c>
      <c r="D759" s="3">
        <v>0.23801356550251795</v>
      </c>
      <c r="E759" s="3">
        <v>0.23130806787984812</v>
      </c>
      <c r="F759" s="3">
        <v>0.22738669699022018</v>
      </c>
      <c r="G759" s="3">
        <v>0.23049901683827845</v>
      </c>
    </row>
    <row r="760" spans="1:7" ht="12.75" customHeight="1">
      <c r="A760" t="s">
        <v>4</v>
      </c>
      <c r="B760" t="s">
        <v>360</v>
      </c>
      <c r="C760" s="3">
        <v>0.63070244369018558</v>
      </c>
      <c r="D760" s="3">
        <v>0.64761328822878883</v>
      </c>
      <c r="E760" s="3">
        <v>0.61763628506987545</v>
      </c>
      <c r="F760" s="3">
        <v>0.64273206908927438</v>
      </c>
      <c r="G760" s="3">
        <v>0.65000916993386448</v>
      </c>
    </row>
    <row r="761" spans="1:7" ht="12.75" customHeight="1">
      <c r="A761" t="s">
        <v>4</v>
      </c>
      <c r="B761" t="s">
        <v>69</v>
      </c>
      <c r="C761" s="3">
        <v>0.73445349955286454</v>
      </c>
      <c r="D761" s="3">
        <v>0.80067146025576608</v>
      </c>
      <c r="E761" s="3">
        <v>0.6930591502347897</v>
      </c>
      <c r="F761" s="3">
        <v>0.78651227675480895</v>
      </c>
      <c r="G761" s="3">
        <v>0.79243620942294302</v>
      </c>
    </row>
    <row r="762" spans="1:7" ht="12.75" customHeight="1">
      <c r="A762" t="s">
        <v>4</v>
      </c>
      <c r="B762" t="s">
        <v>70</v>
      </c>
      <c r="C762" s="3">
        <v>0.34071440373784889</v>
      </c>
      <c r="D762" s="3">
        <v>0.32805383983130282</v>
      </c>
      <c r="E762" s="3">
        <v>0.33881082929114442</v>
      </c>
      <c r="F762" s="3">
        <v>0.35417836227130089</v>
      </c>
      <c r="G762" s="3">
        <v>0.36571415900091969</v>
      </c>
    </row>
    <row r="763" spans="1:7" ht="12.75" customHeight="1">
      <c r="A763" t="s">
        <v>4</v>
      </c>
      <c r="B763" t="s">
        <v>71</v>
      </c>
      <c r="C763" s="3">
        <v>0.56852656911288768</v>
      </c>
      <c r="D763" s="3">
        <v>0.54326680650145043</v>
      </c>
      <c r="E763" s="3">
        <v>0.60544138533623892</v>
      </c>
      <c r="F763" s="3">
        <v>0.56376580516849584</v>
      </c>
      <c r="G763" s="3">
        <v>0.5697640061701893</v>
      </c>
    </row>
    <row r="764" spans="1:7" ht="12.75" customHeight="1">
      <c r="A764" t="s">
        <v>4</v>
      </c>
      <c r="B764" t="s">
        <v>72</v>
      </c>
      <c r="C764" s="1">
        <v>19.478943671869242</v>
      </c>
      <c r="D764" s="1">
        <v>16.15721326633555</v>
      </c>
      <c r="E764" s="1">
        <v>0</v>
      </c>
      <c r="F764" s="1">
        <v>13.602955654663921</v>
      </c>
      <c r="G764" s="1">
        <v>13.116138756242607</v>
      </c>
    </row>
    <row r="765" spans="1:7" ht="12.75" customHeight="1">
      <c r="A765" t="s">
        <v>4</v>
      </c>
      <c r="B765" t="s">
        <v>73</v>
      </c>
      <c r="C765" s="1">
        <v>5.1337486100140142</v>
      </c>
      <c r="D765" s="1">
        <v>6.189186114684488</v>
      </c>
      <c r="E765" s="1">
        <v>0</v>
      </c>
      <c r="F765" s="1">
        <v>7.3513435270013474</v>
      </c>
      <c r="G765" s="1">
        <v>7.6241950362415265</v>
      </c>
    </row>
    <row r="766" spans="1:7" ht="12.75" customHeight="1">
      <c r="A766" t="s">
        <v>4</v>
      </c>
      <c r="B766" t="s">
        <v>74</v>
      </c>
      <c r="C766" s="1">
        <v>6.529168380922922</v>
      </c>
      <c r="D766" s="1">
        <v>7.612026183440757</v>
      </c>
      <c r="E766" s="1">
        <v>0</v>
      </c>
      <c r="F766" s="1">
        <v>8.5675394824333235</v>
      </c>
      <c r="G766" s="1">
        <v>8.8855311624127111</v>
      </c>
    </row>
    <row r="767" spans="1:7" ht="12.75" customHeight="1">
      <c r="A767" t="s">
        <v>4</v>
      </c>
      <c r="B767" t="s">
        <v>75</v>
      </c>
      <c r="C767" s="3">
        <v>-5.4461415896238131E-3</v>
      </c>
      <c r="D767" s="3">
        <v>6.4398003035266022E-2</v>
      </c>
      <c r="E767" s="3">
        <v>5.1849514476951464E-2</v>
      </c>
      <c r="F767" s="3">
        <v>0.19671059046044326</v>
      </c>
      <c r="G767" s="3">
        <v>2.6932830773525201E-3</v>
      </c>
    </row>
    <row r="768" spans="1:7" ht="12.75" customHeight="1">
      <c r="A768" t="s">
        <v>4</v>
      </c>
      <c r="B768" t="s">
        <v>76</v>
      </c>
      <c r="C768" s="3">
        <v>0.33163325897370471</v>
      </c>
      <c r="D768" s="3">
        <v>0.33935430551946238</v>
      </c>
      <c r="E768" s="3">
        <v>0</v>
      </c>
      <c r="F768" s="3">
        <v>0.33866866551039621</v>
      </c>
      <c r="G768" s="3">
        <v>0.34261599557744754</v>
      </c>
    </row>
    <row r="769" spans="1:7" ht="12.75" customHeight="1">
      <c r="A769" t="s">
        <v>4</v>
      </c>
      <c r="B769" t="s">
        <v>77</v>
      </c>
      <c r="C769" s="2">
        <v>7574.0478966602104</v>
      </c>
      <c r="D769" s="2">
        <v>9705.2112619538984</v>
      </c>
      <c r="E769" s="2">
        <v>0</v>
      </c>
      <c r="F769" s="2">
        <v>11615.114337670229</v>
      </c>
      <c r="G769" s="2">
        <v>12310.619776830885</v>
      </c>
    </row>
    <row r="770" spans="1:7" ht="12.75" customHeight="1">
      <c r="A770" t="s">
        <v>4</v>
      </c>
      <c r="B770" t="s">
        <v>78</v>
      </c>
      <c r="C770" s="2">
        <v>70362.987197724069</v>
      </c>
      <c r="D770" s="2">
        <v>79161.163870046425</v>
      </c>
      <c r="E770" s="2">
        <v>0</v>
      </c>
      <c r="F770" s="2">
        <v>76518.392278617714</v>
      </c>
      <c r="G770" s="2">
        <v>80499.776094830464</v>
      </c>
    </row>
    <row r="771" spans="1:7" ht="12.75" customHeight="1">
      <c r="A771" t="s">
        <v>4</v>
      </c>
      <c r="B771" t="s">
        <v>79</v>
      </c>
      <c r="C771" s="2">
        <v>91612.560455192026</v>
      </c>
      <c r="D771" s="2">
        <v>103950.88896822563</v>
      </c>
      <c r="E771" s="2">
        <v>106998.1066760862</v>
      </c>
      <c r="F771" s="2">
        <v>104353.5502159827</v>
      </c>
      <c r="G771" s="2">
        <v>109346.03885413244</v>
      </c>
    </row>
    <row r="772" spans="1:7" ht="12.75" customHeight="1">
      <c r="A772" t="s">
        <v>4</v>
      </c>
      <c r="B772" t="s">
        <v>80</v>
      </c>
      <c r="C772" s="3">
        <v>0.30199930536995934</v>
      </c>
      <c r="D772" s="3">
        <v>0.31315513676472545</v>
      </c>
      <c r="E772" s="3">
        <v>0.36514376137500976</v>
      </c>
      <c r="F772" s="3">
        <v>0.36377081520495119</v>
      </c>
      <c r="G772" s="3">
        <v>0.35833966451435123</v>
      </c>
    </row>
    <row r="773" spans="1:7" ht="12.75" customHeight="1">
      <c r="A773" t="s">
        <v>4</v>
      </c>
      <c r="B773" t="s">
        <v>81</v>
      </c>
      <c r="C773" s="3">
        <v>0.79427268798479223</v>
      </c>
      <c r="D773" s="3">
        <v>0.7488736374239372</v>
      </c>
      <c r="E773" s="3">
        <v>0.76052546256418041</v>
      </c>
      <c r="F773" s="3">
        <v>0.65674853143865042</v>
      </c>
      <c r="G773" s="3">
        <v>0.77769876423582174</v>
      </c>
    </row>
    <row r="774" spans="1:7" ht="12.75" customHeight="1">
      <c r="A774" t="s">
        <v>4</v>
      </c>
      <c r="B774" t="s">
        <v>82</v>
      </c>
      <c r="C774" s="3">
        <v>3.702305664891832E-2</v>
      </c>
      <c r="D774" s="3">
        <v>3.5234444284363571E-2</v>
      </c>
      <c r="E774" s="3">
        <v>3.893953630719911E-2</v>
      </c>
      <c r="F774" s="3">
        <v>3.7998419685404045E-2</v>
      </c>
      <c r="G774" s="3">
        <v>4.1139309556694752E-2</v>
      </c>
    </row>
    <row r="775" spans="1:7" ht="12.75" customHeight="1">
      <c r="A775" t="s">
        <v>4</v>
      </c>
      <c r="B775" t="s">
        <v>83</v>
      </c>
      <c r="C775" s="2">
        <v>280.41440433967165</v>
      </c>
      <c r="D775" s="2">
        <v>341.95772547729251</v>
      </c>
      <c r="E775" s="2">
        <v>0</v>
      </c>
      <c r="F775" s="2">
        <v>441.35598929674717</v>
      </c>
      <c r="G775" s="2">
        <v>506.45039783381424</v>
      </c>
    </row>
    <row r="776" spans="1:7" ht="12.75" customHeight="1">
      <c r="A776" t="s">
        <v>4</v>
      </c>
      <c r="B776" t="s">
        <v>84</v>
      </c>
      <c r="C776" s="3">
        <v>0.36929755630981448</v>
      </c>
      <c r="D776" s="3">
        <v>0.35238671177121117</v>
      </c>
      <c r="E776" s="3">
        <v>0.38236371493012461</v>
      </c>
      <c r="F776" s="3">
        <v>0.35726793091072551</v>
      </c>
      <c r="G776" s="3">
        <v>0.34999083006613563</v>
      </c>
    </row>
    <row r="777" spans="1:7" ht="12.75" customHeight="1">
      <c r="A777" t="s">
        <v>4</v>
      </c>
      <c r="B777" t="s">
        <v>85</v>
      </c>
      <c r="C777" s="1">
        <v>0.85677551518468253</v>
      </c>
      <c r="D777" s="1">
        <v>2.8150253227138</v>
      </c>
      <c r="E777" s="1">
        <v>1.0410096393597976</v>
      </c>
      <c r="F777" s="1">
        <v>2.495439197361744</v>
      </c>
      <c r="G777" s="1">
        <v>2.2674340988926769</v>
      </c>
    </row>
    <row r="778" spans="1:7" ht="12.75" customHeight="1">
      <c r="A778" t="s">
        <v>4</v>
      </c>
      <c r="B778" t="s">
        <v>86</v>
      </c>
      <c r="C778" s="1">
        <v>98.06637590020884</v>
      </c>
      <c r="D778" s="1">
        <v>86.870941913741291</v>
      </c>
      <c r="E778" s="1">
        <v>133.27255543495309</v>
      </c>
      <c r="F778" s="1">
        <v>71.697772029591221</v>
      </c>
      <c r="G778" s="1">
        <v>48.122732102611614</v>
      </c>
    </row>
    <row r="779" spans="1:7" ht="12.75" customHeight="1">
      <c r="A779" t="s">
        <v>4</v>
      </c>
      <c r="B779" t="s">
        <v>87</v>
      </c>
      <c r="C779" s="1">
        <v>35.027328697301911</v>
      </c>
      <c r="D779" s="1">
        <v>35.013004308188663</v>
      </c>
      <c r="E779" s="1">
        <v>38.083941820402359</v>
      </c>
      <c r="F779" s="1">
        <v>37.258800394226391</v>
      </c>
      <c r="G779" s="1">
        <v>37.331986938975632</v>
      </c>
    </row>
    <row r="780" spans="1:7" ht="12.75" customHeight="1">
      <c r="A780" t="s">
        <v>4</v>
      </c>
      <c r="B780" t="s">
        <v>88</v>
      </c>
      <c r="C780" s="1">
        <v>92.455726847759706</v>
      </c>
      <c r="D780" s="1">
        <v>240.8460113757076</v>
      </c>
      <c r="E780" s="1">
        <v>162.9510493085626</v>
      </c>
      <c r="F780" s="1">
        <v>219.31677516125666</v>
      </c>
      <c r="G780" s="1">
        <v>149.73706168799413</v>
      </c>
    </row>
    <row r="781" spans="1:7" ht="12.75" customHeight="1">
      <c r="A781" t="s">
        <v>4</v>
      </c>
      <c r="B781" t="s">
        <v>89</v>
      </c>
      <c r="C781" s="3">
        <v>-2.7457487177202287E-2</v>
      </c>
      <c r="D781" s="3">
        <v>4.5558271984684699E-2</v>
      </c>
      <c r="E781" s="3">
        <v>3.8942626984977413E-2</v>
      </c>
      <c r="F781" s="3">
        <v>0.15649193656074228</v>
      </c>
      <c r="G781" s="3">
        <v>5.0220787197480703E-3</v>
      </c>
    </row>
    <row r="782" spans="1:7" ht="12.75" customHeight="1">
      <c r="A782" t="s">
        <v>4</v>
      </c>
      <c r="B782" t="s">
        <v>90</v>
      </c>
      <c r="C782" s="1">
        <v>6.1433984222523144</v>
      </c>
      <c r="D782" s="1">
        <v>1.4611083627315296</v>
      </c>
      <c r="E782" s="1">
        <v>8.0044486622877482</v>
      </c>
      <c r="F782" s="1">
        <v>2.7689875486975786</v>
      </c>
      <c r="G782" s="1">
        <v>4.0991498325043141</v>
      </c>
    </row>
    <row r="783" spans="1:7" ht="12.75" customHeight="1">
      <c r="A783" t="s">
        <v>4</v>
      </c>
      <c r="B783" t="s">
        <v>91</v>
      </c>
      <c r="C783" s="4">
        <v>0.17769792959653855</v>
      </c>
      <c r="D783" s="4">
        <v>0.18663434201046405</v>
      </c>
      <c r="E783" s="4">
        <v>0.26854838008736337</v>
      </c>
      <c r="F783" s="4">
        <v>0.60211109412304487</v>
      </c>
      <c r="G783" s="4">
        <v>0.29078884711424668</v>
      </c>
    </row>
    <row r="784" spans="1:7" ht="12.75" customHeight="1">
      <c r="A784" t="s">
        <v>4</v>
      </c>
      <c r="B784" t="s">
        <v>92</v>
      </c>
      <c r="C784" s="2">
        <v>3970.4285714285706</v>
      </c>
      <c r="D784" s="2">
        <v>5136.5281249999989</v>
      </c>
      <c r="E784" s="2">
        <v>0</v>
      </c>
      <c r="F784" s="2">
        <v>5489.003663003663</v>
      </c>
      <c r="G784" s="2">
        <v>5755.5201465201462</v>
      </c>
    </row>
    <row r="785" spans="1:7" ht="12.75" customHeight="1">
      <c r="A785" t="s">
        <v>4</v>
      </c>
      <c r="B785" t="s">
        <v>93</v>
      </c>
      <c r="C785" s="2">
        <v>835.66595689431301</v>
      </c>
      <c r="D785" s="2">
        <v>924.92114596032366</v>
      </c>
      <c r="E785" s="2">
        <v>0</v>
      </c>
      <c r="F785" s="2">
        <v>842.41407550735698</v>
      </c>
      <c r="G785" s="2">
        <v>874.29730459433904</v>
      </c>
    </row>
    <row r="786" spans="1:7" ht="12.75" customHeight="1">
      <c r="A786" t="s">
        <v>4</v>
      </c>
      <c r="B786" t="s">
        <v>94</v>
      </c>
      <c r="C786" s="2">
        <v>10846.048780487808</v>
      </c>
      <c r="D786" s="2">
        <v>13255.556451612903</v>
      </c>
      <c r="E786" s="2">
        <v>0</v>
      </c>
      <c r="F786" s="2">
        <v>16467.010989010996</v>
      </c>
      <c r="G786" s="2">
        <v>17266.560439560442</v>
      </c>
    </row>
    <row r="787" spans="1:7" ht="12.75" customHeight="1">
      <c r="A787" t="s">
        <v>4</v>
      </c>
      <c r="B787" t="s">
        <v>95</v>
      </c>
      <c r="C787" s="2">
        <v>6840.6294702366195</v>
      </c>
      <c r="D787" s="2">
        <v>8584.4745009313683</v>
      </c>
      <c r="E787" s="2">
        <v>0</v>
      </c>
      <c r="F787" s="2">
        <v>10583.876044682858</v>
      </c>
      <c r="G787" s="2">
        <v>11223.422618931585</v>
      </c>
    </row>
    <row r="788" spans="1:7" ht="12.75" customHeight="1">
      <c r="A788" t="s">
        <v>4</v>
      </c>
      <c r="B788" t="s">
        <v>102</v>
      </c>
      <c r="C788" s="3">
        <v>0.56045995990776065</v>
      </c>
      <c r="D788" s="3">
        <v>0.51685199367839341</v>
      </c>
      <c r="E788" s="3">
        <v>0.52862161970490562</v>
      </c>
      <c r="F788" s="3">
        <v>0.48965610690637545</v>
      </c>
      <c r="G788" s="3">
        <v>0.49135492017475907</v>
      </c>
    </row>
    <row r="789" spans="1:7" ht="12.75" customHeight="1">
      <c r="A789" t="s">
        <v>4</v>
      </c>
      <c r="B789" t="s">
        <v>103</v>
      </c>
      <c r="C789" s="3">
        <v>0.13528481305628345</v>
      </c>
      <c r="D789" s="3">
        <v>0.13332666331231954</v>
      </c>
      <c r="E789" s="3">
        <v>0.12797387354279002</v>
      </c>
      <c r="F789" s="3">
        <v>0.14362934041841771</v>
      </c>
      <c r="G789" s="3">
        <v>0.14293526457054806</v>
      </c>
    </row>
    <row r="790" spans="1:7" ht="12.75" customHeight="1">
      <c r="A790" t="s">
        <v>4</v>
      </c>
      <c r="B790" t="s">
        <v>104</v>
      </c>
      <c r="C790" s="3">
        <v>0.30425522703595559</v>
      </c>
      <c r="D790" s="3">
        <v>0.34982134300928674</v>
      </c>
      <c r="E790" s="3">
        <v>0.34340450675230444</v>
      </c>
      <c r="F790" s="3">
        <v>0.36671455267520708</v>
      </c>
      <c r="G790" s="3">
        <v>0.3657098152546932</v>
      </c>
    </row>
    <row r="791" spans="1:7" ht="12.75" customHeight="1">
      <c r="A791" t="s">
        <v>4</v>
      </c>
      <c r="B791" t="s">
        <v>96</v>
      </c>
      <c r="C791" s="3">
        <v>0</v>
      </c>
      <c r="D791" s="3">
        <v>0</v>
      </c>
      <c r="E791" s="3">
        <v>0</v>
      </c>
      <c r="F791" s="3">
        <v>0</v>
      </c>
      <c r="G791" s="3">
        <v>0</v>
      </c>
    </row>
    <row r="792" spans="1:7" ht="12.75" customHeight="1">
      <c r="A792" t="s">
        <v>4</v>
      </c>
      <c r="B792" t="s">
        <v>105</v>
      </c>
      <c r="C792" s="3">
        <v>0.6526560710706798</v>
      </c>
      <c r="D792" s="3">
        <v>0.63900578946796727</v>
      </c>
      <c r="E792" s="3">
        <v>0.59317442871247705</v>
      </c>
      <c r="F792" s="3">
        <v>0.59919297323304499</v>
      </c>
      <c r="G792" s="3">
        <v>0.5990183653320077</v>
      </c>
    </row>
    <row r="793" spans="1:7" ht="12.75" customHeight="1">
      <c r="A793" t="s">
        <v>4</v>
      </c>
      <c r="B793" t="s">
        <v>106</v>
      </c>
      <c r="C793" s="3">
        <v>7.3082774415093435E-2</v>
      </c>
      <c r="D793" s="3">
        <v>6.7537718336702607E-2</v>
      </c>
      <c r="E793" s="3">
        <v>7.0201403756140007E-2</v>
      </c>
      <c r="F793" s="3">
        <v>7.9147139235768396E-2</v>
      </c>
      <c r="G793" s="3">
        <v>8.0419557895330174E-2</v>
      </c>
    </row>
    <row r="794" spans="1:7" ht="12.75" customHeight="1">
      <c r="A794" t="s">
        <v>4</v>
      </c>
      <c r="B794" t="s">
        <v>107</v>
      </c>
      <c r="C794" s="3">
        <v>0.27426115451422717</v>
      </c>
      <c r="D794" s="3">
        <v>0.29345649219533038</v>
      </c>
      <c r="E794" s="3">
        <v>0.33662416753138324</v>
      </c>
      <c r="F794" s="3">
        <v>0.32165988753118646</v>
      </c>
      <c r="G794" s="3">
        <v>0.32056207677266196</v>
      </c>
    </row>
    <row r="795" spans="1:7" ht="12.75" customHeight="1">
      <c r="A795" t="s">
        <v>4</v>
      </c>
      <c r="B795" t="s">
        <v>97</v>
      </c>
      <c r="C795" s="5">
        <v>0</v>
      </c>
      <c r="D795" s="5">
        <v>0</v>
      </c>
      <c r="E795" s="5">
        <v>0</v>
      </c>
      <c r="F795" s="5">
        <v>0</v>
      </c>
      <c r="G795" s="5">
        <v>0</v>
      </c>
    </row>
    <row r="796" spans="1:7" ht="12.75" customHeight="1">
      <c r="A796" t="s">
        <v>4</v>
      </c>
      <c r="B796" t="s">
        <v>98</v>
      </c>
      <c r="C796" s="2">
        <v>-220183.99999999997</v>
      </c>
      <c r="D796" s="2">
        <v>-291194</v>
      </c>
      <c r="E796" s="2">
        <v>-283774.99999999994</v>
      </c>
      <c r="F796" s="2">
        <v>-310774.99999999994</v>
      </c>
      <c r="G796" s="2">
        <v>-318693</v>
      </c>
    </row>
    <row r="797" spans="1:7" ht="12.75" customHeight="1">
      <c r="A797" t="s">
        <v>9</v>
      </c>
      <c r="B797" t="s">
        <v>43</v>
      </c>
      <c r="C797" s="1">
        <v>27.989041095890411</v>
      </c>
      <c r="D797" s="1">
        <v>25.5792349726776</v>
      </c>
      <c r="E797" s="1">
        <v>0</v>
      </c>
      <c r="F797" s="1">
        <v>25.098630136986305</v>
      </c>
      <c r="G797" s="1">
        <v>27.983561643835618</v>
      </c>
    </row>
    <row r="798" spans="1:7" ht="12.75" customHeight="1">
      <c r="A798" t="s">
        <v>4</v>
      </c>
      <c r="B798" t="s">
        <v>44</v>
      </c>
      <c r="C798" s="1">
        <v>9.6650898770104039</v>
      </c>
      <c r="D798" s="1">
        <v>9.1604696673189849</v>
      </c>
      <c r="E798" s="1">
        <v>0</v>
      </c>
      <c r="F798" s="1">
        <v>8.7497612225405934</v>
      </c>
      <c r="G798" s="1">
        <v>9.6177024482109221</v>
      </c>
    </row>
    <row r="799" spans="1:7" ht="12.75" customHeight="1">
      <c r="A799" t="s">
        <v>4</v>
      </c>
      <c r="B799" t="s">
        <v>45</v>
      </c>
      <c r="C799" s="1">
        <v>3.6516587677725121</v>
      </c>
      <c r="D799" s="1">
        <v>3.8392070484581504</v>
      </c>
      <c r="E799" s="1">
        <v>0</v>
      </c>
      <c r="F799" s="1">
        <v>3.6979865771812079</v>
      </c>
      <c r="G799" s="1">
        <v>3.7470725995316161</v>
      </c>
    </row>
    <row r="800" spans="1:7" ht="12.75" customHeight="1">
      <c r="A800" t="s">
        <v>4</v>
      </c>
      <c r="B800" t="s">
        <v>46</v>
      </c>
      <c r="C800" s="2">
        <v>7540.593420166957</v>
      </c>
      <c r="D800" s="2">
        <v>6354.947818371933</v>
      </c>
      <c r="E800" s="2">
        <v>0</v>
      </c>
      <c r="F800" s="2">
        <v>6708.1288207839443</v>
      </c>
      <c r="G800" s="2">
        <v>6575.2836103695827</v>
      </c>
    </row>
    <row r="801" spans="1:7" ht="12.75" customHeight="1">
      <c r="A801" t="s">
        <v>4</v>
      </c>
      <c r="B801" t="s">
        <v>47</v>
      </c>
      <c r="C801" s="2">
        <v>27535.674076960382</v>
      </c>
      <c r="D801" s="2">
        <v>24397.96045687727</v>
      </c>
      <c r="E801" s="2">
        <v>0</v>
      </c>
      <c r="F801" s="2">
        <v>24806.570337261433</v>
      </c>
      <c r="G801" s="2">
        <v>24638.065050565179</v>
      </c>
    </row>
    <row r="802" spans="1:7" ht="12.75" customHeight="1">
      <c r="A802" t="s">
        <v>4</v>
      </c>
      <c r="B802" t="s">
        <v>48</v>
      </c>
      <c r="C802" s="1">
        <v>4.2219178082191791</v>
      </c>
      <c r="D802" s="1">
        <v>4.7622950819672134</v>
      </c>
      <c r="E802" s="1">
        <v>0</v>
      </c>
      <c r="F802" s="1">
        <v>4.5287671232876709</v>
      </c>
      <c r="G802" s="1">
        <v>4.3835616438356162</v>
      </c>
    </row>
    <row r="803" spans="1:7" ht="12.75" customHeight="1">
      <c r="A803" t="s">
        <v>4</v>
      </c>
      <c r="B803" t="s">
        <v>351</v>
      </c>
      <c r="C803" s="2">
        <v>422.00000000000006</v>
      </c>
      <c r="D803" s="2">
        <v>453.99999999999994</v>
      </c>
      <c r="E803" s="2">
        <v>0</v>
      </c>
      <c r="F803" s="2">
        <v>447</v>
      </c>
      <c r="G803" s="2">
        <v>426.99999999999994</v>
      </c>
    </row>
    <row r="804" spans="1:7" ht="12.75" customHeight="1">
      <c r="A804" t="s">
        <v>4</v>
      </c>
      <c r="B804" t="s">
        <v>349</v>
      </c>
      <c r="C804" s="2">
        <v>1541.0000000000002</v>
      </c>
      <c r="D804" s="2">
        <v>1743</v>
      </c>
      <c r="E804" s="2">
        <v>0</v>
      </c>
      <c r="F804" s="2">
        <v>1653</v>
      </c>
      <c r="G804" s="2">
        <v>1599.9999999999998</v>
      </c>
    </row>
    <row r="805" spans="1:7" ht="12.75" customHeight="1">
      <c r="A805" t="s">
        <v>4</v>
      </c>
      <c r="B805" t="s">
        <v>49</v>
      </c>
      <c r="C805" s="1">
        <v>11.664814210898275</v>
      </c>
      <c r="D805" s="1">
        <v>11.40152568283975</v>
      </c>
      <c r="E805" s="1">
        <v>0</v>
      </c>
      <c r="F805" s="1">
        <v>10.741676720578534</v>
      </c>
      <c r="G805" s="1">
        <v>11.154383838057669</v>
      </c>
    </row>
    <row r="806" spans="1:7" ht="12.75" customHeight="1">
      <c r="A806" t="s">
        <v>4</v>
      </c>
      <c r="B806" t="s">
        <v>50</v>
      </c>
      <c r="C806" s="1">
        <v>12.880271998346156</v>
      </c>
      <c r="D806" s="1">
        <v>13.668091938408438</v>
      </c>
      <c r="E806" s="1">
        <v>0</v>
      </c>
      <c r="F806" s="1">
        <v>13.901976242030683</v>
      </c>
      <c r="G806" s="1">
        <v>16.617014255702401</v>
      </c>
    </row>
    <row r="807" spans="1:7" ht="12.75" customHeight="1">
      <c r="A807" t="s">
        <v>4</v>
      </c>
      <c r="B807" t="s">
        <v>51</v>
      </c>
      <c r="C807" s="1">
        <v>10.068447561290171</v>
      </c>
      <c r="D807" s="1">
        <v>8.7369656592865237</v>
      </c>
      <c r="E807" s="1">
        <v>0</v>
      </c>
      <c r="F807" s="1">
        <v>7.5157771140566449</v>
      </c>
      <c r="G807" s="1">
        <v>6.8931355275653523</v>
      </c>
    </row>
    <row r="808" spans="1:7" ht="12.75" customHeight="1">
      <c r="A808" t="s">
        <v>4</v>
      </c>
      <c r="B808" t="s">
        <v>52</v>
      </c>
      <c r="C808" s="3">
        <v>0.29994150007916848</v>
      </c>
      <c r="D808" s="3">
        <v>0.39801028954166279</v>
      </c>
      <c r="E808" s="3">
        <v>0.3796071393872763</v>
      </c>
      <c r="F808" s="3">
        <v>0.48253439884129257</v>
      </c>
      <c r="G808" s="3">
        <v>0.4393812014928522</v>
      </c>
    </row>
    <row r="809" spans="1:7" ht="12.75" customHeight="1">
      <c r="A809" t="s">
        <v>4</v>
      </c>
      <c r="B809" t="s">
        <v>53</v>
      </c>
      <c r="C809" s="2">
        <v>856483</v>
      </c>
      <c r="D809" s="2">
        <v>1105221.4857142856</v>
      </c>
      <c r="E809" s="2">
        <v>0</v>
      </c>
      <c r="F809" s="2">
        <v>1364446.4857142856</v>
      </c>
      <c r="G809" s="2">
        <v>1164384.3428571429</v>
      </c>
    </row>
    <row r="810" spans="1:7" ht="12.75" customHeight="1">
      <c r="A810" t="s">
        <v>4</v>
      </c>
      <c r="B810" t="s">
        <v>54</v>
      </c>
      <c r="C810" s="2">
        <v>517621.57142857142</v>
      </c>
      <c r="D810" s="2">
        <v>478895.85714285716</v>
      </c>
      <c r="E810" s="2">
        <v>0</v>
      </c>
      <c r="F810" s="2">
        <v>482515.48571428569</v>
      </c>
      <c r="G810" s="2">
        <v>524264.05714285717</v>
      </c>
    </row>
    <row r="811" spans="1:7" ht="12.75" customHeight="1">
      <c r="A811" t="s">
        <v>4</v>
      </c>
      <c r="B811" t="s">
        <v>55</v>
      </c>
      <c r="C811" s="3">
        <v>0.20139858945651548</v>
      </c>
      <c r="D811" s="3">
        <v>0.28529899891586818</v>
      </c>
      <c r="E811" s="3">
        <v>0.30012475540036881</v>
      </c>
      <c r="F811" s="3">
        <v>0.36053967100601136</v>
      </c>
      <c r="G811" s="3">
        <v>0.36230981080606223</v>
      </c>
    </row>
    <row r="812" spans="1:7" ht="12.75" customHeight="1">
      <c r="A812" t="s">
        <v>4</v>
      </c>
      <c r="B812" t="s">
        <v>56</v>
      </c>
      <c r="C812" s="1">
        <v>5.579458223086176</v>
      </c>
      <c r="D812" s="1">
        <v>3.5811441127092691</v>
      </c>
      <c r="E812" s="1">
        <v>4.5320806567751379</v>
      </c>
      <c r="F812" s="1">
        <v>5.9230739897881284</v>
      </c>
      <c r="G812" s="1">
        <v>3.8994130240020608</v>
      </c>
    </row>
    <row r="813" spans="1:7" ht="12.75" customHeight="1">
      <c r="A813" t="s">
        <v>4</v>
      </c>
      <c r="B813" t="s">
        <v>57</v>
      </c>
      <c r="C813" s="1">
        <v>5.2024005453992341</v>
      </c>
      <c r="D813" s="1">
        <v>5.564918459536023</v>
      </c>
      <c r="E813" s="1">
        <v>5.3848142280750029</v>
      </c>
      <c r="F813" s="1">
        <v>5.9678077508695404</v>
      </c>
      <c r="G813" s="1">
        <v>5.692667978765809</v>
      </c>
    </row>
    <row r="814" spans="1:7" ht="12.75" customHeight="1">
      <c r="A814" t="s">
        <v>4</v>
      </c>
      <c r="B814" t="s">
        <v>58</v>
      </c>
      <c r="C814" s="3">
        <v>1.3020339872967053</v>
      </c>
      <c r="D814" s="3">
        <v>0.29925967768627854</v>
      </c>
      <c r="E814" s="3">
        <v>0.8930113786795465</v>
      </c>
      <c r="F814" s="3">
        <v>0.96366000927874573</v>
      </c>
      <c r="G814" s="3">
        <v>2.1214235428638708</v>
      </c>
    </row>
    <row r="815" spans="1:7" ht="12.75" customHeight="1">
      <c r="A815" t="s">
        <v>4</v>
      </c>
      <c r="B815" t="s">
        <v>59</v>
      </c>
      <c r="C815" s="1">
        <v>6.7737023256407198</v>
      </c>
      <c r="D815" s="1">
        <v>1.665355704551172</v>
      </c>
      <c r="E815" s="1">
        <v>4.8087003777464963</v>
      </c>
      <c r="F815" s="1">
        <v>5.7509376725767121</v>
      </c>
      <c r="G815" s="1">
        <v>12.076559871861074</v>
      </c>
    </row>
    <row r="816" spans="1:7" ht="12.75" customHeight="1">
      <c r="A816" t="s">
        <v>4</v>
      </c>
      <c r="B816" t="s">
        <v>60</v>
      </c>
      <c r="C816" s="3">
        <v>6.8928025822171321E-2</v>
      </c>
      <c r="D816" s="3">
        <v>1.7053666579393407E-2</v>
      </c>
      <c r="E816" s="3">
        <v>4.4819855554569549E-2</v>
      </c>
      <c r="F816" s="3">
        <v>4.6124604626510947E-2</v>
      </c>
      <c r="G816" s="3">
        <v>0.10469595396719232</v>
      </c>
    </row>
    <row r="817" spans="1:7" ht="12.75" customHeight="1">
      <c r="A817" t="s">
        <v>4</v>
      </c>
      <c r="B817" t="s">
        <v>61</v>
      </c>
      <c r="C817" s="3">
        <v>0.56299036760068943</v>
      </c>
      <c r="D817" s="3">
        <v>0.56029906735069235</v>
      </c>
      <c r="E817" s="3">
        <v>0.48600792675419585</v>
      </c>
      <c r="F817" s="3">
        <v>0.50156082135284141</v>
      </c>
      <c r="G817" s="3">
        <v>0.52711842434298528</v>
      </c>
    </row>
    <row r="818" spans="1:7" ht="12.75" customHeight="1">
      <c r="A818" t="s">
        <v>4</v>
      </c>
      <c r="B818" t="s">
        <v>62</v>
      </c>
      <c r="C818" s="3">
        <v>1.9906474634575351E-2</v>
      </c>
      <c r="D818" s="3">
        <v>2.1728166312137968E-2</v>
      </c>
      <c r="E818" s="3">
        <v>1.7500003248224118E-2</v>
      </c>
      <c r="F818" s="3">
        <v>1.7479637934203318E-2</v>
      </c>
      <c r="G818" s="3">
        <v>1.7500001758269774E-2</v>
      </c>
    </row>
    <row r="819" spans="1:7" ht="12.75" customHeight="1">
      <c r="A819" t="s">
        <v>4</v>
      </c>
      <c r="B819" t="s">
        <v>63</v>
      </c>
      <c r="C819" s="3">
        <v>7.9186887110579765E-3</v>
      </c>
      <c r="D819" s="3">
        <v>7.8531385019473786E-3</v>
      </c>
      <c r="E819" s="3">
        <v>9.9999965905165304E-3</v>
      </c>
      <c r="F819" s="3">
        <v>6.5822877968847683E-3</v>
      </c>
      <c r="G819" s="3">
        <v>9.9999998364400256E-3</v>
      </c>
    </row>
    <row r="820" spans="1:7" ht="12.75" customHeight="1">
      <c r="A820" t="s">
        <v>4</v>
      </c>
      <c r="B820" t="s">
        <v>64</v>
      </c>
      <c r="C820" s="3">
        <v>-7.8654565149155779E-4</v>
      </c>
      <c r="D820" s="3">
        <v>9.4842449256294925E-3</v>
      </c>
      <c r="E820" s="3">
        <v>2.8770624344815901E-3</v>
      </c>
      <c r="F820" s="3">
        <v>5.3023170252652969E-2</v>
      </c>
      <c r="G820" s="3">
        <v>1.6527524765086787E-2</v>
      </c>
    </row>
    <row r="821" spans="1:7" ht="12.75" customHeight="1">
      <c r="A821" t="s">
        <v>4</v>
      </c>
      <c r="B821" t="s">
        <v>65</v>
      </c>
      <c r="C821" s="3">
        <v>-3.9806719728037225E-2</v>
      </c>
      <c r="D821" s="3">
        <v>9.9869092329262513E-2</v>
      </c>
      <c r="E821" s="3">
        <v>1.9142629255491189E-2</v>
      </c>
      <c r="F821" s="3">
        <v>0.10285223806861674</v>
      </c>
      <c r="G821" s="3">
        <v>3.498902789023639E-2</v>
      </c>
    </row>
    <row r="822" spans="1:7" ht="12.75" customHeight="1">
      <c r="A822" t="s">
        <v>4</v>
      </c>
      <c r="B822" t="s">
        <v>66</v>
      </c>
      <c r="C822" s="3">
        <v>0.53237111129038428</v>
      </c>
      <c r="D822" s="3">
        <v>0.53185914752989139</v>
      </c>
      <c r="E822" s="3">
        <v>0.49683140575113699</v>
      </c>
      <c r="F822" s="3">
        <v>0.5474616250450054</v>
      </c>
      <c r="G822" s="3">
        <v>0.54942955922335923</v>
      </c>
    </row>
    <row r="823" spans="1:7" ht="12.75" customHeight="1">
      <c r="A823" t="s">
        <v>4</v>
      </c>
      <c r="B823" t="s">
        <v>67</v>
      </c>
      <c r="C823" s="3">
        <v>5.5963765248419471E-2</v>
      </c>
      <c r="D823" s="3">
        <v>7.1440397777539855E-2</v>
      </c>
      <c r="E823" s="3">
        <v>6.3488894764053491E-2</v>
      </c>
      <c r="F823" s="3">
        <v>6.7661995737040737E-2</v>
      </c>
      <c r="G823" s="3">
        <v>6.4940164607743697E-2</v>
      </c>
    </row>
    <row r="824" spans="1:7" ht="12.75" customHeight="1">
      <c r="A824" t="s">
        <v>4</v>
      </c>
      <c r="B824" t="s">
        <v>68</v>
      </c>
      <c r="C824" s="3">
        <v>0.21350304221911096</v>
      </c>
      <c r="D824" s="3">
        <v>0.20444236723626227</v>
      </c>
      <c r="E824" s="3">
        <v>0.214960524124966</v>
      </c>
      <c r="F824" s="3">
        <v>0.18602985145244413</v>
      </c>
      <c r="G824" s="3">
        <v>0.1975539736070788</v>
      </c>
    </row>
    <row r="825" spans="1:7" ht="12.75" customHeight="1">
      <c r="A825" t="s">
        <v>4</v>
      </c>
      <c r="B825" t="s">
        <v>360</v>
      </c>
      <c r="C825" s="3">
        <v>0.43700963784838714</v>
      </c>
      <c r="D825" s="3">
        <v>0.43970092994510201</v>
      </c>
      <c r="E825" s="3">
        <v>0.51399208693910003</v>
      </c>
      <c r="F825" s="3">
        <v>0.4984391743728922</v>
      </c>
      <c r="G825" s="3">
        <v>0.47288157565701511</v>
      </c>
    </row>
    <row r="826" spans="1:7" ht="12.75" customHeight="1">
      <c r="A826" t="s">
        <v>4</v>
      </c>
      <c r="B826" t="s">
        <v>69</v>
      </c>
      <c r="C826" s="3">
        <v>0.43222824967500767</v>
      </c>
      <c r="D826" s="3">
        <v>0.43139663468513945</v>
      </c>
      <c r="E826" s="3">
        <v>0.53808078113911051</v>
      </c>
      <c r="F826" s="3">
        <v>0.51162664289220983</v>
      </c>
      <c r="G826" s="3">
        <v>0.45904573550668476</v>
      </c>
    </row>
    <row r="827" spans="1:7" ht="12.75" customHeight="1">
      <c r="A827" t="s">
        <v>4</v>
      </c>
      <c r="B827" t="s">
        <v>70</v>
      </c>
      <c r="C827" s="3">
        <v>0.10527458437708095</v>
      </c>
      <c r="D827" s="3">
        <v>1.9922444507586391E-2</v>
      </c>
      <c r="E827" s="3">
        <v>0.22251546270218941</v>
      </c>
      <c r="F827" s="3">
        <v>0.13218884968820135</v>
      </c>
      <c r="G827" s="3">
        <v>0.25798677524212071</v>
      </c>
    </row>
    <row r="828" spans="1:7" ht="12.75" customHeight="1">
      <c r="A828" t="s">
        <v>4</v>
      </c>
      <c r="B828" t="s">
        <v>71</v>
      </c>
      <c r="C828" s="3">
        <v>0.54595241203387068</v>
      </c>
      <c r="D828" s="3">
        <v>0.5730473093317211</v>
      </c>
      <c r="E828" s="3">
        <v>0.55435111679295812</v>
      </c>
      <c r="F828" s="3">
        <v>0.58859001004499945</v>
      </c>
      <c r="G828" s="3">
        <v>0.55507760366384151</v>
      </c>
    </row>
    <row r="829" spans="1:7" ht="12.75" customHeight="1">
      <c r="A829" t="s">
        <v>4</v>
      </c>
      <c r="B829" t="s">
        <v>72</v>
      </c>
      <c r="C829" s="1">
        <v>23.77011449158956</v>
      </c>
      <c r="D829" s="1">
        <v>20.132624269426465</v>
      </c>
      <c r="E829" s="1">
        <v>0</v>
      </c>
      <c r="F829" s="1">
        <v>20.43086994235713</v>
      </c>
      <c r="G829" s="1">
        <v>19.127541338054403</v>
      </c>
    </row>
    <row r="830" spans="1:7" ht="12.75" customHeight="1">
      <c r="A830" t="s">
        <v>4</v>
      </c>
      <c r="B830" t="s">
        <v>73</v>
      </c>
      <c r="C830" s="1">
        <v>4.2069633293260917</v>
      </c>
      <c r="D830" s="1">
        <v>4.9670623492368389</v>
      </c>
      <c r="E830" s="1">
        <v>0</v>
      </c>
      <c r="F830" s="1">
        <v>4.8945541860007014</v>
      </c>
      <c r="G830" s="1">
        <v>5.2280634626599483</v>
      </c>
    </row>
    <row r="831" spans="1:7" ht="12.75" customHeight="1">
      <c r="A831" t="s">
        <v>4</v>
      </c>
      <c r="B831" t="s">
        <v>74</v>
      </c>
      <c r="C831" s="1">
        <v>4.2050523141862293</v>
      </c>
      <c r="D831" s="1">
        <v>4.7222713820541387</v>
      </c>
      <c r="E831" s="1">
        <v>0</v>
      </c>
      <c r="F831" s="1">
        <v>4.8310404610825426</v>
      </c>
      <c r="G831" s="1">
        <v>5.0926239435804144</v>
      </c>
    </row>
    <row r="832" spans="1:7" ht="12.75" customHeight="1">
      <c r="A832" t="s">
        <v>4</v>
      </c>
      <c r="B832" t="s">
        <v>75</v>
      </c>
      <c r="C832" s="3">
        <v>-3.6929257168885295E-2</v>
      </c>
      <c r="D832" s="3">
        <v>9.1668201724059206E-2</v>
      </c>
      <c r="E832" s="3">
        <v>1.9097210015740638E-2</v>
      </c>
      <c r="F832" s="3">
        <v>9.097357041269663E-2</v>
      </c>
      <c r="G832" s="3">
        <v>3.0115762556760007E-2</v>
      </c>
    </row>
    <row r="833" spans="1:7" ht="12.75" customHeight="1">
      <c r="A833" t="s">
        <v>4</v>
      </c>
      <c r="B833" t="s">
        <v>76</v>
      </c>
      <c r="C833" s="3">
        <v>0.37867665868110173</v>
      </c>
      <c r="D833" s="3">
        <v>0.38037527306543767</v>
      </c>
      <c r="E833" s="3">
        <v>0</v>
      </c>
      <c r="F833" s="3">
        <v>0.40100341800232425</v>
      </c>
      <c r="G833" s="3">
        <v>0.39971969899401028</v>
      </c>
    </row>
    <row r="834" spans="1:7" ht="12.75" customHeight="1">
      <c r="A834" t="s">
        <v>4</v>
      </c>
      <c r="B834" t="s">
        <v>77</v>
      </c>
      <c r="C834" s="2">
        <v>7236.3934705807078</v>
      </c>
      <c r="D834" s="2">
        <v>8846.6527541689447</v>
      </c>
      <c r="E834" s="2">
        <v>0</v>
      </c>
      <c r="F834" s="2">
        <v>9210.2803226697197</v>
      </c>
      <c r="G834" s="2">
        <v>9573.9019303627647</v>
      </c>
    </row>
    <row r="835" spans="1:7" ht="12.75" customHeight="1">
      <c r="A835" t="s">
        <v>4</v>
      </c>
      <c r="B835" t="s">
        <v>78</v>
      </c>
      <c r="C835" s="2">
        <v>68757.932730195753</v>
      </c>
      <c r="D835" s="2">
        <v>71491.88270444551</v>
      </c>
      <c r="E835" s="2">
        <v>0</v>
      </c>
      <c r="F835" s="2">
        <v>72283.297749540856</v>
      </c>
      <c r="G835" s="2">
        <v>70145.607400511959</v>
      </c>
    </row>
    <row r="836" spans="1:7" ht="12.75" customHeight="1">
      <c r="A836" t="s">
        <v>4</v>
      </c>
      <c r="B836" t="s">
        <v>79</v>
      </c>
      <c r="C836" s="2">
        <v>89685.73590139646</v>
      </c>
      <c r="D836" s="2">
        <v>91848.401276753517</v>
      </c>
      <c r="E836" s="2">
        <v>0</v>
      </c>
      <c r="F836" s="2">
        <v>93471.277635814855</v>
      </c>
      <c r="G836" s="2">
        <v>95035.32697230624</v>
      </c>
    </row>
    <row r="837" spans="1:7" ht="12.75" customHeight="1">
      <c r="A837" t="s">
        <v>4</v>
      </c>
      <c r="B837" t="s">
        <v>80</v>
      </c>
      <c r="C837" s="3">
        <v>0.30436929006171309</v>
      </c>
      <c r="D837" s="3">
        <v>0.28473887946781079</v>
      </c>
      <c r="E837" s="3">
        <v>0.32636588578578624</v>
      </c>
      <c r="F837" s="3">
        <v>0.37450004263723097</v>
      </c>
      <c r="G837" s="3">
        <v>0.35482933991405724</v>
      </c>
    </row>
    <row r="838" spans="1:7" ht="12.75" customHeight="1">
      <c r="A838" t="s">
        <v>4</v>
      </c>
      <c r="B838" t="s">
        <v>81</v>
      </c>
      <c r="C838" s="3">
        <v>0.63890938625199145</v>
      </c>
      <c r="D838" s="3">
        <v>0.63367000445893507</v>
      </c>
      <c r="E838" s="3">
        <v>0.60835836046917824</v>
      </c>
      <c r="F838" s="3">
        <v>0.58228535483628341</v>
      </c>
      <c r="G838" s="3">
        <v>0.62070266012602571</v>
      </c>
    </row>
    <row r="839" spans="1:7" ht="12.75" customHeight="1">
      <c r="A839" t="s">
        <v>4</v>
      </c>
      <c r="B839" t="s">
        <v>82</v>
      </c>
      <c r="C839" s="3">
        <v>4.7970629569115887E-2</v>
      </c>
      <c r="D839" s="3">
        <v>5.094224748025343E-2</v>
      </c>
      <c r="E839" s="3">
        <v>5.5817074736249986E-2</v>
      </c>
      <c r="F839" s="3">
        <v>5.3620742789110686E-2</v>
      </c>
      <c r="G839" s="3">
        <v>5.3303499223102395E-2</v>
      </c>
    </row>
    <row r="840" spans="1:7" ht="12.75" customHeight="1">
      <c r="A840" t="s">
        <v>4</v>
      </c>
      <c r="B840" t="s">
        <v>83</v>
      </c>
      <c r="C840" s="2">
        <v>347.13435059359603</v>
      </c>
      <c r="D840" s="2">
        <v>450.66837397473995</v>
      </c>
      <c r="E840" s="2">
        <v>0</v>
      </c>
      <c r="F840" s="2">
        <v>493.86207219748036</v>
      </c>
      <c r="G840" s="2">
        <v>510.32247410715013</v>
      </c>
    </row>
    <row r="841" spans="1:7" ht="12.75" customHeight="1">
      <c r="A841" t="s">
        <v>4</v>
      </c>
      <c r="B841" t="s">
        <v>84</v>
      </c>
      <c r="C841" s="3">
        <v>0.56628636948025224</v>
      </c>
      <c r="D841" s="3">
        <v>0.56469263402246495</v>
      </c>
      <c r="E841" s="3">
        <v>0.48914095189718326</v>
      </c>
      <c r="F841" s="3">
        <v>0.50598581238360196</v>
      </c>
      <c r="G841" s="3">
        <v>0.53038962391198474</v>
      </c>
    </row>
    <row r="842" spans="1:7" ht="12.75" customHeight="1">
      <c r="A842" t="s">
        <v>4</v>
      </c>
      <c r="B842" t="s">
        <v>85</v>
      </c>
      <c r="C842" s="1">
        <v>1.4573667277374234</v>
      </c>
      <c r="D842" s="1">
        <v>1.3277047448090278</v>
      </c>
      <c r="E842" s="1">
        <v>1.4637856345346816</v>
      </c>
      <c r="F842" s="1">
        <v>0.92131268319257131</v>
      </c>
      <c r="G842" s="1">
        <v>1.0280750345715133</v>
      </c>
    </row>
    <row r="843" spans="1:7" ht="12.75" customHeight="1">
      <c r="A843" t="s">
        <v>4</v>
      </c>
      <c r="B843" t="s">
        <v>86</v>
      </c>
      <c r="C843" s="1">
        <v>76.208342743141174</v>
      </c>
      <c r="D843" s="1">
        <v>126.07565723031416</v>
      </c>
      <c r="E843" s="1">
        <v>77.134472447633541</v>
      </c>
      <c r="F843" s="1">
        <v>150.14422766781516</v>
      </c>
      <c r="G843" s="1">
        <v>106.69394654389298</v>
      </c>
    </row>
    <row r="844" spans="1:7" ht="12.75" customHeight="1">
      <c r="A844" t="s">
        <v>4</v>
      </c>
      <c r="B844" t="s">
        <v>87</v>
      </c>
      <c r="C844" s="1">
        <v>40.15921144463654</v>
      </c>
      <c r="D844" s="1">
        <v>40.757774264509059</v>
      </c>
      <c r="E844" s="1">
        <v>35.990344010319347</v>
      </c>
      <c r="F844" s="1">
        <v>44.33221392056624</v>
      </c>
      <c r="G844" s="1">
        <v>34.121981084929871</v>
      </c>
    </row>
    <row r="845" spans="1:7" ht="12.75" customHeight="1">
      <c r="A845" t="s">
        <v>4</v>
      </c>
      <c r="B845" t="s">
        <v>88</v>
      </c>
      <c r="C845" s="1">
        <v>144.35965497164563</v>
      </c>
      <c r="D845" s="1">
        <v>206.9818102026174</v>
      </c>
      <c r="E845" s="1">
        <v>142.26054128316127</v>
      </c>
      <c r="F845" s="1">
        <v>205.25617815943409</v>
      </c>
      <c r="G845" s="1">
        <v>186.85081814435094</v>
      </c>
    </row>
    <row r="846" spans="1:7" ht="12.75" customHeight="1">
      <c r="A846" t="s">
        <v>4</v>
      </c>
      <c r="B846" t="s">
        <v>89</v>
      </c>
      <c r="C846" s="3">
        <v>4.7221815007711263E-2</v>
      </c>
      <c r="D846" s="3">
        <v>5.9943343653718124E-2</v>
      </c>
      <c r="E846" s="3">
        <v>5.8533547961805307E-2</v>
      </c>
      <c r="F846" s="3">
        <v>0.10380077126778289</v>
      </c>
      <c r="G846" s="3">
        <v>6.8950049084713597E-2</v>
      </c>
    </row>
    <row r="847" spans="1:7" ht="12.75" customHeight="1">
      <c r="A847" t="s">
        <v>4</v>
      </c>
      <c r="B847" t="s">
        <v>90</v>
      </c>
      <c r="C847" s="1">
        <v>1.8113827089946812</v>
      </c>
      <c r="D847" s="1">
        <v>1.567914282811995</v>
      </c>
      <c r="E847" s="1">
        <v>1.2112994005449591</v>
      </c>
      <c r="F847" s="1">
        <v>1.4571610093133991</v>
      </c>
      <c r="G847" s="1">
        <v>1.3699465506198119</v>
      </c>
    </row>
    <row r="848" spans="1:7" ht="12.75" customHeight="1">
      <c r="A848" t="s">
        <v>4</v>
      </c>
      <c r="B848" t="s">
        <v>91</v>
      </c>
      <c r="C848" s="4">
        <v>0.10580394632128687</v>
      </c>
      <c r="D848" s="4">
        <v>0.28949714500412294</v>
      </c>
      <c r="E848" s="4">
        <v>0.19295765591712524</v>
      </c>
      <c r="F848" s="4">
        <v>0.25376665762212497</v>
      </c>
      <c r="G848" s="4">
        <v>0.18179047152426767</v>
      </c>
    </row>
    <row r="849" spans="1:7" ht="12.75" customHeight="1">
      <c r="A849" t="s">
        <v>4</v>
      </c>
      <c r="B849" t="s">
        <v>92</v>
      </c>
      <c r="C849" s="2">
        <v>5470.2857142857129</v>
      </c>
      <c r="D849" s="2">
        <v>7096.9099804305297</v>
      </c>
      <c r="E849" s="2">
        <v>0</v>
      </c>
      <c r="F849" s="2">
        <v>7583.3333333333321</v>
      </c>
      <c r="G849" s="2">
        <v>7477.2485875706216</v>
      </c>
    </row>
    <row r="850" spans="1:7" ht="12.75" customHeight="1">
      <c r="A850" t="s">
        <v>4</v>
      </c>
      <c r="B850" t="s">
        <v>93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</row>
    <row r="851" spans="1:7" ht="12.75" customHeight="1">
      <c r="A851" t="s">
        <v>4</v>
      </c>
      <c r="B851" t="s">
        <v>94</v>
      </c>
      <c r="C851" s="2">
        <v>13701.639810426537</v>
      </c>
      <c r="D851" s="2">
        <v>15975.863436123351</v>
      </c>
      <c r="E851" s="2">
        <v>0</v>
      </c>
      <c r="F851" s="2">
        <v>17492.852348993289</v>
      </c>
      <c r="G851" s="2">
        <v>18596.810304449649</v>
      </c>
    </row>
    <row r="852" spans="1:7" ht="12.75" customHeight="1">
      <c r="A852" t="s">
        <v>4</v>
      </c>
      <c r="B852" t="s">
        <v>95</v>
      </c>
      <c r="C852" s="2">
        <v>5987.7485768222605</v>
      </c>
      <c r="D852" s="2">
        <v>7024.6020527414112</v>
      </c>
      <c r="E852" s="2">
        <v>0</v>
      </c>
      <c r="F852" s="2">
        <v>8719.1229570282339</v>
      </c>
      <c r="G852" s="2">
        <v>8794.0889589627586</v>
      </c>
    </row>
    <row r="853" spans="1:7" ht="12.75" customHeight="1">
      <c r="A853" t="s">
        <v>4</v>
      </c>
      <c r="B853" t="s">
        <v>102</v>
      </c>
      <c r="C853" s="3">
        <v>0.57613340596827856</v>
      </c>
      <c r="D853" s="3">
        <v>0.56346221744786817</v>
      </c>
      <c r="E853" s="3">
        <v>0.56873414486533902</v>
      </c>
      <c r="F853" s="3">
        <v>0.55923779548365959</v>
      </c>
      <c r="G853" s="3">
        <v>0.56472627722392466</v>
      </c>
    </row>
    <row r="854" spans="1:7" ht="12.75" customHeight="1">
      <c r="A854" t="s">
        <v>4</v>
      </c>
      <c r="B854" t="s">
        <v>103</v>
      </c>
      <c r="C854" s="3">
        <v>0.10601507400959452</v>
      </c>
      <c r="D854" s="3">
        <v>0.10472344274968275</v>
      </c>
      <c r="E854" s="3">
        <v>0.10317930829100307</v>
      </c>
      <c r="F854" s="3">
        <v>0.11291601145095181</v>
      </c>
      <c r="G854" s="3">
        <v>0.10513790796744982</v>
      </c>
    </row>
    <row r="855" spans="1:7" ht="12.75" customHeight="1">
      <c r="A855" t="s">
        <v>4</v>
      </c>
      <c r="B855" t="s">
        <v>104</v>
      </c>
      <c r="C855" s="3">
        <v>0.31785152002212641</v>
      </c>
      <c r="D855" s="3">
        <v>0.3318143398024489</v>
      </c>
      <c r="E855" s="3">
        <v>0.32808654684365784</v>
      </c>
      <c r="F855" s="3">
        <v>0.3278461930653882</v>
      </c>
      <c r="G855" s="3">
        <v>0.33013581480862569</v>
      </c>
    </row>
    <row r="856" spans="1:7" ht="12.75" customHeight="1">
      <c r="A856" t="s">
        <v>4</v>
      </c>
      <c r="B856" t="s">
        <v>96</v>
      </c>
      <c r="C856" s="3">
        <v>0</v>
      </c>
      <c r="D856" s="3">
        <v>0</v>
      </c>
      <c r="E856" s="3">
        <v>0</v>
      </c>
      <c r="F856" s="3">
        <v>0</v>
      </c>
      <c r="G856" s="3">
        <v>0</v>
      </c>
    </row>
    <row r="857" spans="1:7" ht="12.75" customHeight="1">
      <c r="A857" t="s">
        <v>4</v>
      </c>
      <c r="B857" t="s">
        <v>105</v>
      </c>
      <c r="C857" s="3">
        <v>0.60986035555592166</v>
      </c>
      <c r="D857" s="3">
        <v>0.57650519478063134</v>
      </c>
      <c r="E857" s="3">
        <v>0.58479683869704135</v>
      </c>
      <c r="F857" s="3">
        <v>0.56489006789942542</v>
      </c>
      <c r="G857" s="3">
        <v>0.5334843258321208</v>
      </c>
    </row>
    <row r="858" spans="1:7" ht="12.75" customHeight="1">
      <c r="A858" t="s">
        <v>4</v>
      </c>
      <c r="B858" t="s">
        <v>106</v>
      </c>
      <c r="C858" s="3">
        <v>3.6112167911649846E-2</v>
      </c>
      <c r="D858" s="3">
        <v>3.2986819080478159E-2</v>
      </c>
      <c r="E858" s="3">
        <v>6.1941108216149156E-2</v>
      </c>
      <c r="F858" s="3">
        <v>5.5755328838318748E-2</v>
      </c>
      <c r="G858" s="3">
        <v>8.6410047164702672E-2</v>
      </c>
    </row>
    <row r="859" spans="1:7" ht="12.75" customHeight="1">
      <c r="A859" t="s">
        <v>4</v>
      </c>
      <c r="B859" t="s">
        <v>107</v>
      </c>
      <c r="C859" s="3">
        <v>0.35402747653242855</v>
      </c>
      <c r="D859" s="3">
        <v>0.39050798613889037</v>
      </c>
      <c r="E859" s="3">
        <v>0.35326205308680947</v>
      </c>
      <c r="F859" s="3">
        <v>0.37935460326225579</v>
      </c>
      <c r="G859" s="3">
        <v>0.38010562700317657</v>
      </c>
    </row>
    <row r="860" spans="1:7" ht="12.75" customHeight="1">
      <c r="A860" t="s">
        <v>4</v>
      </c>
      <c r="B860" t="s">
        <v>97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</row>
    <row r="861" spans="1:7" ht="12.75" customHeight="1">
      <c r="A861" t="s">
        <v>4</v>
      </c>
      <c r="B861" t="s">
        <v>98</v>
      </c>
      <c r="C861" s="2">
        <v>-818146.99999999988</v>
      </c>
      <c r="D861" s="2">
        <v>-797296.00000000012</v>
      </c>
      <c r="E861" s="2">
        <v>-1085208</v>
      </c>
      <c r="F861" s="2">
        <v>-772393.99999999988</v>
      </c>
      <c r="G861" s="2">
        <v>-1222793</v>
      </c>
    </row>
    <row r="862" spans="1:7" ht="12.75" customHeight="1">
      <c r="A862" t="s">
        <v>10</v>
      </c>
      <c r="B862" t="s">
        <v>43</v>
      </c>
      <c r="C862" s="1">
        <v>18.965753424657535</v>
      </c>
      <c r="D862" s="1">
        <v>16.101092896174862</v>
      </c>
      <c r="E862" s="1">
        <v>0</v>
      </c>
      <c r="F862" s="1">
        <v>16.31780821917808</v>
      </c>
      <c r="G862" s="1">
        <v>16.147945205479456</v>
      </c>
    </row>
    <row r="863" spans="1:7" ht="12.75" customHeight="1">
      <c r="A863" t="s">
        <v>4</v>
      </c>
      <c r="B863" t="s">
        <v>44</v>
      </c>
      <c r="C863" s="1">
        <v>3.1769160165213401</v>
      </c>
      <c r="D863" s="1">
        <v>2.8788470933072787</v>
      </c>
      <c r="E863" s="1">
        <v>0</v>
      </c>
      <c r="F863" s="1">
        <v>2.9572989076464751</v>
      </c>
      <c r="G863" s="1">
        <v>2.9262238109423104</v>
      </c>
    </row>
    <row r="864" spans="1:7" ht="12.75" customHeight="1">
      <c r="A864" t="s">
        <v>4</v>
      </c>
      <c r="B864" t="s">
        <v>45</v>
      </c>
      <c r="C864" s="1">
        <v>2.7475975127190502</v>
      </c>
      <c r="D864" s="1">
        <v>2.1384615384615384</v>
      </c>
      <c r="E864" s="1">
        <v>0</v>
      </c>
      <c r="F864" s="1">
        <v>2.4937919046436554</v>
      </c>
      <c r="G864" s="1">
        <v>2.4897579143389201</v>
      </c>
    </row>
    <row r="865" spans="1:7" ht="12.75" customHeight="1">
      <c r="A865" t="s">
        <v>4</v>
      </c>
      <c r="B865" t="s">
        <v>46</v>
      </c>
      <c r="C865" s="2">
        <v>11582.494258867713</v>
      </c>
      <c r="D865" s="2">
        <v>11277.848468295046</v>
      </c>
      <c r="E865" s="2">
        <v>0</v>
      </c>
      <c r="F865" s="2">
        <v>10283.796450670838</v>
      </c>
      <c r="G865" s="2">
        <v>10226.04787903362</v>
      </c>
    </row>
    <row r="866" spans="1:7" ht="12.75" customHeight="1">
      <c r="A866" t="s">
        <v>4</v>
      </c>
      <c r="B866" t="s">
        <v>47</v>
      </c>
      <c r="C866" s="2">
        <v>31824.032416747606</v>
      </c>
      <c r="D866" s="2">
        <v>24117.245186046326</v>
      </c>
      <c r="E866" s="2">
        <v>0</v>
      </c>
      <c r="F866" s="2">
        <v>25645.648337686092</v>
      </c>
      <c r="G866" s="2">
        <v>25460.383639232681</v>
      </c>
    </row>
    <row r="867" spans="1:7" ht="12.75" customHeight="1">
      <c r="A867" t="s">
        <v>4</v>
      </c>
      <c r="B867" t="s">
        <v>48</v>
      </c>
      <c r="C867" s="1">
        <v>13.316438356164383</v>
      </c>
      <c r="D867" s="1">
        <v>9.8743169398907096</v>
      </c>
      <c r="E867" s="1">
        <v>0</v>
      </c>
      <c r="F867" s="1">
        <v>11.005479452054795</v>
      </c>
      <c r="G867" s="1">
        <v>10.989041095890411</v>
      </c>
    </row>
    <row r="868" spans="1:7" ht="12.75" customHeight="1">
      <c r="A868" t="s">
        <v>4</v>
      </c>
      <c r="B868" t="s">
        <v>351</v>
      </c>
      <c r="C868" s="2">
        <v>1769</v>
      </c>
      <c r="D868" s="2">
        <v>1690</v>
      </c>
      <c r="E868" s="2">
        <v>0</v>
      </c>
      <c r="F868" s="2">
        <v>1610.8</v>
      </c>
      <c r="G868" s="2">
        <v>1611</v>
      </c>
    </row>
    <row r="869" spans="1:7" ht="12.75" customHeight="1">
      <c r="A869" t="s">
        <v>4</v>
      </c>
      <c r="B869" t="s">
        <v>349</v>
      </c>
      <c r="C869" s="2">
        <v>4860.5</v>
      </c>
      <c r="D869" s="2">
        <v>3614</v>
      </c>
      <c r="E869" s="2">
        <v>0</v>
      </c>
      <c r="F869" s="2">
        <v>4017</v>
      </c>
      <c r="G869" s="2">
        <v>4011</v>
      </c>
    </row>
    <row r="870" spans="1:7" ht="12.75" customHeight="1">
      <c r="A870" t="s">
        <v>4</v>
      </c>
      <c r="B870" t="s">
        <v>49</v>
      </c>
      <c r="C870" s="1">
        <v>14.029622169727924</v>
      </c>
      <c r="D870" s="1">
        <v>13.988548745975956</v>
      </c>
      <c r="E870" s="1">
        <v>13.790429239337383</v>
      </c>
      <c r="F870" s="1">
        <v>15.786474533766304</v>
      </c>
      <c r="G870" s="1">
        <v>15.394281016690993</v>
      </c>
    </row>
    <row r="871" spans="1:7" ht="12.75" customHeight="1">
      <c r="A871" t="s">
        <v>4</v>
      </c>
      <c r="B871" t="s">
        <v>50</v>
      </c>
      <c r="C871" s="1">
        <v>18.027659813147949</v>
      </c>
      <c r="D871" s="1">
        <v>21.912531132183652</v>
      </c>
      <c r="E871" s="1">
        <v>18.941198894817749</v>
      </c>
      <c r="F871" s="1">
        <v>24.484991069600881</v>
      </c>
      <c r="G871" s="1">
        <v>22.519161321127513</v>
      </c>
    </row>
    <row r="872" spans="1:7" ht="12.75" customHeight="1">
      <c r="A872" t="s">
        <v>4</v>
      </c>
      <c r="B872" t="s">
        <v>51</v>
      </c>
      <c r="C872" s="1">
        <v>10.559115121519943</v>
      </c>
      <c r="D872" s="1">
        <v>7.9732721855203028</v>
      </c>
      <c r="E872" s="1">
        <v>9.0036848289187006</v>
      </c>
      <c r="F872" s="1">
        <v>9.2510909905566887</v>
      </c>
      <c r="G872" s="1">
        <v>9.5484970129817022</v>
      </c>
    </row>
    <row r="873" spans="1:7" ht="12.75" customHeight="1">
      <c r="A873" t="s">
        <v>4</v>
      </c>
      <c r="B873" t="s">
        <v>52</v>
      </c>
      <c r="C873" s="3">
        <v>0.244045151454725</v>
      </c>
      <c r="D873" s="3">
        <v>0.30373346258924883</v>
      </c>
      <c r="E873" s="3">
        <v>0.23720217507601812</v>
      </c>
      <c r="F873" s="3">
        <v>0.24674609326881738</v>
      </c>
      <c r="G873" s="3">
        <v>0.19273778755679533</v>
      </c>
    </row>
    <row r="874" spans="1:7" ht="12.75" customHeight="1">
      <c r="A874" t="s">
        <v>4</v>
      </c>
      <c r="B874" t="s">
        <v>53</v>
      </c>
      <c r="C874" s="2">
        <v>1144925.9111111111</v>
      </c>
      <c r="D874" s="2">
        <v>1705401.1522222222</v>
      </c>
      <c r="E874" s="2">
        <v>0</v>
      </c>
      <c r="F874" s="2">
        <v>1514970.9688888888</v>
      </c>
      <c r="G874" s="2">
        <v>1271591.9396296297</v>
      </c>
    </row>
    <row r="875" spans="1:7" ht="12.75" customHeight="1">
      <c r="A875" t="s">
        <v>4</v>
      </c>
      <c r="B875" t="s">
        <v>54</v>
      </c>
      <c r="C875" s="2">
        <v>825212.02555555583</v>
      </c>
      <c r="D875" s="2">
        <v>817634.99962962919</v>
      </c>
      <c r="E875" s="2">
        <v>0</v>
      </c>
      <c r="F875" s="2">
        <v>812099.59518518532</v>
      </c>
      <c r="G875" s="2">
        <v>948740.5362962964</v>
      </c>
    </row>
    <row r="876" spans="1:7" ht="12.75" customHeight="1">
      <c r="A876" t="s">
        <v>4</v>
      </c>
      <c r="B876" t="s">
        <v>55</v>
      </c>
      <c r="C876" s="3">
        <v>0.20748398614935118</v>
      </c>
      <c r="D876" s="3">
        <v>0.25335270937867943</v>
      </c>
      <c r="E876" s="3">
        <v>0.20359119570737036</v>
      </c>
      <c r="F876" s="3">
        <v>0.21352572057236807</v>
      </c>
      <c r="G876" s="3">
        <v>0.16484927144450104</v>
      </c>
    </row>
    <row r="877" spans="1:7" ht="12.75" customHeight="1">
      <c r="A877" t="s">
        <v>4</v>
      </c>
      <c r="B877" t="s">
        <v>56</v>
      </c>
      <c r="C877" s="1">
        <v>3.5736003097451956</v>
      </c>
      <c r="D877" s="1">
        <v>4.5805426236213398</v>
      </c>
      <c r="E877" s="1">
        <v>3.3749306146771145</v>
      </c>
      <c r="F877" s="1">
        <v>3.6108081492689998</v>
      </c>
      <c r="G877" s="1">
        <v>3.7677473378127835</v>
      </c>
    </row>
    <row r="878" spans="1:7" ht="12.75" customHeight="1">
      <c r="A878" t="s">
        <v>4</v>
      </c>
      <c r="B878" t="s">
        <v>57</v>
      </c>
      <c r="C878" s="1">
        <v>5.1715771802374046</v>
      </c>
      <c r="D878" s="1">
        <v>5.0800849740393046</v>
      </c>
      <c r="E878" s="1">
        <v>5.199844028183839</v>
      </c>
      <c r="F878" s="1">
        <v>4.5612318097235534</v>
      </c>
      <c r="G878" s="1">
        <v>4.4759210023035498</v>
      </c>
    </row>
    <row r="879" spans="1:7" ht="12.75" customHeight="1">
      <c r="A879" t="s">
        <v>4</v>
      </c>
      <c r="B879" t="s">
        <v>58</v>
      </c>
      <c r="C879" s="3">
        <v>1.1707830062649025</v>
      </c>
      <c r="D879" s="3">
        <v>0.70433020530129964</v>
      </c>
      <c r="E879" s="3">
        <v>0.92407516119336131</v>
      </c>
      <c r="F879" s="3">
        <v>1.0236852443586155</v>
      </c>
      <c r="G879" s="3">
        <v>1.1541885800360863</v>
      </c>
    </row>
    <row r="880" spans="1:7" ht="12.75" customHeight="1">
      <c r="A880" t="s">
        <v>4</v>
      </c>
      <c r="B880" t="s">
        <v>59</v>
      </c>
      <c r="C880" s="1">
        <v>6.0547946782093165</v>
      </c>
      <c r="D880" s="1">
        <v>3.5780572927131509</v>
      </c>
      <c r="E880" s="1">
        <v>4.8050467085243191</v>
      </c>
      <c r="F880" s="1">
        <v>4.6692656997131454</v>
      </c>
      <c r="G880" s="1">
        <v>5.1660569060024297</v>
      </c>
    </row>
    <row r="881" spans="1:7" ht="12.75" customHeight="1">
      <c r="A881" t="s">
        <v>4</v>
      </c>
      <c r="B881" t="s">
        <v>60</v>
      </c>
      <c r="C881" s="3">
        <v>6.5084191540813602E-2</v>
      </c>
      <c r="D881" s="3">
        <v>3.9761665898735275E-2</v>
      </c>
      <c r="E881" s="3">
        <v>4.755494594224547E-2</v>
      </c>
      <c r="F881" s="3">
        <v>4.8286781634364014E-2</v>
      </c>
      <c r="G881" s="3">
        <v>5.417975946353993E-2</v>
      </c>
    </row>
    <row r="882" spans="1:7" ht="12.75" customHeight="1">
      <c r="A882" t="s">
        <v>4</v>
      </c>
      <c r="B882" t="s">
        <v>61</v>
      </c>
      <c r="C882" s="3">
        <v>0.60999488145972158</v>
      </c>
      <c r="D882" s="3">
        <v>0.63191042406547004</v>
      </c>
      <c r="E882" s="3">
        <v>0.62656049879448683</v>
      </c>
      <c r="F882" s="3">
        <v>0.63735013968290788</v>
      </c>
      <c r="G882" s="3">
        <v>0.64119922698153309</v>
      </c>
    </row>
    <row r="883" spans="1:7" ht="12.75" customHeight="1">
      <c r="A883" t="s">
        <v>4</v>
      </c>
      <c r="B883" t="s">
        <v>62</v>
      </c>
      <c r="C883" s="3">
        <v>1.8755657256385297E-2</v>
      </c>
      <c r="D883" s="3">
        <v>1.7293743202167575E-2</v>
      </c>
      <c r="E883" s="3">
        <v>1.511090587967031E-2</v>
      </c>
      <c r="F883" s="3">
        <v>8.9697446249096275E-3</v>
      </c>
      <c r="G883" s="3">
        <v>9.5184092875818197E-3</v>
      </c>
    </row>
    <row r="884" spans="1:7" ht="12.75" customHeight="1">
      <c r="A884" t="s">
        <v>4</v>
      </c>
      <c r="B884" t="s">
        <v>63</v>
      </c>
      <c r="C884" s="3">
        <v>8.1796112128870169E-3</v>
      </c>
      <c r="D884" s="3">
        <v>9.1688758602089786E-3</v>
      </c>
      <c r="E884" s="3">
        <v>8.6572197368100165E-3</v>
      </c>
      <c r="F884" s="3">
        <v>1.0693016422737674E-2</v>
      </c>
      <c r="G884" s="3">
        <v>1.0184692476071427E-2</v>
      </c>
    </row>
    <row r="885" spans="1:7" ht="12.75" customHeight="1">
      <c r="A885" t="s">
        <v>4</v>
      </c>
      <c r="B885" t="s">
        <v>64</v>
      </c>
      <c r="C885" s="3">
        <v>1.9126910932738227E-2</v>
      </c>
      <c r="D885" s="3">
        <v>3.7410014475589788E-2</v>
      </c>
      <c r="E885" s="3">
        <v>1.7179273868524754E-2</v>
      </c>
      <c r="F885" s="3">
        <v>1.9735924526586183E-2</v>
      </c>
      <c r="G885" s="3">
        <v>1.9684611165467422E-2</v>
      </c>
    </row>
    <row r="886" spans="1:7" ht="12.75" customHeight="1">
      <c r="A886" t="s">
        <v>4</v>
      </c>
      <c r="B886" t="s">
        <v>65</v>
      </c>
      <c r="C886" s="3">
        <v>2.9533972651597969E-2</v>
      </c>
      <c r="D886" s="3">
        <v>7.8189853316988744E-2</v>
      </c>
      <c r="E886" s="3">
        <v>2.351652345808369E-2</v>
      </c>
      <c r="F886" s="3">
        <v>0.16713288847997979</v>
      </c>
      <c r="G886" s="3">
        <v>2.8256760690808597E-2</v>
      </c>
    </row>
    <row r="887" spans="1:7" ht="12.75" customHeight="1">
      <c r="A887" t="s">
        <v>4</v>
      </c>
      <c r="B887" t="s">
        <v>66</v>
      </c>
      <c r="C887" s="3">
        <v>0.84263180698802975</v>
      </c>
      <c r="D887" s="3">
        <v>0.84216656877144336</v>
      </c>
      <c r="E887" s="3">
        <v>0.70802176995884802</v>
      </c>
      <c r="F887" s="3">
        <v>0.71595399606823096</v>
      </c>
      <c r="G887" s="3">
        <v>0.71888575374746</v>
      </c>
    </row>
    <row r="888" spans="1:7" ht="12.75" customHeight="1">
      <c r="A888" t="s">
        <v>4</v>
      </c>
      <c r="B888" t="s">
        <v>67</v>
      </c>
      <c r="C888" s="3">
        <v>0.15273048796425084</v>
      </c>
      <c r="D888" s="3">
        <v>0.1498512774622773</v>
      </c>
      <c r="E888" s="3">
        <v>0.15906503402170238</v>
      </c>
      <c r="F888" s="3">
        <v>0.15725599016135475</v>
      </c>
      <c r="G888" s="3">
        <v>0.15753886731774649</v>
      </c>
    </row>
    <row r="889" spans="1:7" ht="12.75" customHeight="1">
      <c r="A889" t="s">
        <v>4</v>
      </c>
      <c r="B889" t="s">
        <v>68</v>
      </c>
      <c r="C889" s="3">
        <v>4.637705047719441E-3</v>
      </c>
      <c r="D889" s="3">
        <v>7.982153766279601E-3</v>
      </c>
      <c r="E889" s="3">
        <v>4.4397238231318236E-3</v>
      </c>
      <c r="F889" s="3">
        <v>4.3777986537160097E-3</v>
      </c>
      <c r="G889" s="3">
        <v>4.7567931903814194E-3</v>
      </c>
    </row>
    <row r="890" spans="1:7" ht="12.75" customHeight="1">
      <c r="A890" t="s">
        <v>4</v>
      </c>
      <c r="B890" t="s">
        <v>360</v>
      </c>
      <c r="C890" s="3">
        <v>0.39000511397335469</v>
      </c>
      <c r="D890" s="3">
        <v>0.36808958624079169</v>
      </c>
      <c r="E890" s="3">
        <v>0.37343952402845837</v>
      </c>
      <c r="F890" s="3">
        <v>0.36264985545287115</v>
      </c>
      <c r="G890" s="3">
        <v>0.3588007759862637</v>
      </c>
    </row>
    <row r="891" spans="1:7" ht="12.75" customHeight="1">
      <c r="A891" t="s">
        <v>4</v>
      </c>
      <c r="B891" t="s">
        <v>69</v>
      </c>
      <c r="C891" s="3">
        <v>0.34765168783713168</v>
      </c>
      <c r="D891" s="3">
        <v>0.36179356527557521</v>
      </c>
      <c r="E891" s="3">
        <v>0.2963294587646243</v>
      </c>
      <c r="F891" s="3">
        <v>0.34123715947409594</v>
      </c>
      <c r="G891" s="3">
        <v>0.33492653299667835</v>
      </c>
    </row>
    <row r="892" spans="1:7" ht="12.75" customHeight="1">
      <c r="A892" t="s">
        <v>4</v>
      </c>
      <c r="B892" t="s">
        <v>70</v>
      </c>
      <c r="C892" s="3">
        <v>0.13586293615072151</v>
      </c>
      <c r="D892" s="3">
        <v>6.2944581348642795E-2</v>
      </c>
      <c r="E892" s="3">
        <v>0.1240887000799737</v>
      </c>
      <c r="F892" s="3">
        <v>3.5442802425961484E-2</v>
      </c>
      <c r="G892" s="3">
        <v>3.4038265484654016E-2</v>
      </c>
    </row>
    <row r="893" spans="1:7" ht="12.75" customHeight="1">
      <c r="A893" t="s">
        <v>4</v>
      </c>
      <c r="B893" t="s">
        <v>71</v>
      </c>
      <c r="C893" s="3">
        <v>0.62607286468969914</v>
      </c>
      <c r="D893" s="3">
        <v>0.59695342285652053</v>
      </c>
      <c r="E893" s="3">
        <v>0.6601651922529429</v>
      </c>
      <c r="F893" s="3">
        <v>0.62314278084390329</v>
      </c>
      <c r="G893" s="3">
        <v>0.62370513426502017</v>
      </c>
    </row>
    <row r="894" spans="1:7" ht="12.75" customHeight="1">
      <c r="A894" t="s">
        <v>4</v>
      </c>
      <c r="B894" t="s">
        <v>72</v>
      </c>
      <c r="C894" s="1">
        <v>26.217787719832749</v>
      </c>
      <c r="D894" s="1">
        <v>27.818034528310612</v>
      </c>
      <c r="E894" s="1">
        <v>0</v>
      </c>
      <c r="F894" s="1">
        <v>22.436558199347303</v>
      </c>
      <c r="G894" s="1">
        <v>23.171503396704477</v>
      </c>
    </row>
    <row r="895" spans="1:7" ht="12.75" customHeight="1">
      <c r="A895" t="s">
        <v>4</v>
      </c>
      <c r="B895" t="s">
        <v>73</v>
      </c>
      <c r="C895" s="1">
        <v>3.8142043512067132</v>
      </c>
      <c r="D895" s="1">
        <v>3.5947902752881151</v>
      </c>
      <c r="E895" s="1">
        <v>0</v>
      </c>
      <c r="F895" s="1">
        <v>4.4570115929326937</v>
      </c>
      <c r="G895" s="1">
        <v>4.3156457433065096</v>
      </c>
    </row>
    <row r="896" spans="1:7" ht="12.75" customHeight="1">
      <c r="A896" t="s">
        <v>4</v>
      </c>
      <c r="B896" t="s">
        <v>74</v>
      </c>
      <c r="C896" s="1">
        <v>5.066916030262127</v>
      </c>
      <c r="D896" s="1">
        <v>6.135712178504356</v>
      </c>
      <c r="E896" s="1">
        <v>0</v>
      </c>
      <c r="F896" s="1">
        <v>6.5234361712024738</v>
      </c>
      <c r="G896" s="1">
        <v>6.3267624825489328</v>
      </c>
    </row>
    <row r="897" spans="1:7" ht="12.75" customHeight="1">
      <c r="A897" t="s">
        <v>4</v>
      </c>
      <c r="B897" t="s">
        <v>75</v>
      </c>
      <c r="C897" s="3">
        <v>3.0249414634051366E-2</v>
      </c>
      <c r="D897" s="3">
        <v>6.6294287709716015E-2</v>
      </c>
      <c r="E897" s="3">
        <v>2.4946101504721655E-2</v>
      </c>
      <c r="F897" s="3">
        <v>0.15516890292145957</v>
      </c>
      <c r="G897" s="3">
        <v>2.4488607819478713E-2</v>
      </c>
    </row>
    <row r="898" spans="1:7" ht="12.75" customHeight="1">
      <c r="A898" t="s">
        <v>4</v>
      </c>
      <c r="B898" t="s">
        <v>76</v>
      </c>
      <c r="C898" s="3">
        <v>0.25321967330555689</v>
      </c>
      <c r="D898" s="3">
        <v>0.24918272782377132</v>
      </c>
      <c r="E898" s="3">
        <v>0.25485452718810936</v>
      </c>
      <c r="F898" s="3">
        <v>0.27726015482027799</v>
      </c>
      <c r="G898" s="3">
        <v>0.26662202264430895</v>
      </c>
    </row>
    <row r="899" spans="1:7" ht="12.75" customHeight="1">
      <c r="A899" t="s">
        <v>4</v>
      </c>
      <c r="B899" t="s">
        <v>77</v>
      </c>
      <c r="C899" s="2">
        <v>7424.8040990099316</v>
      </c>
      <c r="D899" s="2">
        <v>7611.7551181265062</v>
      </c>
      <c r="E899" s="2">
        <v>0</v>
      </c>
      <c r="F899" s="2">
        <v>8833.9466155102546</v>
      </c>
      <c r="G899" s="2">
        <v>9134.2280385281301</v>
      </c>
    </row>
    <row r="900" spans="1:7" ht="12.75" customHeight="1">
      <c r="A900" t="s">
        <v>4</v>
      </c>
      <c r="B900" t="s">
        <v>78</v>
      </c>
      <c r="C900" s="2">
        <v>61036.129340395666</v>
      </c>
      <c r="D900" s="2">
        <v>63801.640047852212</v>
      </c>
      <c r="E900" s="2">
        <v>64008.027111672061</v>
      </c>
      <c r="F900" s="2">
        <v>61286.574364568572</v>
      </c>
      <c r="G900" s="2">
        <v>64669.587419559495</v>
      </c>
    </row>
    <row r="901" spans="1:7" ht="12.75" customHeight="1">
      <c r="A901" t="s">
        <v>4</v>
      </c>
      <c r="B901" t="s">
        <v>79</v>
      </c>
      <c r="C901" s="2">
        <v>83019.357666711949</v>
      </c>
      <c r="D901" s="2">
        <v>89488.478053352737</v>
      </c>
      <c r="E901" s="2">
        <v>90413.63997569299</v>
      </c>
      <c r="F901" s="2">
        <v>87604.454150758145</v>
      </c>
      <c r="G901" s="2">
        <v>92784.770325387479</v>
      </c>
    </row>
    <row r="902" spans="1:7" ht="12.75" customHeight="1">
      <c r="A902" t="s">
        <v>4</v>
      </c>
      <c r="B902" t="s">
        <v>80</v>
      </c>
      <c r="C902" s="3">
        <v>0.36016747070766592</v>
      </c>
      <c r="D902" s="3">
        <v>0.40260466637276116</v>
      </c>
      <c r="E902" s="3">
        <v>0.41253603558223806</v>
      </c>
      <c r="F902" s="3">
        <v>0.42942324740872884</v>
      </c>
      <c r="G902" s="3">
        <v>0.43475123358100259</v>
      </c>
    </row>
    <row r="903" spans="1:7" ht="12.75" customHeight="1">
      <c r="A903" t="s">
        <v>4</v>
      </c>
      <c r="B903" t="s">
        <v>81</v>
      </c>
      <c r="C903" s="3">
        <v>0.58249843791846734</v>
      </c>
      <c r="D903" s="3">
        <v>0.58885964799768853</v>
      </c>
      <c r="E903" s="3">
        <v>0.61303459942339888</v>
      </c>
      <c r="F903" s="3">
        <v>0.60856237105128619</v>
      </c>
      <c r="G903" s="3">
        <v>0.61397046910676767</v>
      </c>
    </row>
    <row r="904" spans="1:7" ht="12.75" customHeight="1">
      <c r="A904" t="s">
        <v>4</v>
      </c>
      <c r="B904" t="s">
        <v>82</v>
      </c>
      <c r="C904" s="3">
        <v>5.5452190003408681E-2</v>
      </c>
      <c r="D904" s="3">
        <v>5.1016498014505827E-2</v>
      </c>
      <c r="E904" s="3">
        <v>5.0484104071701008E-2</v>
      </c>
      <c r="F904" s="3">
        <v>4.3599055705485154E-2</v>
      </c>
      <c r="G904" s="3">
        <v>4.3391741185948192E-2</v>
      </c>
    </row>
    <row r="905" spans="1:7" ht="12.75" customHeight="1">
      <c r="A905" t="s">
        <v>4</v>
      </c>
      <c r="B905" t="s">
        <v>83</v>
      </c>
      <c r="C905" s="2">
        <v>411.72164763638631</v>
      </c>
      <c r="D905" s="2">
        <v>388.32508987080547</v>
      </c>
      <c r="E905" s="2">
        <v>0</v>
      </c>
      <c r="F905" s="2">
        <v>385.15173058891361</v>
      </c>
      <c r="G905" s="2">
        <v>396.35005898124382</v>
      </c>
    </row>
    <row r="906" spans="1:7" ht="12.75" customHeight="1">
      <c r="A906" t="s">
        <v>4</v>
      </c>
      <c r="B906" t="s">
        <v>84</v>
      </c>
      <c r="C906" s="3">
        <v>0.61463402768904729</v>
      </c>
      <c r="D906" s="3">
        <v>0.63654070660064443</v>
      </c>
      <c r="E906" s="3">
        <v>0.63103331517930294</v>
      </c>
      <c r="F906" s="3">
        <v>0.64131456226663663</v>
      </c>
      <c r="G906" s="3">
        <v>0.64437734370937771</v>
      </c>
    </row>
    <row r="907" spans="1:7" ht="12.75" customHeight="1">
      <c r="A907" t="s">
        <v>4</v>
      </c>
      <c r="B907" t="s">
        <v>85</v>
      </c>
      <c r="C907" s="1">
        <v>3.753876987192597</v>
      </c>
      <c r="D907" s="1">
        <v>4.1385001383388049</v>
      </c>
      <c r="E907" s="1">
        <v>4.9194403802771509</v>
      </c>
      <c r="F907" s="1">
        <v>5.0878787685447096</v>
      </c>
      <c r="G907" s="1">
        <v>4.7479968083585495</v>
      </c>
    </row>
    <row r="908" spans="1:7" ht="12.75" customHeight="1">
      <c r="A908" t="s">
        <v>4</v>
      </c>
      <c r="B908" t="s">
        <v>86</v>
      </c>
      <c r="C908" s="1">
        <v>59.43973816781125</v>
      </c>
      <c r="D908" s="1">
        <v>84.782033633268583</v>
      </c>
      <c r="E908" s="1">
        <v>53.337296052285652</v>
      </c>
      <c r="F908" s="1">
        <v>68.488399112542638</v>
      </c>
      <c r="G908" s="1">
        <v>67.568004463652585</v>
      </c>
    </row>
    <row r="909" spans="1:7" ht="12.75" customHeight="1">
      <c r="A909" t="s">
        <v>4</v>
      </c>
      <c r="B909" t="s">
        <v>87</v>
      </c>
      <c r="C909" s="1">
        <v>32.53473694970868</v>
      </c>
      <c r="D909" s="1">
        <v>39.448869121910839</v>
      </c>
      <c r="E909" s="1">
        <v>35.197264850864741</v>
      </c>
      <c r="F909" s="1">
        <v>26.903214931909254</v>
      </c>
      <c r="G909" s="1">
        <v>33.707460421943736</v>
      </c>
    </row>
    <row r="910" spans="1:7" ht="12.75" customHeight="1">
      <c r="A910" t="s">
        <v>4</v>
      </c>
      <c r="B910" t="s">
        <v>88</v>
      </c>
      <c r="C910" s="1">
        <v>220.4650071301063</v>
      </c>
      <c r="D910" s="1">
        <v>318.07911379494124</v>
      </c>
      <c r="E910" s="1">
        <v>211.68226049318565</v>
      </c>
      <c r="F910" s="1">
        <v>327.88472295955273</v>
      </c>
      <c r="G910" s="1">
        <v>270.39273310640544</v>
      </c>
    </row>
    <row r="911" spans="1:7" ht="12.75" customHeight="1">
      <c r="A911" t="s">
        <v>4</v>
      </c>
      <c r="B911" t="s">
        <v>89</v>
      </c>
      <c r="C911" s="3">
        <v>7.3518471836926419E-2</v>
      </c>
      <c r="D911" s="3">
        <v>8.6517984560879072E-2</v>
      </c>
      <c r="E911" s="3">
        <v>6.679609769037094E-2</v>
      </c>
      <c r="F911" s="3">
        <v>6.2474512559237423E-2</v>
      </c>
      <c r="G911" s="3">
        <v>6.2222202798377681E-2</v>
      </c>
    </row>
    <row r="912" spans="1:7" ht="12.75" customHeight="1">
      <c r="A912" t="s">
        <v>4</v>
      </c>
      <c r="B912" t="s">
        <v>90</v>
      </c>
      <c r="C912" s="1">
        <v>2.8119944018029712</v>
      </c>
      <c r="D912" s="1">
        <v>2.6479422934278789</v>
      </c>
      <c r="E912" s="1">
        <v>2.863958953488372</v>
      </c>
      <c r="F912" s="1">
        <v>3.1997133315116373</v>
      </c>
      <c r="G912" s="1">
        <v>3.7538403988559672</v>
      </c>
    </row>
    <row r="913" spans="1:7" ht="12.75" customHeight="1">
      <c r="A913" t="s">
        <v>4</v>
      </c>
      <c r="B913" t="s">
        <v>91</v>
      </c>
      <c r="C913" s="4">
        <v>0.33450484436327571</v>
      </c>
      <c r="D913" s="4">
        <v>0.31022845642366337</v>
      </c>
      <c r="E913" s="4">
        <v>0.30725310684857582</v>
      </c>
      <c r="F913" s="4">
        <v>0.57673901970695973</v>
      </c>
      <c r="G913" s="4">
        <v>0.24499834501269593</v>
      </c>
    </row>
    <row r="914" spans="1:7" ht="12.75" customHeight="1">
      <c r="A914" t="s">
        <v>4</v>
      </c>
      <c r="B914" t="s">
        <v>92</v>
      </c>
      <c r="C914" s="2">
        <v>13387.731321707202</v>
      </c>
      <c r="D914" s="2">
        <v>13465.367420615534</v>
      </c>
      <c r="E914" s="2">
        <v>0</v>
      </c>
      <c r="F914" s="2">
        <v>16052.196127110232</v>
      </c>
      <c r="G914" s="2">
        <v>16898.337305133558</v>
      </c>
    </row>
    <row r="915" spans="1:7" ht="12.75" customHeight="1">
      <c r="A915" t="s">
        <v>4</v>
      </c>
      <c r="B915" t="s">
        <v>93</v>
      </c>
      <c r="C915" s="2">
        <v>2917.9884224744369</v>
      </c>
      <c r="D915" s="2">
        <v>0</v>
      </c>
      <c r="E915" s="2">
        <v>0</v>
      </c>
      <c r="F915" s="2">
        <v>0</v>
      </c>
      <c r="G915" s="2">
        <v>0</v>
      </c>
    </row>
    <row r="916" spans="1:7" ht="12.75" customHeight="1">
      <c r="A916" t="s">
        <v>4</v>
      </c>
      <c r="B916" t="s">
        <v>94</v>
      </c>
      <c r="C916" s="2">
        <v>16490.597258338043</v>
      </c>
      <c r="D916" s="2">
        <v>16309.826692307692</v>
      </c>
      <c r="E916" s="2">
        <v>0</v>
      </c>
      <c r="F916" s="2">
        <v>19990.941768065561</v>
      </c>
      <c r="G916" s="2">
        <v>21127.641837368094</v>
      </c>
    </row>
    <row r="917" spans="1:7" ht="12.75" customHeight="1">
      <c r="A917" t="s">
        <v>4</v>
      </c>
      <c r="B917" t="s">
        <v>95</v>
      </c>
      <c r="C917" s="2">
        <v>6431.4173385381182</v>
      </c>
      <c r="D917" s="2">
        <v>6003.4771907372169</v>
      </c>
      <c r="E917" s="2">
        <v>0</v>
      </c>
      <c r="F917" s="2">
        <v>7249.7122397960984</v>
      </c>
      <c r="G917" s="2">
        <v>7580.6142233049759</v>
      </c>
    </row>
    <row r="918" spans="1:7" ht="12.75" customHeight="1">
      <c r="A918" t="s">
        <v>4</v>
      </c>
      <c r="B918" t="s">
        <v>102</v>
      </c>
      <c r="C918" s="3">
        <v>0.44757509869047263</v>
      </c>
      <c r="D918" s="3">
        <v>0.45797889805388609</v>
      </c>
      <c r="E918" s="3">
        <v>0.46065039003738223</v>
      </c>
      <c r="F918" s="3">
        <v>0.46617848471897277</v>
      </c>
      <c r="G918" s="3">
        <v>0.46647474830142749</v>
      </c>
    </row>
    <row r="919" spans="1:7" ht="12.75" customHeight="1">
      <c r="A919" t="s">
        <v>4</v>
      </c>
      <c r="B919" t="s">
        <v>103</v>
      </c>
      <c r="C919" s="3">
        <v>0.23682202238833308</v>
      </c>
      <c r="D919" s="3">
        <v>0.23556890305509853</v>
      </c>
      <c r="E919" s="3">
        <v>0.23055932631986217</v>
      </c>
      <c r="F919" s="3">
        <v>0.2263723202181101</v>
      </c>
      <c r="G919" s="3">
        <v>0.22618627515697848</v>
      </c>
    </row>
    <row r="920" spans="1:7" ht="12.75" customHeight="1">
      <c r="A920" t="s">
        <v>4</v>
      </c>
      <c r="B920" t="s">
        <v>104</v>
      </c>
      <c r="C920" s="3">
        <v>0.31560287892119421</v>
      </c>
      <c r="D920" s="3">
        <v>0.30645219889101555</v>
      </c>
      <c r="E920" s="3">
        <v>0.30879028364275579</v>
      </c>
      <c r="F920" s="3">
        <v>0.30744919506291712</v>
      </c>
      <c r="G920" s="3">
        <v>0.30733897654159431</v>
      </c>
    </row>
    <row r="921" spans="1:7" ht="12.75" customHeight="1">
      <c r="A921" t="s">
        <v>4</v>
      </c>
      <c r="B921" t="s">
        <v>96</v>
      </c>
      <c r="C921" s="3">
        <v>0</v>
      </c>
      <c r="D921" s="3">
        <v>0</v>
      </c>
      <c r="E921" s="3">
        <v>0</v>
      </c>
      <c r="F921" s="3">
        <v>0</v>
      </c>
      <c r="G921" s="3">
        <v>0</v>
      </c>
    </row>
    <row r="922" spans="1:7" ht="12.75" customHeight="1">
      <c r="A922" t="s">
        <v>4</v>
      </c>
      <c r="B922" t="s">
        <v>105</v>
      </c>
      <c r="C922" s="3">
        <v>0.37266998517689598</v>
      </c>
      <c r="D922" s="3">
        <v>0.401235395213971</v>
      </c>
      <c r="E922" s="3">
        <v>0.33815743351248634</v>
      </c>
      <c r="F922" s="3">
        <v>0.38418790733926889</v>
      </c>
      <c r="G922" s="3">
        <v>0.38315122413143815</v>
      </c>
    </row>
    <row r="923" spans="1:7" ht="12.75" customHeight="1">
      <c r="A923" t="s">
        <v>4</v>
      </c>
      <c r="B923" t="s">
        <v>106</v>
      </c>
      <c r="C923" s="3">
        <v>0.15409159567357042</v>
      </c>
      <c r="D923" s="3">
        <v>0.15577236340152056</v>
      </c>
      <c r="E923" s="3">
        <v>0.15684542924296516</v>
      </c>
      <c r="F923" s="3">
        <v>0.15311574081421758</v>
      </c>
      <c r="G923" s="3">
        <v>0.14674960591638925</v>
      </c>
    </row>
    <row r="924" spans="1:7" ht="12.75" customHeight="1">
      <c r="A924" t="s">
        <v>4</v>
      </c>
      <c r="B924" t="s">
        <v>107</v>
      </c>
      <c r="C924" s="3">
        <v>0.47323841914953357</v>
      </c>
      <c r="D924" s="3">
        <v>0.44299224138450849</v>
      </c>
      <c r="E924" s="3">
        <v>0.50499713724454875</v>
      </c>
      <c r="F924" s="3">
        <v>0.46269635184651337</v>
      </c>
      <c r="G924" s="3">
        <v>0.47009916995217221</v>
      </c>
    </row>
    <row r="925" spans="1:7" ht="12.75" customHeight="1">
      <c r="A925" t="s">
        <v>4</v>
      </c>
      <c r="B925" t="s">
        <v>97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</row>
    <row r="926" spans="1:7" ht="12.75" customHeight="1">
      <c r="A926" t="s">
        <v>4</v>
      </c>
      <c r="B926" t="s">
        <v>98</v>
      </c>
      <c r="C926" s="2">
        <v>-1562324.13</v>
      </c>
      <c r="D926" s="2">
        <v>-1686520.77</v>
      </c>
      <c r="E926" s="2">
        <v>-1754951.0000000002</v>
      </c>
      <c r="F926" s="2">
        <v>-2198300.0000000005</v>
      </c>
      <c r="G926" s="2">
        <v>-2200425.9999999995</v>
      </c>
    </row>
    <row r="927" spans="1:7" ht="12.75" customHeight="1">
      <c r="A927" t="s">
        <v>11</v>
      </c>
      <c r="B927" t="s">
        <v>43</v>
      </c>
      <c r="C927" s="1">
        <v>19.082191780821919</v>
      </c>
      <c r="D927" s="1">
        <v>16.046448087431695</v>
      </c>
      <c r="E927" s="1">
        <v>0</v>
      </c>
      <c r="F927" s="1">
        <v>16.104109589041094</v>
      </c>
      <c r="G927" s="1">
        <v>16.799999999999997</v>
      </c>
    </row>
    <row r="928" spans="1:7" ht="12.75" customHeight="1">
      <c r="A928" t="s">
        <v>4</v>
      </c>
      <c r="B928" t="s">
        <v>44</v>
      </c>
      <c r="C928" s="1">
        <v>3.8823857302118179</v>
      </c>
      <c r="D928" s="1">
        <v>3.3445330296127582</v>
      </c>
      <c r="E928" s="1">
        <v>0</v>
      </c>
      <c r="F928" s="1">
        <v>3.3976878612716752</v>
      </c>
      <c r="G928" s="1">
        <v>3.4546478873239428</v>
      </c>
    </row>
    <row r="929" spans="1:7" ht="12.75" customHeight="1">
      <c r="A929" t="s">
        <v>4</v>
      </c>
      <c r="B929" t="s">
        <v>45</v>
      </c>
      <c r="C929" s="1">
        <v>3.7357237715803451</v>
      </c>
      <c r="D929" s="1">
        <v>3.1017759562841536</v>
      </c>
      <c r="E929" s="1">
        <v>0</v>
      </c>
      <c r="F929" s="1">
        <v>3.0895104895104883</v>
      </c>
      <c r="G929" s="1">
        <v>3.2300341296928328</v>
      </c>
    </row>
    <row r="930" spans="1:7" ht="12.75" customHeight="1">
      <c r="A930" t="s">
        <v>4</v>
      </c>
      <c r="B930" t="s">
        <v>46</v>
      </c>
      <c r="C930" s="2">
        <v>5785.1767531033183</v>
      </c>
      <c r="D930" s="2">
        <v>6142.141168938314</v>
      </c>
      <c r="E930" s="2">
        <v>0</v>
      </c>
      <c r="F930" s="2">
        <v>7686.3470939706713</v>
      </c>
      <c r="G930" s="2">
        <v>8094.9233176753778</v>
      </c>
    </row>
    <row r="931" spans="1:7" ht="12.75" customHeight="1">
      <c r="A931" t="s">
        <v>4</v>
      </c>
      <c r="B931" t="s">
        <v>47</v>
      </c>
      <c r="C931" s="2">
        <v>22199.264665261428</v>
      </c>
      <c r="D931" s="2">
        <v>19640.880028547934</v>
      </c>
      <c r="E931" s="2">
        <v>0</v>
      </c>
      <c r="F931" s="2">
        <v>24623.174274051664</v>
      </c>
      <c r="G931" s="2">
        <v>27126.852223913411</v>
      </c>
    </row>
    <row r="932" spans="1:7" ht="12.75" customHeight="1">
      <c r="A932" t="s">
        <v>4</v>
      </c>
      <c r="B932" t="s">
        <v>48</v>
      </c>
      <c r="C932" s="1">
        <v>15.413698630136986</v>
      </c>
      <c r="D932" s="1">
        <v>12.407103825136613</v>
      </c>
      <c r="E932" s="1">
        <v>0</v>
      </c>
      <c r="F932" s="1">
        <v>12.104109589041093</v>
      </c>
      <c r="G932" s="1">
        <v>12.964383561643835</v>
      </c>
    </row>
    <row r="933" spans="1:7" ht="12.75" customHeight="1">
      <c r="A933" t="s">
        <v>4</v>
      </c>
      <c r="B933" t="s">
        <v>351</v>
      </c>
      <c r="C933" s="2">
        <v>1506</v>
      </c>
      <c r="D933" s="2">
        <v>1463.9999999999998</v>
      </c>
      <c r="E933" s="2">
        <v>0</v>
      </c>
      <c r="F933" s="2">
        <v>1430.0000000000002</v>
      </c>
      <c r="G933" s="2">
        <v>1465</v>
      </c>
    </row>
    <row r="934" spans="1:7" ht="12.75" customHeight="1">
      <c r="A934" t="s">
        <v>4</v>
      </c>
      <c r="B934" t="s">
        <v>349</v>
      </c>
      <c r="C934" s="2">
        <v>5626</v>
      </c>
      <c r="D934" s="2">
        <v>4541</v>
      </c>
      <c r="E934" s="2">
        <v>0</v>
      </c>
      <c r="F934" s="2">
        <v>4417.9999999999991</v>
      </c>
      <c r="G934" s="2">
        <v>4732</v>
      </c>
    </row>
    <row r="935" spans="1:7" ht="12.75" customHeight="1">
      <c r="A935" t="s">
        <v>4</v>
      </c>
      <c r="B935" t="s">
        <v>49</v>
      </c>
      <c r="C935" s="1">
        <v>13.827997245917167</v>
      </c>
      <c r="D935" s="1">
        <v>15.407834694140675</v>
      </c>
      <c r="E935" s="1">
        <v>0</v>
      </c>
      <c r="F935" s="1">
        <v>16.601404904345539</v>
      </c>
      <c r="G935" s="1">
        <v>15.893480979062224</v>
      </c>
    </row>
    <row r="936" spans="1:7" ht="12.75" customHeight="1">
      <c r="A936" t="s">
        <v>4</v>
      </c>
      <c r="B936" t="s">
        <v>50</v>
      </c>
      <c r="C936" s="1">
        <v>21.002342165646329</v>
      </c>
      <c r="D936" s="1">
        <v>24.67869470291188</v>
      </c>
      <c r="E936" s="1">
        <v>0</v>
      </c>
      <c r="F936" s="1">
        <v>23.511871219512198</v>
      </c>
      <c r="G936" s="1">
        <v>24.493689426655255</v>
      </c>
    </row>
    <row r="937" spans="1:7" ht="12.75" customHeight="1">
      <c r="A937" t="s">
        <v>4</v>
      </c>
      <c r="B937" t="s">
        <v>51</v>
      </c>
      <c r="C937" s="1">
        <v>10.338582615178726</v>
      </c>
      <c r="D937" s="1">
        <v>11.271742499671241</v>
      </c>
      <c r="E937" s="1">
        <v>0</v>
      </c>
      <c r="F937" s="1">
        <v>13.089989093793378</v>
      </c>
      <c r="G937" s="1">
        <v>12.271115078666567</v>
      </c>
    </row>
    <row r="938" spans="1:7" ht="12.75" customHeight="1">
      <c r="A938" t="s">
        <v>4</v>
      </c>
      <c r="B938" t="s">
        <v>52</v>
      </c>
      <c r="C938" s="3">
        <v>0.19691333830953023</v>
      </c>
      <c r="D938" s="3">
        <v>0.3119018131388569</v>
      </c>
      <c r="E938" s="3">
        <v>0.15274709651213991</v>
      </c>
      <c r="F938" s="3">
        <v>0.13087195802203611</v>
      </c>
      <c r="G938" s="3">
        <v>0.11466727236964366</v>
      </c>
    </row>
    <row r="939" spans="1:7" ht="12.75" customHeight="1">
      <c r="A939" t="s">
        <v>4</v>
      </c>
      <c r="B939" t="s">
        <v>53</v>
      </c>
      <c r="C939" s="2">
        <v>907411.86206896557</v>
      </c>
      <c r="D939" s="2">
        <v>1576495.6896551724</v>
      </c>
      <c r="E939" s="2">
        <v>0</v>
      </c>
      <c r="F939" s="2">
        <v>1499331.2413793104</v>
      </c>
      <c r="G939" s="2">
        <v>1056369.6206896552</v>
      </c>
    </row>
    <row r="940" spans="1:7" ht="12.75" customHeight="1">
      <c r="A940" t="s">
        <v>4</v>
      </c>
      <c r="B940" t="s">
        <v>54</v>
      </c>
      <c r="C940" s="2">
        <v>793661.44827586203</v>
      </c>
      <c r="D940" s="2">
        <v>774333.51</v>
      </c>
      <c r="E940" s="2">
        <v>0</v>
      </c>
      <c r="F940" s="2">
        <v>819104.03448275861</v>
      </c>
      <c r="G940" s="2">
        <v>897379.89655172417</v>
      </c>
    </row>
    <row r="941" spans="1:7" ht="12.75" customHeight="1">
      <c r="A941" t="s">
        <v>4</v>
      </c>
      <c r="B941" t="s">
        <v>55</v>
      </c>
      <c r="C941" s="3">
        <v>0.15123460713877604</v>
      </c>
      <c r="D941" s="3">
        <v>0.22719718684114359</v>
      </c>
      <c r="E941" s="3">
        <v>0.11109383186516197</v>
      </c>
      <c r="F941" s="3">
        <v>8.1395525768466342E-2</v>
      </c>
      <c r="G941" s="3">
        <v>8.220164980678682E-2</v>
      </c>
    </row>
    <row r="942" spans="1:7" ht="12.75" customHeight="1">
      <c r="A942" t="s">
        <v>4</v>
      </c>
      <c r="B942" t="s">
        <v>56</v>
      </c>
      <c r="C942" s="1">
        <v>5.0834083690857206</v>
      </c>
      <c r="D942" s="1">
        <v>4.4804395809460926</v>
      </c>
      <c r="E942" s="1">
        <v>5.1997625408132535</v>
      </c>
      <c r="F942" s="1">
        <v>4.8321412551702849</v>
      </c>
      <c r="G942" s="1">
        <v>5.3816035391703547</v>
      </c>
    </row>
    <row r="943" spans="1:7" ht="12.75" customHeight="1">
      <c r="A943" t="s">
        <v>4</v>
      </c>
      <c r="B943" t="s">
        <v>57</v>
      </c>
      <c r="C943" s="1">
        <v>4.907488702209525</v>
      </c>
      <c r="D943" s="1">
        <v>4.5732720362353048</v>
      </c>
      <c r="E943" s="1">
        <v>4.244812272972494</v>
      </c>
      <c r="F943" s="1">
        <v>4.2549832908043754</v>
      </c>
      <c r="G943" s="1">
        <v>4.3900803278967695</v>
      </c>
    </row>
    <row r="944" spans="1:7" ht="12.75" customHeight="1">
      <c r="A944" t="s">
        <v>4</v>
      </c>
      <c r="B944" t="s">
        <v>58</v>
      </c>
      <c r="C944" s="3">
        <v>0.76459361301836304</v>
      </c>
      <c r="D944" s="3">
        <v>1.6250043404447807</v>
      </c>
      <c r="E944" s="3">
        <v>0.65241157556270102</v>
      </c>
      <c r="F944" s="3">
        <v>1.3797794094376041</v>
      </c>
      <c r="G944" s="3">
        <v>1.5420188114578877</v>
      </c>
    </row>
    <row r="945" spans="1:7" ht="12.75" customHeight="1">
      <c r="A945" t="s">
        <v>4</v>
      </c>
      <c r="B945" t="s">
        <v>59</v>
      </c>
      <c r="C945" s="1">
        <v>3.7522345176691783</v>
      </c>
      <c r="D945" s="1">
        <v>7.4315869089171107</v>
      </c>
      <c r="E945" s="1">
        <v>2.7693646629778748</v>
      </c>
      <c r="F945" s="1">
        <v>5.8709383321529351</v>
      </c>
      <c r="G945" s="1">
        <v>6.769586449428032</v>
      </c>
    </row>
    <row r="946" spans="1:7" ht="12.75" customHeight="1">
      <c r="A946" t="s">
        <v>4</v>
      </c>
      <c r="B946" t="s">
        <v>60</v>
      </c>
      <c r="C946" s="3">
        <v>2.9864222766363271E-2</v>
      </c>
      <c r="D946" s="3">
        <v>6.5695701004097065E-2</v>
      </c>
      <c r="E946" s="3">
        <v>2.4526662016795146E-2</v>
      </c>
      <c r="F946" s="3">
        <v>5.0921130856785776E-2</v>
      </c>
      <c r="G946" s="3">
        <v>6.0905389441261469E-2</v>
      </c>
    </row>
    <row r="947" spans="1:7" ht="12.75" customHeight="1">
      <c r="A947" t="s">
        <v>4</v>
      </c>
      <c r="B947" t="s">
        <v>61</v>
      </c>
      <c r="C947" s="3">
        <v>0.52365323827826349</v>
      </c>
      <c r="D947" s="3">
        <v>0.53273925286381485</v>
      </c>
      <c r="E947" s="3">
        <v>0.57276005321500445</v>
      </c>
      <c r="F947" s="3">
        <v>0.5540173160037859</v>
      </c>
      <c r="G947" s="3">
        <v>0.56324123105909751</v>
      </c>
    </row>
    <row r="948" spans="1:7" ht="12.75" customHeight="1">
      <c r="A948" t="s">
        <v>4</v>
      </c>
      <c r="B948" t="s">
        <v>62</v>
      </c>
      <c r="C948" s="3">
        <v>1.8394415319088527E-2</v>
      </c>
      <c r="D948" s="3">
        <v>1.5189956209083604E-2</v>
      </c>
      <c r="E948" s="3">
        <v>1.9487722951449571E-2</v>
      </c>
      <c r="F948" s="3">
        <v>1.422493927521986E-2</v>
      </c>
      <c r="G948" s="3">
        <v>1.4156078248581738E-2</v>
      </c>
    </row>
    <row r="949" spans="1:7" ht="12.75" customHeight="1">
      <c r="A949" t="s">
        <v>4</v>
      </c>
      <c r="B949" t="s">
        <v>63</v>
      </c>
      <c r="C949" s="3">
        <v>1.7671289650870035E-2</v>
      </c>
      <c r="D949" s="3">
        <v>1.5502681355159547E-2</v>
      </c>
      <c r="E949" s="3">
        <v>1.5565801922846505E-2</v>
      </c>
      <c r="F949" s="3">
        <v>1.4072313407062564E-2</v>
      </c>
      <c r="G949" s="3">
        <v>1.3979071956008036E-2</v>
      </c>
    </row>
    <row r="950" spans="1:7" ht="12.75" customHeight="1">
      <c r="A950" t="s">
        <v>4</v>
      </c>
      <c r="B950" t="s">
        <v>64</v>
      </c>
      <c r="C950" s="3">
        <v>1.8320763518853062E-2</v>
      </c>
      <c r="D950" s="3">
        <v>1.2855165607205926E-2</v>
      </c>
      <c r="E950" s="3">
        <v>2.0377711203811225E-2</v>
      </c>
      <c r="F950" s="3">
        <v>1.9978285208401114E-2</v>
      </c>
      <c r="G950" s="3">
        <v>2.0278495111568217E-2</v>
      </c>
    </row>
    <row r="951" spans="1:7" ht="12.75" customHeight="1">
      <c r="A951" t="s">
        <v>4</v>
      </c>
      <c r="B951" t="s">
        <v>65</v>
      </c>
      <c r="C951" s="3">
        <v>1.7905365563215793E-2</v>
      </c>
      <c r="D951" s="3">
        <v>3.8171227265085213E-2</v>
      </c>
      <c r="E951" s="3">
        <v>2.0377711203811225E-2</v>
      </c>
      <c r="F951" s="3">
        <v>5.3387364809413682E-2</v>
      </c>
      <c r="G951" s="3">
        <v>2.0278495111568217E-2</v>
      </c>
    </row>
    <row r="952" spans="1:7" ht="12.75" customHeight="1">
      <c r="A952" t="s">
        <v>4</v>
      </c>
      <c r="B952" t="s">
        <v>66</v>
      </c>
      <c r="C952" s="3">
        <v>0.73024243483129236</v>
      </c>
      <c r="D952" s="3">
        <v>0.75173666609146561</v>
      </c>
      <c r="E952" s="3">
        <v>0.76359296305936697</v>
      </c>
      <c r="F952" s="3">
        <v>0.81063297020878478</v>
      </c>
      <c r="G952" s="3">
        <v>0.81589378835750948</v>
      </c>
    </row>
    <row r="953" spans="1:7" ht="12.75" customHeight="1">
      <c r="A953" t="s">
        <v>4</v>
      </c>
      <c r="B953" t="s">
        <v>67</v>
      </c>
      <c r="C953" s="3">
        <v>0.2603204818577311</v>
      </c>
      <c r="D953" s="3">
        <v>0.23835336240782892</v>
      </c>
      <c r="E953" s="3">
        <v>0.22706290773724677</v>
      </c>
      <c r="F953" s="3">
        <v>0.18008081357401332</v>
      </c>
      <c r="G953" s="3">
        <v>0.17507790735293977</v>
      </c>
    </row>
    <row r="954" spans="1:7" ht="12.75" customHeight="1">
      <c r="A954" t="s">
        <v>4</v>
      </c>
      <c r="B954" t="s">
        <v>68</v>
      </c>
      <c r="C954" s="3">
        <v>9.4370833109765316E-3</v>
      </c>
      <c r="D954" s="3">
        <v>9.9099715007050348E-3</v>
      </c>
      <c r="E954" s="3">
        <v>9.3441292033862589E-3</v>
      </c>
      <c r="F954" s="3">
        <v>9.2862162172017149E-3</v>
      </c>
      <c r="G954" s="3">
        <v>9.0283042895508286E-3</v>
      </c>
    </row>
    <row r="955" spans="1:7" ht="12.75" customHeight="1">
      <c r="A955" t="s">
        <v>4</v>
      </c>
      <c r="B955" t="s">
        <v>360</v>
      </c>
      <c r="C955" s="3">
        <v>0.47634676466725562</v>
      </c>
      <c r="D955" s="3">
        <v>0.46726074713618515</v>
      </c>
      <c r="E955" s="3">
        <v>0.42723994678499577</v>
      </c>
      <c r="F955" s="3">
        <v>0.44598268399621405</v>
      </c>
      <c r="G955" s="3">
        <v>0.43675876894090243</v>
      </c>
    </row>
    <row r="956" spans="1:7" ht="12.75" customHeight="1">
      <c r="A956" t="s">
        <v>4</v>
      </c>
      <c r="B956" t="s">
        <v>69</v>
      </c>
      <c r="C956" s="3">
        <v>0.4368175951900034</v>
      </c>
      <c r="D956" s="3">
        <v>0.45951049011587852</v>
      </c>
      <c r="E956" s="3">
        <v>0.42552119387800408</v>
      </c>
      <c r="F956" s="3">
        <v>0.43085371260109961</v>
      </c>
      <c r="G956" s="3">
        <v>0.41460370053149692</v>
      </c>
    </row>
    <row r="957" spans="1:7" ht="12.75" customHeight="1">
      <c r="A957" t="s">
        <v>4</v>
      </c>
      <c r="B957" t="s">
        <v>70</v>
      </c>
      <c r="C957" s="3">
        <v>0.33227847424453133</v>
      </c>
      <c r="D957" s="3">
        <v>0.12841825888357522</v>
      </c>
      <c r="E957" s="3">
        <v>0.16627746549597555</v>
      </c>
      <c r="F957" s="3">
        <v>0.16278067672452312</v>
      </c>
      <c r="G957" s="3">
        <v>0.18121545789544019</v>
      </c>
    </row>
    <row r="958" spans="1:7" ht="12.75" customHeight="1">
      <c r="A958" t="s">
        <v>4</v>
      </c>
      <c r="B958" t="s">
        <v>71</v>
      </c>
      <c r="C958" s="3">
        <v>0.59228646184651568</v>
      </c>
      <c r="D958" s="3">
        <v>0.63488433050502613</v>
      </c>
      <c r="E958" s="3">
        <v>0.5706166475340595</v>
      </c>
      <c r="F958" s="3">
        <v>0.59543399404244413</v>
      </c>
      <c r="G958" s="3">
        <v>0.58267732566905051</v>
      </c>
    </row>
    <row r="959" spans="1:7" ht="12.75" customHeight="1">
      <c r="A959" t="s">
        <v>4</v>
      </c>
      <c r="B959" t="s">
        <v>72</v>
      </c>
      <c r="C959" s="1">
        <v>13.181081688547094</v>
      </c>
      <c r="D959" s="1">
        <v>14.090711559849312</v>
      </c>
      <c r="E959" s="1">
        <v>0</v>
      </c>
      <c r="F959" s="1">
        <v>16.483695247631722</v>
      </c>
      <c r="G959" s="1">
        <v>16.598161405936803</v>
      </c>
    </row>
    <row r="960" spans="1:7" ht="12.75" customHeight="1">
      <c r="A960" t="s">
        <v>4</v>
      </c>
      <c r="B960" t="s">
        <v>73</v>
      </c>
      <c r="C960" s="1">
        <v>7.5866307760529983</v>
      </c>
      <c r="D960" s="1">
        <v>7.0968736798888408</v>
      </c>
      <c r="E960" s="1">
        <v>0</v>
      </c>
      <c r="F960" s="1">
        <v>6.0666008742407076</v>
      </c>
      <c r="G960" s="1">
        <v>6.0247636804057194</v>
      </c>
    </row>
    <row r="961" spans="1:7" ht="12.75" customHeight="1">
      <c r="A961" t="s">
        <v>4</v>
      </c>
      <c r="B961" t="s">
        <v>74</v>
      </c>
      <c r="C961" s="1">
        <v>7.216387678403013</v>
      </c>
      <c r="D961" s="1">
        <v>8.1006298989018681</v>
      </c>
      <c r="E961" s="1">
        <v>0</v>
      </c>
      <c r="F961" s="1">
        <v>6.9121672984038947</v>
      </c>
      <c r="G961" s="1">
        <v>6.5621509834847895</v>
      </c>
    </row>
    <row r="962" spans="1:7" ht="12.75" customHeight="1">
      <c r="A962" t="s">
        <v>4</v>
      </c>
      <c r="B962" t="s">
        <v>75</v>
      </c>
      <c r="C962" s="3">
        <v>2.3148748239827006E-2</v>
      </c>
      <c r="D962" s="3">
        <v>3.9271976349772184E-2</v>
      </c>
      <c r="E962" s="3">
        <v>2.7794002975431203E-2</v>
      </c>
      <c r="F962" s="3">
        <v>5.7977966174551296E-2</v>
      </c>
      <c r="G962" s="3">
        <v>2.4626357356882563E-2</v>
      </c>
    </row>
    <row r="963" spans="1:7" ht="12.75" customHeight="1">
      <c r="A963" t="s">
        <v>4</v>
      </c>
      <c r="B963" t="s">
        <v>76</v>
      </c>
      <c r="C963" s="3">
        <v>0.20871612231025655</v>
      </c>
      <c r="D963" s="3">
        <v>0.22185510622483837</v>
      </c>
      <c r="E963" s="3">
        <v>0</v>
      </c>
      <c r="F963" s="3">
        <v>0</v>
      </c>
      <c r="G963" s="3">
        <v>0</v>
      </c>
    </row>
    <row r="964" spans="1:7" ht="12.75" customHeight="1">
      <c r="A964" t="s">
        <v>4</v>
      </c>
      <c r="B964" t="s">
        <v>77</v>
      </c>
      <c r="C964" s="2">
        <v>15071.22214601813</v>
      </c>
      <c r="D964" s="2">
        <v>14767.720491139196</v>
      </c>
      <c r="E964" s="2">
        <v>0</v>
      </c>
      <c r="F964" s="2">
        <v>12657.160132192603</v>
      </c>
      <c r="G964" s="2">
        <v>12324.866596593118</v>
      </c>
    </row>
    <row r="965" spans="1:7" ht="12.75" customHeight="1">
      <c r="A965" t="s">
        <v>4</v>
      </c>
      <c r="B965" t="s">
        <v>78</v>
      </c>
      <c r="C965" s="2">
        <v>65354.7186147186</v>
      </c>
      <c r="D965" s="2">
        <v>70700.952053223227</v>
      </c>
      <c r="E965" s="2">
        <v>0</v>
      </c>
      <c r="F965" s="2">
        <v>0</v>
      </c>
      <c r="G965" s="2">
        <v>0</v>
      </c>
    </row>
    <row r="966" spans="1:7" ht="12.75" customHeight="1">
      <c r="A966" t="s">
        <v>4</v>
      </c>
      <c r="B966" t="s">
        <v>79</v>
      </c>
      <c r="C966" s="2">
        <v>85723.814080656186</v>
      </c>
      <c r="D966" s="2">
        <v>95611.984400091751</v>
      </c>
      <c r="E966" s="2">
        <v>0</v>
      </c>
      <c r="F966" s="2">
        <v>101072.83722925159</v>
      </c>
      <c r="G966" s="2">
        <v>102760.43879434081</v>
      </c>
    </row>
    <row r="967" spans="1:7" ht="12.75" customHeight="1">
      <c r="A967" t="s">
        <v>4</v>
      </c>
      <c r="B967" t="s">
        <v>80</v>
      </c>
      <c r="C967" s="3">
        <v>0.31166985181312118</v>
      </c>
      <c r="D967" s="3">
        <v>0.35234366190876321</v>
      </c>
      <c r="E967" s="3">
        <v>0.31508158820964643</v>
      </c>
      <c r="F967" s="3">
        <v>0.3397709445136104</v>
      </c>
      <c r="G967" s="3">
        <v>0.32660376758658533</v>
      </c>
    </row>
    <row r="968" spans="1:7" ht="12.75" customHeight="1">
      <c r="A968" t="s">
        <v>4</v>
      </c>
      <c r="B968" t="s">
        <v>81</v>
      </c>
      <c r="C968" s="3">
        <v>0.56321642563496122</v>
      </c>
      <c r="D968" s="3">
        <v>0.59101058454176536</v>
      </c>
      <c r="E968" s="3">
        <v>0.65775588451337974</v>
      </c>
      <c r="F968" s="3">
        <v>0.60498889791942589</v>
      </c>
      <c r="G968" s="3">
        <v>0.6265065711720641</v>
      </c>
    </row>
    <row r="969" spans="1:7" ht="12.75" customHeight="1">
      <c r="A969" t="s">
        <v>4</v>
      </c>
      <c r="B969" t="s">
        <v>82</v>
      </c>
      <c r="C969" s="3">
        <v>4.077790900125295E-2</v>
      </c>
      <c r="D969" s="3">
        <v>3.7799911502535942E-2</v>
      </c>
      <c r="E969" s="3">
        <v>3.5413101146671212E-2</v>
      </c>
      <c r="F969" s="3">
        <v>3.4647884144744609E-2</v>
      </c>
      <c r="G969" s="3">
        <v>3.693738075561661E-2</v>
      </c>
    </row>
    <row r="970" spans="1:7" ht="12.75" customHeight="1">
      <c r="A970" t="s">
        <v>4</v>
      </c>
      <c r="B970" t="s">
        <v>83</v>
      </c>
      <c r="C970" s="2">
        <v>614.57292520799547</v>
      </c>
      <c r="D970" s="2">
        <v>558.21852765924837</v>
      </c>
      <c r="E970" s="2">
        <v>0</v>
      </c>
      <c r="F970" s="2">
        <v>438.5438178616896</v>
      </c>
      <c r="G970" s="2">
        <v>455.2482902405406</v>
      </c>
    </row>
    <row r="971" spans="1:7" ht="12.75" customHeight="1">
      <c r="A971" t="s">
        <v>4</v>
      </c>
      <c r="B971" t="s">
        <v>84</v>
      </c>
      <c r="C971" s="3">
        <v>0.52904859529111803</v>
      </c>
      <c r="D971" s="3">
        <v>0.53848671793605918</v>
      </c>
      <c r="E971" s="3">
        <v>0.57750984353631873</v>
      </c>
      <c r="F971" s="3">
        <v>0.55937901587048577</v>
      </c>
      <c r="G971" s="3">
        <v>0.56779619298799411</v>
      </c>
    </row>
    <row r="972" spans="1:7" ht="12.75" customHeight="1">
      <c r="A972" t="s">
        <v>4</v>
      </c>
      <c r="B972" t="s">
        <v>85</v>
      </c>
      <c r="C972" s="1">
        <v>3.3980342386570364</v>
      </c>
      <c r="D972" s="1">
        <v>3.0232844071850939</v>
      </c>
      <c r="E972" s="1">
        <v>3.1077584857139873</v>
      </c>
      <c r="F972" s="1">
        <v>2.3290315909737362</v>
      </c>
      <c r="G972" s="1">
        <v>3.519567524995173</v>
      </c>
    </row>
    <row r="973" spans="1:7" ht="12.75" customHeight="1">
      <c r="A973" t="s">
        <v>4</v>
      </c>
      <c r="B973" t="s">
        <v>86</v>
      </c>
      <c r="C973" s="1">
        <v>48.701207984021657</v>
      </c>
      <c r="D973" s="1">
        <v>85.210822524975697</v>
      </c>
      <c r="E973" s="1">
        <v>53.006422082807738</v>
      </c>
      <c r="F973" s="1">
        <v>106.13180688313541</v>
      </c>
      <c r="G973" s="1">
        <v>55.539359871432005</v>
      </c>
    </row>
    <row r="974" spans="1:7" ht="12.75" customHeight="1">
      <c r="A974" t="s">
        <v>4</v>
      </c>
      <c r="B974" t="s">
        <v>87</v>
      </c>
      <c r="C974" s="1">
        <v>39.875952329169287</v>
      </c>
      <c r="D974" s="1">
        <v>40.230643697759774</v>
      </c>
      <c r="E974" s="1">
        <v>41.915328015395353</v>
      </c>
      <c r="F974" s="1">
        <v>41.429747770581599</v>
      </c>
      <c r="G974" s="1">
        <v>43.563747902799555</v>
      </c>
    </row>
    <row r="975" spans="1:7" ht="12.75" customHeight="1">
      <c r="A975" t="s">
        <v>4</v>
      </c>
      <c r="B975" t="s">
        <v>88</v>
      </c>
      <c r="C975" s="1">
        <v>107.40661663153021</v>
      </c>
      <c r="D975" s="1">
        <v>206.57582772839839</v>
      </c>
      <c r="E975" s="1">
        <v>110.81593529398742</v>
      </c>
      <c r="F975" s="1">
        <v>195.95719491533751</v>
      </c>
      <c r="G975" s="1">
        <v>142.95051306171231</v>
      </c>
    </row>
    <row r="976" spans="1:7" ht="12.75" customHeight="1">
      <c r="A976" t="s">
        <v>4</v>
      </c>
      <c r="B976" t="s">
        <v>89</v>
      </c>
      <c r="C976" s="3">
        <v>5.8351590092500773E-2</v>
      </c>
      <c r="D976" s="3">
        <v>5.0169152987439028E-2</v>
      </c>
      <c r="E976" s="3">
        <v>5.5069174402484225E-2</v>
      </c>
      <c r="F976" s="3">
        <v>5.3933964041834377E-2</v>
      </c>
      <c r="G976" s="3">
        <v>5.6466841372097919E-2</v>
      </c>
    </row>
    <row r="977" spans="1:7" ht="12.75" customHeight="1">
      <c r="A977" t="s">
        <v>4</v>
      </c>
      <c r="B977" t="s">
        <v>90</v>
      </c>
      <c r="C977" s="1">
        <v>2.3767759975888976</v>
      </c>
      <c r="D977" s="1">
        <v>2.378188605546919</v>
      </c>
      <c r="E977" s="1">
        <v>3.530048050636494</v>
      </c>
      <c r="F977" s="1">
        <v>6.560326350687693</v>
      </c>
      <c r="G977" s="1">
        <v>5.4693017643111084</v>
      </c>
    </row>
    <row r="978" spans="1:7" ht="12.75" customHeight="1">
      <c r="A978" t="s">
        <v>4</v>
      </c>
      <c r="B978" t="s">
        <v>91</v>
      </c>
      <c r="C978" s="4">
        <v>0.37851825510962089</v>
      </c>
      <c r="D978" s="4">
        <v>0.22705083697292677</v>
      </c>
      <c r="E978" s="4">
        <v>0.42243712933391903</v>
      </c>
      <c r="F978" s="4">
        <v>0.32439322370709639</v>
      </c>
      <c r="G978" s="4">
        <v>0.39241168734038517</v>
      </c>
    </row>
    <row r="979" spans="1:7" ht="12.75" customHeight="1">
      <c r="A979" t="s">
        <v>4</v>
      </c>
      <c r="B979" t="s">
        <v>92</v>
      </c>
      <c r="C979" s="2">
        <v>25796.919732441467</v>
      </c>
      <c r="D979" s="2">
        <v>22969.619589977228</v>
      </c>
      <c r="E979" s="2">
        <v>0</v>
      </c>
      <c r="F979" s="2">
        <v>19983.005780346808</v>
      </c>
      <c r="G979" s="2">
        <v>20060.732394366194</v>
      </c>
    </row>
    <row r="980" spans="1:7" ht="12.75" customHeight="1">
      <c r="A980" t="s">
        <v>4</v>
      </c>
      <c r="B980" t="s">
        <v>93</v>
      </c>
      <c r="C980" s="2">
        <v>938.15058425650921</v>
      </c>
      <c r="D980" s="2">
        <v>0</v>
      </c>
      <c r="E980" s="2">
        <v>0</v>
      </c>
      <c r="F980" s="2">
        <v>3777.1699029126212</v>
      </c>
      <c r="G980" s="2">
        <v>3913.6462264150941</v>
      </c>
    </row>
    <row r="981" spans="1:7" ht="12.75" customHeight="1">
      <c r="A981" t="s">
        <v>4</v>
      </c>
      <c r="B981" t="s">
        <v>94</v>
      </c>
      <c r="C981" s="2">
        <v>30730.1952191235</v>
      </c>
      <c r="D981" s="2">
        <v>27550.991803278692</v>
      </c>
      <c r="E981" s="2">
        <v>0</v>
      </c>
      <c r="F981" s="2">
        <v>24975.80419580419</v>
      </c>
      <c r="G981" s="2">
        <v>25124.709897610923</v>
      </c>
    </row>
    <row r="982" spans="1:7" ht="12.75" customHeight="1">
      <c r="A982" t="s">
        <v>4</v>
      </c>
      <c r="B982" t="s">
        <v>95</v>
      </c>
      <c r="C982" s="2">
        <v>14638.228979706266</v>
      </c>
      <c r="D982" s="2">
        <v>12873.497014342915</v>
      </c>
      <c r="E982" s="2">
        <v>0</v>
      </c>
      <c r="F982" s="2">
        <v>11138.776190208657</v>
      </c>
      <c r="G982" s="2">
        <v>10973.437364877853</v>
      </c>
    </row>
    <row r="983" spans="1:7" ht="12.75" customHeight="1">
      <c r="A983" t="s">
        <v>4</v>
      </c>
      <c r="B983" t="s">
        <v>102</v>
      </c>
      <c r="C983" s="3">
        <v>0.43736212001632663</v>
      </c>
      <c r="D983" s="3">
        <v>0.41570946642595646</v>
      </c>
      <c r="E983" s="3">
        <v>0.43047085776141664</v>
      </c>
      <c r="F983" s="3">
        <v>0.41947162278803191</v>
      </c>
      <c r="G983" s="3">
        <v>0.41906731450969747</v>
      </c>
    </row>
    <row r="984" spans="1:7" ht="12.75" customHeight="1">
      <c r="A984" t="s">
        <v>4</v>
      </c>
      <c r="B984" t="s">
        <v>103</v>
      </c>
      <c r="C984" s="3">
        <v>0.20514317468529514</v>
      </c>
      <c r="D984" s="3">
        <v>0.19836764683209393</v>
      </c>
      <c r="E984" s="3">
        <v>0.21186946623863306</v>
      </c>
      <c r="F984" s="3">
        <v>0.19825631456972789</v>
      </c>
      <c r="G984" s="3">
        <v>0.19936975926160841</v>
      </c>
    </row>
    <row r="985" spans="1:7" ht="12.75" customHeight="1">
      <c r="A985" t="s">
        <v>4</v>
      </c>
      <c r="B985" t="s">
        <v>104</v>
      </c>
      <c r="C985" s="3">
        <v>0.35749470529837812</v>
      </c>
      <c r="D985" s="3">
        <v>0.38592288674194963</v>
      </c>
      <c r="E985" s="3">
        <v>0.35765967599995041</v>
      </c>
      <c r="F985" s="3">
        <v>0.38227206264224023</v>
      </c>
      <c r="G985" s="3">
        <v>0.38156292622869409</v>
      </c>
    </row>
    <row r="986" spans="1:7" ht="12.75" customHeight="1">
      <c r="A986" t="s">
        <v>4</v>
      </c>
      <c r="B986" t="s">
        <v>96</v>
      </c>
      <c r="C986" s="3">
        <v>0</v>
      </c>
      <c r="D986" s="3">
        <v>0</v>
      </c>
      <c r="E986" s="3">
        <v>0</v>
      </c>
      <c r="F986" s="3">
        <v>0</v>
      </c>
      <c r="G986" s="3">
        <v>0</v>
      </c>
    </row>
    <row r="987" spans="1:7" ht="12.75" customHeight="1">
      <c r="A987" t="s">
        <v>4</v>
      </c>
      <c r="B987" t="s">
        <v>105</v>
      </c>
      <c r="C987" s="3">
        <v>0.40566280848196906</v>
      </c>
      <c r="D987" s="3">
        <v>0.38118021950527164</v>
      </c>
      <c r="E987" s="3">
        <v>0.39582347531850698</v>
      </c>
      <c r="F987" s="3">
        <v>0.37429367514522977</v>
      </c>
      <c r="G987" s="3">
        <v>0.36640619060573254</v>
      </c>
    </row>
    <row r="988" spans="1:7" ht="12.75" customHeight="1">
      <c r="A988" t="s">
        <v>4</v>
      </c>
      <c r="B988" t="s">
        <v>106</v>
      </c>
      <c r="C988" s="3">
        <v>0.14473820526821687</v>
      </c>
      <c r="D988" s="3">
        <v>0.12989713342865297</v>
      </c>
      <c r="E988" s="3">
        <v>0.16316390939851982</v>
      </c>
      <c r="F988" s="3">
        <v>0.1543099395525111</v>
      </c>
      <c r="G988" s="3">
        <v>0.16473710709029724</v>
      </c>
    </row>
    <row r="989" spans="1:7" ht="12.75" customHeight="1">
      <c r="A989" t="s">
        <v>4</v>
      </c>
      <c r="B989" t="s">
        <v>107</v>
      </c>
      <c r="C989" s="3">
        <v>0.44959898624981404</v>
      </c>
      <c r="D989" s="3">
        <v>0.48892264706607569</v>
      </c>
      <c r="E989" s="3">
        <v>0.44101261528297331</v>
      </c>
      <c r="F989" s="3">
        <v>0.47139638530225925</v>
      </c>
      <c r="G989" s="3">
        <v>0.46885670230397031</v>
      </c>
    </row>
    <row r="990" spans="1:7" ht="12.75" customHeight="1">
      <c r="A990" t="s">
        <v>4</v>
      </c>
      <c r="B990" t="s">
        <v>97</v>
      </c>
      <c r="C990" s="5">
        <v>0</v>
      </c>
      <c r="D990" s="5">
        <v>0</v>
      </c>
      <c r="E990" s="5">
        <v>0</v>
      </c>
      <c r="F990" s="5">
        <v>0</v>
      </c>
      <c r="G990" s="5">
        <v>0</v>
      </c>
    </row>
    <row r="991" spans="1:7" ht="12.75" customHeight="1">
      <c r="A991" t="s">
        <v>4</v>
      </c>
      <c r="B991" t="s">
        <v>98</v>
      </c>
      <c r="C991" s="2">
        <v>-3141595.0000000005</v>
      </c>
      <c r="D991" s="2">
        <v>-2623396</v>
      </c>
      <c r="E991" s="2">
        <v>-3013999.9999999995</v>
      </c>
      <c r="F991" s="2">
        <v>-2701500</v>
      </c>
      <c r="G991" s="2">
        <v>-2843100</v>
      </c>
    </row>
    <row r="992" spans="1:7" ht="12.75" customHeight="1">
      <c r="A992" t="s">
        <v>12</v>
      </c>
      <c r="B992" t="s">
        <v>43</v>
      </c>
      <c r="C992" s="1">
        <v>23.342465753424658</v>
      </c>
      <c r="D992" s="1">
        <v>23.554644808743173</v>
      </c>
      <c r="E992" s="1">
        <v>0</v>
      </c>
      <c r="F992" s="1">
        <v>24.18082191780822</v>
      </c>
      <c r="G992" s="1">
        <v>23.230136986301364</v>
      </c>
    </row>
    <row r="993" spans="1:7" ht="12.75" customHeight="1">
      <c r="A993" t="s">
        <v>4</v>
      </c>
      <c r="B993" t="s">
        <v>44</v>
      </c>
      <c r="C993" s="1">
        <v>3.1661092530657742</v>
      </c>
      <c r="D993" s="1">
        <v>3.2228037383177579</v>
      </c>
      <c r="E993" s="1">
        <v>0</v>
      </c>
      <c r="F993" s="1">
        <v>3.547427652733119</v>
      </c>
      <c r="G993" s="1">
        <v>3.3211907559733636</v>
      </c>
    </row>
    <row r="994" spans="1:7" ht="12.75" customHeight="1">
      <c r="A994" t="s">
        <v>4</v>
      </c>
      <c r="B994" t="s">
        <v>45</v>
      </c>
      <c r="C994" s="1">
        <v>3.3143100511073249</v>
      </c>
      <c r="D994" s="1">
        <v>3.0385980479148187</v>
      </c>
      <c r="E994" s="1">
        <v>0</v>
      </c>
      <c r="F994" s="1">
        <v>3.3808844507845937</v>
      </c>
      <c r="G994" s="1">
        <v>3.3640128854118743</v>
      </c>
    </row>
    <row r="995" spans="1:7" ht="12.75" customHeight="1">
      <c r="A995" t="s">
        <v>4</v>
      </c>
      <c r="B995" t="s">
        <v>46</v>
      </c>
      <c r="C995" s="2">
        <v>11846.116055988297</v>
      </c>
      <c r="D995" s="2">
        <v>10165.23117070003</v>
      </c>
      <c r="E995" s="2">
        <v>0</v>
      </c>
      <c r="F995" s="2">
        <v>11083.632464396358</v>
      </c>
      <c r="G995" s="2">
        <v>12464.2345465569</v>
      </c>
    </row>
    <row r="996" spans="1:7" ht="12.75" customHeight="1">
      <c r="A996" t="s">
        <v>4</v>
      </c>
      <c r="B996" t="s">
        <v>47</v>
      </c>
      <c r="C996" s="2">
        <v>41209.21363605449</v>
      </c>
      <c r="D996" s="2">
        <v>32407.220415645639</v>
      </c>
      <c r="E996" s="2">
        <v>0</v>
      </c>
      <c r="F996" s="2">
        <v>39410.475107020895</v>
      </c>
      <c r="G996" s="2">
        <v>41929.845621413238</v>
      </c>
    </row>
    <row r="997" spans="1:7" ht="12.75" customHeight="1">
      <c r="A997" t="s">
        <v>4</v>
      </c>
      <c r="B997" t="s">
        <v>48</v>
      </c>
      <c r="C997" s="1">
        <v>21.32054794520548</v>
      </c>
      <c r="D997" s="1">
        <v>18.71311475409836</v>
      </c>
      <c r="E997" s="1">
        <v>0</v>
      </c>
      <c r="F997" s="1">
        <v>19.479452054794521</v>
      </c>
      <c r="G997" s="1">
        <v>20.027397260273975</v>
      </c>
    </row>
    <row r="998" spans="1:7" ht="12.75" customHeight="1">
      <c r="A998" t="s">
        <v>4</v>
      </c>
      <c r="B998" t="s">
        <v>351</v>
      </c>
      <c r="C998" s="2">
        <v>2348.0000000000005</v>
      </c>
      <c r="D998" s="2">
        <v>2253.9999999999995</v>
      </c>
      <c r="E998" s="2">
        <v>0</v>
      </c>
      <c r="F998" s="2">
        <v>2103</v>
      </c>
      <c r="G998" s="2">
        <v>2172.9999999999995</v>
      </c>
    </row>
    <row r="999" spans="1:7" ht="12.75" customHeight="1">
      <c r="A999" t="s">
        <v>4</v>
      </c>
      <c r="B999" t="s">
        <v>349</v>
      </c>
      <c r="C999" s="2">
        <v>7782</v>
      </c>
      <c r="D999" s="2">
        <v>6849</v>
      </c>
      <c r="E999" s="2">
        <v>0</v>
      </c>
      <c r="F999" s="2">
        <v>7110</v>
      </c>
      <c r="G999" s="2">
        <v>7310.0000000000009</v>
      </c>
    </row>
    <row r="1000" spans="1:7" ht="12.75" customHeight="1">
      <c r="A1000" t="s">
        <v>4</v>
      </c>
      <c r="B1000" t="s">
        <v>49</v>
      </c>
      <c r="C1000" s="1">
        <v>10.960270951768381</v>
      </c>
      <c r="D1000" s="1">
        <v>11.838410620022781</v>
      </c>
      <c r="E1000" s="1">
        <v>0</v>
      </c>
      <c r="F1000" s="1">
        <v>13.05554862736571</v>
      </c>
      <c r="G1000" s="1">
        <v>15.02284435155501</v>
      </c>
    </row>
    <row r="1001" spans="1:7" ht="12.75" customHeight="1">
      <c r="A1001" t="s">
        <v>4</v>
      </c>
      <c r="B1001" t="s">
        <v>50</v>
      </c>
      <c r="C1001" s="1">
        <v>11.37127257042463</v>
      </c>
      <c r="D1001" s="1">
        <v>12.319605284562211</v>
      </c>
      <c r="E1001" s="1">
        <v>0</v>
      </c>
      <c r="F1001" s="1">
        <v>13.153417845795818</v>
      </c>
      <c r="G1001" s="1">
        <v>14.932022640849818</v>
      </c>
    </row>
    <row r="1002" spans="1:7" ht="12.75" customHeight="1">
      <c r="A1002" t="s">
        <v>4</v>
      </c>
      <c r="B1002" t="s">
        <v>51</v>
      </c>
      <c r="C1002" s="1">
        <v>10.54829444595593</v>
      </c>
      <c r="D1002" s="1">
        <v>11.35907497019914</v>
      </c>
      <c r="E1002" s="1">
        <v>0</v>
      </c>
      <c r="F1002" s="1">
        <v>12.954462936312897</v>
      </c>
      <c r="G1002" s="1">
        <v>15.120169631635363</v>
      </c>
    </row>
    <row r="1003" spans="1:7" ht="12.75" customHeight="1">
      <c r="A1003" t="s">
        <v>4</v>
      </c>
      <c r="B1003" t="s">
        <v>52</v>
      </c>
      <c r="C1003" s="3">
        <v>0.19994275925153315</v>
      </c>
      <c r="D1003" s="3">
        <v>0.19465065077457366</v>
      </c>
      <c r="E1003" s="3">
        <v>0.21576466464332072</v>
      </c>
      <c r="F1003" s="3">
        <v>0.1737334367135201</v>
      </c>
      <c r="G1003" s="3">
        <v>0.1702492645488192</v>
      </c>
    </row>
    <row r="1004" spans="1:7" ht="12.75" customHeight="1">
      <c r="A1004" t="s">
        <v>4</v>
      </c>
      <c r="B1004" t="s">
        <v>53</v>
      </c>
      <c r="C1004" s="2">
        <v>582307.32499999995</v>
      </c>
      <c r="D1004" s="2">
        <v>886272.23750000005</v>
      </c>
      <c r="E1004" s="2">
        <v>0</v>
      </c>
      <c r="F1004" s="2">
        <v>749185.98750000005</v>
      </c>
      <c r="G1004" s="2">
        <v>745641.17500000005</v>
      </c>
    </row>
    <row r="1005" spans="1:7" ht="12.75" customHeight="1">
      <c r="A1005" t="s">
        <v>4</v>
      </c>
      <c r="B1005" t="s">
        <v>54</v>
      </c>
      <c r="C1005" s="2">
        <v>852641.2</v>
      </c>
      <c r="D1005" s="2">
        <v>886899.15</v>
      </c>
      <c r="E1005" s="2">
        <v>0</v>
      </c>
      <c r="F1005" s="2">
        <v>875000</v>
      </c>
      <c r="G1005" s="2">
        <v>869622.2</v>
      </c>
    </row>
    <row r="1006" spans="1:7" ht="12.75" customHeight="1">
      <c r="A1006" t="s">
        <v>4</v>
      </c>
      <c r="B1006" t="s">
        <v>55</v>
      </c>
      <c r="C1006" s="3">
        <v>0.17956567933926351</v>
      </c>
      <c r="D1006" s="3">
        <v>0.15026437237013654</v>
      </c>
      <c r="E1006" s="3">
        <v>0.18497498102255813</v>
      </c>
      <c r="F1006" s="3">
        <v>0.14489675665865334</v>
      </c>
      <c r="G1006" s="3">
        <v>0.14235871177548615</v>
      </c>
    </row>
    <row r="1007" spans="1:7" ht="12.75" customHeight="1">
      <c r="A1007" t="s">
        <v>4</v>
      </c>
      <c r="B1007" t="s">
        <v>56</v>
      </c>
      <c r="C1007" s="1">
        <v>-1.061495137294048</v>
      </c>
      <c r="D1007" s="1">
        <v>2.3245729752547959</v>
      </c>
      <c r="E1007" s="1">
        <v>2.0848440742535477</v>
      </c>
      <c r="F1007" s="1">
        <v>3.7155248233798579</v>
      </c>
      <c r="G1007" s="1">
        <v>3.622703356547667</v>
      </c>
    </row>
    <row r="1008" spans="1:7" ht="12.75" customHeight="1">
      <c r="A1008" t="s">
        <v>4</v>
      </c>
      <c r="B1008" t="s">
        <v>57</v>
      </c>
      <c r="C1008" s="1">
        <v>4.3602447521581711</v>
      </c>
      <c r="D1008" s="1">
        <v>4.1324860573637583</v>
      </c>
      <c r="E1008" s="1">
        <v>4.0759068484971408</v>
      </c>
      <c r="F1008" s="1">
        <v>3.9229899544003093</v>
      </c>
      <c r="G1008" s="1">
        <v>3.5273092776538957</v>
      </c>
    </row>
    <row r="1009" spans="1:7" ht="12.75" customHeight="1">
      <c r="A1009" t="s">
        <v>4</v>
      </c>
      <c r="B1009" t="s">
        <v>58</v>
      </c>
      <c r="C1009" s="3">
        <v>1.0308966258650907</v>
      </c>
      <c r="D1009" s="3">
        <v>1.1767278667939982</v>
      </c>
      <c r="E1009" s="3">
        <v>1.2520537720745155</v>
      </c>
      <c r="F1009" s="3">
        <v>0.84969540835106272</v>
      </c>
      <c r="G1009" s="3">
        <v>0.875140826790471</v>
      </c>
    </row>
    <row r="1010" spans="1:7" ht="12.75" customHeight="1">
      <c r="A1010" t="s">
        <v>4</v>
      </c>
      <c r="B1010" t="s">
        <v>59</v>
      </c>
      <c r="C1010" s="1">
        <v>4.4949616029458275</v>
      </c>
      <c r="D1010" s="1">
        <v>4.8628115028375953</v>
      </c>
      <c r="E1010" s="1">
        <v>5.1032545442851953</v>
      </c>
      <c r="F1010" s="1">
        <v>3.3333465512612874</v>
      </c>
      <c r="G1010" s="1">
        <v>3.0868923575917293</v>
      </c>
    </row>
    <row r="1011" spans="1:7" ht="12.75" customHeight="1">
      <c r="A1011" t="s">
        <v>4</v>
      </c>
      <c r="B1011" t="s">
        <v>60</v>
      </c>
      <c r="C1011" s="3">
        <v>6.5471344873756721E-2</v>
      </c>
      <c r="D1011" s="3">
        <v>8.6948426419829986E-2</v>
      </c>
      <c r="E1011" s="3">
        <v>8.3119203072385975E-2</v>
      </c>
      <c r="F1011" s="3">
        <v>5.0943230758658767E-2</v>
      </c>
      <c r="G1011" s="3">
        <v>4.8885946264787983E-2</v>
      </c>
    </row>
    <row r="1012" spans="1:7" ht="12.75" customHeight="1">
      <c r="A1012" t="s">
        <v>4</v>
      </c>
      <c r="B1012" t="s">
        <v>61</v>
      </c>
      <c r="C1012" s="3">
        <v>0.57473481956541239</v>
      </c>
      <c r="D1012" s="3">
        <v>0.59757733289049586</v>
      </c>
      <c r="E1012" s="3">
        <v>0.61902473346240439</v>
      </c>
      <c r="F1012" s="3">
        <v>0.61558960431832821</v>
      </c>
      <c r="G1012" s="3">
        <v>0.61991734101661822</v>
      </c>
    </row>
    <row r="1013" spans="1:7" ht="12.75" customHeight="1">
      <c r="A1013" t="s">
        <v>4</v>
      </c>
      <c r="B1013" t="s">
        <v>62</v>
      </c>
      <c r="C1013" s="3">
        <v>3.2713815259989322E-2</v>
      </c>
      <c r="D1013" s="3">
        <v>4.2236896177156404E-2</v>
      </c>
      <c r="E1013" s="3">
        <v>3.1859884910635156E-2</v>
      </c>
      <c r="F1013" s="3">
        <v>2.7378200343584704E-2</v>
      </c>
      <c r="G1013" s="3">
        <v>3.151612899788267E-2</v>
      </c>
    </row>
    <row r="1014" spans="1:7" ht="12.75" customHeight="1">
      <c r="A1014" t="s">
        <v>4</v>
      </c>
      <c r="B1014" t="s">
        <v>63</v>
      </c>
      <c r="C1014" s="3">
        <v>5.1652988267319967E-3</v>
      </c>
      <c r="D1014" s="3">
        <v>6.8257587001997926E-3</v>
      </c>
      <c r="E1014" s="3">
        <v>5.799095337433632E-3</v>
      </c>
      <c r="F1014" s="3">
        <v>8.0328864256655266E-3</v>
      </c>
      <c r="G1014" s="3">
        <v>6.3685266046949922E-3</v>
      </c>
    </row>
    <row r="1015" spans="1:7" ht="12.75" customHeight="1">
      <c r="A1015" t="s">
        <v>4</v>
      </c>
      <c r="B1015" t="s">
        <v>64</v>
      </c>
      <c r="C1015" s="3">
        <v>-8.0353881817980213E-2</v>
      </c>
      <c r="D1015" s="3">
        <v>-9.2868702072000896E-3</v>
      </c>
      <c r="E1015" s="3">
        <v>-1.5938229216206763E-2</v>
      </c>
      <c r="F1015" s="3">
        <v>1.7465830159982838E-2</v>
      </c>
      <c r="G1015" s="3">
        <v>2.0162244344745322E-2</v>
      </c>
    </row>
    <row r="1016" spans="1:7" ht="12.75" customHeight="1">
      <c r="A1016" t="s">
        <v>4</v>
      </c>
      <c r="B1016" t="s">
        <v>65</v>
      </c>
      <c r="C1016" s="3">
        <v>-7.635453122598021E-2</v>
      </c>
      <c r="D1016" s="3">
        <v>-1.1489108352478563E-2</v>
      </c>
      <c r="E1016" s="3">
        <v>-1.6691469612642128E-3</v>
      </c>
      <c r="F1016" s="3">
        <v>5.5305481494261427E-2</v>
      </c>
      <c r="G1016" s="3">
        <v>3.2464378405962134E-2</v>
      </c>
    </row>
    <row r="1017" spans="1:7" ht="12.75" customHeight="1">
      <c r="A1017" t="s">
        <v>4</v>
      </c>
      <c r="B1017" t="s">
        <v>66</v>
      </c>
      <c r="C1017" s="3">
        <v>0.80179157549169267</v>
      </c>
      <c r="D1017" s="3">
        <v>0.77574460710175897</v>
      </c>
      <c r="E1017" s="3">
        <v>0.7987497777634387</v>
      </c>
      <c r="F1017" s="3">
        <v>0.80768605909166269</v>
      </c>
      <c r="G1017" s="3">
        <v>0.82429366146661887</v>
      </c>
    </row>
    <row r="1018" spans="1:7" ht="12.75" customHeight="1">
      <c r="A1018" t="s">
        <v>4</v>
      </c>
      <c r="B1018" t="s">
        <v>67</v>
      </c>
      <c r="C1018" s="3">
        <v>0.19820842450830703</v>
      </c>
      <c r="D1018" s="3">
        <v>0.22173622637297852</v>
      </c>
      <c r="E1018" s="3">
        <v>0.19944257562523462</v>
      </c>
      <c r="F1018" s="3">
        <v>0.18973923997889749</v>
      </c>
      <c r="G1018" s="3">
        <v>0.17433882456907596</v>
      </c>
    </row>
    <row r="1019" spans="1:7" ht="12.75" customHeight="1">
      <c r="A1019" t="s">
        <v>4</v>
      </c>
      <c r="B1019" t="s">
        <v>68</v>
      </c>
      <c r="C1019" s="3">
        <v>0</v>
      </c>
      <c r="D1019" s="3">
        <v>2.5191665252625854E-3</v>
      </c>
      <c r="E1019" s="3">
        <v>1.8076466113267798E-3</v>
      </c>
      <c r="F1019" s="3">
        <v>2.5747009294400177E-3</v>
      </c>
      <c r="G1019" s="3">
        <v>1.3675139643056816E-3</v>
      </c>
    </row>
    <row r="1020" spans="1:7" ht="12.75" customHeight="1">
      <c r="A1020" t="s">
        <v>4</v>
      </c>
      <c r="B1020" t="s">
        <v>360</v>
      </c>
      <c r="C1020" s="3">
        <v>0.4252651804345875</v>
      </c>
      <c r="D1020" s="3">
        <v>0.40242266710950431</v>
      </c>
      <c r="E1020" s="3">
        <v>0.38097526653759539</v>
      </c>
      <c r="F1020" s="3">
        <v>0.38441039568167185</v>
      </c>
      <c r="G1020" s="3">
        <v>0.38008265898338184</v>
      </c>
    </row>
    <row r="1021" spans="1:7" ht="12.75" customHeight="1">
      <c r="A1021" t="s">
        <v>4</v>
      </c>
      <c r="B1021" t="s">
        <v>69</v>
      </c>
      <c r="C1021" s="3">
        <v>0.38573884411240594</v>
      </c>
      <c r="D1021" s="3">
        <v>0.35985647821123407</v>
      </c>
      <c r="E1021" s="3">
        <v>0.28593840574532869</v>
      </c>
      <c r="F1021" s="3">
        <v>0.26487767947648377</v>
      </c>
      <c r="G1021" s="3">
        <v>0.28698299748083839</v>
      </c>
    </row>
    <row r="1022" spans="1:7" ht="12.75" customHeight="1">
      <c r="A1022" t="s">
        <v>4</v>
      </c>
      <c r="B1022" t="s">
        <v>70</v>
      </c>
      <c r="C1022" s="3">
        <v>0.17554229540163216</v>
      </c>
      <c r="D1022" s="3">
        <v>0.12332464958976277</v>
      </c>
      <c r="E1022" s="3">
        <v>0.15898800090872592</v>
      </c>
      <c r="F1022" s="3">
        <v>7.8584822888869033E-2</v>
      </c>
      <c r="G1022" s="3">
        <v>7.283953054785447E-2</v>
      </c>
    </row>
    <row r="1023" spans="1:7" ht="12.75" customHeight="1">
      <c r="A1023" t="s">
        <v>4</v>
      </c>
      <c r="B1023" t="s">
        <v>71</v>
      </c>
      <c r="C1023" s="3">
        <v>0.5650590718408055</v>
      </c>
      <c r="D1023" s="3">
        <v>0.55445863257155004</v>
      </c>
      <c r="E1023" s="3">
        <v>0.5588089589734786</v>
      </c>
      <c r="F1023" s="3">
        <v>0.58970362758415806</v>
      </c>
      <c r="G1023" s="3">
        <v>0.56493038787525296</v>
      </c>
    </row>
    <row r="1024" spans="1:7" ht="12.75" customHeight="1">
      <c r="A1024" t="s">
        <v>4</v>
      </c>
      <c r="B1024" t="s">
        <v>72</v>
      </c>
      <c r="C1024" s="1">
        <v>17.61975853163419</v>
      </c>
      <c r="D1024" s="1">
        <v>16.740606651131429</v>
      </c>
      <c r="E1024" s="1">
        <v>0</v>
      </c>
      <c r="F1024" s="1">
        <v>18.209592167178204</v>
      </c>
      <c r="G1024" s="1">
        <v>20.921921185995632</v>
      </c>
    </row>
    <row r="1025" spans="1:7" ht="12.75" customHeight="1">
      <c r="A1025" t="s">
        <v>4</v>
      </c>
      <c r="B1025" t="s">
        <v>73</v>
      </c>
      <c r="C1025" s="1">
        <v>5.6754466765513181</v>
      </c>
      <c r="D1025" s="1">
        <v>5.97349917383319</v>
      </c>
      <c r="E1025" s="1">
        <v>0</v>
      </c>
      <c r="F1025" s="1">
        <v>5.4916111839256097</v>
      </c>
      <c r="G1025" s="1">
        <v>4.779675781731572</v>
      </c>
    </row>
    <row r="1026" spans="1:7" ht="12.75" customHeight="1">
      <c r="A1026" t="s">
        <v>4</v>
      </c>
      <c r="B1026" t="s">
        <v>74</v>
      </c>
      <c r="C1026" s="1">
        <v>5.9549013035594323</v>
      </c>
      <c r="D1026" s="1">
        <v>6.8390715759441809</v>
      </c>
      <c r="E1026" s="1">
        <v>0</v>
      </c>
      <c r="F1026" s="1">
        <v>5.637195425751715</v>
      </c>
      <c r="G1026" s="1">
        <v>5.1860136086203639</v>
      </c>
    </row>
    <row r="1027" spans="1:7" ht="12.75" customHeight="1">
      <c r="A1027" t="s">
        <v>4</v>
      </c>
      <c r="B1027" t="s">
        <v>75</v>
      </c>
      <c r="C1027" s="3">
        <v>-5.131986103785529E-2</v>
      </c>
      <c r="D1027" s="3">
        <v>-7.3208138348757482E-3</v>
      </c>
      <c r="E1027" s="3">
        <v>-1.2287114077751816E-3</v>
      </c>
      <c r="F1027" s="3">
        <v>3.7243508677581666E-2</v>
      </c>
      <c r="G1027" s="3">
        <v>2.0523062424934607E-2</v>
      </c>
    </row>
    <row r="1028" spans="1:7" ht="12.75" customHeight="1">
      <c r="A1028" t="s">
        <v>4</v>
      </c>
      <c r="B1028" t="s">
        <v>76</v>
      </c>
      <c r="C1028" s="3">
        <v>0.25417747603071128</v>
      </c>
      <c r="D1028" s="3">
        <v>0.26024383134629653</v>
      </c>
      <c r="E1028" s="3">
        <v>0</v>
      </c>
      <c r="F1028" s="3">
        <v>0.27564368840783782</v>
      </c>
      <c r="G1028" s="3">
        <v>0.26372825989718968</v>
      </c>
    </row>
    <row r="1029" spans="1:7" ht="12.75" customHeight="1">
      <c r="A1029" t="s">
        <v>4</v>
      </c>
      <c r="B1029" t="s">
        <v>77</v>
      </c>
      <c r="C1029" s="2">
        <v>10107.048118904422</v>
      </c>
      <c r="D1029" s="2">
        <v>11883.481838385107</v>
      </c>
      <c r="E1029" s="2">
        <v>0</v>
      </c>
      <c r="F1029" s="2">
        <v>11065.723659998661</v>
      </c>
      <c r="G1029" s="2">
        <v>9560.4569662817848</v>
      </c>
    </row>
    <row r="1030" spans="1:7" ht="12.75" customHeight="1">
      <c r="A1030" t="s">
        <v>4</v>
      </c>
      <c r="B1030" t="s">
        <v>78</v>
      </c>
      <c r="C1030" s="2">
        <v>64095.524452641606</v>
      </c>
      <c r="D1030" s="2">
        <v>67377.527090675518</v>
      </c>
      <c r="E1030" s="2">
        <v>0</v>
      </c>
      <c r="F1030" s="2">
        <v>68498.266712668599</v>
      </c>
      <c r="G1030" s="2">
        <v>68629.124632815772</v>
      </c>
    </row>
    <row r="1031" spans="1:7" ht="12.75" customHeight="1">
      <c r="A1031" t="s">
        <v>4</v>
      </c>
      <c r="B1031" t="s">
        <v>79</v>
      </c>
      <c r="C1031" s="2">
        <v>82380.666944312237</v>
      </c>
      <c r="D1031" s="2">
        <v>87253.89315239944</v>
      </c>
      <c r="E1031" s="2">
        <v>85248.172778925626</v>
      </c>
      <c r="F1031" s="2">
        <v>85888.244861747735</v>
      </c>
      <c r="G1031" s="2">
        <v>86541.816198069646</v>
      </c>
    </row>
    <row r="1032" spans="1:7" ht="12.75" customHeight="1">
      <c r="A1032" t="s">
        <v>4</v>
      </c>
      <c r="B1032" t="s">
        <v>80</v>
      </c>
      <c r="C1032" s="3">
        <v>0.28527955185359344</v>
      </c>
      <c r="D1032" s="3">
        <v>0.2949999342506982</v>
      </c>
      <c r="E1032" s="3">
        <v>0.28467446533974672</v>
      </c>
      <c r="F1032" s="3">
        <v>0.25387471805710526</v>
      </c>
      <c r="G1032" s="3">
        <v>0.26100714035173239</v>
      </c>
    </row>
    <row r="1033" spans="1:7" ht="12.75" customHeight="1">
      <c r="A1033" t="s">
        <v>4</v>
      </c>
      <c r="B1033" t="s">
        <v>81</v>
      </c>
      <c r="C1033" s="3">
        <v>0.6692825443400553</v>
      </c>
      <c r="D1033" s="3">
        <v>0.61665905680645383</v>
      </c>
      <c r="E1033" s="3">
        <v>0.60955807752463909</v>
      </c>
      <c r="F1033" s="3">
        <v>0.57259429626131531</v>
      </c>
      <c r="G1033" s="3">
        <v>0.56791148217831477</v>
      </c>
    </row>
    <row r="1034" spans="1:7" ht="12.75" customHeight="1">
      <c r="A1034" t="s">
        <v>4</v>
      </c>
      <c r="B1034" t="s">
        <v>82</v>
      </c>
      <c r="C1034" s="3">
        <v>5.4017445108345066E-2</v>
      </c>
      <c r="D1034" s="3">
        <v>5.3693047437572403E-2</v>
      </c>
      <c r="E1034" s="3">
        <v>5.934564776032674E-2</v>
      </c>
      <c r="F1034" s="3">
        <v>5.1869916556768501E-2</v>
      </c>
      <c r="G1034" s="3">
        <v>5.0197023796946086E-2</v>
      </c>
    </row>
    <row r="1035" spans="1:7" ht="12.75" customHeight="1">
      <c r="A1035" t="s">
        <v>4</v>
      </c>
      <c r="B1035" t="s">
        <v>83</v>
      </c>
      <c r="C1035" s="2">
        <v>545.95691697032191</v>
      </c>
      <c r="D1035" s="2">
        <v>638.06035407194167</v>
      </c>
      <c r="E1035" s="2">
        <v>0</v>
      </c>
      <c r="F1035" s="2">
        <v>573.97816288438946</v>
      </c>
      <c r="G1035" s="2">
        <v>479.90648584612575</v>
      </c>
    </row>
    <row r="1036" spans="1:7" ht="12.75" customHeight="1">
      <c r="A1036" t="s">
        <v>4</v>
      </c>
      <c r="B1036" t="s">
        <v>84</v>
      </c>
      <c r="C1036" s="3">
        <v>0.57920339169242829</v>
      </c>
      <c r="D1036" s="3">
        <v>0.60253613294320274</v>
      </c>
      <c r="E1036" s="3">
        <v>0.62208921996674926</v>
      </c>
      <c r="F1036" s="3">
        <v>0.61978508054530645</v>
      </c>
      <c r="G1036" s="3">
        <v>0.62417811788445443</v>
      </c>
    </row>
    <row r="1037" spans="1:7" ht="12.75" customHeight="1">
      <c r="A1037" t="s">
        <v>4</v>
      </c>
      <c r="B1037" t="s">
        <v>85</v>
      </c>
      <c r="C1037" s="1">
        <v>7.0568293807891438</v>
      </c>
      <c r="D1037" s="1">
        <v>2.9373780257838873</v>
      </c>
      <c r="E1037" s="1">
        <v>3.2824568398268399</v>
      </c>
      <c r="F1037" s="1">
        <v>4.0279773928571432</v>
      </c>
      <c r="G1037" s="1">
        <v>4.1285430453731253</v>
      </c>
    </row>
    <row r="1038" spans="1:7" ht="12.75" customHeight="1">
      <c r="A1038" t="s">
        <v>4</v>
      </c>
      <c r="B1038" t="s">
        <v>86</v>
      </c>
      <c r="C1038" s="1">
        <v>39.757526988759096</v>
      </c>
      <c r="D1038" s="1">
        <v>115.97651732642733</v>
      </c>
      <c r="E1038" s="1">
        <v>74.501422984689682</v>
      </c>
      <c r="F1038" s="1">
        <v>87.336066912348173</v>
      </c>
      <c r="G1038" s="1">
        <v>89.425657692934763</v>
      </c>
    </row>
    <row r="1039" spans="1:7" ht="12.75" customHeight="1">
      <c r="A1039" t="s">
        <v>4</v>
      </c>
      <c r="B1039" t="s">
        <v>87</v>
      </c>
      <c r="C1039" s="1">
        <v>41.522151031599428</v>
      </c>
      <c r="D1039" s="1">
        <v>46.55306026779084</v>
      </c>
      <c r="E1039" s="1">
        <v>39.146463382478565</v>
      </c>
      <c r="F1039" s="1">
        <v>38.875075870302204</v>
      </c>
      <c r="G1039" s="1">
        <v>39.059172195314162</v>
      </c>
    </row>
    <row r="1040" spans="1:7" ht="12.75" customHeight="1">
      <c r="A1040" t="s">
        <v>4</v>
      </c>
      <c r="B1040" t="s">
        <v>88</v>
      </c>
      <c r="C1040" s="1">
        <v>255.23077106627426</v>
      </c>
      <c r="D1040" s="1">
        <v>289.79743201203559</v>
      </c>
      <c r="E1040" s="1">
        <v>209.47429643472501</v>
      </c>
      <c r="F1040" s="1">
        <v>305.65006456459736</v>
      </c>
      <c r="G1040" s="1">
        <v>321.94847086473305</v>
      </c>
    </row>
    <row r="1041" spans="1:7" ht="12.75" customHeight="1">
      <c r="A1041" t="s">
        <v>4</v>
      </c>
      <c r="B1041" t="s">
        <v>89</v>
      </c>
      <c r="C1041" s="3">
        <v>-2.1995925309289982E-2</v>
      </c>
      <c r="D1041" s="3">
        <v>4.4904817592954109E-2</v>
      </c>
      <c r="E1041" s="3">
        <v>4.4353283081108336E-2</v>
      </c>
      <c r="F1041" s="3">
        <v>6.8429795563758361E-2</v>
      </c>
      <c r="G1041" s="3">
        <v>6.9347183482518421E-2</v>
      </c>
    </row>
    <row r="1042" spans="1:7" ht="12.75" customHeight="1">
      <c r="A1042" t="s">
        <v>4</v>
      </c>
      <c r="B1042" t="s">
        <v>90</v>
      </c>
      <c r="C1042" s="1">
        <v>2.6831943327832266</v>
      </c>
      <c r="D1042" s="1">
        <v>3.2436614200180318</v>
      </c>
      <c r="E1042" s="1">
        <v>2.1690925604528664</v>
      </c>
      <c r="F1042" s="1">
        <v>3.5078587596531206</v>
      </c>
      <c r="G1042" s="1">
        <v>3.6237447078820861</v>
      </c>
    </row>
    <row r="1043" spans="1:7" ht="12.75" customHeight="1">
      <c r="A1043" t="s">
        <v>4</v>
      </c>
      <c r="B1043" t="s">
        <v>91</v>
      </c>
      <c r="C1043" s="4">
        <v>9.7370229922004017E-2</v>
      </c>
      <c r="D1043" s="4">
        <v>0.19347635318475867</v>
      </c>
      <c r="E1043" s="4">
        <v>0.25994394620186867</v>
      </c>
      <c r="F1043" s="4">
        <v>0.34855555868816557</v>
      </c>
      <c r="G1043" s="4">
        <v>0.30488191343762877</v>
      </c>
    </row>
    <row r="1044" spans="1:7" ht="12.75" customHeight="1">
      <c r="A1044" t="s">
        <v>4</v>
      </c>
      <c r="B1044" t="s">
        <v>92</v>
      </c>
      <c r="C1044" s="2">
        <v>15535.364920104048</v>
      </c>
      <c r="D1044" s="2">
        <v>16002.471028037386</v>
      </c>
      <c r="E1044" s="2">
        <v>0</v>
      </c>
      <c r="F1044" s="2">
        <v>18626.586414790992</v>
      </c>
      <c r="G1044" s="2">
        <v>16789.396004700353</v>
      </c>
    </row>
    <row r="1045" spans="1:7" ht="12.75" customHeight="1">
      <c r="A1045" t="s">
        <v>4</v>
      </c>
      <c r="B1045" t="s">
        <v>93</v>
      </c>
      <c r="C1045" s="2">
        <v>746.51288536921265</v>
      </c>
      <c r="D1045" s="2">
        <v>577.99247400637546</v>
      </c>
      <c r="E1045" s="2">
        <v>0</v>
      </c>
      <c r="F1045" s="2">
        <v>0</v>
      </c>
      <c r="G1045" s="2">
        <v>0</v>
      </c>
    </row>
    <row r="1046" spans="1:7" ht="12.75" customHeight="1">
      <c r="A1046" t="s">
        <v>4</v>
      </c>
      <c r="B1046" t="s">
        <v>94</v>
      </c>
      <c r="C1046" s="2">
        <v>17804.798551959113</v>
      </c>
      <c r="D1046" s="2">
        <v>18991.397515527959</v>
      </c>
      <c r="E1046" s="2">
        <v>0</v>
      </c>
      <c r="F1046" s="2">
        <v>22036.589158345221</v>
      </c>
      <c r="G1046" s="2">
        <v>19725.415554532909</v>
      </c>
    </row>
    <row r="1047" spans="1:7" ht="12.75" customHeight="1">
      <c r="A1047" t="s">
        <v>4</v>
      </c>
      <c r="B1047" t="s">
        <v>95</v>
      </c>
      <c r="C1047" s="2">
        <v>7571.7608688003756</v>
      </c>
      <c r="D1047" s="2">
        <v>7642.5688403355707</v>
      </c>
      <c r="E1047" s="2">
        <v>0</v>
      </c>
      <c r="F1047" s="2">
        <v>8471.0939578339257</v>
      </c>
      <c r="G1047" s="2">
        <v>7497.2883935190275</v>
      </c>
    </row>
    <row r="1048" spans="1:7" ht="12.75" customHeight="1">
      <c r="A1048" t="s">
        <v>4</v>
      </c>
      <c r="B1048" t="s">
        <v>102</v>
      </c>
      <c r="C1048" s="3">
        <v>0.34808838006064069</v>
      </c>
      <c r="D1048" s="3">
        <v>0.33978220038248153</v>
      </c>
      <c r="E1048" s="3">
        <v>0.33856420749714938</v>
      </c>
      <c r="F1048" s="3">
        <v>0.31903337157287143</v>
      </c>
      <c r="G1048" s="3">
        <v>0.33170171343862442</v>
      </c>
    </row>
    <row r="1049" spans="1:7" ht="12.75" customHeight="1">
      <c r="A1049" t="s">
        <v>4</v>
      </c>
      <c r="B1049" t="s">
        <v>103</v>
      </c>
      <c r="C1049" s="3">
        <v>0.21011463665142199</v>
      </c>
      <c r="D1049" s="3">
        <v>0.21077535266078073</v>
      </c>
      <c r="E1049" s="3">
        <v>0.22138403340751189</v>
      </c>
      <c r="F1049" s="3">
        <v>0.20711112515891031</v>
      </c>
      <c r="G1049" s="3">
        <v>0.19694102964324658</v>
      </c>
    </row>
    <row r="1050" spans="1:7" ht="12.75" customHeight="1">
      <c r="A1050" t="s">
        <v>4</v>
      </c>
      <c r="B1050" t="s">
        <v>104</v>
      </c>
      <c r="C1050" s="3">
        <v>0.44179698328793721</v>
      </c>
      <c r="D1050" s="3">
        <v>0.44944244695673774</v>
      </c>
      <c r="E1050" s="3">
        <v>0.44005175909533856</v>
      </c>
      <c r="F1050" s="3">
        <v>0.47385550326821879</v>
      </c>
      <c r="G1050" s="3">
        <v>0.4713572569181293</v>
      </c>
    </row>
    <row r="1051" spans="1:7" ht="12.75" customHeight="1">
      <c r="A1051" t="s">
        <v>4</v>
      </c>
      <c r="B1051" t="s">
        <v>96</v>
      </c>
      <c r="C1051" s="3">
        <v>0</v>
      </c>
      <c r="D1051" s="3">
        <v>0</v>
      </c>
      <c r="E1051" s="3">
        <v>0</v>
      </c>
      <c r="F1051" s="3">
        <v>0</v>
      </c>
      <c r="G1051" s="3">
        <v>0</v>
      </c>
    </row>
    <row r="1052" spans="1:7" ht="12.75" customHeight="1">
      <c r="A1052" t="s">
        <v>4</v>
      </c>
      <c r="B1052" t="s">
        <v>105</v>
      </c>
      <c r="C1052" s="3">
        <v>0.34103363688943295</v>
      </c>
      <c r="D1052" s="3">
        <v>0.33185877262883157</v>
      </c>
      <c r="E1052" s="3">
        <v>0.28016082438043316</v>
      </c>
      <c r="F1052" s="3">
        <v>0.27595259366594932</v>
      </c>
      <c r="G1052" s="3">
        <v>0.29498461101797546</v>
      </c>
    </row>
    <row r="1053" spans="1:7" ht="12.75" customHeight="1">
      <c r="A1053" t="s">
        <v>4</v>
      </c>
      <c r="B1053" t="s">
        <v>106</v>
      </c>
      <c r="C1053" s="3">
        <v>0.16133261641401694</v>
      </c>
      <c r="D1053" s="3">
        <v>0.17522283910320477</v>
      </c>
      <c r="E1053" s="3">
        <v>0.17894874123715943</v>
      </c>
      <c r="F1053" s="3">
        <v>0.12533756599971552</v>
      </c>
      <c r="G1053" s="3">
        <v>0.13286997613963727</v>
      </c>
    </row>
    <row r="1054" spans="1:7" ht="12.75" customHeight="1">
      <c r="A1054" t="s">
        <v>4</v>
      </c>
      <c r="B1054" t="s">
        <v>107</v>
      </c>
      <c r="C1054" s="3">
        <v>0.49763374669655008</v>
      </c>
      <c r="D1054" s="3">
        <v>0.49291838826796341</v>
      </c>
      <c r="E1054" s="3">
        <v>0.54089043438240747</v>
      </c>
      <c r="F1054" s="3">
        <v>0.59870984033433505</v>
      </c>
      <c r="G1054" s="3">
        <v>0.57214541284238762</v>
      </c>
    </row>
    <row r="1055" spans="1:7" ht="12.75" customHeight="1">
      <c r="A1055" t="s">
        <v>4</v>
      </c>
      <c r="B1055" t="s">
        <v>97</v>
      </c>
      <c r="C1055" s="5">
        <v>0</v>
      </c>
      <c r="D1055" s="5">
        <v>0</v>
      </c>
      <c r="E1055" s="5">
        <v>0</v>
      </c>
      <c r="F1055" s="5">
        <v>0</v>
      </c>
      <c r="G1055" s="5">
        <v>0</v>
      </c>
    </row>
    <row r="1056" spans="1:7" ht="12.75" customHeight="1">
      <c r="A1056" t="s">
        <v>4</v>
      </c>
      <c r="B1056" t="s">
        <v>98</v>
      </c>
      <c r="C1056" s="2">
        <v>-1089452.9999999995</v>
      </c>
      <c r="D1056" s="2">
        <v>-1317726</v>
      </c>
      <c r="E1056" s="2">
        <v>-1419266.0000000002</v>
      </c>
      <c r="F1056" s="2">
        <v>-1961996.0000000007</v>
      </c>
      <c r="G1056" s="2">
        <v>-1565780.0000000002</v>
      </c>
    </row>
    <row r="1057" spans="1:7" ht="12.75" customHeight="1">
      <c r="A1057" t="s">
        <v>13</v>
      </c>
      <c r="B1057" t="s">
        <v>43</v>
      </c>
      <c r="C1057" s="1">
        <v>16.657534246575342</v>
      </c>
      <c r="D1057" s="1">
        <v>15.844262295081966</v>
      </c>
      <c r="E1057" s="1">
        <v>0</v>
      </c>
      <c r="F1057" s="1">
        <v>15.306457925636014</v>
      </c>
      <c r="G1057" s="1">
        <v>16.203339728144311</v>
      </c>
    </row>
    <row r="1058" spans="1:7" ht="12.75" customHeight="1">
      <c r="A1058" t="s">
        <v>4</v>
      </c>
      <c r="B1058" t="s">
        <v>44</v>
      </c>
      <c r="C1058" s="1">
        <v>3.1259640102827775</v>
      </c>
      <c r="D1058" s="1">
        <v>3.2252502780867629</v>
      </c>
      <c r="E1058" s="1">
        <v>0</v>
      </c>
      <c r="F1058" s="1">
        <v>3.1671525753158432</v>
      </c>
      <c r="G1058" s="1">
        <v>3.1228712348631831</v>
      </c>
    </row>
    <row r="1059" spans="1:7" ht="12.75" customHeight="1">
      <c r="A1059" t="s">
        <v>4</v>
      </c>
      <c r="B1059" t="s">
        <v>45</v>
      </c>
      <c r="C1059" s="1">
        <v>3.2057142857142855</v>
      </c>
      <c r="D1059" s="1">
        <v>2.9630404463040452</v>
      </c>
      <c r="E1059" s="1">
        <v>0</v>
      </c>
      <c r="F1059" s="1">
        <v>2.8454440599769364</v>
      </c>
      <c r="G1059" s="1">
        <v>3.0349774621569865</v>
      </c>
    </row>
    <row r="1060" spans="1:7" ht="12.75" customHeight="1">
      <c r="A1060" t="s">
        <v>4</v>
      </c>
      <c r="B1060" t="s">
        <v>46</v>
      </c>
      <c r="C1060" s="2">
        <v>7005.0784008230376</v>
      </c>
      <c r="D1060" s="2">
        <v>6605.643137974972</v>
      </c>
      <c r="E1060" s="2">
        <v>0</v>
      </c>
      <c r="F1060" s="2">
        <v>0</v>
      </c>
      <c r="G1060" s="2">
        <v>0</v>
      </c>
    </row>
    <row r="1061" spans="1:7" ht="12.75" customHeight="1">
      <c r="A1061" t="s">
        <v>4</v>
      </c>
      <c r="B1061" t="s">
        <v>47</v>
      </c>
      <c r="C1061" s="2">
        <v>22456.279902066995</v>
      </c>
      <c r="D1061" s="2">
        <v>19572.787791670613</v>
      </c>
      <c r="E1061" s="2">
        <v>0</v>
      </c>
      <c r="F1061" s="2">
        <v>0</v>
      </c>
      <c r="G1061" s="2">
        <v>0</v>
      </c>
    </row>
    <row r="1062" spans="1:7" ht="12.75" customHeight="1">
      <c r="A1062" t="s">
        <v>4</v>
      </c>
      <c r="B1062" t="s">
        <v>48</v>
      </c>
      <c r="C1062" s="1">
        <v>13.832876712328767</v>
      </c>
      <c r="D1062" s="1">
        <v>11.609289617486338</v>
      </c>
      <c r="E1062" s="1">
        <v>0</v>
      </c>
      <c r="F1062" s="1">
        <v>11.586692759295506</v>
      </c>
      <c r="G1062" s="1">
        <v>12.646952602637462</v>
      </c>
    </row>
    <row r="1063" spans="1:7" ht="12.75" customHeight="1">
      <c r="A1063" t="s">
        <v>4</v>
      </c>
      <c r="B1063" t="s">
        <v>351</v>
      </c>
      <c r="C1063" s="2">
        <v>1575</v>
      </c>
      <c r="D1063" s="2">
        <v>1433.9999999999998</v>
      </c>
      <c r="E1063" s="2">
        <v>0</v>
      </c>
      <c r="F1063" s="2">
        <v>1486.2857142857129</v>
      </c>
      <c r="G1063" s="2">
        <v>1520.9792354378612</v>
      </c>
    </row>
    <row r="1064" spans="1:7" ht="12.75" customHeight="1">
      <c r="A1064" t="s">
        <v>4</v>
      </c>
      <c r="B1064" t="s">
        <v>349</v>
      </c>
      <c r="C1064" s="2">
        <v>5049</v>
      </c>
      <c r="D1064" s="2">
        <v>4249</v>
      </c>
      <c r="E1064" s="2">
        <v>0</v>
      </c>
      <c r="F1064" s="2">
        <v>4229.1428571428596</v>
      </c>
      <c r="G1064" s="2">
        <v>4616.1376999626737</v>
      </c>
    </row>
    <row r="1065" spans="1:7" ht="12.75" customHeight="1">
      <c r="A1065" t="s">
        <v>4</v>
      </c>
      <c r="B1065" t="s">
        <v>49</v>
      </c>
      <c r="C1065" s="1">
        <v>13.225662807725147</v>
      </c>
      <c r="D1065" s="1">
        <v>13.727454031999123</v>
      </c>
      <c r="E1065" s="1">
        <v>0</v>
      </c>
      <c r="F1065" s="1">
        <v>15.432341649793649</v>
      </c>
      <c r="G1065" s="1">
        <v>14.899376719803026</v>
      </c>
    </row>
    <row r="1066" spans="1:7" ht="12.75" customHeight="1">
      <c r="A1066" t="s">
        <v>4</v>
      </c>
      <c r="B1066" t="s">
        <v>50</v>
      </c>
      <c r="C1066" s="1">
        <v>7.2216158678306863</v>
      </c>
      <c r="D1066" s="1">
        <v>7.4579151934727363</v>
      </c>
      <c r="E1066" s="1">
        <v>0</v>
      </c>
      <c r="F1066" s="1">
        <v>18.027716878005496</v>
      </c>
      <c r="G1066" s="1">
        <v>17.72108089658526</v>
      </c>
    </row>
    <row r="1067" spans="1:7" ht="12.75" customHeight="1">
      <c r="A1067" t="s">
        <v>4</v>
      </c>
      <c r="B1067" t="s">
        <v>51</v>
      </c>
      <c r="C1067" s="1">
        <v>0</v>
      </c>
      <c r="D1067" s="1">
        <v>0</v>
      </c>
      <c r="E1067" s="1">
        <v>0</v>
      </c>
      <c r="F1067" s="1">
        <v>13.194871413424213</v>
      </c>
      <c r="G1067" s="1">
        <v>12.534130434435671</v>
      </c>
    </row>
    <row r="1068" spans="1:7" ht="12.75" customHeight="1">
      <c r="A1068" t="s">
        <v>4</v>
      </c>
      <c r="B1068" t="s">
        <v>52</v>
      </c>
      <c r="C1068" s="3">
        <v>0.20265316924782609</v>
      </c>
      <c r="D1068" s="3">
        <v>0.17487681134194843</v>
      </c>
      <c r="E1068" s="3">
        <v>0.16788241338181045</v>
      </c>
      <c r="F1068" s="3">
        <v>0.19760300440814832</v>
      </c>
      <c r="G1068" s="3">
        <v>0.14224290318104876</v>
      </c>
    </row>
    <row r="1069" spans="1:7" ht="12.75" customHeight="1">
      <c r="A1069" t="s">
        <v>4</v>
      </c>
      <c r="B1069" t="s">
        <v>53</v>
      </c>
      <c r="C1069" s="2">
        <v>1252133.7944</v>
      </c>
      <c r="D1069" s="2">
        <v>1456141.3684000003</v>
      </c>
      <c r="E1069" s="2">
        <v>0</v>
      </c>
      <c r="F1069" s="2">
        <v>1098941.3652666667</v>
      </c>
      <c r="G1069" s="2">
        <v>924048.75500000012</v>
      </c>
    </row>
    <row r="1070" spans="1:7" ht="12.75" customHeight="1">
      <c r="A1070" t="s">
        <v>4</v>
      </c>
      <c r="B1070" t="s">
        <v>54</v>
      </c>
      <c r="C1070" s="2">
        <v>721966.4</v>
      </c>
      <c r="D1070" s="2">
        <v>669295.57600000035</v>
      </c>
      <c r="E1070" s="2">
        <v>0</v>
      </c>
      <c r="F1070" s="2">
        <v>498335.08813333348</v>
      </c>
      <c r="G1070" s="2">
        <v>546068.93033333321</v>
      </c>
    </row>
    <row r="1071" spans="1:7" ht="12.75" customHeight="1">
      <c r="A1071" t="s">
        <v>4</v>
      </c>
      <c r="B1071" t="s">
        <v>55</v>
      </c>
      <c r="C1071" s="3">
        <v>0.14215213064626619</v>
      </c>
      <c r="D1071" s="3">
        <v>0.117216729911669</v>
      </c>
      <c r="E1071" s="3">
        <v>0.12230677846255131</v>
      </c>
      <c r="F1071" s="3">
        <v>0.14174888728858087</v>
      </c>
      <c r="G1071" s="3">
        <v>0.10717468144569028</v>
      </c>
    </row>
    <row r="1072" spans="1:7" ht="12.75" customHeight="1">
      <c r="A1072" t="s">
        <v>4</v>
      </c>
      <c r="B1072" t="s">
        <v>56</v>
      </c>
      <c r="C1072" s="1">
        <v>9.0104768176773486</v>
      </c>
      <c r="D1072" s="1">
        <v>8.2508121952319318</v>
      </c>
      <c r="E1072" s="1">
        <v>27.289137728294669</v>
      </c>
      <c r="F1072" s="1">
        <v>6.6173641957690821</v>
      </c>
      <c r="G1072" s="1">
        <v>10.255731356416652</v>
      </c>
    </row>
    <row r="1073" spans="1:7" ht="12.75" customHeight="1">
      <c r="A1073" t="s">
        <v>4</v>
      </c>
      <c r="B1073" t="s">
        <v>57</v>
      </c>
      <c r="C1073" s="1">
        <v>5.1211422968763989</v>
      </c>
      <c r="D1073" s="1">
        <v>5.1579114545685831</v>
      </c>
      <c r="E1073" s="1">
        <v>17.755729566458704</v>
      </c>
      <c r="F1073" s="1">
        <v>4.8194311209352181</v>
      </c>
      <c r="G1073" s="1">
        <v>4.9681465219557293</v>
      </c>
    </row>
    <row r="1074" spans="1:7" ht="12.75" customHeight="1">
      <c r="A1074" t="s">
        <v>4</v>
      </c>
      <c r="B1074" t="s">
        <v>58</v>
      </c>
      <c r="C1074" s="3">
        <v>0.77180815158848171</v>
      </c>
      <c r="D1074" s="3">
        <v>0.46224857128316876</v>
      </c>
      <c r="E1074" s="3">
        <v>0.82130993050590084</v>
      </c>
      <c r="F1074" s="3">
        <v>1.178529720043151</v>
      </c>
      <c r="G1074" s="3">
        <v>1.466014344470832</v>
      </c>
    </row>
    <row r="1075" spans="1:7" ht="12.75" customHeight="1">
      <c r="A1075" t="s">
        <v>4</v>
      </c>
      <c r="B1075" t="s">
        <v>59</v>
      </c>
      <c r="C1075" s="1">
        <v>3.9525393701737648</v>
      </c>
      <c r="D1075" s="1">
        <v>2.3842372006794186</v>
      </c>
      <c r="E1075" s="1">
        <v>14.582957016309766</v>
      </c>
      <c r="F1075" s="1">
        <v>5.6798428097230325</v>
      </c>
      <c r="G1075" s="1">
        <v>7.2833740666199711</v>
      </c>
    </row>
    <row r="1076" spans="1:7" ht="12.75" customHeight="1">
      <c r="A1076" t="s">
        <v>4</v>
      </c>
      <c r="B1076" t="s">
        <v>60</v>
      </c>
      <c r="C1076" s="3">
        <v>3.1977188937448379E-2</v>
      </c>
      <c r="D1076" s="3">
        <v>2.2875127383249327E-2</v>
      </c>
      <c r="E1076" s="3">
        <v>3.7054557802101089E-2</v>
      </c>
      <c r="F1076" s="3">
        <v>4.9775987838418259E-2</v>
      </c>
      <c r="G1076" s="3">
        <v>6.2532020292614787E-2</v>
      </c>
    </row>
    <row r="1077" spans="1:7" ht="12.75" customHeight="1">
      <c r="A1077" t="s">
        <v>4</v>
      </c>
      <c r="B1077" t="s">
        <v>61</v>
      </c>
      <c r="C1077" s="3">
        <v>0.58934187634225121</v>
      </c>
      <c r="D1077" s="3">
        <v>0.6153819717323874</v>
      </c>
      <c r="E1077" s="3">
        <v>0.5980895067844435</v>
      </c>
      <c r="F1077" s="3">
        <v>0.60551221005470368</v>
      </c>
      <c r="G1077" s="3">
        <v>0.60900550654211782</v>
      </c>
    </row>
    <row r="1078" spans="1:7" ht="12.75" customHeight="1">
      <c r="A1078" t="s">
        <v>4</v>
      </c>
      <c r="B1078" t="s">
        <v>62</v>
      </c>
      <c r="C1078" s="3">
        <v>2.6055935311145795E-2</v>
      </c>
      <c r="D1078" s="3">
        <v>2.9516009501929532E-2</v>
      </c>
      <c r="E1078" s="3">
        <v>2.9507595563727691E-2</v>
      </c>
      <c r="F1078" s="3">
        <v>2.4750188709505277E-2</v>
      </c>
      <c r="G1078" s="3">
        <v>3.1347611820716478E-2</v>
      </c>
    </row>
    <row r="1079" spans="1:7" ht="12.75" customHeight="1">
      <c r="A1079" t="s">
        <v>4</v>
      </c>
      <c r="B1079" t="s">
        <v>63</v>
      </c>
      <c r="C1079" s="3">
        <v>8.8672252361407054E-3</v>
      </c>
      <c r="D1079" s="3">
        <v>5.6850961870268347E-3</v>
      </c>
      <c r="E1079" s="3">
        <v>8.9000000185310707E-3</v>
      </c>
      <c r="F1079" s="3">
        <v>4.8714245913251616E-3</v>
      </c>
      <c r="G1079" s="3">
        <v>6.5663020531689913E-3</v>
      </c>
    </row>
    <row r="1080" spans="1:7" ht="12.75" customHeight="1">
      <c r="A1080" t="s">
        <v>4</v>
      </c>
      <c r="B1080" t="s">
        <v>64</v>
      </c>
      <c r="C1080" s="3">
        <v>5.150566223229569E-2</v>
      </c>
      <c r="D1080" s="3">
        <v>4.0888598369001772E-2</v>
      </c>
      <c r="E1080" s="3">
        <v>4.5233030758307299E-2</v>
      </c>
      <c r="F1080" s="3">
        <v>2.5792388883709955E-2</v>
      </c>
      <c r="G1080" s="3">
        <v>5.1416871591435542E-2</v>
      </c>
    </row>
    <row r="1081" spans="1:7" ht="12.75" customHeight="1">
      <c r="A1081" t="s">
        <v>4</v>
      </c>
      <c r="B1081" t="s">
        <v>65</v>
      </c>
      <c r="C1081" s="3">
        <v>5.8697958272285577E-2</v>
      </c>
      <c r="D1081" s="3">
        <v>4.3199984261005492E-2</v>
      </c>
      <c r="E1081" s="3">
        <v>5.1506863735122907E-2</v>
      </c>
      <c r="F1081" s="3">
        <v>2.8883034885268982E-2</v>
      </c>
      <c r="G1081" s="3">
        <v>5.8711998034455086E-2</v>
      </c>
    </row>
    <row r="1082" spans="1:7" ht="12.75" customHeight="1">
      <c r="A1082" t="s">
        <v>4</v>
      </c>
      <c r="B1082" t="s">
        <v>66</v>
      </c>
      <c r="C1082" s="3">
        <v>0.61133582780837081</v>
      </c>
      <c r="D1082" s="3">
        <v>0.62468240477177794</v>
      </c>
      <c r="E1082" s="3">
        <v>1</v>
      </c>
      <c r="F1082" s="3">
        <v>0.64771012631055613</v>
      </c>
      <c r="G1082" s="3">
        <v>0.63108265489918924</v>
      </c>
    </row>
    <row r="1083" spans="1:7" ht="12.75" customHeight="1">
      <c r="A1083" t="s">
        <v>4</v>
      </c>
      <c r="B1083" t="s">
        <v>67</v>
      </c>
      <c r="C1083" s="3">
        <v>0.2248368840261589</v>
      </c>
      <c r="D1083" s="3">
        <v>0.21814355970109933</v>
      </c>
      <c r="E1083" s="3">
        <v>0</v>
      </c>
      <c r="F1083" s="3">
        <v>0.20293892053154536</v>
      </c>
      <c r="G1083" s="3">
        <v>0.20685115273151081</v>
      </c>
    </row>
    <row r="1084" spans="1:7" ht="12.75" customHeight="1">
      <c r="A1084" t="s">
        <v>4</v>
      </c>
      <c r="B1084" t="s">
        <v>68</v>
      </c>
      <c r="C1084" s="3">
        <v>4.1270472218376975E-3</v>
      </c>
      <c r="D1084" s="3">
        <v>1.1407299431120652E-2</v>
      </c>
      <c r="E1084" s="3">
        <v>0</v>
      </c>
      <c r="F1084" s="3">
        <v>9.6212950502481114E-3</v>
      </c>
      <c r="G1084" s="3">
        <v>7.3017253110080208E-3</v>
      </c>
    </row>
    <row r="1085" spans="1:7" ht="12.75" customHeight="1">
      <c r="A1085" t="s">
        <v>4</v>
      </c>
      <c r="B1085" t="s">
        <v>360</v>
      </c>
      <c r="C1085" s="3">
        <v>0.41065812323767226</v>
      </c>
      <c r="D1085" s="3">
        <v>0.38461802763365666</v>
      </c>
      <c r="E1085" s="3">
        <v>0.40191049211635071</v>
      </c>
      <c r="F1085" s="3">
        <v>0.39448779246637916</v>
      </c>
      <c r="G1085" s="3">
        <v>0.39099449360675897</v>
      </c>
    </row>
    <row r="1086" spans="1:7" ht="12.75" customHeight="1">
      <c r="A1086" t="s">
        <v>4</v>
      </c>
      <c r="B1086" t="s">
        <v>69</v>
      </c>
      <c r="C1086" s="3">
        <v>0.31129722685736011</v>
      </c>
      <c r="D1086" s="3">
        <v>0.29450074883181937</v>
      </c>
      <c r="E1086" s="3">
        <v>0.29778268712949468</v>
      </c>
      <c r="F1086" s="3">
        <v>0.30052236721040093</v>
      </c>
      <c r="G1086" s="3">
        <v>0.28332304799074359</v>
      </c>
    </row>
    <row r="1087" spans="1:7" ht="12.75" customHeight="1">
      <c r="A1087" t="s">
        <v>4</v>
      </c>
      <c r="B1087" t="s">
        <v>70</v>
      </c>
      <c r="C1087" s="3">
        <v>0.15443742407133534</v>
      </c>
      <c r="D1087" s="3">
        <v>0.1004335916975346</v>
      </c>
      <c r="E1087" s="3">
        <v>0.11617250176250848</v>
      </c>
      <c r="F1087" s="3">
        <v>0.1057761252270745</v>
      </c>
      <c r="G1087" s="3">
        <v>0.1115660238531687</v>
      </c>
    </row>
    <row r="1088" spans="1:7" ht="12.75" customHeight="1">
      <c r="A1088" t="s">
        <v>4</v>
      </c>
      <c r="B1088" t="s">
        <v>71</v>
      </c>
      <c r="C1088" s="3">
        <v>0.60024192215068628</v>
      </c>
      <c r="D1088" s="3">
        <v>0.58027445310582837</v>
      </c>
      <c r="E1088" s="3">
        <v>0.6060550090339113</v>
      </c>
      <c r="F1088" s="3">
        <v>0.60174744689176307</v>
      </c>
      <c r="G1088" s="3">
        <v>0.6055476654615175</v>
      </c>
    </row>
    <row r="1089" spans="1:7" ht="12.75" customHeight="1">
      <c r="A1089" t="s">
        <v>4</v>
      </c>
      <c r="B1089" t="s">
        <v>72</v>
      </c>
      <c r="C1089" s="1">
        <v>16.376976068558605</v>
      </c>
      <c r="D1089" s="1">
        <v>15.808548825394913</v>
      </c>
      <c r="E1089" s="1">
        <v>0</v>
      </c>
      <c r="F1089" s="1">
        <v>0</v>
      </c>
      <c r="G1089" s="1">
        <v>0</v>
      </c>
    </row>
    <row r="1090" spans="1:7" ht="12.75" customHeight="1">
      <c r="A1090" t="s">
        <v>4</v>
      </c>
      <c r="B1090" t="s">
        <v>73</v>
      </c>
      <c r="C1090" s="1">
        <v>6.1061333656086454</v>
      </c>
      <c r="D1090" s="1">
        <v>6.3256913145221541</v>
      </c>
      <c r="E1090" s="1">
        <v>0</v>
      </c>
      <c r="F1090" s="1">
        <v>0</v>
      </c>
      <c r="G1090" s="1">
        <v>0</v>
      </c>
    </row>
    <row r="1091" spans="1:7" ht="12.75" customHeight="1">
      <c r="A1091" t="s">
        <v>4</v>
      </c>
      <c r="B1091" t="s">
        <v>74</v>
      </c>
      <c r="C1091" s="1">
        <v>6.9523933819652797</v>
      </c>
      <c r="D1091" s="1">
        <v>7.7922572156602499</v>
      </c>
      <c r="E1091" s="1">
        <v>0</v>
      </c>
      <c r="F1091" s="1">
        <v>0</v>
      </c>
      <c r="G1091" s="1">
        <v>0</v>
      </c>
    </row>
    <row r="1092" spans="1:7" ht="12.75" customHeight="1">
      <c r="A1092" t="s">
        <v>4</v>
      </c>
      <c r="B1092" t="s">
        <v>75</v>
      </c>
      <c r="C1092" s="3">
        <v>7.6068994726397152E-2</v>
      </c>
      <c r="D1092" s="3">
        <v>4.7766336338491693E-2</v>
      </c>
      <c r="E1092" s="3">
        <v>6.8763773063697589E-2</v>
      </c>
      <c r="F1092" s="3">
        <v>3.5933239931230439E-2</v>
      </c>
      <c r="G1092" s="3">
        <v>7.5778723834022454E-2</v>
      </c>
    </row>
    <row r="1093" spans="1:7" ht="12.75" customHeight="1">
      <c r="A1093" t="s">
        <v>4</v>
      </c>
      <c r="B1093" t="s">
        <v>76</v>
      </c>
      <c r="C1093" s="3">
        <v>0.37508190758223503</v>
      </c>
      <c r="D1093" s="3">
        <v>0.37979928257098283</v>
      </c>
      <c r="E1093" s="3">
        <v>0</v>
      </c>
      <c r="F1093" s="3">
        <v>0</v>
      </c>
      <c r="G1093" s="3">
        <v>0</v>
      </c>
    </row>
    <row r="1094" spans="1:7" ht="12.75" customHeight="1">
      <c r="A1094" t="s">
        <v>4</v>
      </c>
      <c r="B1094" t="s">
        <v>77</v>
      </c>
      <c r="C1094" s="2">
        <v>12369.479574963707</v>
      </c>
      <c r="D1094" s="2">
        <v>13044.984968173207</v>
      </c>
      <c r="E1094" s="2">
        <v>0</v>
      </c>
      <c r="F1094" s="2">
        <v>0</v>
      </c>
      <c r="G1094" s="2">
        <v>0</v>
      </c>
    </row>
    <row r="1095" spans="1:7" ht="12.75" customHeight="1">
      <c r="A1095" t="s">
        <v>4</v>
      </c>
      <c r="B1095" t="s">
        <v>78</v>
      </c>
      <c r="C1095" s="2">
        <v>65419.929865762402</v>
      </c>
      <c r="D1095" s="2">
        <v>67747.494187512551</v>
      </c>
      <c r="E1095" s="2">
        <v>0</v>
      </c>
      <c r="F1095" s="2">
        <v>0</v>
      </c>
      <c r="G1095" s="2">
        <v>0</v>
      </c>
    </row>
    <row r="1096" spans="1:7" ht="12.75" customHeight="1">
      <c r="A1096" t="s">
        <v>4</v>
      </c>
      <c r="B1096" t="s">
        <v>79</v>
      </c>
      <c r="C1096" s="2">
        <v>84424.911494713699</v>
      </c>
      <c r="D1096" s="2">
        <v>86325.014004004173</v>
      </c>
      <c r="E1096" s="2">
        <v>130661.02395902375</v>
      </c>
      <c r="F1096" s="2">
        <v>97165.260090989439</v>
      </c>
      <c r="G1096" s="2">
        <v>92377.598639731033</v>
      </c>
    </row>
    <row r="1097" spans="1:7" ht="12.75" customHeight="1">
      <c r="A1097" t="s">
        <v>4</v>
      </c>
      <c r="B1097" t="s">
        <v>80</v>
      </c>
      <c r="C1097" s="3">
        <v>0.29050752068900582</v>
      </c>
      <c r="D1097" s="3">
        <v>0.27421707679803564</v>
      </c>
      <c r="E1097" s="3">
        <v>0</v>
      </c>
      <c r="F1097" s="3">
        <v>0.2802549569787961</v>
      </c>
      <c r="G1097" s="3">
        <v>0.27409085127906246</v>
      </c>
    </row>
    <row r="1098" spans="1:7" ht="12.75" customHeight="1">
      <c r="A1098" t="s">
        <v>4</v>
      </c>
      <c r="B1098" t="s">
        <v>81</v>
      </c>
      <c r="C1098" s="3">
        <v>0.5793895256354592</v>
      </c>
      <c r="D1098" s="3">
        <v>0.59190216319853772</v>
      </c>
      <c r="E1098" s="3">
        <v>0.59222197330474258</v>
      </c>
      <c r="F1098" s="3">
        <v>0.60274909182613823</v>
      </c>
      <c r="G1098" s="3">
        <v>0.58358475018523903</v>
      </c>
    </row>
    <row r="1099" spans="1:7" ht="12.75" customHeight="1">
      <c r="A1099" t="s">
        <v>4</v>
      </c>
      <c r="B1099" t="s">
        <v>82</v>
      </c>
      <c r="C1099" s="3">
        <v>3.6847501427197671E-2</v>
      </c>
      <c r="D1099" s="3">
        <v>3.7853043623386276E-2</v>
      </c>
      <c r="E1099" s="3">
        <v>3.660868369438345E-2</v>
      </c>
      <c r="F1099" s="3">
        <v>3.3098511868837117E-2</v>
      </c>
      <c r="G1099" s="3">
        <v>3.572640715308037E-2</v>
      </c>
    </row>
    <row r="1100" spans="1:7" ht="12.75" customHeight="1">
      <c r="A1100" t="s">
        <v>4</v>
      </c>
      <c r="B1100" t="s">
        <v>83</v>
      </c>
      <c r="C1100" s="2">
        <v>455.78441629216763</v>
      </c>
      <c r="D1100" s="2">
        <v>493.79238506667861</v>
      </c>
      <c r="E1100" s="2">
        <v>0</v>
      </c>
      <c r="F1100" s="2">
        <v>0</v>
      </c>
      <c r="G1100" s="2">
        <v>0</v>
      </c>
    </row>
    <row r="1101" spans="1:7" ht="12.75" customHeight="1">
      <c r="A1101" t="s">
        <v>4</v>
      </c>
      <c r="B1101" t="s">
        <v>84</v>
      </c>
      <c r="C1101" s="3">
        <v>0.59231458690655414</v>
      </c>
      <c r="D1101" s="3">
        <v>0.61836935760260037</v>
      </c>
      <c r="E1101" s="3">
        <v>0.60089143269217304</v>
      </c>
      <c r="F1101" s="3">
        <v>0.60787414708324028</v>
      </c>
      <c r="G1101" s="3">
        <v>0.61145720141118853</v>
      </c>
    </row>
    <row r="1102" spans="1:7" ht="12.75" customHeight="1">
      <c r="A1102" t="s">
        <v>4</v>
      </c>
      <c r="B1102" t="s">
        <v>85</v>
      </c>
      <c r="C1102" s="1">
        <v>3.9323371051471327</v>
      </c>
      <c r="D1102" s="1">
        <v>2.7043862995187844</v>
      </c>
      <c r="E1102" s="1">
        <v>3.8168501630310749</v>
      </c>
      <c r="F1102" s="1">
        <v>2.9893871898904441</v>
      </c>
      <c r="G1102" s="1">
        <v>3.9486444518676969</v>
      </c>
    </row>
    <row r="1103" spans="1:7" ht="12.75" customHeight="1">
      <c r="A1103" t="s">
        <v>4</v>
      </c>
      <c r="B1103" t="s">
        <v>86</v>
      </c>
      <c r="C1103" s="1">
        <v>51.35788966199172</v>
      </c>
      <c r="D1103" s="1">
        <v>92.036391282896261</v>
      </c>
      <c r="E1103" s="1">
        <v>54.136464011155944</v>
      </c>
      <c r="F1103" s="1">
        <v>73.891619452380638</v>
      </c>
      <c r="G1103" s="1">
        <v>54.564206877072799</v>
      </c>
    </row>
    <row r="1104" spans="1:7" ht="12.75" customHeight="1">
      <c r="A1104" t="s">
        <v>4</v>
      </c>
      <c r="B1104" t="s">
        <v>87</v>
      </c>
      <c r="C1104" s="1">
        <v>60.679871741128544</v>
      </c>
      <c r="D1104" s="1">
        <v>81.272568146709716</v>
      </c>
      <c r="E1104" s="1">
        <v>62.812951510049714</v>
      </c>
      <c r="F1104" s="1">
        <v>59.366632168945124</v>
      </c>
      <c r="G1104" s="1">
        <v>53.807344173427964</v>
      </c>
    </row>
    <row r="1105" spans="1:7" ht="12.75" customHeight="1">
      <c r="A1105" t="s">
        <v>4</v>
      </c>
      <c r="B1105" t="s">
        <v>88</v>
      </c>
      <c r="C1105" s="1">
        <v>128.47763329714806</v>
      </c>
      <c r="D1105" s="1">
        <v>166.52340063398549</v>
      </c>
      <c r="E1105" s="1">
        <v>138.25048875222362</v>
      </c>
      <c r="F1105" s="1">
        <v>152.21809674602994</v>
      </c>
      <c r="G1105" s="1">
        <v>147.56043065742784</v>
      </c>
    </row>
    <row r="1106" spans="1:7" ht="12.75" customHeight="1">
      <c r="A1106" t="s">
        <v>4</v>
      </c>
      <c r="B1106" t="s">
        <v>89</v>
      </c>
      <c r="C1106" s="3">
        <v>8.645530869688009E-2</v>
      </c>
      <c r="D1106" s="3">
        <v>7.7193884094627116E-2</v>
      </c>
      <c r="E1106" s="3">
        <v>8.0185792737121578E-2</v>
      </c>
      <c r="F1106" s="3">
        <v>5.8037211062953918E-2</v>
      </c>
      <c r="G1106" s="3">
        <v>8.5306338655502606E-2</v>
      </c>
    </row>
    <row r="1107" spans="1:7" ht="12.75" customHeight="1">
      <c r="A1107" t="s">
        <v>4</v>
      </c>
      <c r="B1107" t="s">
        <v>90</v>
      </c>
      <c r="C1107" s="1">
        <v>2.9207589611606717</v>
      </c>
      <c r="D1107" s="1">
        <v>3.9764181929641209</v>
      </c>
      <c r="E1107" s="1">
        <v>3.790006482613657</v>
      </c>
      <c r="F1107" s="1">
        <v>3.4480107493129037</v>
      </c>
      <c r="G1107" s="1">
        <v>4.4319742760901182</v>
      </c>
    </row>
    <row r="1108" spans="1:7" ht="12.75" customHeight="1">
      <c r="A1108" t="s">
        <v>4</v>
      </c>
      <c r="B1108" t="s">
        <v>91</v>
      </c>
      <c r="C1108" s="4">
        <v>0.57818101860051596</v>
      </c>
      <c r="D1108" s="4">
        <v>0.37441304975170786</v>
      </c>
      <c r="E1108" s="4">
        <v>0.59349966082716754</v>
      </c>
      <c r="F1108" s="4">
        <v>0.33218068678230483</v>
      </c>
      <c r="G1108" s="4">
        <v>0.6749735143224681</v>
      </c>
    </row>
    <row r="1109" spans="1:7" ht="12.75" customHeight="1">
      <c r="A1109" t="s">
        <v>4</v>
      </c>
      <c r="B1109" t="s">
        <v>92</v>
      </c>
      <c r="C1109" s="2">
        <v>19461.137902313625</v>
      </c>
      <c r="D1109" s="2">
        <v>18843.361512791987</v>
      </c>
      <c r="E1109" s="2">
        <v>0</v>
      </c>
      <c r="F1109" s="2">
        <v>19414.682845804997</v>
      </c>
      <c r="G1109" s="2">
        <v>20518.326491792377</v>
      </c>
    </row>
    <row r="1110" spans="1:7" ht="12.75" customHeight="1">
      <c r="A1110" t="s">
        <v>4</v>
      </c>
      <c r="B1110" t="s">
        <v>93</v>
      </c>
      <c r="C1110" s="2">
        <v>1670.4551502953966</v>
      </c>
      <c r="D1110" s="2">
        <v>1704.062896285237</v>
      </c>
      <c r="E1110" s="2">
        <v>0</v>
      </c>
      <c r="F1110" s="2">
        <v>0</v>
      </c>
      <c r="G1110" s="2">
        <v>0</v>
      </c>
    </row>
    <row r="1111" spans="1:7" ht="12.75" customHeight="1">
      <c r="A1111" t="s">
        <v>4</v>
      </c>
      <c r="B1111" t="s">
        <v>94</v>
      </c>
      <c r="C1111" s="2">
        <v>24032.960774603176</v>
      </c>
      <c r="D1111" s="2">
        <v>23512.05365411437</v>
      </c>
      <c r="E1111" s="2">
        <v>0</v>
      </c>
      <c r="F1111" s="2">
        <v>0</v>
      </c>
      <c r="G1111" s="2">
        <v>0</v>
      </c>
    </row>
    <row r="1112" spans="1:7" ht="12.75" customHeight="1">
      <c r="A1112" t="s">
        <v>4</v>
      </c>
      <c r="B1112" t="s">
        <v>95</v>
      </c>
      <c r="C1112" s="2">
        <v>9869.330577638817</v>
      </c>
      <c r="D1112" s="2">
        <v>9043.1597169677862</v>
      </c>
      <c r="E1112" s="2">
        <v>0</v>
      </c>
      <c r="F1112" s="2">
        <v>0</v>
      </c>
      <c r="G1112" s="2">
        <v>0</v>
      </c>
    </row>
    <row r="1113" spans="1:7" ht="12.75" customHeight="1">
      <c r="A1113" t="s">
        <v>4</v>
      </c>
      <c r="B1113" t="s">
        <v>102</v>
      </c>
      <c r="C1113" s="3">
        <v>0.42337049859811127</v>
      </c>
      <c r="D1113" s="3">
        <v>0.43704901732516255</v>
      </c>
      <c r="E1113" s="3">
        <v>0.42034559095330298</v>
      </c>
      <c r="F1113" s="3">
        <v>0.44119828190164123</v>
      </c>
      <c r="G1113" s="3">
        <v>0.43946167687688908</v>
      </c>
    </row>
    <row r="1114" spans="1:7" ht="12.75" customHeight="1">
      <c r="A1114" t="s">
        <v>4</v>
      </c>
      <c r="B1114" t="s">
        <v>103</v>
      </c>
      <c r="C1114" s="3">
        <v>0.15752611211007966</v>
      </c>
      <c r="D1114" s="3">
        <v>0.15368990015077225</v>
      </c>
      <c r="E1114" s="3">
        <v>0.15792670538808157</v>
      </c>
      <c r="F1114" s="3">
        <v>0.15468960200438883</v>
      </c>
      <c r="G1114" s="3">
        <v>0.15263623138401103</v>
      </c>
    </row>
    <row r="1115" spans="1:7" ht="12.75" customHeight="1">
      <c r="A1115" t="s">
        <v>4</v>
      </c>
      <c r="B1115" t="s">
        <v>104</v>
      </c>
      <c r="C1115" s="3">
        <v>0.41910338929180907</v>
      </c>
      <c r="D1115" s="3">
        <v>0.40926108252406534</v>
      </c>
      <c r="E1115" s="3">
        <v>0.42172770365861528</v>
      </c>
      <c r="F1115" s="3">
        <v>0.40411211609397024</v>
      </c>
      <c r="G1115" s="3">
        <v>0.40790209173909975</v>
      </c>
    </row>
    <row r="1116" spans="1:7" ht="12.75" customHeight="1">
      <c r="A1116" t="s">
        <v>4</v>
      </c>
      <c r="B1116" t="s">
        <v>96</v>
      </c>
      <c r="C1116" s="3">
        <v>0</v>
      </c>
      <c r="D1116" s="3">
        <v>0</v>
      </c>
      <c r="E1116" s="3">
        <v>0</v>
      </c>
      <c r="F1116" s="3">
        <v>0</v>
      </c>
      <c r="G1116" s="3">
        <v>0</v>
      </c>
    </row>
    <row r="1117" spans="1:7" ht="12.75" customHeight="1">
      <c r="A1117" t="s">
        <v>4</v>
      </c>
      <c r="B1117" t="s">
        <v>105</v>
      </c>
      <c r="C1117" s="3">
        <v>0.39680686422323563</v>
      </c>
      <c r="D1117" s="3">
        <v>0.41883225158762083</v>
      </c>
      <c r="E1117" s="3">
        <v>0.38696135116382391</v>
      </c>
      <c r="F1117" s="3">
        <v>0.42169539407033363</v>
      </c>
      <c r="G1117" s="3">
        <v>0.40174715158620811</v>
      </c>
    </row>
    <row r="1118" spans="1:7" ht="12.75" customHeight="1">
      <c r="A1118" t="s">
        <v>4</v>
      </c>
      <c r="B1118" t="s">
        <v>106</v>
      </c>
      <c r="C1118" s="3">
        <v>0.10242109047164422</v>
      </c>
      <c r="D1118" s="3">
        <v>0.10165948250316664</v>
      </c>
      <c r="E1118" s="3">
        <v>9.118350625882618E-2</v>
      </c>
      <c r="F1118" s="3">
        <v>9.8442341670310365E-2</v>
      </c>
      <c r="G1118" s="3">
        <v>0.10092800571828556</v>
      </c>
    </row>
    <row r="1119" spans="1:7" ht="12.75" customHeight="1">
      <c r="A1119" t="s">
        <v>4</v>
      </c>
      <c r="B1119" t="s">
        <v>107</v>
      </c>
      <c r="C1119" s="3">
        <v>0.50077204530512009</v>
      </c>
      <c r="D1119" s="3">
        <v>0.47950826590921264</v>
      </c>
      <c r="E1119" s="3">
        <v>0.52185514257734988</v>
      </c>
      <c r="F1119" s="3">
        <v>0.47986226425935558</v>
      </c>
      <c r="G1119" s="3">
        <v>0.49732484269550625</v>
      </c>
    </row>
    <row r="1120" spans="1:7" ht="12.75" customHeight="1">
      <c r="A1120" t="s">
        <v>4</v>
      </c>
      <c r="B1120" t="s">
        <v>97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</row>
    <row r="1121" spans="1:7" ht="12.75" customHeight="1">
      <c r="A1121" t="s">
        <v>4</v>
      </c>
      <c r="B1121" t="s">
        <v>98</v>
      </c>
      <c r="C1121" s="2">
        <v>-1492821.97</v>
      </c>
      <c r="D1121" s="2">
        <v>-882965.00000000012</v>
      </c>
      <c r="E1121" s="2">
        <v>-1519777.724196</v>
      </c>
      <c r="F1121" s="2">
        <v>-822090.2914285711</v>
      </c>
      <c r="G1121" s="2">
        <v>-1233525.6143794081</v>
      </c>
    </row>
    <row r="1122" spans="1:7" ht="12.75" customHeight="1">
      <c r="A1122" t="s">
        <v>14</v>
      </c>
      <c r="B1122" t="s">
        <v>43</v>
      </c>
      <c r="C1122" s="1">
        <v>89.999999999999986</v>
      </c>
      <c r="D1122" s="1">
        <v>81.073770491803273</v>
      </c>
      <c r="E1122" s="1">
        <v>0</v>
      </c>
      <c r="F1122" s="1">
        <v>82.457534246575335</v>
      </c>
      <c r="G1122" s="1">
        <v>88.758904109589039</v>
      </c>
    </row>
    <row r="1123" spans="1:7" ht="12.75" customHeight="1">
      <c r="A1123" t="s">
        <v>4</v>
      </c>
      <c r="B1123" t="s">
        <v>44</v>
      </c>
      <c r="C1123" s="1">
        <v>4.5701168614357259</v>
      </c>
      <c r="D1123" s="1">
        <v>4.7606289106369317</v>
      </c>
      <c r="E1123" s="1">
        <v>0</v>
      </c>
      <c r="F1123" s="1">
        <v>4.8441976500885238</v>
      </c>
      <c r="G1123" s="1">
        <v>4.7882057345551301</v>
      </c>
    </row>
    <row r="1124" spans="1:7" ht="12.75" customHeight="1">
      <c r="A1124" t="s">
        <v>4</v>
      </c>
      <c r="B1124" t="s">
        <v>45</v>
      </c>
      <c r="C1124" s="1">
        <v>4.6576393917451133</v>
      </c>
      <c r="D1124" s="1">
        <v>4.8766823687752359</v>
      </c>
      <c r="E1124" s="1">
        <v>0</v>
      </c>
      <c r="F1124" s="1">
        <v>4.920454545454545</v>
      </c>
      <c r="G1124" s="1">
        <v>4.8560501759216752</v>
      </c>
    </row>
    <row r="1125" spans="1:7" ht="12.75" customHeight="1">
      <c r="A1125" t="s">
        <v>4</v>
      </c>
      <c r="B1125" t="s">
        <v>46</v>
      </c>
      <c r="C1125" s="2">
        <v>19282.433763918671</v>
      </c>
      <c r="D1125" s="2">
        <v>17475.616103608434</v>
      </c>
      <c r="E1125" s="2">
        <v>0</v>
      </c>
      <c r="F1125" s="2">
        <v>18803.175866063659</v>
      </c>
      <c r="G1125" s="2">
        <v>19950.156186490229</v>
      </c>
    </row>
    <row r="1126" spans="1:7" ht="12.75" customHeight="1">
      <c r="A1126" t="s">
        <v>4</v>
      </c>
      <c r="B1126" t="s">
        <v>47</v>
      </c>
      <c r="C1126" s="2">
        <v>89810.623067543595</v>
      </c>
      <c r="D1126" s="2">
        <v>85223.028935951836</v>
      </c>
      <c r="E1126" s="2">
        <v>0</v>
      </c>
      <c r="F1126" s="2">
        <v>92520.172159154143</v>
      </c>
      <c r="G1126" s="2">
        <v>96878.959459070771</v>
      </c>
    </row>
    <row r="1127" spans="1:7" ht="12.75" customHeight="1">
      <c r="A1127" t="s">
        <v>4</v>
      </c>
      <c r="B1127" t="s">
        <v>48</v>
      </c>
      <c r="C1127" s="1">
        <v>88.112328767123259</v>
      </c>
      <c r="D1127" s="1">
        <v>79.199453551912555</v>
      </c>
      <c r="E1127" s="1">
        <v>0</v>
      </c>
      <c r="F1127" s="1">
        <v>80.668493150684938</v>
      </c>
      <c r="G1127" s="1">
        <v>86.9698630136986</v>
      </c>
    </row>
    <row r="1128" spans="1:7" ht="12.75" customHeight="1">
      <c r="A1128" t="s">
        <v>4</v>
      </c>
      <c r="B1128" t="s">
        <v>351</v>
      </c>
      <c r="C1128" s="2">
        <v>6904.9999999999964</v>
      </c>
      <c r="D1128" s="2">
        <v>5943.9999999999991</v>
      </c>
      <c r="E1128" s="2">
        <v>0</v>
      </c>
      <c r="F1128" s="2">
        <v>5984.0000000000009</v>
      </c>
      <c r="G1128" s="2">
        <v>6537</v>
      </c>
    </row>
    <row r="1129" spans="1:7" ht="12.75" customHeight="1">
      <c r="A1129" t="s">
        <v>4</v>
      </c>
      <c r="B1129" t="s">
        <v>349</v>
      </c>
      <c r="C1129" s="2">
        <v>32160.999999999989</v>
      </c>
      <c r="D1129" s="2">
        <v>28986.999999999996</v>
      </c>
      <c r="E1129" s="2">
        <v>0</v>
      </c>
      <c r="F1129" s="2">
        <v>29444.000000000004</v>
      </c>
      <c r="G1129" s="2">
        <v>31743.999999999989</v>
      </c>
    </row>
    <row r="1130" spans="1:7" ht="12.75" customHeight="1">
      <c r="A1130" t="s">
        <v>4</v>
      </c>
      <c r="B1130" t="s">
        <v>49</v>
      </c>
      <c r="C1130" s="1">
        <v>13.89075265507813</v>
      </c>
      <c r="D1130" s="1">
        <v>14.35432042793385</v>
      </c>
      <c r="E1130" s="1">
        <v>0</v>
      </c>
      <c r="F1130" s="1">
        <v>15.205216338260444</v>
      </c>
      <c r="G1130" s="1">
        <v>16.222451038989298</v>
      </c>
    </row>
    <row r="1131" spans="1:7" ht="12.75" customHeight="1">
      <c r="A1131" t="s">
        <v>4</v>
      </c>
      <c r="B1131" t="s">
        <v>50</v>
      </c>
      <c r="C1131" s="1">
        <v>13.773943533901665</v>
      </c>
      <c r="D1131" s="1">
        <v>14.128129134791433</v>
      </c>
      <c r="E1131" s="1">
        <v>0</v>
      </c>
      <c r="F1131" s="1">
        <v>13.431074701836586</v>
      </c>
      <c r="G1131" s="1">
        <v>12.619325721488609</v>
      </c>
    </row>
    <row r="1132" spans="1:7" ht="12.75" customHeight="1">
      <c r="A1132" t="s">
        <v>4</v>
      </c>
      <c r="B1132" t="s">
        <v>51</v>
      </c>
      <c r="C1132" s="1">
        <v>14.00637044346413</v>
      </c>
      <c r="D1132" s="1">
        <v>14.585724641743461</v>
      </c>
      <c r="E1132" s="1">
        <v>0</v>
      </c>
      <c r="F1132" s="1">
        <v>17.177272918075911</v>
      </c>
      <c r="G1132" s="1">
        <v>20.825267226009139</v>
      </c>
    </row>
    <row r="1133" spans="1:7" ht="12.75" customHeight="1">
      <c r="A1133" t="s">
        <v>4</v>
      </c>
      <c r="B1133" t="s">
        <v>52</v>
      </c>
      <c r="C1133" s="3">
        <v>0.14788595844956154</v>
      </c>
      <c r="D1133" s="3">
        <v>0.16228753677175153</v>
      </c>
      <c r="E1133" s="3">
        <v>0.18625560997610058</v>
      </c>
      <c r="F1133" s="3">
        <v>0.15101413522287935</v>
      </c>
      <c r="G1133" s="3">
        <v>0.13894766402094477</v>
      </c>
    </row>
    <row r="1134" spans="1:7" ht="12.75" customHeight="1">
      <c r="A1134" t="s">
        <v>4</v>
      </c>
      <c r="B1134" t="s">
        <v>53</v>
      </c>
      <c r="C1134" s="2">
        <v>658658.7583333333</v>
      </c>
      <c r="D1134" s="2">
        <v>1110860.0583333333</v>
      </c>
      <c r="E1134" s="2">
        <v>0</v>
      </c>
      <c r="F1134" s="2">
        <v>946605.12844036694</v>
      </c>
      <c r="G1134" s="2">
        <v>751232.33027522941</v>
      </c>
    </row>
    <row r="1135" spans="1:7" ht="12.75" customHeight="1">
      <c r="A1135" t="s">
        <v>4</v>
      </c>
      <c r="B1135" t="s">
        <v>54</v>
      </c>
      <c r="C1135" s="2">
        <v>735014.52500000002</v>
      </c>
      <c r="D1135" s="2">
        <v>831970.40833333333</v>
      </c>
      <c r="E1135" s="2">
        <v>0</v>
      </c>
      <c r="F1135" s="2">
        <v>945961.30275229353</v>
      </c>
      <c r="G1135" s="2">
        <v>945961.30275229353</v>
      </c>
    </row>
    <row r="1136" spans="1:7" ht="12.75" customHeight="1">
      <c r="A1136" t="s">
        <v>4</v>
      </c>
      <c r="B1136" t="s">
        <v>55</v>
      </c>
      <c r="C1136" s="3">
        <v>0.12533286529019658</v>
      </c>
      <c r="D1136" s="3">
        <v>0.12080392811663708</v>
      </c>
      <c r="E1136" s="3">
        <v>0.16758328945509313</v>
      </c>
      <c r="F1136" s="3">
        <v>0.12845667779846157</v>
      </c>
      <c r="G1136" s="3">
        <v>0.12431998706890396</v>
      </c>
    </row>
    <row r="1137" spans="1:7" ht="12.75" customHeight="1">
      <c r="A1137" t="s">
        <v>4</v>
      </c>
      <c r="B1137" t="s">
        <v>56</v>
      </c>
      <c r="C1137" s="1">
        <v>4.4608172301846114</v>
      </c>
      <c r="D1137" s="1">
        <v>4.3256694200731198</v>
      </c>
      <c r="E1137" s="1">
        <v>4.6101255579925429</v>
      </c>
      <c r="F1137" s="1">
        <v>4.4529590208802805</v>
      </c>
      <c r="G1137" s="1">
        <v>2.9282548463494753</v>
      </c>
    </row>
    <row r="1138" spans="1:7" ht="12.75" customHeight="1">
      <c r="A1138" t="s">
        <v>4</v>
      </c>
      <c r="B1138" t="s">
        <v>57</v>
      </c>
      <c r="C1138" s="1">
        <v>4.7352605693476368</v>
      </c>
      <c r="D1138" s="1">
        <v>4.4874565405280924</v>
      </c>
      <c r="E1138" s="1">
        <v>4.3587228190234439</v>
      </c>
      <c r="F1138" s="1">
        <v>4.2905408743675499</v>
      </c>
      <c r="G1138" s="1">
        <v>4.1095604290078072</v>
      </c>
    </row>
    <row r="1139" spans="1:7" ht="12.75" customHeight="1">
      <c r="A1139" t="s">
        <v>4</v>
      </c>
      <c r="B1139" t="s">
        <v>58</v>
      </c>
      <c r="C1139" s="3">
        <v>0.78859786440009094</v>
      </c>
      <c r="D1139" s="3">
        <v>0.81903326264442777</v>
      </c>
      <c r="E1139" s="3">
        <v>0.67083050651460852</v>
      </c>
      <c r="F1139" s="3">
        <v>0.66778214594598873</v>
      </c>
      <c r="G1139" s="3">
        <v>0.64790960032434841</v>
      </c>
    </row>
    <row r="1140" spans="1:7" ht="12.75" customHeight="1">
      <c r="A1140" t="s">
        <v>4</v>
      </c>
      <c r="B1140" t="s">
        <v>59</v>
      </c>
      <c r="C1140" s="1">
        <v>3.7342163723655051</v>
      </c>
      <c r="D1140" s="1">
        <v>3.6753761713638005</v>
      </c>
      <c r="E1140" s="1">
        <v>2.9239642364422789</v>
      </c>
      <c r="F1140" s="1">
        <v>2.865146592354141</v>
      </c>
      <c r="G1140" s="1">
        <v>2.6626236550672062</v>
      </c>
    </row>
    <row r="1141" spans="1:7" ht="12.75" customHeight="1">
      <c r="A1141" t="s">
        <v>4</v>
      </c>
      <c r="B1141" t="s">
        <v>60</v>
      </c>
      <c r="C1141" s="3">
        <v>3.7419381333528776E-2</v>
      </c>
      <c r="D1141" s="3">
        <v>4.2933883931493555E-2</v>
      </c>
      <c r="E1141" s="3">
        <v>3.4229115040235888E-2</v>
      </c>
      <c r="F1141" s="3">
        <v>3.1716502721795055E-2</v>
      </c>
      <c r="G1141" s="3">
        <v>3.0328228303692764E-2</v>
      </c>
    </row>
    <row r="1142" spans="1:7" ht="12.75" customHeight="1">
      <c r="A1142" t="s">
        <v>4</v>
      </c>
      <c r="B1142" t="s">
        <v>61</v>
      </c>
      <c r="C1142" s="3">
        <v>0.54642722321470016</v>
      </c>
      <c r="D1142" s="3">
        <v>0.55467341089523081</v>
      </c>
      <c r="E1142" s="3">
        <v>0.57065262809200101</v>
      </c>
      <c r="F1142" s="3">
        <v>0.56511020748320129</v>
      </c>
      <c r="G1142" s="3">
        <v>0.57555676631916775</v>
      </c>
    </row>
    <row r="1143" spans="1:7" ht="12.75" customHeight="1">
      <c r="A1143" t="s">
        <v>4</v>
      </c>
      <c r="B1143" t="s">
        <v>62</v>
      </c>
      <c r="C1143" s="3">
        <v>1.3209101057428221E-2</v>
      </c>
      <c r="D1143" s="3">
        <v>1.7012882169002399E-2</v>
      </c>
      <c r="E1143" s="3">
        <v>1.4636079158172338E-2</v>
      </c>
      <c r="F1143" s="3">
        <v>7.412376079713563E-3</v>
      </c>
      <c r="G1143" s="3">
        <v>9.1585545275421846E-3</v>
      </c>
    </row>
    <row r="1144" spans="1:7" ht="12.75" customHeight="1">
      <c r="A1144" t="s">
        <v>4</v>
      </c>
      <c r="B1144" t="s">
        <v>63</v>
      </c>
      <c r="C1144" s="3">
        <v>1.2221521264605807E-2</v>
      </c>
      <c r="D1144" s="3">
        <v>1.0254921488261397E-2</v>
      </c>
      <c r="E1144" s="3">
        <v>1.179249277805423E-2</v>
      </c>
      <c r="F1144" s="3">
        <v>7.3949695448611991E-3</v>
      </c>
      <c r="G1144" s="3">
        <v>6.2772577320714179E-3</v>
      </c>
    </row>
    <row r="1145" spans="1:7" ht="12.75" customHeight="1">
      <c r="A1145" t="s">
        <v>4</v>
      </c>
      <c r="B1145" t="s">
        <v>64</v>
      </c>
      <c r="C1145" s="3">
        <v>4.2593465596278655E-3</v>
      </c>
      <c r="D1145" s="3">
        <v>1.9350874437740152E-3</v>
      </c>
      <c r="E1145" s="3">
        <v>6.3349333396461593E-3</v>
      </c>
      <c r="F1145" s="3">
        <v>2.0107639941617829E-2</v>
      </c>
      <c r="G1145" s="3">
        <v>4.1690154012909001E-4</v>
      </c>
    </row>
    <row r="1146" spans="1:7" ht="12.75" customHeight="1">
      <c r="A1146" t="s">
        <v>4</v>
      </c>
      <c r="B1146" t="s">
        <v>65</v>
      </c>
      <c r="C1146" s="3">
        <v>2.1267856692045048E-2</v>
      </c>
      <c r="D1146" s="3">
        <v>5.1961848412534879E-2</v>
      </c>
      <c r="E1146" s="3">
        <v>3.6413854437317268E-2</v>
      </c>
      <c r="F1146" s="3">
        <v>7.318822677272728E-2</v>
      </c>
      <c r="G1146" s="3">
        <v>2.1834092593110418E-2</v>
      </c>
    </row>
    <row r="1147" spans="1:7" ht="12.75" customHeight="1">
      <c r="A1147" t="s">
        <v>4</v>
      </c>
      <c r="B1147" t="s">
        <v>66</v>
      </c>
      <c r="C1147" s="3">
        <v>0.64190205009698253</v>
      </c>
      <c r="D1147" s="3">
        <v>0.65986893209579811</v>
      </c>
      <c r="E1147" s="3">
        <v>0.64131632936527594</v>
      </c>
      <c r="F1147" s="3">
        <v>0.68175588833373402</v>
      </c>
      <c r="G1147" s="3">
        <v>0.67233338452123992</v>
      </c>
    </row>
    <row r="1148" spans="1:7" ht="12.75" customHeight="1">
      <c r="A1148" t="s">
        <v>4</v>
      </c>
      <c r="B1148" t="s">
        <v>67</v>
      </c>
      <c r="C1148" s="3">
        <v>0.3580979499030173</v>
      </c>
      <c r="D1148" s="3">
        <v>0.34013106790420222</v>
      </c>
      <c r="E1148" s="3">
        <v>0.35868367063472417</v>
      </c>
      <c r="F1148" s="3">
        <v>0.31824411166626604</v>
      </c>
      <c r="G1148" s="3">
        <v>0.32766661547876003</v>
      </c>
    </row>
    <row r="1149" spans="1:7" ht="12.75" customHeight="1">
      <c r="A1149" t="s">
        <v>4</v>
      </c>
      <c r="B1149" t="s">
        <v>68</v>
      </c>
      <c r="C1149" s="3">
        <v>0</v>
      </c>
      <c r="D1149" s="3">
        <v>0</v>
      </c>
      <c r="E1149" s="3">
        <v>0</v>
      </c>
      <c r="F1149" s="3">
        <v>0</v>
      </c>
      <c r="G1149" s="3">
        <v>0</v>
      </c>
    </row>
    <row r="1150" spans="1:7" ht="12.75" customHeight="1">
      <c r="A1150" t="s">
        <v>4</v>
      </c>
      <c r="B1150" t="s">
        <v>360</v>
      </c>
      <c r="C1150" s="3">
        <v>0.45357277678529978</v>
      </c>
      <c r="D1150" s="3">
        <v>0.44532659077316306</v>
      </c>
      <c r="E1150" s="3">
        <v>0.42934737190799904</v>
      </c>
      <c r="F1150" s="3">
        <v>0.43488979251679905</v>
      </c>
      <c r="G1150" s="3">
        <v>0.42444323368083231</v>
      </c>
    </row>
    <row r="1151" spans="1:7" ht="12.75" customHeight="1">
      <c r="A1151" t="s">
        <v>4</v>
      </c>
      <c r="B1151" t="s">
        <v>69</v>
      </c>
      <c r="C1151" s="3">
        <v>0.34295556545839978</v>
      </c>
      <c r="D1151" s="3">
        <v>0.34622719154884291</v>
      </c>
      <c r="E1151" s="3">
        <v>0.31177711805893599</v>
      </c>
      <c r="F1151" s="3">
        <v>0.33021289451830849</v>
      </c>
      <c r="G1151" s="3">
        <v>0.32029844926444073</v>
      </c>
    </row>
    <row r="1152" spans="1:7" ht="12.75" customHeight="1">
      <c r="A1152" t="s">
        <v>4</v>
      </c>
      <c r="B1152" t="s">
        <v>70</v>
      </c>
      <c r="C1152" s="3">
        <v>0.2291846799754621</v>
      </c>
      <c r="D1152" s="3">
        <v>0.25184123850873941</v>
      </c>
      <c r="E1152" s="3">
        <v>0.2465990418679454</v>
      </c>
      <c r="F1152" s="3">
        <v>0.31739209042403693</v>
      </c>
      <c r="G1152" s="3">
        <v>0.28625178816376368</v>
      </c>
    </row>
    <row r="1153" spans="1:7" ht="12.75" customHeight="1">
      <c r="A1153" t="s">
        <v>4</v>
      </c>
      <c r="B1153" t="s">
        <v>71</v>
      </c>
      <c r="C1153" s="3">
        <v>0.74449656419467602</v>
      </c>
      <c r="D1153" s="3">
        <v>0.69315028204177231</v>
      </c>
      <c r="E1153" s="3">
        <v>0.70395237285647017</v>
      </c>
      <c r="F1153" s="3">
        <v>0.68100548765916691</v>
      </c>
      <c r="G1153" s="3">
        <v>0.68458981982301836</v>
      </c>
    </row>
    <row r="1154" spans="1:7" ht="12.75" customHeight="1">
      <c r="A1154" t="s">
        <v>4</v>
      </c>
      <c r="B1154" t="s">
        <v>72</v>
      </c>
      <c r="C1154" s="1">
        <v>14.889680285955945</v>
      </c>
      <c r="D1154" s="1">
        <v>13.744743050091573</v>
      </c>
      <c r="E1154" s="1">
        <v>0</v>
      </c>
      <c r="F1154" s="1">
        <v>14.714236644831448</v>
      </c>
      <c r="G1154" s="1">
        <v>15.491416647117012</v>
      </c>
    </row>
    <row r="1155" spans="1:7" ht="12.75" customHeight="1">
      <c r="A1155" t="s">
        <v>4</v>
      </c>
      <c r="B1155" t="s">
        <v>73</v>
      </c>
      <c r="C1155" s="1">
        <v>6.7160609280724941</v>
      </c>
      <c r="D1155" s="1">
        <v>7.2755088716870375</v>
      </c>
      <c r="E1155" s="1">
        <v>0</v>
      </c>
      <c r="F1155" s="1">
        <v>6.7961391687367074</v>
      </c>
      <c r="G1155" s="1">
        <v>6.4551875582411782</v>
      </c>
    </row>
    <row r="1156" spans="1:7" ht="12.75" customHeight="1">
      <c r="A1156" t="s">
        <v>4</v>
      </c>
      <c r="B1156" t="s">
        <v>74</v>
      </c>
      <c r="C1156" s="1">
        <v>5.2631001083748341</v>
      </c>
      <c r="D1156" s="1">
        <v>5.4454248551617379</v>
      </c>
      <c r="E1156" s="1">
        <v>0</v>
      </c>
      <c r="F1156" s="1">
        <v>5.0413854526518023</v>
      </c>
      <c r="G1156" s="1">
        <v>4.8519751102259479</v>
      </c>
    </row>
    <row r="1157" spans="1:7" ht="12.75" customHeight="1">
      <c r="A1157" t="s">
        <v>4</v>
      </c>
      <c r="B1157" t="s">
        <v>75</v>
      </c>
      <c r="C1157" s="3">
        <v>2.0724406298034688E-2</v>
      </c>
      <c r="D1157" s="3">
        <v>4.3545089137240409E-2</v>
      </c>
      <c r="E1157" s="3">
        <v>3.325714062896501E-2</v>
      </c>
      <c r="F1157" s="3">
        <v>6.2458235304799152E-2</v>
      </c>
      <c r="G1157" s="3">
        <v>1.821190765232937E-2</v>
      </c>
    </row>
    <row r="1158" spans="1:7" ht="12.75" customHeight="1">
      <c r="A1158" t="s">
        <v>4</v>
      </c>
      <c r="B1158" t="s">
        <v>76</v>
      </c>
      <c r="C1158" s="3">
        <v>0.28257904629065744</v>
      </c>
      <c r="D1158" s="3">
        <v>0.29456360630832656</v>
      </c>
      <c r="E1158" s="3">
        <v>0</v>
      </c>
      <c r="F1158" s="3">
        <v>0.25610036480841597</v>
      </c>
      <c r="G1158" s="3">
        <v>0.26715992932450938</v>
      </c>
    </row>
    <row r="1159" spans="1:7" ht="12.75" customHeight="1">
      <c r="A1159" t="s">
        <v>4</v>
      </c>
      <c r="B1159" t="s">
        <v>77</v>
      </c>
      <c r="C1159" s="2">
        <v>14210.683638532208</v>
      </c>
      <c r="D1159" s="2">
        <v>16099.546590057325</v>
      </c>
      <c r="E1159" s="2">
        <v>0</v>
      </c>
      <c r="F1159" s="2">
        <v>15621.592335906391</v>
      </c>
      <c r="G1159" s="2">
        <v>14585.637239123402</v>
      </c>
    </row>
    <row r="1160" spans="1:7" ht="12.75" customHeight="1">
      <c r="A1160" t="s">
        <v>4</v>
      </c>
      <c r="B1160" t="s">
        <v>78</v>
      </c>
      <c r="C1160" s="2">
        <v>69381.071334805616</v>
      </c>
      <c r="D1160" s="2">
        <v>73888.083098691248</v>
      </c>
      <c r="E1160" s="2">
        <v>0</v>
      </c>
      <c r="F1160" s="2">
        <v>74860.610850699173</v>
      </c>
      <c r="G1160" s="2">
        <v>74279.581773850397</v>
      </c>
    </row>
    <row r="1161" spans="1:7" ht="12.75" customHeight="1">
      <c r="A1161" t="s">
        <v>4</v>
      </c>
      <c r="B1161" t="s">
        <v>79</v>
      </c>
      <c r="C1161" s="2">
        <v>89613.897082670519</v>
      </c>
      <c r="D1161" s="2">
        <v>97434.849139558282</v>
      </c>
      <c r="E1161" s="2">
        <v>0</v>
      </c>
      <c r="F1161" s="2">
        <v>97083.503274929782</v>
      </c>
      <c r="G1161" s="2">
        <v>98068.599649019263</v>
      </c>
    </row>
    <row r="1162" spans="1:7" ht="12.75" customHeight="1">
      <c r="A1162" t="s">
        <v>4</v>
      </c>
      <c r="B1162" t="s">
        <v>80</v>
      </c>
      <c r="C1162" s="3">
        <v>0.29161881416084329</v>
      </c>
      <c r="D1162" s="3">
        <v>0.3164959782269946</v>
      </c>
      <c r="E1162" s="3">
        <v>0.29602242457101791</v>
      </c>
      <c r="F1162" s="3">
        <v>0.29685694748806613</v>
      </c>
      <c r="G1162" s="3">
        <v>0.32026320399061958</v>
      </c>
    </row>
    <row r="1163" spans="1:7" ht="12.75" customHeight="1">
      <c r="A1163" t="s">
        <v>4</v>
      </c>
      <c r="B1163" t="s">
        <v>81</v>
      </c>
      <c r="C1163" s="3">
        <v>0.55037117986207895</v>
      </c>
      <c r="D1163" s="3">
        <v>0.56592694680805866</v>
      </c>
      <c r="E1163" s="3">
        <v>0.56037497277785209</v>
      </c>
      <c r="F1163" s="3">
        <v>0.5352040322671362</v>
      </c>
      <c r="G1163" s="3">
        <v>0.55752812545584585</v>
      </c>
    </row>
    <row r="1164" spans="1:7" ht="12.75" customHeight="1">
      <c r="A1164" t="s">
        <v>4</v>
      </c>
      <c r="B1164" t="s">
        <v>82</v>
      </c>
      <c r="C1164" s="3">
        <v>4.93925721264604E-2</v>
      </c>
      <c r="D1164" s="3">
        <v>4.9386193843706641E-2</v>
      </c>
      <c r="E1164" s="3">
        <v>5.2867055787820395E-2</v>
      </c>
      <c r="F1164" s="3">
        <v>4.7468898793277821E-2</v>
      </c>
      <c r="G1164" s="3">
        <v>4.9054974140468284E-2</v>
      </c>
    </row>
    <row r="1165" spans="1:7" ht="12.75" customHeight="1">
      <c r="A1165" t="s">
        <v>4</v>
      </c>
      <c r="B1165" t="s">
        <v>83</v>
      </c>
      <c r="C1165" s="2">
        <v>701.90221658251278</v>
      </c>
      <c r="D1165" s="2">
        <v>795.09532869235727</v>
      </c>
      <c r="E1165" s="2">
        <v>0</v>
      </c>
      <c r="F1165" s="2">
        <v>741.5397855829849</v>
      </c>
      <c r="G1165" s="2">
        <v>715.49805758744969</v>
      </c>
    </row>
    <row r="1166" spans="1:7" ht="12.75" customHeight="1">
      <c r="A1166" t="s">
        <v>4</v>
      </c>
      <c r="B1166" t="s">
        <v>84</v>
      </c>
      <c r="C1166" s="3">
        <v>0.55184787210739727</v>
      </c>
      <c r="D1166" s="3">
        <v>0.56068430951085135</v>
      </c>
      <c r="E1166" s="3">
        <v>0.57648072517611393</v>
      </c>
      <c r="F1166" s="3">
        <v>0.57060135330558082</v>
      </c>
      <c r="G1166" s="3">
        <v>0.58092611544593309</v>
      </c>
    </row>
    <row r="1167" spans="1:7" ht="12.75" customHeight="1">
      <c r="A1167" t="s">
        <v>4</v>
      </c>
      <c r="B1167" t="s">
        <v>85</v>
      </c>
      <c r="C1167" s="1">
        <v>4.9435024367080622</v>
      </c>
      <c r="D1167" s="1">
        <v>3.9164415427994017</v>
      </c>
      <c r="E1167" s="1">
        <v>7.5610986479201499</v>
      </c>
      <c r="F1167" s="1">
        <v>7.6436326800912564</v>
      </c>
      <c r="G1167" s="1">
        <v>7.5443253392195349</v>
      </c>
    </row>
    <row r="1168" spans="1:7" ht="12.75" customHeight="1">
      <c r="A1168" t="s">
        <v>4</v>
      </c>
      <c r="B1168" t="s">
        <v>86</v>
      </c>
      <c r="C1168" s="1">
        <v>52.353785614638163</v>
      </c>
      <c r="D1168" s="1">
        <v>83.952609843707265</v>
      </c>
      <c r="E1168" s="1">
        <v>37.125184331442505</v>
      </c>
      <c r="F1168" s="1">
        <v>42.532372046277061</v>
      </c>
      <c r="G1168" s="1">
        <v>40.351790741771829</v>
      </c>
    </row>
    <row r="1169" spans="1:7" ht="12.75" customHeight="1">
      <c r="A1169" t="s">
        <v>4</v>
      </c>
      <c r="B1169" t="s">
        <v>87</v>
      </c>
      <c r="C1169" s="1">
        <v>40.522251514612762</v>
      </c>
      <c r="D1169" s="1">
        <v>34.599988252548187</v>
      </c>
      <c r="E1169" s="1">
        <v>46.988951841777386</v>
      </c>
      <c r="F1169" s="1">
        <v>30.852606208169622</v>
      </c>
      <c r="G1169" s="1">
        <v>33.374200513273706</v>
      </c>
    </row>
    <row r="1170" spans="1:7" ht="12.75" customHeight="1">
      <c r="A1170" t="s">
        <v>4</v>
      </c>
      <c r="B1170" t="s">
        <v>88</v>
      </c>
      <c r="C1170" s="1">
        <v>201.77926215611578</v>
      </c>
      <c r="D1170" s="1">
        <v>274.52908863645314</v>
      </c>
      <c r="E1170" s="1">
        <v>217.71776239881311</v>
      </c>
      <c r="F1170" s="1">
        <v>279.08345336245793</v>
      </c>
      <c r="G1170" s="1">
        <v>254.98292803558289</v>
      </c>
    </row>
    <row r="1171" spans="1:7" ht="12.75" customHeight="1">
      <c r="A1171" t="s">
        <v>4</v>
      </c>
      <c r="B1171" t="s">
        <v>89</v>
      </c>
      <c r="C1171" s="3">
        <v>5.3441538603930236E-2</v>
      </c>
      <c r="D1171" s="3">
        <v>5.1225714683877953E-2</v>
      </c>
      <c r="E1171" s="3">
        <v>5.8867079853187357E-2</v>
      </c>
      <c r="F1171" s="3">
        <v>6.6622051209535293E-2</v>
      </c>
      <c r="G1171" s="3">
        <v>4.9451424586327231E-2</v>
      </c>
    </row>
    <row r="1172" spans="1:7" ht="12.75" customHeight="1">
      <c r="A1172" t="s">
        <v>4</v>
      </c>
      <c r="B1172" t="s">
        <v>90</v>
      </c>
      <c r="C1172" s="1">
        <v>4.0193418690877918</v>
      </c>
      <c r="D1172" s="1">
        <v>4.7250679466988208</v>
      </c>
      <c r="E1172" s="1">
        <v>2.983656547113513</v>
      </c>
      <c r="F1172" s="1">
        <v>4.5038933872032665</v>
      </c>
      <c r="G1172" s="1">
        <v>4.3844004414865561</v>
      </c>
    </row>
    <row r="1173" spans="1:7" ht="12.75" customHeight="1">
      <c r="A1173" t="s">
        <v>4</v>
      </c>
      <c r="B1173" t="s">
        <v>91</v>
      </c>
      <c r="C1173" s="4">
        <v>0.34865612631618614</v>
      </c>
      <c r="D1173" s="4">
        <v>0.35556564837729271</v>
      </c>
      <c r="E1173" s="4">
        <v>0.40725362443176055</v>
      </c>
      <c r="F1173" s="4">
        <v>0.5032795241604533</v>
      </c>
      <c r="G1173" s="4">
        <v>0.33377777594324487</v>
      </c>
    </row>
    <row r="1174" spans="1:7" ht="12.75" customHeight="1">
      <c r="A1174" t="s">
        <v>4</v>
      </c>
      <c r="B1174" t="s">
        <v>92</v>
      </c>
      <c r="C1174" s="2">
        <v>28248.818725653866</v>
      </c>
      <c r="D1174" s="2">
        <v>29436.970961013958</v>
      </c>
      <c r="E1174" s="2">
        <v>0</v>
      </c>
      <c r="F1174" s="2">
        <v>31560.509093835506</v>
      </c>
      <c r="G1174" s="2">
        <v>30986.366981968655</v>
      </c>
    </row>
    <row r="1175" spans="1:7" ht="12.75" customHeight="1">
      <c r="A1175" t="s">
        <v>4</v>
      </c>
      <c r="B1175" t="s">
        <v>93</v>
      </c>
      <c r="C1175" s="2">
        <v>1489.0102355150284</v>
      </c>
      <c r="D1175" s="2">
        <v>1479.364924340342</v>
      </c>
      <c r="E1175" s="2">
        <v>0</v>
      </c>
      <c r="F1175" s="2">
        <v>1418.6410865174842</v>
      </c>
      <c r="G1175" s="2">
        <v>1437.8124995822116</v>
      </c>
    </row>
    <row r="1176" spans="1:7" ht="12.75" customHeight="1">
      <c r="A1176" t="s">
        <v>4</v>
      </c>
      <c r="B1176" t="s">
        <v>94</v>
      </c>
      <c r="C1176" s="2">
        <v>29406.590731354099</v>
      </c>
      <c r="D1176" s="2">
        <v>30868.210127860042</v>
      </c>
      <c r="E1176" s="2">
        <v>0</v>
      </c>
      <c r="F1176" s="2">
        <v>32768.289271390364</v>
      </c>
      <c r="G1176" s="2">
        <v>32071.860792412423</v>
      </c>
    </row>
    <row r="1177" spans="1:7" ht="12.75" customHeight="1">
      <c r="A1177" t="s">
        <v>4</v>
      </c>
      <c r="B1177" t="s">
        <v>95</v>
      </c>
      <c r="C1177" s="2">
        <v>13338.029013809139</v>
      </c>
      <c r="D1177" s="2">
        <v>13746.434728009202</v>
      </c>
      <c r="E1177" s="2">
        <v>0</v>
      </c>
      <c r="F1177" s="2">
        <v>14250.594522365396</v>
      </c>
      <c r="G1177" s="2">
        <v>13612.684304893028</v>
      </c>
    </row>
    <row r="1178" spans="1:7" ht="12.75" customHeight="1">
      <c r="A1178" t="s">
        <v>4</v>
      </c>
      <c r="B1178" t="s">
        <v>102</v>
      </c>
      <c r="C1178" s="3">
        <v>0.53601182305073247</v>
      </c>
      <c r="D1178" s="3">
        <v>0.51793261205456431</v>
      </c>
      <c r="E1178" s="3">
        <v>0.5125539864708879</v>
      </c>
      <c r="F1178" s="3">
        <v>0.53858893095061477</v>
      </c>
      <c r="G1178" s="3">
        <v>0.53966642483069061</v>
      </c>
    </row>
    <row r="1179" spans="1:7" ht="12.75" customHeight="1">
      <c r="A1179" t="s">
        <v>4</v>
      </c>
      <c r="B1179" t="s">
        <v>103</v>
      </c>
      <c r="C1179" s="3">
        <v>0.15740703062327291</v>
      </c>
      <c r="D1179" s="3">
        <v>0.1680269421127972</v>
      </c>
      <c r="E1179" s="3">
        <v>0.17365590760913133</v>
      </c>
      <c r="F1179" s="3">
        <v>0.17236392750152421</v>
      </c>
      <c r="G1179" s="3">
        <v>0.1730191652447769</v>
      </c>
    </row>
    <row r="1180" spans="1:7" ht="12.75" customHeight="1">
      <c r="A1180" t="s">
        <v>4</v>
      </c>
      <c r="B1180" t="s">
        <v>104</v>
      </c>
      <c r="C1180" s="3">
        <v>0.30658114632599442</v>
      </c>
      <c r="D1180" s="3">
        <v>0.31404044583263879</v>
      </c>
      <c r="E1180" s="3">
        <v>0.31379010591998086</v>
      </c>
      <c r="F1180" s="3">
        <v>0.2890471415478606</v>
      </c>
      <c r="G1180" s="3">
        <v>0.28731440992453228</v>
      </c>
    </row>
    <row r="1181" spans="1:7" ht="12.75" customHeight="1">
      <c r="A1181" t="s">
        <v>4</v>
      </c>
      <c r="B1181" t="s">
        <v>96</v>
      </c>
      <c r="C1181" s="3">
        <v>0</v>
      </c>
      <c r="D1181" s="3">
        <v>0</v>
      </c>
      <c r="E1181" s="3">
        <v>0</v>
      </c>
      <c r="F1181" s="3">
        <v>0</v>
      </c>
      <c r="G1181" s="3">
        <v>0</v>
      </c>
    </row>
    <row r="1182" spans="1:7" ht="12.75" customHeight="1">
      <c r="A1182" t="s">
        <v>4</v>
      </c>
      <c r="B1182" t="s">
        <v>105</v>
      </c>
      <c r="C1182" s="3">
        <v>0.41146552185443036</v>
      </c>
      <c r="D1182" s="3">
        <v>0.40986684384122585</v>
      </c>
      <c r="E1182" s="3">
        <v>0.37855605344313092</v>
      </c>
      <c r="F1182" s="3">
        <v>0.41589124910139741</v>
      </c>
      <c r="G1182" s="3">
        <v>0.41434304604432592</v>
      </c>
    </row>
    <row r="1183" spans="1:7" ht="12.75" customHeight="1">
      <c r="A1183" t="s">
        <v>4</v>
      </c>
      <c r="B1183" t="s">
        <v>106</v>
      </c>
      <c r="C1183" s="3">
        <v>7.7642166106470747E-2</v>
      </c>
      <c r="D1183" s="3">
        <v>9.2600780628794399E-2</v>
      </c>
      <c r="E1183" s="3">
        <v>9.8170298491554647E-2</v>
      </c>
      <c r="F1183" s="3">
        <v>0.12380170662551375</v>
      </c>
      <c r="G1183" s="3">
        <v>0.11417218923338987</v>
      </c>
    </row>
    <row r="1184" spans="1:7" ht="12.75" customHeight="1">
      <c r="A1184" t="s">
        <v>4</v>
      </c>
      <c r="B1184" t="s">
        <v>107</v>
      </c>
      <c r="C1184" s="3">
        <v>0.51089231203909857</v>
      </c>
      <c r="D1184" s="3">
        <v>0.49753237552997975</v>
      </c>
      <c r="E1184" s="3">
        <v>0.52327364806531451</v>
      </c>
      <c r="F1184" s="3">
        <v>0.46030704427308905</v>
      </c>
      <c r="G1184" s="3">
        <v>0.47148476472228418</v>
      </c>
    </row>
    <row r="1185" spans="1:7" ht="12.75" customHeight="1">
      <c r="A1185" t="s">
        <v>4</v>
      </c>
      <c r="B1185" t="s">
        <v>97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</row>
    <row r="1186" spans="1:7" ht="12.75" customHeight="1">
      <c r="A1186" t="s">
        <v>4</v>
      </c>
      <c r="B1186" t="s">
        <v>98</v>
      </c>
      <c r="C1186" s="2">
        <v>-6929976.9999999991</v>
      </c>
      <c r="D1186" s="2">
        <v>-5531925.4900000012</v>
      </c>
      <c r="E1186" s="2">
        <v>-6819470.0000000009</v>
      </c>
      <c r="F1186" s="2">
        <v>-4556395.0000000009</v>
      </c>
      <c r="G1186" s="2">
        <v>-4016431.9999999995</v>
      </c>
    </row>
    <row r="1187" spans="1:7" ht="12.75" customHeight="1">
      <c r="A1187" t="s">
        <v>15</v>
      </c>
      <c r="B1187" t="s">
        <v>43</v>
      </c>
      <c r="C1187" s="1">
        <v>34.27671232876714</v>
      </c>
      <c r="D1187" s="1">
        <v>30.122950819672131</v>
      </c>
      <c r="E1187" s="1">
        <v>0</v>
      </c>
      <c r="F1187" s="1">
        <v>34.934246575342478</v>
      </c>
      <c r="G1187" s="1">
        <v>32.698630136986303</v>
      </c>
    </row>
    <row r="1188" spans="1:7" ht="12.75" customHeight="1">
      <c r="A1188" t="s">
        <v>4</v>
      </c>
      <c r="B1188" t="s">
        <v>44</v>
      </c>
      <c r="C1188" s="1">
        <v>3.2854516806722693</v>
      </c>
      <c r="D1188" s="1">
        <v>3.2397884219806041</v>
      </c>
      <c r="E1188" s="1">
        <v>0</v>
      </c>
      <c r="F1188" s="1">
        <v>3.8839476088943039</v>
      </c>
      <c r="G1188" s="1">
        <v>3.4061073059360734</v>
      </c>
    </row>
    <row r="1189" spans="1:7" ht="12.75" customHeight="1">
      <c r="A1189" t="s">
        <v>4</v>
      </c>
      <c r="B1189" t="s">
        <v>45</v>
      </c>
      <c r="C1189" s="1">
        <v>3.4128197588944427</v>
      </c>
      <c r="D1189" s="1">
        <v>3.4</v>
      </c>
      <c r="E1189" s="1">
        <v>0</v>
      </c>
      <c r="F1189" s="1">
        <v>4.1193415637860085</v>
      </c>
      <c r="G1189" s="1">
        <v>3.5690149824673258</v>
      </c>
    </row>
    <row r="1190" spans="1:7" ht="12.75" customHeight="1">
      <c r="A1190" t="s">
        <v>4</v>
      </c>
      <c r="B1190" t="s">
        <v>46</v>
      </c>
      <c r="C1190" s="2">
        <v>18306.242730333328</v>
      </c>
      <c r="D1190" s="2">
        <v>16494.978642596732</v>
      </c>
      <c r="E1190" s="2">
        <v>0</v>
      </c>
      <c r="F1190" s="2">
        <v>0</v>
      </c>
      <c r="G1190" s="2">
        <v>0</v>
      </c>
    </row>
    <row r="1191" spans="1:7" ht="12.75" customHeight="1">
      <c r="A1191" t="s">
        <v>4</v>
      </c>
      <c r="B1191" t="s">
        <v>47</v>
      </c>
      <c r="C1191" s="2">
        <v>62475.906901199334</v>
      </c>
      <c r="D1191" s="2">
        <v>56082.927384828887</v>
      </c>
      <c r="E1191" s="2">
        <v>0</v>
      </c>
      <c r="F1191" s="2">
        <v>0</v>
      </c>
      <c r="G1191" s="2">
        <v>0</v>
      </c>
    </row>
    <row r="1192" spans="1:7" ht="12.75" customHeight="1">
      <c r="A1192" t="s">
        <v>4</v>
      </c>
      <c r="B1192" t="s">
        <v>48</v>
      </c>
      <c r="C1192" s="1">
        <v>31.799999999999994</v>
      </c>
      <c r="D1192" s="1">
        <v>27.590163934426229</v>
      </c>
      <c r="E1192" s="1">
        <v>0</v>
      </c>
      <c r="F1192" s="1">
        <v>32.909589041095892</v>
      </c>
      <c r="G1192" s="1">
        <v>30.673972602739727</v>
      </c>
    </row>
    <row r="1193" spans="1:7" ht="12.75" customHeight="1">
      <c r="A1193" t="s">
        <v>4</v>
      </c>
      <c r="B1193" t="s">
        <v>351</v>
      </c>
      <c r="C1193" s="2">
        <v>3400.9999999999995</v>
      </c>
      <c r="D1193" s="2">
        <v>2970</v>
      </c>
      <c r="E1193" s="2">
        <v>0</v>
      </c>
      <c r="F1193" s="2">
        <v>2916</v>
      </c>
      <c r="G1193" s="2">
        <v>3136.9999999999995</v>
      </c>
    </row>
    <row r="1194" spans="1:7" ht="12.75" customHeight="1">
      <c r="A1194" t="s">
        <v>4</v>
      </c>
      <c r="B1194" t="s">
        <v>349</v>
      </c>
      <c r="C1194" s="2">
        <v>11606.999999999998</v>
      </c>
      <c r="D1194" s="2">
        <v>10098</v>
      </c>
      <c r="E1194" s="2">
        <v>0</v>
      </c>
      <c r="F1194" s="2">
        <v>12012</v>
      </c>
      <c r="G1194" s="2">
        <v>11196</v>
      </c>
    </row>
    <row r="1195" spans="1:7" ht="12.75" customHeight="1">
      <c r="A1195" t="s">
        <v>4</v>
      </c>
      <c r="B1195" t="s">
        <v>49</v>
      </c>
      <c r="C1195" s="1">
        <v>18.338610334576781</v>
      </c>
      <c r="D1195" s="1">
        <v>19.423940012673842</v>
      </c>
      <c r="E1195" s="1">
        <v>0</v>
      </c>
      <c r="F1195" s="1">
        <v>20.423461052110991</v>
      </c>
      <c r="G1195" s="1">
        <v>22.061622472833662</v>
      </c>
    </row>
    <row r="1196" spans="1:7" ht="12.75" customHeight="1">
      <c r="A1196" t="s">
        <v>4</v>
      </c>
      <c r="B1196" t="s">
        <v>50</v>
      </c>
      <c r="C1196" s="1">
        <v>23.586574391665714</v>
      </c>
      <c r="D1196" s="1">
        <v>24.347204076981821</v>
      </c>
      <c r="E1196" s="1">
        <v>0</v>
      </c>
      <c r="F1196" s="1">
        <v>22.499031153846154</v>
      </c>
      <c r="G1196" s="1">
        <v>21.820791025485537</v>
      </c>
    </row>
    <row r="1197" spans="1:7" ht="12.75" customHeight="1">
      <c r="A1197" t="s">
        <v>4</v>
      </c>
      <c r="B1197" t="s">
        <v>51</v>
      </c>
      <c r="C1197" s="1">
        <v>15.25715592864508</v>
      </c>
      <c r="D1197" s="1">
        <v>16.431107979706379</v>
      </c>
      <c r="E1197" s="1">
        <v>0</v>
      </c>
      <c r="F1197" s="1">
        <v>18.873723468930908</v>
      </c>
      <c r="G1197" s="1">
        <v>22.277352039120675</v>
      </c>
    </row>
    <row r="1198" spans="1:7" ht="12.75" customHeight="1">
      <c r="A1198" t="s">
        <v>4</v>
      </c>
      <c r="B1198" t="s">
        <v>52</v>
      </c>
      <c r="C1198" s="3">
        <v>0.20555666091192049</v>
      </c>
      <c r="D1198" s="3">
        <v>0.34148266799942084</v>
      </c>
      <c r="E1198" s="3">
        <v>0.24657349150844876</v>
      </c>
      <c r="F1198" s="3">
        <v>0.18192778278404342</v>
      </c>
      <c r="G1198" s="3">
        <v>0.14369359632199247</v>
      </c>
    </row>
    <row r="1199" spans="1:7" ht="12.75" customHeight="1">
      <c r="A1199" t="s">
        <v>4</v>
      </c>
      <c r="B1199" t="s">
        <v>53</v>
      </c>
      <c r="C1199" s="2">
        <v>579262.66279069765</v>
      </c>
      <c r="D1199" s="2">
        <v>778979.09302325582</v>
      </c>
      <c r="E1199" s="2">
        <v>0</v>
      </c>
      <c r="F1199" s="2">
        <v>578976.75581395347</v>
      </c>
      <c r="G1199" s="2">
        <v>520166.83720930235</v>
      </c>
    </row>
    <row r="1200" spans="1:7" ht="12.75" customHeight="1">
      <c r="A1200" t="s">
        <v>4</v>
      </c>
      <c r="B1200" t="s">
        <v>54</v>
      </c>
      <c r="C1200" s="2">
        <v>438459.22093023255</v>
      </c>
      <c r="D1200" s="2">
        <v>421233.10465116281</v>
      </c>
      <c r="E1200" s="2">
        <v>0</v>
      </c>
      <c r="F1200" s="2">
        <v>420055.56976744183</v>
      </c>
      <c r="G1200" s="2">
        <v>507236.48837209301</v>
      </c>
    </row>
    <row r="1201" spans="1:7" ht="12.75" customHeight="1">
      <c r="A1201" t="s">
        <v>4</v>
      </c>
      <c r="B1201" t="s">
        <v>55</v>
      </c>
      <c r="C1201" s="3">
        <v>0.10829043251578412</v>
      </c>
      <c r="D1201" s="3">
        <v>0.16019573098947013</v>
      </c>
      <c r="E1201" s="3">
        <v>0.1054038229339907</v>
      </c>
      <c r="F1201" s="3">
        <v>9.7551298335919509E-2</v>
      </c>
      <c r="G1201" s="3">
        <v>8.865297220780663E-2</v>
      </c>
    </row>
    <row r="1202" spans="1:7" ht="12.75" customHeight="1">
      <c r="A1202" t="s">
        <v>4</v>
      </c>
      <c r="B1202" t="s">
        <v>56</v>
      </c>
      <c r="C1202" s="1">
        <v>13.423589843715723</v>
      </c>
      <c r="D1202" s="1">
        <v>11.757279888614747</v>
      </c>
      <c r="E1202" s="1">
        <v>6.5693063063063084</v>
      </c>
      <c r="F1202" s="1">
        <v>12.45480185426092</v>
      </c>
      <c r="G1202" s="1">
        <v>9.2658364729750122</v>
      </c>
    </row>
    <row r="1203" spans="1:7" ht="12.75" customHeight="1">
      <c r="A1203" t="s">
        <v>4</v>
      </c>
      <c r="B1203" t="s">
        <v>57</v>
      </c>
      <c r="C1203" s="1">
        <v>4.0896813369768248</v>
      </c>
      <c r="D1203" s="1">
        <v>3.9428568152348054</v>
      </c>
      <c r="E1203" s="1">
        <v>3.9904875825327113</v>
      </c>
      <c r="F1203" s="1">
        <v>3.7959122554939162</v>
      </c>
      <c r="G1203" s="1">
        <v>3.3972023349042444</v>
      </c>
    </row>
    <row r="1204" spans="1:7" ht="12.75" customHeight="1">
      <c r="A1204" t="s">
        <v>4</v>
      </c>
      <c r="B1204" t="s">
        <v>58</v>
      </c>
      <c r="C1204" s="3">
        <v>0.69169169413107978</v>
      </c>
      <c r="D1204" s="3">
        <v>0.63297361501546734</v>
      </c>
      <c r="E1204" s="3">
        <v>1.1023622047244086</v>
      </c>
      <c r="F1204" s="3">
        <v>1.1500817215211832</v>
      </c>
      <c r="G1204" s="3">
        <v>1.185950016272928</v>
      </c>
    </row>
    <row r="1205" spans="1:7" ht="12.75" customHeight="1">
      <c r="A1205" t="s">
        <v>4</v>
      </c>
      <c r="B1205" t="s">
        <v>59</v>
      </c>
      <c r="C1205" s="1">
        <v>2.8287986124297593</v>
      </c>
      <c r="D1205" s="1">
        <v>2.4957243318275473</v>
      </c>
      <c r="E1205" s="1">
        <v>4.3989626894061349</v>
      </c>
      <c r="F1205" s="1">
        <v>4.3656093015418005</v>
      </c>
      <c r="G1205" s="1">
        <v>4.0289121643621177</v>
      </c>
    </row>
    <row r="1206" spans="1:7" ht="12.75" customHeight="1">
      <c r="A1206" t="s">
        <v>4</v>
      </c>
      <c r="B1206" t="s">
        <v>60</v>
      </c>
      <c r="C1206" s="3">
        <v>3.0372578034113022E-2</v>
      </c>
      <c r="D1206" s="3">
        <v>3.0329426296820339E-2</v>
      </c>
      <c r="E1206" s="3">
        <v>5.3829951858797395E-2</v>
      </c>
      <c r="F1206" s="3">
        <v>5.236514508915479E-2</v>
      </c>
      <c r="G1206" s="3">
        <v>5.1624536018029452E-2</v>
      </c>
    </row>
    <row r="1207" spans="1:7" ht="12.75" customHeight="1">
      <c r="A1207" t="s">
        <v>4</v>
      </c>
      <c r="B1207" t="s">
        <v>61</v>
      </c>
      <c r="C1207" s="3">
        <v>0.6122022990016317</v>
      </c>
      <c r="D1207" s="3">
        <v>0.63476379913479253</v>
      </c>
      <c r="E1207" s="3">
        <v>0.66495354769048609</v>
      </c>
      <c r="F1207" s="3">
        <v>0.66078511373883053</v>
      </c>
      <c r="G1207" s="3">
        <v>0.66926791695025589</v>
      </c>
    </row>
    <row r="1208" spans="1:7" ht="12.75" customHeight="1">
      <c r="A1208" t="s">
        <v>4</v>
      </c>
      <c r="B1208" t="s">
        <v>62</v>
      </c>
      <c r="C1208" s="3">
        <v>1.6902867202645416E-2</v>
      </c>
      <c r="D1208" s="3">
        <v>1.8235038215544726E-2</v>
      </c>
      <c r="E1208" s="3">
        <v>1.7391408169771926E-2</v>
      </c>
      <c r="F1208" s="3">
        <v>1.7763036735467284E-2</v>
      </c>
      <c r="G1208" s="3">
        <v>1.804954120993197E-2</v>
      </c>
    </row>
    <row r="1209" spans="1:7" ht="12.75" customHeight="1">
      <c r="A1209" t="s">
        <v>4</v>
      </c>
      <c r="B1209" t="s">
        <v>63</v>
      </c>
      <c r="C1209" s="3">
        <v>5.9368068518800832E-3</v>
      </c>
      <c r="D1209" s="3">
        <v>7.8472648365704306E-3</v>
      </c>
      <c r="E1209" s="3">
        <v>6.4412622851007127E-3</v>
      </c>
      <c r="F1209" s="3">
        <v>6.343941691238318E-3</v>
      </c>
      <c r="G1209" s="3">
        <v>6.0978179763283673E-3</v>
      </c>
    </row>
    <row r="1210" spans="1:7" ht="12.75" customHeight="1">
      <c r="A1210" t="s">
        <v>4</v>
      </c>
      <c r="B1210" t="s">
        <v>64</v>
      </c>
      <c r="C1210" s="3">
        <v>3.2580571284114616E-2</v>
      </c>
      <c r="D1210" s="3">
        <v>2.7556570992442218E-2</v>
      </c>
      <c r="E1210" s="3">
        <v>1.0992913159330933E-3</v>
      </c>
      <c r="F1210" s="3">
        <v>2.7646945444887865E-2</v>
      </c>
      <c r="G1210" s="3">
        <v>1.9678666217232688E-2</v>
      </c>
    </row>
    <row r="1211" spans="1:7" ht="12.75" customHeight="1">
      <c r="A1211" t="s">
        <v>4</v>
      </c>
      <c r="B1211" t="s">
        <v>65</v>
      </c>
      <c r="C1211" s="3">
        <v>3.4908310028888667E-2</v>
      </c>
      <c r="D1211" s="3">
        <v>4.5884694217991684E-2</v>
      </c>
      <c r="E1211" s="3">
        <v>3.6672430502764932E-3</v>
      </c>
      <c r="F1211" s="3">
        <v>3.4934578566361695E-2</v>
      </c>
      <c r="G1211" s="3">
        <v>-0.33744138999840012</v>
      </c>
    </row>
    <row r="1212" spans="1:7" ht="12.75" customHeight="1">
      <c r="A1212" t="s">
        <v>4</v>
      </c>
      <c r="B1212" t="s">
        <v>66</v>
      </c>
      <c r="C1212" s="3">
        <v>0.81421638235111093</v>
      </c>
      <c r="D1212" s="3">
        <v>0.81994520488009237</v>
      </c>
      <c r="E1212" s="3">
        <v>0</v>
      </c>
      <c r="F1212" s="3">
        <v>0.81306889899790635</v>
      </c>
      <c r="G1212" s="3">
        <v>0.81333282534444362</v>
      </c>
    </row>
    <row r="1213" spans="1:7" ht="12.75" customHeight="1">
      <c r="A1213" t="s">
        <v>4</v>
      </c>
      <c r="B1213" t="s">
        <v>67</v>
      </c>
      <c r="C1213" s="3">
        <v>0.18578361764888887</v>
      </c>
      <c r="D1213" s="3">
        <v>0.18005479511990718</v>
      </c>
      <c r="E1213" s="3">
        <v>1</v>
      </c>
      <c r="F1213" s="3">
        <v>0.18693110100209356</v>
      </c>
      <c r="G1213" s="3">
        <v>0.18666717465555618</v>
      </c>
    </row>
    <row r="1214" spans="1:7" ht="12.75" customHeight="1">
      <c r="A1214" t="s">
        <v>4</v>
      </c>
      <c r="B1214" t="s">
        <v>68</v>
      </c>
      <c r="C1214" s="3">
        <v>0</v>
      </c>
      <c r="D1214" s="3">
        <v>0</v>
      </c>
      <c r="E1214" s="3">
        <v>0</v>
      </c>
      <c r="F1214" s="3">
        <v>0</v>
      </c>
      <c r="G1214" s="3">
        <v>0</v>
      </c>
    </row>
    <row r="1215" spans="1:7" ht="12.75" customHeight="1">
      <c r="A1215" t="s">
        <v>4</v>
      </c>
      <c r="B1215" t="s">
        <v>360</v>
      </c>
      <c r="C1215" s="3">
        <v>0.3877977009983683</v>
      </c>
      <c r="D1215" s="3">
        <v>0.36523620086520725</v>
      </c>
      <c r="E1215" s="3">
        <v>0.33504645230951358</v>
      </c>
      <c r="F1215" s="3">
        <v>0.33921488626116958</v>
      </c>
      <c r="G1215" s="3">
        <v>0.33073208304974411</v>
      </c>
    </row>
    <row r="1216" spans="1:7" ht="12.75" customHeight="1">
      <c r="A1216" t="s">
        <v>4</v>
      </c>
      <c r="B1216" t="s">
        <v>69</v>
      </c>
      <c r="C1216" s="3">
        <v>0.26400860029652046</v>
      </c>
      <c r="D1216" s="3">
        <v>0.23363775460532546</v>
      </c>
      <c r="E1216" s="3">
        <v>0.20304343571343786</v>
      </c>
      <c r="F1216" s="3">
        <v>0.20907131205561788</v>
      </c>
      <c r="G1216" s="3">
        <v>0.18888892094716558</v>
      </c>
    </row>
    <row r="1217" spans="1:7" ht="12.75" customHeight="1">
      <c r="A1217" t="s">
        <v>4</v>
      </c>
      <c r="B1217" t="s">
        <v>70</v>
      </c>
      <c r="C1217" s="3">
        <v>0.18056430021822087</v>
      </c>
      <c r="D1217" s="3">
        <v>0.14996783241923181</v>
      </c>
      <c r="E1217" s="3">
        <v>0.16282352831946315</v>
      </c>
      <c r="F1217" s="3">
        <v>0.14283497631304481</v>
      </c>
      <c r="G1217" s="3">
        <v>0.12729595258723794</v>
      </c>
    </row>
    <row r="1218" spans="1:7" ht="12.75" customHeight="1">
      <c r="A1218" t="s">
        <v>4</v>
      </c>
      <c r="B1218" t="s">
        <v>71</v>
      </c>
      <c r="C1218" s="3">
        <v>0.69802420815594535</v>
      </c>
      <c r="D1218" s="3">
        <v>0.6679511483418088</v>
      </c>
      <c r="E1218" s="3">
        <v>0.63500906713125127</v>
      </c>
      <c r="F1218" s="3">
        <v>0.63039246676222416</v>
      </c>
      <c r="G1218" s="3">
        <v>0.64641034580481849</v>
      </c>
    </row>
    <row r="1219" spans="1:7" ht="12.75" customHeight="1">
      <c r="A1219" t="s">
        <v>4</v>
      </c>
      <c r="B1219" t="s">
        <v>72</v>
      </c>
      <c r="C1219" s="1">
        <v>23.453605537690198</v>
      </c>
      <c r="D1219" s="1">
        <v>22.102343082670146</v>
      </c>
      <c r="E1219" s="1">
        <v>0</v>
      </c>
      <c r="F1219" s="1">
        <v>0</v>
      </c>
      <c r="G1219" s="1">
        <v>0</v>
      </c>
    </row>
    <row r="1220" spans="1:7" ht="12.75" customHeight="1">
      <c r="A1220" t="s">
        <v>4</v>
      </c>
      <c r="B1220" t="s">
        <v>73</v>
      </c>
      <c r="C1220" s="1">
        <v>4.2637367563506983</v>
      </c>
      <c r="D1220" s="1">
        <v>4.5244071918514068</v>
      </c>
      <c r="E1220" s="1">
        <v>0</v>
      </c>
      <c r="F1220" s="1">
        <v>0</v>
      </c>
      <c r="G1220" s="1">
        <v>0</v>
      </c>
    </row>
    <row r="1221" spans="1:7" ht="12.75" customHeight="1">
      <c r="A1221" t="s">
        <v>4</v>
      </c>
      <c r="B1221" t="s">
        <v>74</v>
      </c>
      <c r="C1221" s="1">
        <v>4.5600530529398515</v>
      </c>
      <c r="D1221" s="1">
        <v>4.8570841912522456</v>
      </c>
      <c r="E1221" s="1">
        <v>0</v>
      </c>
      <c r="F1221" s="1">
        <v>0</v>
      </c>
      <c r="G1221" s="1">
        <v>0</v>
      </c>
    </row>
    <row r="1222" spans="1:7" ht="12.75" customHeight="1">
      <c r="A1222" t="s">
        <v>4</v>
      </c>
      <c r="B1222" t="s">
        <v>75</v>
      </c>
      <c r="C1222" s="3">
        <v>6.9991359218264923E-2</v>
      </c>
      <c r="D1222" s="3">
        <v>8.3446195821583996E-2</v>
      </c>
      <c r="E1222" s="3">
        <v>7.9108282926701589E-3</v>
      </c>
      <c r="F1222" s="3">
        <v>7.1583926068395184E-2</v>
      </c>
      <c r="G1222" s="3">
        <v>-0.48089057695945187</v>
      </c>
    </row>
    <row r="1223" spans="1:7" ht="12.75" customHeight="1">
      <c r="A1223" t="s">
        <v>4</v>
      </c>
      <c r="B1223" t="s">
        <v>76</v>
      </c>
      <c r="C1223" s="3">
        <v>0.26237163729511992</v>
      </c>
      <c r="D1223" s="3">
        <v>0.26694964211022748</v>
      </c>
      <c r="E1223" s="3">
        <v>0</v>
      </c>
      <c r="F1223" s="3">
        <v>0</v>
      </c>
      <c r="G1223" s="3">
        <v>0</v>
      </c>
    </row>
    <row r="1224" spans="1:7" ht="12.75" customHeight="1">
      <c r="A1224" t="s">
        <v>4</v>
      </c>
      <c r="B1224" t="s">
        <v>77</v>
      </c>
      <c r="C1224" s="2">
        <v>9055.8233845171708</v>
      </c>
      <c r="D1224" s="2">
        <v>10197.301957434989</v>
      </c>
      <c r="E1224" s="2">
        <v>0</v>
      </c>
      <c r="F1224" s="2">
        <v>0</v>
      </c>
      <c r="G1224" s="2">
        <v>0</v>
      </c>
    </row>
    <row r="1225" spans="1:7" ht="12.75" customHeight="1">
      <c r="A1225" t="s">
        <v>4</v>
      </c>
      <c r="B1225" t="s">
        <v>78</v>
      </c>
      <c r="C1225" s="2">
        <v>63351.801980705422</v>
      </c>
      <c r="D1225" s="2">
        <v>68319.281790164809</v>
      </c>
      <c r="E1225" s="2">
        <v>0</v>
      </c>
      <c r="F1225" s="2">
        <v>0</v>
      </c>
      <c r="G1225" s="2">
        <v>0</v>
      </c>
    </row>
    <row r="1226" spans="1:7" ht="12.75" customHeight="1">
      <c r="A1226" t="s">
        <v>4</v>
      </c>
      <c r="B1226" t="s">
        <v>79</v>
      </c>
      <c r="C1226" s="2">
        <v>82719.204899235134</v>
      </c>
      <c r="D1226" s="2">
        <v>88946.450489079449</v>
      </c>
      <c r="E1226" s="2">
        <v>0</v>
      </c>
      <c r="F1226" s="2">
        <v>87010.710051708927</v>
      </c>
      <c r="G1226" s="2">
        <v>89445.226301232105</v>
      </c>
    </row>
    <row r="1227" spans="1:7" ht="12.75" customHeight="1">
      <c r="A1227" t="s">
        <v>4</v>
      </c>
      <c r="B1227" t="s">
        <v>80</v>
      </c>
      <c r="C1227" s="3">
        <v>0.30571194998412682</v>
      </c>
      <c r="D1227" s="3">
        <v>0.30192309050128391</v>
      </c>
      <c r="E1227" s="3">
        <v>0.30753644717763762</v>
      </c>
      <c r="F1227" s="3">
        <v>0.29722273235368163</v>
      </c>
      <c r="G1227" s="3">
        <v>0.31248246626979348</v>
      </c>
    </row>
    <row r="1228" spans="1:7" ht="12.75" customHeight="1">
      <c r="A1228" t="s">
        <v>4</v>
      </c>
      <c r="B1228" t="s">
        <v>81</v>
      </c>
      <c r="C1228" s="3">
        <v>0.55964507590095758</v>
      </c>
      <c r="D1228" s="3">
        <v>0.57063187772680057</v>
      </c>
      <c r="E1228" s="3">
        <v>0.57683540554490687</v>
      </c>
      <c r="F1228" s="3">
        <v>0.56839619344237946</v>
      </c>
      <c r="G1228" s="3">
        <v>0.5737149270052877</v>
      </c>
    </row>
    <row r="1229" spans="1:7" ht="12.75" customHeight="1">
      <c r="A1229" t="s">
        <v>4</v>
      </c>
      <c r="B1229" t="s">
        <v>82</v>
      </c>
      <c r="C1229" s="3">
        <v>4.0143221329335892E-2</v>
      </c>
      <c r="D1229" s="3">
        <v>3.9738121286070974E-2</v>
      </c>
      <c r="E1229" s="3">
        <v>4.0710455474768446E-2</v>
      </c>
      <c r="F1229" s="3">
        <v>3.7828882697634389E-2</v>
      </c>
      <c r="G1229" s="3">
        <v>3.6525957959272923E-2</v>
      </c>
    </row>
    <row r="1230" spans="1:7" ht="12.75" customHeight="1">
      <c r="A1230" t="s">
        <v>4</v>
      </c>
      <c r="B1230" t="s">
        <v>83</v>
      </c>
      <c r="C1230" s="2">
        <v>363.52992244404845</v>
      </c>
      <c r="D1230" s="2">
        <v>405.22162197524057</v>
      </c>
      <c r="E1230" s="2">
        <v>0</v>
      </c>
      <c r="F1230" s="2">
        <v>0</v>
      </c>
      <c r="G1230" s="2">
        <v>0</v>
      </c>
    </row>
    <row r="1231" spans="1:7" ht="12.75" customHeight="1">
      <c r="A1231" t="s">
        <v>4</v>
      </c>
      <c r="B1231" t="s">
        <v>84</v>
      </c>
      <c r="C1231" s="3">
        <v>0.61490328082645185</v>
      </c>
      <c r="D1231" s="3">
        <v>0.63718220635821043</v>
      </c>
      <c r="E1231" s="3">
        <v>0.66711523531336625</v>
      </c>
      <c r="F1231" s="3">
        <v>0.66268923007441882</v>
      </c>
      <c r="G1231" s="3">
        <v>0.671061963294453</v>
      </c>
    </row>
    <row r="1232" spans="1:7" ht="12.75" customHeight="1">
      <c r="A1232" t="s">
        <v>4</v>
      </c>
      <c r="B1232" t="s">
        <v>85</v>
      </c>
      <c r="C1232" s="1">
        <v>1.5312870253841981</v>
      </c>
      <c r="D1232" s="1">
        <v>1.3403989635228843</v>
      </c>
      <c r="E1232" s="1">
        <v>1.1385259304268496</v>
      </c>
      <c r="F1232" s="1">
        <v>1.1344029280333827</v>
      </c>
      <c r="G1232" s="1">
        <v>1.2628359062044614</v>
      </c>
    </row>
    <row r="1233" spans="1:7" ht="12.75" customHeight="1">
      <c r="A1233" t="s">
        <v>4</v>
      </c>
      <c r="B1233" t="s">
        <v>86</v>
      </c>
      <c r="C1233" s="1">
        <v>55.727583241004766</v>
      </c>
      <c r="D1233" s="1">
        <v>82.624740631255875</v>
      </c>
      <c r="E1233" s="1">
        <v>70.889075698378122</v>
      </c>
      <c r="F1233" s="1">
        <v>78.617352242217393</v>
      </c>
      <c r="G1233" s="1">
        <v>64.696333022053736</v>
      </c>
    </row>
    <row r="1234" spans="1:7" ht="12.75" customHeight="1">
      <c r="A1234" t="s">
        <v>4</v>
      </c>
      <c r="B1234" t="s">
        <v>87</v>
      </c>
      <c r="C1234" s="1">
        <v>35.635130238322468</v>
      </c>
      <c r="D1234" s="1">
        <v>34.501167900515959</v>
      </c>
      <c r="E1234" s="1">
        <v>38.063420226871997</v>
      </c>
      <c r="F1234" s="1">
        <v>33.092584740868539</v>
      </c>
      <c r="G1234" s="1">
        <v>34.060031326210954</v>
      </c>
    </row>
    <row r="1235" spans="1:7" ht="12.75" customHeight="1">
      <c r="A1235" t="s">
        <v>4</v>
      </c>
      <c r="B1235" t="s">
        <v>88</v>
      </c>
      <c r="C1235" s="1">
        <v>40.704160468541403</v>
      </c>
      <c r="D1235" s="1">
        <v>69.861699056022275</v>
      </c>
      <c r="E1235" s="1">
        <v>37.499360020934425</v>
      </c>
      <c r="F1235" s="1">
        <v>50.677967541142166</v>
      </c>
      <c r="G1235" s="1">
        <v>42.937166555125557</v>
      </c>
    </row>
    <row r="1236" spans="1:7" ht="12.75" customHeight="1">
      <c r="A1236" t="s">
        <v>4</v>
      </c>
      <c r="B1236" t="s">
        <v>89</v>
      </c>
      <c r="C1236" s="3">
        <v>7.1415903529356103E-2</v>
      </c>
      <c r="D1236" s="3">
        <v>6.6199645918187278E-2</v>
      </c>
      <c r="E1236" s="3">
        <v>4.176499414053042E-2</v>
      </c>
      <c r="F1236" s="3">
        <v>6.44299750863397E-2</v>
      </c>
      <c r="G1236" s="3">
        <v>5.5485842041560422E-2</v>
      </c>
    </row>
    <row r="1237" spans="1:7" ht="12.75" customHeight="1">
      <c r="A1237" t="s">
        <v>4</v>
      </c>
      <c r="B1237" t="s">
        <v>90</v>
      </c>
      <c r="C1237" s="1">
        <v>1.9187039243679227</v>
      </c>
      <c r="D1237" s="1">
        <v>1.9981562447357155</v>
      </c>
      <c r="E1237" s="1">
        <v>2.018615302035959</v>
      </c>
      <c r="F1237" s="1">
        <v>2.7168937064556622</v>
      </c>
      <c r="G1237" s="1">
        <v>2.4465381381599971</v>
      </c>
    </row>
    <row r="1238" spans="1:7" ht="12.75" customHeight="1">
      <c r="A1238" t="s">
        <v>4</v>
      </c>
      <c r="B1238" t="s">
        <v>91</v>
      </c>
      <c r="C1238" s="4">
        <v>0.54271222361393068</v>
      </c>
      <c r="D1238" s="4">
        <v>0.39283536391853763</v>
      </c>
      <c r="E1238" s="4">
        <v>0.33360969200570056</v>
      </c>
      <c r="F1238" s="4">
        <v>0.43073644553808627</v>
      </c>
      <c r="G1238" s="4">
        <v>-0.81987407799160461</v>
      </c>
    </row>
    <row r="1239" spans="1:7" ht="12.75" customHeight="1">
      <c r="A1239" t="s">
        <v>4</v>
      </c>
      <c r="B1239" t="s">
        <v>92</v>
      </c>
      <c r="C1239" s="2">
        <v>17635.224789915956</v>
      </c>
      <c r="D1239" s="2">
        <v>18400.645606817507</v>
      </c>
      <c r="E1239" s="2">
        <v>0</v>
      </c>
      <c r="F1239" s="2">
        <v>22438.380444715192</v>
      </c>
      <c r="G1239" s="2">
        <v>21840.843607305935</v>
      </c>
    </row>
    <row r="1240" spans="1:7" ht="12.75" customHeight="1">
      <c r="A1240" t="s">
        <v>4</v>
      </c>
      <c r="B1240" t="s">
        <v>93</v>
      </c>
      <c r="C1240" s="2">
        <v>1016.6378926206489</v>
      </c>
      <c r="D1240" s="2">
        <v>1083.4587098097927</v>
      </c>
      <c r="E1240" s="2">
        <v>0</v>
      </c>
      <c r="F1240" s="2">
        <v>1046.2828225105964</v>
      </c>
      <c r="G1240" s="2">
        <v>1091.6830491605772</v>
      </c>
    </row>
    <row r="1241" spans="1:7" ht="12.75" customHeight="1">
      <c r="A1241" t="s">
        <v>4</v>
      </c>
      <c r="B1241" t="s">
        <v>94</v>
      </c>
      <c r="C1241" s="2">
        <v>19745.644222287567</v>
      </c>
      <c r="D1241" s="2">
        <v>21083.29865319865</v>
      </c>
      <c r="E1241" s="2">
        <v>0</v>
      </c>
      <c r="F1241" s="2">
        <v>0</v>
      </c>
      <c r="G1241" s="2">
        <v>0</v>
      </c>
    </row>
    <row r="1242" spans="1:7" ht="12.75" customHeight="1">
      <c r="A1242" t="s">
        <v>4</v>
      </c>
      <c r="B1242" t="s">
        <v>95</v>
      </c>
      <c r="C1242" s="2">
        <v>7657.3154341348327</v>
      </c>
      <c r="D1242" s="2">
        <v>7700.3839018008193</v>
      </c>
      <c r="E1242" s="2">
        <v>0</v>
      </c>
      <c r="F1242" s="2">
        <v>0</v>
      </c>
      <c r="G1242" s="2">
        <v>0</v>
      </c>
    </row>
    <row r="1243" spans="1:7" ht="12.75" customHeight="1">
      <c r="A1243" t="s">
        <v>4</v>
      </c>
      <c r="B1243" t="s">
        <v>102</v>
      </c>
      <c r="C1243" s="3">
        <v>0.51821949624852004</v>
      </c>
      <c r="D1243" s="3">
        <v>0.50727407472580599</v>
      </c>
      <c r="E1243" s="3">
        <v>0.51741205756840547</v>
      </c>
      <c r="F1243" s="3">
        <v>0.50700000169002613</v>
      </c>
      <c r="G1243" s="3">
        <v>0.50976390175663977</v>
      </c>
    </row>
    <row r="1244" spans="1:7" ht="12.75" customHeight="1">
      <c r="A1244" t="s">
        <v>4</v>
      </c>
      <c r="B1244" t="s">
        <v>103</v>
      </c>
      <c r="C1244" s="3">
        <v>0.17008494370946056</v>
      </c>
      <c r="D1244" s="3">
        <v>0.16374548589514393</v>
      </c>
      <c r="E1244" s="3">
        <v>0.16650250766199098</v>
      </c>
      <c r="F1244" s="3">
        <v>0.16299999947725921</v>
      </c>
      <c r="G1244" s="3">
        <v>0.16228485190790479</v>
      </c>
    </row>
    <row r="1245" spans="1:7" ht="12.75" customHeight="1">
      <c r="A1245" t="s">
        <v>4</v>
      </c>
      <c r="B1245" t="s">
        <v>104</v>
      </c>
      <c r="C1245" s="3">
        <v>0.31169556004201926</v>
      </c>
      <c r="D1245" s="3">
        <v>0.32898043937905008</v>
      </c>
      <c r="E1245" s="3">
        <v>0.31608543476960343</v>
      </c>
      <c r="F1245" s="3">
        <v>0.32999999883271475</v>
      </c>
      <c r="G1245" s="3">
        <v>0.32795124633545514</v>
      </c>
    </row>
    <row r="1246" spans="1:7" ht="12.75" customHeight="1">
      <c r="A1246" t="s">
        <v>4</v>
      </c>
      <c r="B1246" t="s">
        <v>96</v>
      </c>
      <c r="C1246" s="3">
        <v>0</v>
      </c>
      <c r="D1246" s="3">
        <v>0</v>
      </c>
      <c r="E1246" s="3">
        <v>0</v>
      </c>
      <c r="F1246" s="3">
        <v>0</v>
      </c>
      <c r="G1246" s="3">
        <v>0</v>
      </c>
    </row>
    <row r="1247" spans="1:7" ht="12.75" customHeight="1">
      <c r="A1247" t="s">
        <v>4</v>
      </c>
      <c r="B1247" t="s">
        <v>105</v>
      </c>
      <c r="C1247" s="3">
        <v>0.40182847500786173</v>
      </c>
      <c r="D1247" s="3">
        <v>0.38271327362901031</v>
      </c>
      <c r="E1247" s="3">
        <v>0.38902256965480347</v>
      </c>
      <c r="F1247" s="3">
        <v>0.37972685505673387</v>
      </c>
      <c r="G1247" s="3">
        <v>0.37587433182826746</v>
      </c>
    </row>
    <row r="1248" spans="1:7" ht="12.75" customHeight="1">
      <c r="A1248" t="s">
        <v>4</v>
      </c>
      <c r="B1248" t="s">
        <v>106</v>
      </c>
      <c r="C1248" s="3">
        <v>0.11562770035511306</v>
      </c>
      <c r="D1248" s="3">
        <v>0.1185524578543026</v>
      </c>
      <c r="E1248" s="3">
        <v>0.10810343556547515</v>
      </c>
      <c r="F1248" s="3">
        <v>0.10596667322443055</v>
      </c>
      <c r="G1248" s="3">
        <v>0.10329989536122382</v>
      </c>
    </row>
    <row r="1249" spans="1:7" ht="12.75" customHeight="1">
      <c r="A1249" t="s">
        <v>4</v>
      </c>
      <c r="B1249" t="s">
        <v>107</v>
      </c>
      <c r="C1249" s="3">
        <v>0.48254382463702544</v>
      </c>
      <c r="D1249" s="3">
        <v>0.49873426851668712</v>
      </c>
      <c r="E1249" s="3">
        <v>0.50287399477972128</v>
      </c>
      <c r="F1249" s="3">
        <v>0.51430647171883526</v>
      </c>
      <c r="G1249" s="3">
        <v>0.52082577281050857</v>
      </c>
    </row>
    <row r="1250" spans="1:7" ht="12.75" customHeight="1">
      <c r="A1250" t="s">
        <v>4</v>
      </c>
      <c r="B1250" t="s">
        <v>97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</row>
    <row r="1251" spans="1:7" ht="12.75" customHeight="1">
      <c r="A1251" t="s">
        <v>4</v>
      </c>
      <c r="B1251" t="s">
        <v>98</v>
      </c>
      <c r="C1251" s="2">
        <v>-2145969</v>
      </c>
      <c r="D1251" s="2">
        <v>-2729032</v>
      </c>
      <c r="E1251" s="2">
        <v>-2500000</v>
      </c>
      <c r="F1251" s="2">
        <v>-2500000</v>
      </c>
      <c r="G1251" s="2">
        <v>-2500000</v>
      </c>
    </row>
    <row r="1252" spans="1:7" ht="12.75" customHeight="1">
      <c r="A1252" t="s">
        <v>16</v>
      </c>
      <c r="B1252" t="s">
        <v>43</v>
      </c>
      <c r="C1252" s="1">
        <v>0</v>
      </c>
      <c r="D1252" s="1">
        <v>0</v>
      </c>
      <c r="E1252" s="1">
        <v>0</v>
      </c>
      <c r="F1252" s="1">
        <v>12.328767123287671</v>
      </c>
      <c r="G1252" s="1">
        <v>18.487671232876711</v>
      </c>
    </row>
    <row r="1253" spans="1:7" ht="12.75" customHeight="1">
      <c r="A1253" t="s">
        <v>4</v>
      </c>
      <c r="B1253" t="s">
        <v>44</v>
      </c>
      <c r="C1253" s="1">
        <v>0</v>
      </c>
      <c r="D1253" s="1">
        <v>0</v>
      </c>
      <c r="E1253" s="1">
        <v>0</v>
      </c>
      <c r="F1253" s="1">
        <v>4.5408678102926325</v>
      </c>
      <c r="G1253" s="1">
        <v>5.8474870017331018</v>
      </c>
    </row>
    <row r="1254" spans="1:7" ht="12.75" customHeight="1">
      <c r="A1254" t="s">
        <v>4</v>
      </c>
      <c r="B1254" t="s">
        <v>45</v>
      </c>
      <c r="C1254" s="1">
        <v>0</v>
      </c>
      <c r="D1254" s="1">
        <v>0</v>
      </c>
      <c r="E1254" s="1">
        <v>0</v>
      </c>
      <c r="F1254" s="1">
        <v>4.5408678102926325</v>
      </c>
      <c r="G1254" s="1">
        <v>5.8474870017331018</v>
      </c>
    </row>
    <row r="1255" spans="1:7" ht="12.75" customHeight="1">
      <c r="A1255" t="s">
        <v>4</v>
      </c>
      <c r="B1255" t="s">
        <v>46</v>
      </c>
      <c r="C1255" s="2">
        <v>0</v>
      </c>
      <c r="D1255" s="2">
        <v>0</v>
      </c>
      <c r="E1255" s="2">
        <v>0</v>
      </c>
      <c r="F1255" s="2">
        <v>0</v>
      </c>
      <c r="G1255" s="2">
        <v>0</v>
      </c>
    </row>
    <row r="1256" spans="1:7" ht="12.75" customHeight="1">
      <c r="A1256" t="s">
        <v>4</v>
      </c>
      <c r="B1256" t="s">
        <v>47</v>
      </c>
      <c r="C1256" s="2">
        <v>0</v>
      </c>
      <c r="D1256" s="2">
        <v>0</v>
      </c>
      <c r="E1256" s="2">
        <v>0</v>
      </c>
      <c r="F1256" s="2">
        <v>0</v>
      </c>
      <c r="G1256" s="2">
        <v>0</v>
      </c>
    </row>
    <row r="1257" spans="1:7" ht="12.75" customHeight="1">
      <c r="A1257" t="s">
        <v>4</v>
      </c>
      <c r="B1257" t="s">
        <v>48</v>
      </c>
      <c r="C1257" s="1">
        <v>0</v>
      </c>
      <c r="D1257" s="1">
        <v>0</v>
      </c>
      <c r="E1257" s="1">
        <v>0</v>
      </c>
      <c r="F1257" s="1">
        <v>12.328767123287671</v>
      </c>
      <c r="G1257" s="1">
        <v>18.487671232876711</v>
      </c>
    </row>
    <row r="1258" spans="1:7" ht="12.75" customHeight="1">
      <c r="A1258" t="s">
        <v>4</v>
      </c>
      <c r="B1258" t="s">
        <v>351</v>
      </c>
      <c r="C1258" s="2">
        <v>0</v>
      </c>
      <c r="D1258" s="2">
        <v>0</v>
      </c>
      <c r="E1258" s="2">
        <v>0</v>
      </c>
      <c r="F1258" s="2">
        <v>991.00000000000034</v>
      </c>
      <c r="G1258" s="2">
        <v>1154</v>
      </c>
    </row>
    <row r="1259" spans="1:7" ht="12.75" customHeight="1">
      <c r="A1259" t="s">
        <v>4</v>
      </c>
      <c r="B1259" t="s">
        <v>349</v>
      </c>
      <c r="C1259" s="2">
        <v>0</v>
      </c>
      <c r="D1259" s="2">
        <v>0</v>
      </c>
      <c r="E1259" s="2">
        <v>0</v>
      </c>
      <c r="F1259" s="2">
        <v>4500</v>
      </c>
      <c r="G1259" s="2">
        <v>6747.9999999999991</v>
      </c>
    </row>
    <row r="1260" spans="1:7" ht="12.75" customHeight="1">
      <c r="A1260" t="s">
        <v>4</v>
      </c>
      <c r="B1260" t="s">
        <v>49</v>
      </c>
      <c r="C1260" s="1">
        <v>17.165819151255512</v>
      </c>
      <c r="D1260" s="1">
        <v>18.996878470644628</v>
      </c>
      <c r="E1260" s="1">
        <v>0</v>
      </c>
      <c r="F1260" s="1">
        <v>20.86510683352245</v>
      </c>
      <c r="G1260" s="1">
        <v>26.128163265306121</v>
      </c>
    </row>
    <row r="1261" spans="1:7" ht="12.75" customHeight="1">
      <c r="A1261" t="s">
        <v>4</v>
      </c>
      <c r="B1261" t="s">
        <v>50</v>
      </c>
      <c r="C1261" s="1">
        <v>32.22242290947441</v>
      </c>
      <c r="D1261" s="1">
        <v>36.242992767687305</v>
      </c>
      <c r="E1261" s="1">
        <v>0</v>
      </c>
      <c r="F1261" s="1">
        <v>20.65844871442274</v>
      </c>
      <c r="G1261" s="1">
        <v>25.869654774656009</v>
      </c>
    </row>
    <row r="1262" spans="1:7" ht="12.75" customHeight="1">
      <c r="A1262" t="s">
        <v>4</v>
      </c>
      <c r="B1262" t="s">
        <v>51</v>
      </c>
      <c r="C1262" s="1">
        <v>11.755625199393036</v>
      </c>
      <c r="D1262" s="1">
        <v>12.949886047096246</v>
      </c>
      <c r="E1262" s="1">
        <v>0</v>
      </c>
      <c r="F1262" s="1">
        <v>21.067987378550793</v>
      </c>
      <c r="G1262" s="1">
        <v>26.3819461295802</v>
      </c>
    </row>
    <row r="1263" spans="1:7" ht="12.75" customHeight="1">
      <c r="A1263" t="s">
        <v>4</v>
      </c>
      <c r="B1263" t="s">
        <v>52</v>
      </c>
      <c r="C1263" s="3">
        <v>-1.6916626409730249</v>
      </c>
      <c r="D1263" s="3">
        <v>-0.99414739891317505</v>
      </c>
      <c r="E1263" s="3">
        <v>-0.9853748399798643</v>
      </c>
      <c r="F1263" s="3">
        <v>0.88744546263641233</v>
      </c>
      <c r="G1263" s="3">
        <v>0.80461906026015362</v>
      </c>
    </row>
    <row r="1264" spans="1:7" ht="12.75" customHeight="1">
      <c r="A1264" t="s">
        <v>4</v>
      </c>
      <c r="B1264" t="s">
        <v>53</v>
      </c>
      <c r="C1264" s="2">
        <v>0</v>
      </c>
      <c r="D1264" s="2">
        <v>0</v>
      </c>
      <c r="E1264" s="2">
        <v>0</v>
      </c>
      <c r="F1264" s="2">
        <v>640828.57142857148</v>
      </c>
      <c r="G1264" s="2">
        <v>567771.42857142852</v>
      </c>
    </row>
    <row r="1265" spans="1:7" ht="12.75" customHeight="1">
      <c r="A1265" t="s">
        <v>4</v>
      </c>
      <c r="B1265" t="s">
        <v>54</v>
      </c>
      <c r="C1265" s="2">
        <v>0</v>
      </c>
      <c r="D1265" s="2">
        <v>0</v>
      </c>
      <c r="E1265" s="2">
        <v>0</v>
      </c>
      <c r="F1265" s="2">
        <v>311371.42857142858</v>
      </c>
      <c r="G1265" s="2">
        <v>316371.42857142858</v>
      </c>
    </row>
    <row r="1266" spans="1:7" ht="12.75" customHeight="1">
      <c r="A1266" t="s">
        <v>4</v>
      </c>
      <c r="B1266" t="s">
        <v>55</v>
      </c>
      <c r="C1266" s="3">
        <v>0.18070775704207859</v>
      </c>
      <c r="D1266" s="3">
        <v>0.21768853598428156</v>
      </c>
      <c r="E1266" s="3">
        <v>0.20438512050293151</v>
      </c>
      <c r="F1266" s="3">
        <v>0.55997954583587906</v>
      </c>
      <c r="G1266" s="3">
        <v>0.53138148667601681</v>
      </c>
    </row>
    <row r="1267" spans="1:7" ht="12.75" customHeight="1">
      <c r="A1267" t="s">
        <v>4</v>
      </c>
      <c r="B1267" t="s">
        <v>56</v>
      </c>
      <c r="C1267" s="1">
        <v>-0.74123765820582599</v>
      </c>
      <c r="D1267" s="1">
        <v>-0.41720647935989913</v>
      </c>
      <c r="E1267" s="1">
        <v>17.064094055425656</v>
      </c>
      <c r="F1267" s="1">
        <v>-1.3164946744484394</v>
      </c>
      <c r="G1267" s="1">
        <v>2.4724696969696858</v>
      </c>
    </row>
    <row r="1268" spans="1:7" ht="12.75" customHeight="1">
      <c r="A1268" t="s">
        <v>4</v>
      </c>
      <c r="B1268" t="s">
        <v>57</v>
      </c>
      <c r="C1268" s="1">
        <v>4.1805610994869307</v>
      </c>
      <c r="D1268" s="1">
        <v>3.9379087779122446</v>
      </c>
      <c r="E1268" s="1">
        <v>4.7103568540234537</v>
      </c>
      <c r="F1268" s="1">
        <v>3.6100743761996159</v>
      </c>
      <c r="G1268" s="1">
        <v>2.843546889507893</v>
      </c>
    </row>
    <row r="1269" spans="1:7" ht="12.75" customHeight="1">
      <c r="A1269" t="s">
        <v>4</v>
      </c>
      <c r="B1269" t="s">
        <v>58</v>
      </c>
      <c r="C1269" s="3">
        <v>0.81270025261173606</v>
      </c>
      <c r="D1269" s="3">
        <v>0</v>
      </c>
      <c r="E1269" s="3">
        <v>0.52445120007897861</v>
      </c>
      <c r="F1269" s="3">
        <v>0.64961961986576544</v>
      </c>
      <c r="G1269" s="3">
        <v>0</v>
      </c>
    </row>
    <row r="1270" spans="1:7" ht="12.75" customHeight="1">
      <c r="A1270" t="s">
        <v>4</v>
      </c>
      <c r="B1270" t="s">
        <v>59</v>
      </c>
      <c r="C1270" s="1">
        <v>3.3975430616118256</v>
      </c>
      <c r="D1270" s="1">
        <v>0</v>
      </c>
      <c r="E1270" s="1">
        <v>2.4703523048928426</v>
      </c>
      <c r="F1270" s="1">
        <v>2.3451751439539348</v>
      </c>
      <c r="G1270" s="1">
        <v>0</v>
      </c>
    </row>
    <row r="1271" spans="1:7" ht="12.75" customHeight="1">
      <c r="A1271" t="s">
        <v>4</v>
      </c>
      <c r="B1271" t="s">
        <v>60</v>
      </c>
      <c r="C1271" s="3">
        <v>2.9291734124136576E-2</v>
      </c>
      <c r="D1271" s="3">
        <v>0</v>
      </c>
      <c r="E1271" s="3">
        <v>1.9317450821941605E-2</v>
      </c>
      <c r="F1271" s="3">
        <v>2.1619372669291353E-2</v>
      </c>
      <c r="G1271" s="3">
        <v>0</v>
      </c>
    </row>
    <row r="1272" spans="1:7" ht="12.75" customHeight="1">
      <c r="A1272" t="s">
        <v>4</v>
      </c>
      <c r="B1272" t="s">
        <v>61</v>
      </c>
      <c r="C1272" s="3">
        <v>0.56998777346385787</v>
      </c>
      <c r="D1272" s="3">
        <v>0.57274910201038165</v>
      </c>
      <c r="E1272" s="3">
        <v>0.54030081313110867</v>
      </c>
      <c r="F1272" s="3">
        <v>0.54717346300421221</v>
      </c>
      <c r="G1272" s="3">
        <v>0.54208328976005149</v>
      </c>
    </row>
    <row r="1273" spans="1:7" ht="12.75" customHeight="1">
      <c r="A1273" t="s">
        <v>4</v>
      </c>
      <c r="B1273" t="s">
        <v>62</v>
      </c>
      <c r="C1273" s="3">
        <v>4.8209301327933635E-2</v>
      </c>
      <c r="D1273" s="3">
        <v>0</v>
      </c>
      <c r="E1273" s="3">
        <v>4.5517435733697889E-2</v>
      </c>
      <c r="F1273" s="3">
        <v>2.5499223329220371E-2</v>
      </c>
      <c r="G1273" s="3">
        <v>2.4414800123208548E-2</v>
      </c>
    </row>
    <row r="1274" spans="1:7" ht="12.75" customHeight="1">
      <c r="A1274" t="s">
        <v>4</v>
      </c>
      <c r="B1274" t="s">
        <v>63</v>
      </c>
      <c r="C1274" s="3">
        <v>1.4206643050763208E-2</v>
      </c>
      <c r="D1274" s="3">
        <v>0</v>
      </c>
      <c r="E1274" s="3">
        <v>1.0322818142253408E-2</v>
      </c>
      <c r="F1274" s="3">
        <v>7.6669635857213401E-3</v>
      </c>
      <c r="G1274" s="3">
        <v>6.7231413324598038E-3</v>
      </c>
    </row>
    <row r="1275" spans="1:7" ht="12.75" customHeight="1">
      <c r="A1275" t="s">
        <v>4</v>
      </c>
      <c r="B1275" t="s">
        <v>64</v>
      </c>
      <c r="C1275" s="3">
        <v>-0.18389883334518664</v>
      </c>
      <c r="D1275" s="3">
        <v>-0.11239731032328511</v>
      </c>
      <c r="E1275" s="3">
        <v>1.32477162446455E-2</v>
      </c>
      <c r="F1275" s="3">
        <v>-7.9846086998184129E-2</v>
      </c>
      <c r="G1275" s="3">
        <v>3.3682808904630122E-2</v>
      </c>
    </row>
    <row r="1276" spans="1:7" ht="12.75" customHeight="1">
      <c r="A1276" t="s">
        <v>4</v>
      </c>
      <c r="B1276" t="s">
        <v>65</v>
      </c>
      <c r="C1276" s="3">
        <v>-0.38945580822908615</v>
      </c>
      <c r="D1276" s="3">
        <v>-0.1166700517734892</v>
      </c>
      <c r="E1276" s="3">
        <v>3.5627749897167893E-3</v>
      </c>
      <c r="F1276" s="3">
        <v>0.21050950520583425</v>
      </c>
      <c r="G1276" s="3">
        <v>2.184320206626535E-2</v>
      </c>
    </row>
    <row r="1277" spans="1:7" ht="12.75" customHeight="1">
      <c r="A1277" t="s">
        <v>4</v>
      </c>
      <c r="B1277" t="s">
        <v>66</v>
      </c>
      <c r="C1277" s="3">
        <v>0.81236460729910553</v>
      </c>
      <c r="D1277" s="3">
        <v>0.78254209674805764</v>
      </c>
      <c r="E1277" s="3">
        <v>0.79370567558309557</v>
      </c>
      <c r="F1277" s="3">
        <v>0.84355759064859803</v>
      </c>
      <c r="G1277" s="3">
        <v>0.813576607267535</v>
      </c>
    </row>
    <row r="1278" spans="1:7" ht="12.75" customHeight="1">
      <c r="A1278" t="s">
        <v>4</v>
      </c>
      <c r="B1278" t="s">
        <v>67</v>
      </c>
      <c r="C1278" s="3">
        <v>0.18763539270089435</v>
      </c>
      <c r="D1278" s="3">
        <v>0.21745790325194223</v>
      </c>
      <c r="E1278" s="3">
        <v>0.20629432441690446</v>
      </c>
      <c r="F1278" s="3">
        <v>0.1564424093514018</v>
      </c>
      <c r="G1278" s="3">
        <v>0.18642339273246494</v>
      </c>
    </row>
    <row r="1279" spans="1:7" ht="12.75" customHeight="1">
      <c r="A1279" t="s">
        <v>4</v>
      </c>
      <c r="B1279" t="s">
        <v>68</v>
      </c>
      <c r="C1279" s="3">
        <v>0</v>
      </c>
      <c r="D1279" s="3">
        <v>0</v>
      </c>
      <c r="E1279" s="3">
        <v>0</v>
      </c>
      <c r="F1279" s="3">
        <v>0</v>
      </c>
      <c r="G1279" s="3">
        <v>0</v>
      </c>
    </row>
    <row r="1280" spans="1:7" ht="12.75" customHeight="1">
      <c r="A1280" t="s">
        <v>4</v>
      </c>
      <c r="B1280" t="s">
        <v>360</v>
      </c>
      <c r="C1280" s="3">
        <v>0.43001221102102627</v>
      </c>
      <c r="D1280" s="3">
        <v>1.0096652729275215</v>
      </c>
      <c r="E1280" s="3">
        <v>0.45969921412361664</v>
      </c>
      <c r="F1280" s="3">
        <v>0.45283058325154185</v>
      </c>
      <c r="G1280" s="3">
        <v>0.45791350849879564</v>
      </c>
    </row>
    <row r="1281" spans="1:7" ht="12.75" customHeight="1">
      <c r="A1281" t="s">
        <v>4</v>
      </c>
      <c r="B1281" t="s">
        <v>69</v>
      </c>
      <c r="C1281" s="3">
        <v>0.33922271569752854</v>
      </c>
      <c r="D1281" s="3">
        <v>1</v>
      </c>
      <c r="E1281" s="3">
        <v>0.34354290176457297</v>
      </c>
      <c r="F1281" s="3">
        <v>0.29427239338371292</v>
      </c>
      <c r="G1281" s="3">
        <v>0.42586788736013625</v>
      </c>
    </row>
    <row r="1282" spans="1:7" ht="12.75" customHeight="1">
      <c r="A1282" t="s">
        <v>4</v>
      </c>
      <c r="B1282" t="s">
        <v>70</v>
      </c>
      <c r="C1282" s="3">
        <v>0.29372106053274588</v>
      </c>
      <c r="D1282" s="3">
        <v>1</v>
      </c>
      <c r="E1282" s="3">
        <v>0.32487343050675177</v>
      </c>
      <c r="F1282" s="3">
        <v>0.28361061848813995</v>
      </c>
      <c r="G1282" s="3">
        <v>0.26944249798778469</v>
      </c>
    </row>
    <row r="1283" spans="1:7" ht="12.75" customHeight="1">
      <c r="A1283" t="s">
        <v>4</v>
      </c>
      <c r="B1283" t="s">
        <v>71</v>
      </c>
      <c r="C1283" s="3">
        <v>0.58163158496303502</v>
      </c>
      <c r="D1283" s="3">
        <v>1</v>
      </c>
      <c r="E1283" s="3">
        <v>0.63852399165760998</v>
      </c>
      <c r="F1283" s="3">
        <v>0.64007300218944663</v>
      </c>
      <c r="G1283" s="3">
        <v>0.54611310186902073</v>
      </c>
    </row>
    <row r="1284" spans="1:7" ht="12.75" customHeight="1">
      <c r="A1284" t="s">
        <v>4</v>
      </c>
      <c r="B1284" t="s">
        <v>72</v>
      </c>
      <c r="C1284" s="1">
        <v>0</v>
      </c>
      <c r="D1284" s="1">
        <v>0</v>
      </c>
      <c r="E1284" s="1">
        <v>0</v>
      </c>
      <c r="F1284" s="1">
        <v>0</v>
      </c>
      <c r="G1284" s="1">
        <v>0</v>
      </c>
    </row>
    <row r="1285" spans="1:7" ht="12.75" customHeight="1">
      <c r="A1285" t="s">
        <v>4</v>
      </c>
      <c r="B1285" t="s">
        <v>73</v>
      </c>
      <c r="C1285" s="1">
        <v>0</v>
      </c>
      <c r="D1285" s="1">
        <v>0</v>
      </c>
      <c r="E1285" s="1">
        <v>0</v>
      </c>
      <c r="F1285" s="1">
        <v>0</v>
      </c>
      <c r="G1285" s="1">
        <v>0</v>
      </c>
    </row>
    <row r="1286" spans="1:7" ht="12.75" customHeight="1">
      <c r="A1286" t="s">
        <v>4</v>
      </c>
      <c r="B1286" t="s">
        <v>74</v>
      </c>
      <c r="C1286" s="1">
        <v>0</v>
      </c>
      <c r="D1286" s="1">
        <v>0</v>
      </c>
      <c r="E1286" s="1">
        <v>0</v>
      </c>
      <c r="F1286" s="1">
        <v>0</v>
      </c>
      <c r="G1286" s="1">
        <v>0</v>
      </c>
    </row>
    <row r="1287" spans="1:7" ht="12.75" customHeight="1">
      <c r="A1287" t="s">
        <v>4</v>
      </c>
      <c r="B1287" t="s">
        <v>75</v>
      </c>
      <c r="C1287" s="3">
        <v>-0.68401486051060434</v>
      </c>
      <c r="D1287" s="3">
        <v>-0.19219275559013874</v>
      </c>
      <c r="E1287" s="3">
        <v>7.4034775913539626E-3</v>
      </c>
      <c r="F1287" s="3">
        <v>0.59190248039046522</v>
      </c>
      <c r="G1287" s="3">
        <v>5.3873816619915194E-2</v>
      </c>
    </row>
    <row r="1288" spans="1:7" ht="12.75" customHeight="1">
      <c r="A1288" t="s">
        <v>4</v>
      </c>
      <c r="B1288" t="s">
        <v>76</v>
      </c>
      <c r="C1288" s="3">
        <v>0.23071773321693995</v>
      </c>
      <c r="D1288" s="3">
        <v>0.24237751297780796</v>
      </c>
      <c r="E1288" s="3">
        <v>0</v>
      </c>
      <c r="F1288" s="3">
        <v>0</v>
      </c>
      <c r="G1288" s="3">
        <v>0</v>
      </c>
    </row>
    <row r="1289" spans="1:7" ht="12.75" customHeight="1">
      <c r="A1289" t="s">
        <v>4</v>
      </c>
      <c r="B1289" t="s">
        <v>77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</row>
    <row r="1290" spans="1:7" ht="12.75" customHeight="1">
      <c r="A1290" t="s">
        <v>4</v>
      </c>
      <c r="B1290" t="s">
        <v>78</v>
      </c>
      <c r="C1290" s="2">
        <v>56543.971786833856</v>
      </c>
      <c r="D1290" s="2">
        <v>0</v>
      </c>
      <c r="E1290" s="2">
        <v>0</v>
      </c>
      <c r="F1290" s="2">
        <v>0</v>
      </c>
      <c r="G1290" s="2">
        <v>0</v>
      </c>
    </row>
    <row r="1291" spans="1:7" ht="12.75" customHeight="1">
      <c r="A1291" t="s">
        <v>4</v>
      </c>
      <c r="B1291" t="s">
        <v>79</v>
      </c>
      <c r="C1291" s="2">
        <v>76898.902821316631</v>
      </c>
      <c r="D1291" s="2">
        <v>0</v>
      </c>
      <c r="E1291" s="2">
        <v>0</v>
      </c>
      <c r="F1291" s="2">
        <v>86414.497782918843</v>
      </c>
      <c r="G1291" s="2">
        <v>84851.452024556798</v>
      </c>
    </row>
    <row r="1292" spans="1:7" ht="12.75" customHeight="1">
      <c r="A1292" t="s">
        <v>4</v>
      </c>
      <c r="B1292" t="s">
        <v>80</v>
      </c>
      <c r="C1292" s="3">
        <v>0.35998410425109828</v>
      </c>
      <c r="D1292" s="3">
        <v>0.26400511503713864</v>
      </c>
      <c r="E1292" s="3">
        <v>0.27622889315593868</v>
      </c>
      <c r="F1292" s="3">
        <v>0.28139486311122991</v>
      </c>
      <c r="G1292" s="3">
        <v>0.28346911965628124</v>
      </c>
    </row>
    <row r="1293" spans="1:7" ht="12.75" customHeight="1">
      <c r="A1293" t="s">
        <v>4</v>
      </c>
      <c r="B1293" t="s">
        <v>81</v>
      </c>
      <c r="C1293" s="3">
        <v>0.64535159644566631</v>
      </c>
      <c r="D1293" s="3">
        <v>0.5479483482071793</v>
      </c>
      <c r="E1293" s="3">
        <v>0.55213025408493543</v>
      </c>
      <c r="F1293" s="3">
        <v>0.55552573651321968</v>
      </c>
      <c r="G1293" s="3">
        <v>0.5187321805193934</v>
      </c>
    </row>
    <row r="1294" spans="1:7" ht="12.75" customHeight="1">
      <c r="A1294" t="s">
        <v>4</v>
      </c>
      <c r="B1294" t="s">
        <v>82</v>
      </c>
      <c r="C1294" s="3">
        <v>3.907718631545308E-2</v>
      </c>
      <c r="D1294" s="3">
        <v>3.8670341358974507E-2</v>
      </c>
      <c r="E1294" s="3">
        <v>3.9153707760590163E-2</v>
      </c>
      <c r="F1294" s="3">
        <v>3.1863400513608447E-2</v>
      </c>
      <c r="G1294" s="3">
        <v>2.4435028974766682E-2</v>
      </c>
    </row>
    <row r="1295" spans="1:7" ht="12.75" customHeight="1">
      <c r="A1295" t="s">
        <v>4</v>
      </c>
      <c r="B1295" t="s">
        <v>83</v>
      </c>
      <c r="C1295" s="2">
        <v>0</v>
      </c>
      <c r="D1295" s="2">
        <v>0</v>
      </c>
      <c r="E1295" s="2">
        <v>0</v>
      </c>
      <c r="F1295" s="2">
        <v>0</v>
      </c>
      <c r="G1295" s="2">
        <v>0</v>
      </c>
    </row>
    <row r="1296" spans="1:7" ht="12.75" customHeight="1">
      <c r="A1296" t="s">
        <v>4</v>
      </c>
      <c r="B1296" t="s">
        <v>84</v>
      </c>
      <c r="C1296" s="3">
        <v>0.57923402552770353</v>
      </c>
      <c r="D1296" s="3">
        <v>0</v>
      </c>
      <c r="E1296" s="3">
        <v>0.54946679536348075</v>
      </c>
      <c r="F1296" s="3">
        <v>0.55542101421323453</v>
      </c>
      <c r="G1296" s="3">
        <v>0.54900018051129074</v>
      </c>
    </row>
    <row r="1297" spans="1:7" ht="12.75" customHeight="1">
      <c r="A1297" t="s">
        <v>4</v>
      </c>
      <c r="B1297" t="s">
        <v>85</v>
      </c>
      <c r="C1297" s="1">
        <v>0.40454347533765256</v>
      </c>
      <c r="D1297" s="1">
        <v>0.47903527653547479</v>
      </c>
      <c r="E1297" s="1">
        <v>0.46465695074794905</v>
      </c>
      <c r="F1297" s="1">
        <v>1.4152942622075009</v>
      </c>
      <c r="G1297" s="1">
        <v>1.449753086419753</v>
      </c>
    </row>
    <row r="1298" spans="1:7" ht="12.75" customHeight="1">
      <c r="A1298" t="s">
        <v>4</v>
      </c>
      <c r="B1298" t="s">
        <v>86</v>
      </c>
      <c r="C1298" s="1">
        <v>176.76091816800994</v>
      </c>
      <c r="D1298" s="1">
        <v>253.38181621596851</v>
      </c>
      <c r="E1298" s="1">
        <v>224.10296609492673</v>
      </c>
      <c r="F1298" s="1">
        <v>65.57820252026967</v>
      </c>
      <c r="G1298" s="1">
        <v>54.934203540170778</v>
      </c>
    </row>
    <row r="1299" spans="1:7" ht="12.75" customHeight="1">
      <c r="A1299" t="s">
        <v>4</v>
      </c>
      <c r="B1299" t="s">
        <v>87</v>
      </c>
      <c r="C1299" s="1">
        <v>44.797096937080575</v>
      </c>
      <c r="D1299" s="1">
        <v>66.199156434704392</v>
      </c>
      <c r="E1299" s="1">
        <v>55.266708579453365</v>
      </c>
      <c r="F1299" s="1">
        <v>57.025303253665037</v>
      </c>
      <c r="G1299" s="1">
        <v>39.082832066630878</v>
      </c>
    </row>
    <row r="1300" spans="1:7" ht="12.75" customHeight="1">
      <c r="A1300" t="s">
        <v>4</v>
      </c>
      <c r="B1300" t="s">
        <v>88</v>
      </c>
      <c r="C1300" s="1">
        <v>16.575267647482722</v>
      </c>
      <c r="D1300" s="1">
        <v>47.684850397072218</v>
      </c>
      <c r="E1300" s="1">
        <v>31.906672099874712</v>
      </c>
      <c r="F1300" s="1">
        <v>19.969855452801429</v>
      </c>
      <c r="G1300" s="1">
        <v>20.346001311174362</v>
      </c>
    </row>
    <row r="1301" spans="1:7" ht="12.75" customHeight="1">
      <c r="A1301" t="s">
        <v>4</v>
      </c>
      <c r="B1301" t="s">
        <v>89</v>
      </c>
      <c r="C1301" s="3">
        <v>-0.13763539805590927</v>
      </c>
      <c r="D1301" s="3">
        <v>-6.9380526606278581E-2</v>
      </c>
      <c r="E1301" s="3">
        <v>5.1882726794897589E-2</v>
      </c>
      <c r="F1301" s="3">
        <v>-4.5438518635108123E-2</v>
      </c>
      <c r="G1301" s="3">
        <v>5.7294797467860641E-2</v>
      </c>
    </row>
    <row r="1302" spans="1:7" ht="12.75" customHeight="1">
      <c r="A1302" t="s">
        <v>4</v>
      </c>
      <c r="B1302" t="s">
        <v>90</v>
      </c>
      <c r="C1302" s="1">
        <v>0.76565386213365583</v>
      </c>
      <c r="D1302" s="1">
        <v>1.1695487351051954</v>
      </c>
      <c r="E1302" s="1">
        <v>0.93626306464165665</v>
      </c>
      <c r="F1302" s="1">
        <v>0.2180566182096404</v>
      </c>
      <c r="G1302" s="1">
        <v>0.254841997961264</v>
      </c>
    </row>
    <row r="1303" spans="1:7" ht="12.75" customHeight="1">
      <c r="A1303" t="s">
        <v>4</v>
      </c>
      <c r="B1303" t="s">
        <v>91</v>
      </c>
      <c r="C1303" s="4">
        <v>-0.30212994548621058</v>
      </c>
      <c r="D1303" s="4">
        <v>4.2863351053778528E-3</v>
      </c>
      <c r="E1303" s="4">
        <v>0.20036822084343117</v>
      </c>
      <c r="F1303" s="4">
        <v>0.81775371171251554</v>
      </c>
      <c r="G1303" s="4">
        <v>0.26990871578099762</v>
      </c>
    </row>
    <row r="1304" spans="1:7" ht="12.75" customHeight="1">
      <c r="A1304" t="s">
        <v>4</v>
      </c>
      <c r="B1304" t="s">
        <v>92</v>
      </c>
      <c r="C1304" s="2">
        <v>0</v>
      </c>
      <c r="D1304" s="2">
        <v>0</v>
      </c>
      <c r="E1304" s="2">
        <v>0</v>
      </c>
      <c r="F1304" s="2">
        <v>15761.911200807261</v>
      </c>
      <c r="G1304" s="2">
        <v>19250.890814558057</v>
      </c>
    </row>
    <row r="1305" spans="1:7" ht="12.75" customHeight="1">
      <c r="A1305" t="s">
        <v>4</v>
      </c>
      <c r="B1305" t="s">
        <v>93</v>
      </c>
      <c r="C1305" s="2">
        <v>0</v>
      </c>
      <c r="D1305" s="2">
        <v>0</v>
      </c>
      <c r="E1305" s="2">
        <v>0</v>
      </c>
      <c r="F1305" s="2">
        <v>0</v>
      </c>
      <c r="G1305" s="2">
        <v>0</v>
      </c>
    </row>
    <row r="1306" spans="1:7" ht="12.75" customHeight="1">
      <c r="A1306" t="s">
        <v>4</v>
      </c>
      <c r="B1306" t="s">
        <v>94</v>
      </c>
      <c r="C1306" s="2">
        <v>0</v>
      </c>
      <c r="D1306" s="2">
        <v>0</v>
      </c>
      <c r="E1306" s="2">
        <v>0</v>
      </c>
      <c r="F1306" s="2">
        <v>0</v>
      </c>
      <c r="G1306" s="2">
        <v>0</v>
      </c>
    </row>
    <row r="1307" spans="1:7" ht="12.75" customHeight="1">
      <c r="A1307" t="s">
        <v>4</v>
      </c>
      <c r="B1307" t="s">
        <v>95</v>
      </c>
      <c r="C1307" s="2">
        <v>0</v>
      </c>
      <c r="D1307" s="2">
        <v>0</v>
      </c>
      <c r="E1307" s="2">
        <v>0</v>
      </c>
      <c r="F1307" s="2">
        <v>0</v>
      </c>
      <c r="G1307" s="2">
        <v>0</v>
      </c>
    </row>
    <row r="1308" spans="1:7" ht="12.75" customHeight="1">
      <c r="A1308" t="s">
        <v>4</v>
      </c>
      <c r="B1308" t="s">
        <v>102</v>
      </c>
      <c r="C1308" s="3">
        <v>0.42978813527834375</v>
      </c>
      <c r="D1308" s="3">
        <v>0.45340313801067034</v>
      </c>
      <c r="E1308" s="3">
        <v>0.44735796551832058</v>
      </c>
      <c r="F1308" s="3">
        <v>0.37904602790189795</v>
      </c>
      <c r="G1308" s="3">
        <v>0.38318846346307045</v>
      </c>
    </row>
    <row r="1309" spans="1:7" ht="12.75" customHeight="1">
      <c r="A1309" t="s">
        <v>4</v>
      </c>
      <c r="B1309" t="s">
        <v>103</v>
      </c>
      <c r="C1309" s="3">
        <v>0.19687072817620802</v>
      </c>
      <c r="D1309" s="3">
        <v>0.17588263294665429</v>
      </c>
      <c r="E1309" s="3">
        <v>0.17863397589528482</v>
      </c>
      <c r="F1309" s="3">
        <v>0.1807194030402644</v>
      </c>
      <c r="G1309" s="3">
        <v>0.17723857434060572</v>
      </c>
    </row>
    <row r="1310" spans="1:7" ht="12.75" customHeight="1">
      <c r="A1310" t="s">
        <v>4</v>
      </c>
      <c r="B1310" t="s">
        <v>104</v>
      </c>
      <c r="C1310" s="3">
        <v>0.37334113654544787</v>
      </c>
      <c r="D1310" s="3">
        <v>0.37071422904267559</v>
      </c>
      <c r="E1310" s="3">
        <v>0.37400805858639463</v>
      </c>
      <c r="F1310" s="3">
        <v>0.44023456905783759</v>
      </c>
      <c r="G1310" s="3">
        <v>0.43957296219632358</v>
      </c>
    </row>
    <row r="1311" spans="1:7" ht="12.75" customHeight="1">
      <c r="A1311" t="s">
        <v>4</v>
      </c>
      <c r="B1311" t="s">
        <v>96</v>
      </c>
      <c r="C1311" s="3">
        <v>0</v>
      </c>
      <c r="D1311" s="3">
        <v>0</v>
      </c>
      <c r="E1311" s="3">
        <v>0</v>
      </c>
      <c r="F1311" s="3">
        <v>0</v>
      </c>
      <c r="G1311" s="3">
        <v>0</v>
      </c>
    </row>
    <row r="1312" spans="1:7" ht="12.75" customHeight="1">
      <c r="A1312" t="s">
        <v>4</v>
      </c>
      <c r="B1312" t="s">
        <v>105</v>
      </c>
      <c r="C1312" s="3">
        <v>0.34649640719296293</v>
      </c>
      <c r="D1312" s="3">
        <v>0.45340313801067028</v>
      </c>
      <c r="E1312" s="3">
        <v>0.34112170206333808</v>
      </c>
      <c r="F1312" s="3">
        <v>0.25089530859378201</v>
      </c>
      <c r="G1312" s="3">
        <v>0.36183531421541942</v>
      </c>
    </row>
    <row r="1313" spans="1:7" ht="12.75" customHeight="1">
      <c r="A1313" t="s">
        <v>4</v>
      </c>
      <c r="B1313" t="s">
        <v>106</v>
      </c>
      <c r="C1313" s="3">
        <v>0.13742812531429405</v>
      </c>
      <c r="D1313" s="3">
        <v>0.17588263294665427</v>
      </c>
      <c r="E1313" s="3">
        <v>0.12881055593001584</v>
      </c>
      <c r="F1313" s="3">
        <v>0.11528646946358345</v>
      </c>
      <c r="G1313" s="3">
        <v>0.10588830005357026</v>
      </c>
    </row>
    <row r="1314" spans="1:7" ht="12.75" customHeight="1">
      <c r="A1314" t="s">
        <v>4</v>
      </c>
      <c r="B1314" t="s">
        <v>107</v>
      </c>
      <c r="C1314" s="3">
        <v>0.51607546749274291</v>
      </c>
      <c r="D1314" s="3">
        <v>0.37071422904267554</v>
      </c>
      <c r="E1314" s="3">
        <v>0.53006774200664619</v>
      </c>
      <c r="F1314" s="3">
        <v>0.63381822194263437</v>
      </c>
      <c r="G1314" s="3">
        <v>0.53227638573100988</v>
      </c>
    </row>
    <row r="1315" spans="1:7" ht="12.75" customHeight="1">
      <c r="A1315" t="s">
        <v>4</v>
      </c>
      <c r="B1315" t="s">
        <v>97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</row>
    <row r="1316" spans="1:7" ht="12.75" customHeight="1">
      <c r="A1316" t="s">
        <v>4</v>
      </c>
      <c r="B1316" t="s">
        <v>98</v>
      </c>
      <c r="C1316" s="2">
        <v>-1565753.0000000002</v>
      </c>
      <c r="D1316" s="2">
        <v>-918533.00000000023</v>
      </c>
      <c r="E1316" s="2">
        <v>-1136260</v>
      </c>
      <c r="F1316" s="2">
        <v>-765509.99999999988</v>
      </c>
      <c r="G1316" s="2">
        <v>-801177</v>
      </c>
    </row>
    <row r="1317" spans="1:7" ht="12.75" customHeight="1">
      <c r="A1317" t="s">
        <v>99</v>
      </c>
      <c r="B1317" t="s">
        <v>43</v>
      </c>
      <c r="C1317" s="1">
        <v>835.80958904311979</v>
      </c>
      <c r="D1317" s="1">
        <v>784</v>
      </c>
      <c r="E1317" s="1">
        <v>30.049315068493151</v>
      </c>
      <c r="F1317" s="1">
        <v>784.99256360078255</v>
      </c>
      <c r="G1317" s="1">
        <v>855.24370472508372</v>
      </c>
    </row>
    <row r="1318" spans="1:7" ht="12.75" customHeight="1">
      <c r="A1318" t="s">
        <v>4</v>
      </c>
      <c r="B1318" t="s">
        <v>44</v>
      </c>
      <c r="C1318" s="1">
        <v>5.5964942855705964</v>
      </c>
      <c r="D1318" s="1">
        <v>5.6381820682608605</v>
      </c>
      <c r="E1318" s="1">
        <v>2.5776733254994117</v>
      </c>
      <c r="F1318" s="1">
        <v>5.6664952676931764</v>
      </c>
      <c r="G1318" s="1">
        <v>5.6629258881345175</v>
      </c>
    </row>
    <row r="1319" spans="1:7" ht="12.75" customHeight="1">
      <c r="A1319" t="s">
        <v>4</v>
      </c>
      <c r="B1319" t="s">
        <v>45</v>
      </c>
      <c r="C1319" s="1">
        <v>4.6821198371795969</v>
      </c>
      <c r="D1319" s="1">
        <v>4.7412691941839924</v>
      </c>
      <c r="E1319" s="1">
        <v>2.4883468834688354</v>
      </c>
      <c r="F1319" s="1">
        <v>4.878010805726273</v>
      </c>
      <c r="G1319" s="1">
        <v>4.7586343719979691</v>
      </c>
    </row>
    <row r="1320" spans="1:7" ht="12.75" customHeight="1">
      <c r="A1320" t="s">
        <v>4</v>
      </c>
      <c r="B1320" t="s">
        <v>46</v>
      </c>
      <c r="C1320" s="2">
        <v>173654.70424574174</v>
      </c>
      <c r="D1320" s="2">
        <v>151077.68828874445</v>
      </c>
      <c r="E1320" s="2">
        <v>195040.61299518618</v>
      </c>
      <c r="F1320" s="2">
        <v>675368.53953864158</v>
      </c>
      <c r="G1320" s="2">
        <v>773875.42510658933</v>
      </c>
    </row>
    <row r="1321" spans="1:7" ht="12.75" customHeight="1">
      <c r="A1321" t="s">
        <v>4</v>
      </c>
      <c r="B1321" t="s">
        <v>47</v>
      </c>
      <c r="C1321" s="2">
        <v>816401.15169016982</v>
      </c>
      <c r="D1321" s="2">
        <v>719089.69065928902</v>
      </c>
      <c r="E1321" s="2">
        <v>485328.70149642276</v>
      </c>
      <c r="F1321" s="2">
        <v>3324282.4598185024</v>
      </c>
      <c r="G1321" s="2">
        <v>3694432.3980887514</v>
      </c>
    </row>
    <row r="1322" spans="1:7" ht="12.75" customHeight="1">
      <c r="A1322" t="s">
        <v>4</v>
      </c>
      <c r="B1322" t="s">
        <v>48</v>
      </c>
      <c r="C1322" s="1">
        <v>605.00684931709179</v>
      </c>
      <c r="D1322" s="1">
        <v>571.98360655737702</v>
      </c>
      <c r="E1322" s="1">
        <v>25.156164383561649</v>
      </c>
      <c r="F1322" s="1">
        <v>591.04422700587077</v>
      </c>
      <c r="G1322" s="1">
        <v>626.13113275031662</v>
      </c>
    </row>
    <row r="1323" spans="1:7" ht="12.75" customHeight="1">
      <c r="A1323" t="s">
        <v>4</v>
      </c>
      <c r="B1323" t="s">
        <v>351</v>
      </c>
      <c r="C1323" s="2">
        <v>47164</v>
      </c>
      <c r="D1323" s="2">
        <v>44154</v>
      </c>
      <c r="E1323" s="2">
        <v>3690</v>
      </c>
      <c r="F1323" s="2">
        <v>44225.228571428561</v>
      </c>
      <c r="G1323" s="2">
        <v>48025.934667031637</v>
      </c>
    </row>
    <row r="1324" spans="1:7" ht="12.75" customHeight="1">
      <c r="A1324" t="s">
        <v>4</v>
      </c>
      <c r="B1324" t="s">
        <v>349</v>
      </c>
      <c r="C1324" s="2">
        <v>220827.50000073854</v>
      </c>
      <c r="D1324" s="2">
        <v>209346</v>
      </c>
      <c r="E1324" s="2">
        <v>9182</v>
      </c>
      <c r="F1324" s="2">
        <v>215731.14285714284</v>
      </c>
      <c r="G1324" s="2">
        <v>228537.86345386555</v>
      </c>
    </row>
    <row r="1325" spans="1:7" ht="12.75" customHeight="1">
      <c r="A1325" t="s">
        <v>4</v>
      </c>
      <c r="B1325" t="s">
        <v>49</v>
      </c>
      <c r="C1325" s="1">
        <v>13.601136156350666</v>
      </c>
      <c r="D1325" s="1">
        <v>12.998343172361754</v>
      </c>
      <c r="E1325" s="1">
        <v>108.07883813752167</v>
      </c>
      <c r="F1325" s="1">
        <v>14.335417385830855</v>
      </c>
      <c r="G1325" s="1">
        <v>14.299077763649024</v>
      </c>
    </row>
    <row r="1326" spans="1:7" ht="12.75" customHeight="1">
      <c r="A1326" t="s">
        <v>4</v>
      </c>
      <c r="B1326" t="s">
        <v>50</v>
      </c>
      <c r="C1326" s="1">
        <v>14.390265735995937</v>
      </c>
      <c r="D1326" s="1">
        <v>14.739676202017275</v>
      </c>
      <c r="E1326" s="1">
        <v>118.35268126152907</v>
      </c>
      <c r="F1326" s="1">
        <v>15.597489120808692</v>
      </c>
      <c r="G1326" s="1">
        <v>15.813367316375723</v>
      </c>
    </row>
    <row r="1327" spans="1:7" ht="12.75" customHeight="1">
      <c r="A1327" t="s">
        <v>4</v>
      </c>
      <c r="B1327" t="s">
        <v>51</v>
      </c>
      <c r="C1327" s="1">
        <v>12.777947853595936</v>
      </c>
      <c r="D1327" s="1">
        <v>11.354123687697445</v>
      </c>
      <c r="E1327" s="1">
        <v>98.688487832279137</v>
      </c>
      <c r="F1327" s="1">
        <v>13.105555627232581</v>
      </c>
      <c r="G1327" s="1">
        <v>12.890691011360063</v>
      </c>
    </row>
    <row r="1328" spans="1:7" ht="12.75" customHeight="1">
      <c r="A1328" t="s">
        <v>4</v>
      </c>
      <c r="B1328" t="s">
        <v>52</v>
      </c>
      <c r="C1328" s="3">
        <v>0.25876505469963934</v>
      </c>
      <c r="D1328" s="3">
        <v>0.27044370002193963</v>
      </c>
      <c r="E1328" s="3">
        <v>0.24346333013882779</v>
      </c>
      <c r="F1328" s="3">
        <v>0.23751079971513178</v>
      </c>
      <c r="G1328" s="3">
        <v>0.21531269801913638</v>
      </c>
    </row>
    <row r="1329" spans="1:7" ht="12.75" customHeight="1">
      <c r="A1329" t="s">
        <v>4</v>
      </c>
      <c r="B1329" t="s">
        <v>53</v>
      </c>
      <c r="C1329" s="2">
        <v>919156.91300892131</v>
      </c>
      <c r="D1329" s="2">
        <v>1182300.9154396886</v>
      </c>
      <c r="E1329" s="2">
        <v>15749673.753246753</v>
      </c>
      <c r="F1329" s="2">
        <v>1026874.5647317804</v>
      </c>
      <c r="G1329" s="2">
        <v>876944.44877761079</v>
      </c>
    </row>
    <row r="1330" spans="1:7" ht="12.75" customHeight="1">
      <c r="A1330" t="s">
        <v>4</v>
      </c>
      <c r="B1330" t="s">
        <v>54</v>
      </c>
      <c r="C1330" s="2">
        <v>885822.31648823968</v>
      </c>
      <c r="D1330" s="2">
        <v>849806.76004669245</v>
      </c>
      <c r="E1330" s="2">
        <v>14711915.178701298</v>
      </c>
      <c r="F1330" s="2">
        <v>799454.10508940648</v>
      </c>
      <c r="G1330" s="2">
        <v>825020.75152516959</v>
      </c>
    </row>
    <row r="1331" spans="1:7" ht="12.75" customHeight="1">
      <c r="A1331" t="s">
        <v>4</v>
      </c>
      <c r="B1331" t="s">
        <v>55</v>
      </c>
      <c r="C1331" s="3">
        <v>0.21393743927705958</v>
      </c>
      <c r="D1331" s="3">
        <v>0.20240051648451934</v>
      </c>
      <c r="E1331" s="3">
        <v>0.19715530627804467</v>
      </c>
      <c r="F1331" s="3">
        <v>0.18815426363139018</v>
      </c>
      <c r="G1331" s="3">
        <v>0.17943248327933076</v>
      </c>
    </row>
    <row r="1332" spans="1:7" ht="12.75" customHeight="1">
      <c r="A1332" t="s">
        <v>4</v>
      </c>
      <c r="B1332" t="s">
        <v>56</v>
      </c>
      <c r="C1332" s="1">
        <v>2.5022190007977692</v>
      </c>
      <c r="D1332" s="1">
        <v>2.2765960031010364</v>
      </c>
      <c r="E1332" s="1">
        <v>6.0124888565995631</v>
      </c>
      <c r="F1332" s="1">
        <v>3.539119474645672</v>
      </c>
      <c r="G1332" s="1">
        <v>3.6813518486440993</v>
      </c>
    </row>
    <row r="1333" spans="1:7" ht="12.75" customHeight="1">
      <c r="A1333" t="s">
        <v>4</v>
      </c>
      <c r="B1333" t="s">
        <v>57</v>
      </c>
      <c r="C1333" s="1">
        <v>4.2258737693580271</v>
      </c>
      <c r="D1333" s="1">
        <v>4.5478933653307418</v>
      </c>
      <c r="E1333" s="1">
        <v>6.6096004341625605</v>
      </c>
      <c r="F1333" s="1">
        <v>4.2769773241663414</v>
      </c>
      <c r="G1333" s="1">
        <v>4.3523869721889641</v>
      </c>
    </row>
    <row r="1334" spans="1:7" ht="12.75" customHeight="1">
      <c r="A1334" t="s">
        <v>4</v>
      </c>
      <c r="B1334" t="s">
        <v>58</v>
      </c>
      <c r="C1334" s="3">
        <v>0.79502774567239409</v>
      </c>
      <c r="D1334" s="3">
        <v>0.45486244542847254</v>
      </c>
      <c r="E1334" s="3">
        <v>0.70950448383899856</v>
      </c>
      <c r="F1334" s="3">
        <v>1.92687984653185</v>
      </c>
      <c r="G1334" s="3">
        <v>0.88327349555458523</v>
      </c>
    </row>
    <row r="1335" spans="1:7" ht="12.75" customHeight="1">
      <c r="A1335" t="s">
        <v>4</v>
      </c>
      <c r="B1335" t="s">
        <v>59</v>
      </c>
      <c r="C1335" s="1">
        <v>3.3596868963488147</v>
      </c>
      <c r="D1335" s="1">
        <v>2.0686658977022669</v>
      </c>
      <c r="E1335" s="1">
        <v>4.6895411444225283</v>
      </c>
      <c r="F1335" s="1">
        <v>8.2412214100098424</v>
      </c>
      <c r="G1335" s="1">
        <v>3.8443480549315838</v>
      </c>
    </row>
    <row r="1336" spans="1:7" ht="12.75" customHeight="1">
      <c r="A1336" t="s">
        <v>4</v>
      </c>
      <c r="B1336" t="s">
        <v>60</v>
      </c>
      <c r="C1336" s="3">
        <v>3.7724763915009056E-2</v>
      </c>
      <c r="D1336" s="3">
        <v>2.6606634714591279E-2</v>
      </c>
      <c r="E1336" s="3">
        <v>3.6232602774971312E-2</v>
      </c>
      <c r="F1336" s="3">
        <v>9.7916935061707219E-2</v>
      </c>
      <c r="G1336" s="3">
        <v>4.3546312218416823E-2</v>
      </c>
    </row>
    <row r="1337" spans="1:7" ht="12.75" customHeight="1">
      <c r="A1337" t="s">
        <v>4</v>
      </c>
      <c r="B1337" t="s">
        <v>61</v>
      </c>
      <c r="C1337" s="3">
        <v>0.58663568837694824</v>
      </c>
      <c r="D1337" s="3">
        <v>0.6046889439712122</v>
      </c>
      <c r="E1337" s="3">
        <v>0.61438728891139527</v>
      </c>
      <c r="F1337" s="3">
        <v>0.61045572756380273</v>
      </c>
      <c r="G1337" s="3">
        <v>0.60964949453175621</v>
      </c>
    </row>
    <row r="1338" spans="1:7" ht="12.75" customHeight="1">
      <c r="A1338" t="s">
        <v>4</v>
      </c>
      <c r="B1338" t="s">
        <v>62</v>
      </c>
      <c r="C1338" s="3">
        <v>1.5149979879826938E-2</v>
      </c>
      <c r="D1338" s="3">
        <v>1.4527406015320776E-2</v>
      </c>
      <c r="E1338" s="3">
        <v>1.4954320831485301E-2</v>
      </c>
      <c r="F1338" s="3">
        <v>1.2585420674519694E-2</v>
      </c>
      <c r="G1338" s="3">
        <v>1.3743876181211903E-2</v>
      </c>
    </row>
    <row r="1339" spans="1:7" ht="12.75" customHeight="1">
      <c r="A1339" t="s">
        <v>4</v>
      </c>
      <c r="B1339" t="s">
        <v>63</v>
      </c>
      <c r="C1339" s="3">
        <v>8.0116851087625139E-3</v>
      </c>
      <c r="D1339" s="3">
        <v>7.6400882726707911E-3</v>
      </c>
      <c r="E1339" s="3">
        <v>8.5667450660024801E-3</v>
      </c>
      <c r="F1339" s="3">
        <v>6.1529501696909036E-3</v>
      </c>
      <c r="G1339" s="3">
        <v>7.586205764226848E-3</v>
      </c>
    </row>
    <row r="1340" spans="1:7" ht="12.75" customHeight="1">
      <c r="A1340" t="s">
        <v>4</v>
      </c>
      <c r="B1340" t="s">
        <v>64</v>
      </c>
      <c r="C1340" s="3">
        <v>7.2158078068284975E-3</v>
      </c>
      <c r="D1340" s="3">
        <v>5.9029717380827858E-4</v>
      </c>
      <c r="E1340" s="3">
        <v>1.6971806937843784E-2</v>
      </c>
      <c r="F1340" s="3">
        <v>2.2473354030583825E-2</v>
      </c>
      <c r="G1340" s="3">
        <v>2.3424095933744043E-2</v>
      </c>
    </row>
    <row r="1341" spans="1:7" ht="12.75" customHeight="1">
      <c r="A1341" t="s">
        <v>4</v>
      </c>
      <c r="B1341" t="s">
        <v>65</v>
      </c>
      <c r="C1341" s="3">
        <v>1.8924122700651597E-2</v>
      </c>
      <c r="D1341" s="3">
        <v>1.479147620984805E-2</v>
      </c>
      <c r="E1341" s="3">
        <v>2.818813039690608E-2</v>
      </c>
      <c r="F1341" s="3">
        <v>7.3221574122656979E-2</v>
      </c>
      <c r="G1341" s="3">
        <v>2.1180027808236971E-2</v>
      </c>
    </row>
    <row r="1342" spans="1:7" ht="12.75" customHeight="1">
      <c r="A1342" t="s">
        <v>4</v>
      </c>
      <c r="B1342" t="s">
        <v>66</v>
      </c>
      <c r="C1342" s="3">
        <v>0.57977608318273732</v>
      </c>
      <c r="D1342" s="3">
        <v>0.57105713024303717</v>
      </c>
      <c r="E1342" s="3">
        <v>0.84443506936004242</v>
      </c>
      <c r="F1342" s="3">
        <v>0.59495824032038969</v>
      </c>
      <c r="G1342" s="3">
        <v>0.57571582399128485</v>
      </c>
    </row>
    <row r="1343" spans="1:7" ht="12.75" customHeight="1">
      <c r="A1343" t="s">
        <v>4</v>
      </c>
      <c r="B1343" t="s">
        <v>67</v>
      </c>
      <c r="C1343" s="3">
        <v>0.2740967178709679</v>
      </c>
      <c r="D1343" s="3">
        <v>0.29442102145200727</v>
      </c>
      <c r="E1343" s="3">
        <v>0.1377683553332599</v>
      </c>
      <c r="F1343" s="3">
        <v>0.26845239309689617</v>
      </c>
      <c r="G1343" s="3">
        <v>0.27203022737585469</v>
      </c>
    </row>
    <row r="1344" spans="1:7" ht="12.75" customHeight="1">
      <c r="A1344" t="s">
        <v>4</v>
      </c>
      <c r="B1344" t="s">
        <v>68</v>
      </c>
      <c r="C1344" s="3">
        <v>1.5639081692489957E-2</v>
      </c>
      <c r="D1344" s="3">
        <v>1.4698921008762699E-2</v>
      </c>
      <c r="E1344" s="3">
        <v>5.8938607557391786E-3</v>
      </c>
      <c r="F1344" s="3">
        <v>1.2196018192169715E-2</v>
      </c>
      <c r="G1344" s="3">
        <v>1.4641766839085531E-2</v>
      </c>
    </row>
    <row r="1345" spans="1:7" ht="12.75" customHeight="1">
      <c r="A1345" t="s">
        <v>4</v>
      </c>
      <c r="B1345" t="s">
        <v>360</v>
      </c>
      <c r="C1345" s="3">
        <v>0.41336431135482032</v>
      </c>
      <c r="D1345" s="3">
        <v>0.40548382533184196</v>
      </c>
      <c r="E1345" s="3">
        <v>0.38561271224457516</v>
      </c>
      <c r="F1345" s="3">
        <v>0.38954433911205738</v>
      </c>
      <c r="G1345" s="3">
        <v>0.39035044815009401</v>
      </c>
    </row>
    <row r="1346" spans="1:7" ht="12.75" customHeight="1">
      <c r="A1346" t="s">
        <v>4</v>
      </c>
      <c r="B1346" t="s">
        <v>69</v>
      </c>
      <c r="C1346" s="3">
        <v>0.27258880481837794</v>
      </c>
      <c r="D1346" s="3">
        <v>0.27058283563777596</v>
      </c>
      <c r="E1346" s="3">
        <v>0.23379172442192378</v>
      </c>
      <c r="F1346" s="3">
        <v>0.24985547396000202</v>
      </c>
      <c r="G1346" s="3">
        <v>0.24915995090064419</v>
      </c>
    </row>
    <row r="1347" spans="1:7" ht="12.75" customHeight="1">
      <c r="A1347" t="s">
        <v>4</v>
      </c>
      <c r="B1347" t="s">
        <v>70</v>
      </c>
      <c r="C1347" s="3">
        <v>0.21205311773955474</v>
      </c>
      <c r="D1347" s="3">
        <v>0.1937823112440191</v>
      </c>
      <c r="E1347" s="3">
        <v>0.1926956153067908</v>
      </c>
      <c r="F1347" s="3">
        <v>0.17368880852499335</v>
      </c>
      <c r="G1347" s="3">
        <v>0.19788051078982583</v>
      </c>
    </row>
    <row r="1348" spans="1:7" ht="12.75" customHeight="1">
      <c r="A1348" t="s">
        <v>4</v>
      </c>
      <c r="B1348" t="s">
        <v>71</v>
      </c>
      <c r="C1348" s="3">
        <v>0.6633221669340692</v>
      </c>
      <c r="D1348" s="3">
        <v>0.65102330418059329</v>
      </c>
      <c r="E1348" s="3">
        <v>0.63270463038550973</v>
      </c>
      <c r="F1348" s="3">
        <v>0.63684063366294197</v>
      </c>
      <c r="G1348" s="3">
        <v>0.63605675663440708</v>
      </c>
    </row>
    <row r="1349" spans="1:7" ht="12.75" customHeight="1">
      <c r="A1349" t="s">
        <v>4</v>
      </c>
      <c r="B1349" t="s">
        <v>72</v>
      </c>
      <c r="C1349" s="1">
        <v>12.756052589730974</v>
      </c>
      <c r="D1349" s="1">
        <v>11.519132117697325</v>
      </c>
      <c r="E1349" s="1">
        <v>18.788756332876257</v>
      </c>
      <c r="F1349" s="1">
        <v>49.240145604454312</v>
      </c>
      <c r="G1349" s="1">
        <v>54.189154535387829</v>
      </c>
    </row>
    <row r="1350" spans="1:7" ht="12.75" customHeight="1">
      <c r="A1350" t="s">
        <v>4</v>
      </c>
      <c r="B1350" t="s">
        <v>73</v>
      </c>
      <c r="C1350" s="1">
        <v>7.8394157829439468</v>
      </c>
      <c r="D1350" s="1">
        <v>8.6812095718883029</v>
      </c>
      <c r="E1350" s="1">
        <v>5.3223320494620312</v>
      </c>
      <c r="F1350" s="1">
        <v>2.0308632066870635</v>
      </c>
      <c r="G1350" s="1">
        <v>1.8453877137849743</v>
      </c>
    </row>
    <row r="1351" spans="1:7" ht="12.75" customHeight="1">
      <c r="A1351" t="s">
        <v>4</v>
      </c>
      <c r="B1351" t="s">
        <v>74</v>
      </c>
      <c r="C1351" s="1">
        <v>6.0863862164608813</v>
      </c>
      <c r="D1351" s="1">
        <v>6.657181129255469</v>
      </c>
      <c r="E1351" s="1">
        <v>7.8069951217794973</v>
      </c>
      <c r="F1351" s="1">
        <v>1.5059704284633191</v>
      </c>
      <c r="G1351" s="1">
        <v>1.4109246492483623</v>
      </c>
    </row>
    <row r="1352" spans="1:7" ht="12.75" customHeight="1">
      <c r="A1352" t="s">
        <v>4</v>
      </c>
      <c r="B1352" t="s">
        <v>75</v>
      </c>
      <c r="C1352" s="3">
        <v>1.8408407748348926E-2</v>
      </c>
      <c r="D1352" s="3">
        <v>1.293412785508596E-2</v>
      </c>
      <c r="E1352" s="3">
        <v>2.7870850499292599E-2</v>
      </c>
      <c r="F1352" s="3">
        <v>6.9153507578826393E-2</v>
      </c>
      <c r="G1352" s="3">
        <v>2.046319439757718E-2</v>
      </c>
    </row>
    <row r="1353" spans="1:7" ht="12.75" customHeight="1">
      <c r="A1353" t="s">
        <v>4</v>
      </c>
      <c r="B1353" t="s">
        <v>76</v>
      </c>
      <c r="C1353" s="3">
        <v>0.30534374250892604</v>
      </c>
      <c r="D1353" s="3">
        <v>0.33489683093492312</v>
      </c>
      <c r="E1353" s="3">
        <v>1.3298053316107953E-2</v>
      </c>
      <c r="F1353" s="3">
        <v>6.7809877864469861E-2</v>
      </c>
      <c r="G1353" s="3">
        <v>6.5955401990101831E-2</v>
      </c>
    </row>
    <row r="1354" spans="1:7" ht="12.75" customHeight="1">
      <c r="A1354" t="s">
        <v>4</v>
      </c>
      <c r="B1354" t="s">
        <v>77</v>
      </c>
      <c r="C1354" s="2">
        <v>16097.715359522419</v>
      </c>
      <c r="D1354" s="2">
        <v>19082.262393902289</v>
      </c>
      <c r="E1354" s="2">
        <v>15423.675970274207</v>
      </c>
      <c r="F1354" s="2">
        <v>4473.5510224294112</v>
      </c>
      <c r="G1354" s="2">
        <v>4121.5330558097021</v>
      </c>
    </row>
    <row r="1355" spans="1:7" ht="12.75" customHeight="1">
      <c r="A1355" t="s">
        <v>4</v>
      </c>
      <c r="B1355" t="s">
        <v>78</v>
      </c>
      <c r="C1355" s="2">
        <v>67848.876378762856</v>
      </c>
      <c r="D1355" s="2">
        <v>74067.113026091742</v>
      </c>
      <c r="E1355" s="2">
        <v>5311.6351868006413</v>
      </c>
      <c r="F1355" s="2">
        <v>18918.693322107276</v>
      </c>
      <c r="G1355" s="2">
        <v>18563.513053430368</v>
      </c>
    </row>
    <row r="1356" spans="1:7" ht="12.75" customHeight="1">
      <c r="A1356" t="s">
        <v>4</v>
      </c>
      <c r="B1356" t="s">
        <v>79</v>
      </c>
      <c r="C1356" s="2">
        <v>87362.446740783824</v>
      </c>
      <c r="D1356" s="2">
        <v>94452.44140611637</v>
      </c>
      <c r="E1356" s="2">
        <v>153078.5645424489</v>
      </c>
      <c r="F1356" s="2">
        <v>95908.158936395237</v>
      </c>
      <c r="G1356" s="2">
        <v>97894.971829370203</v>
      </c>
    </row>
    <row r="1357" spans="1:7" ht="12.75" customHeight="1">
      <c r="A1357" t="s">
        <v>4</v>
      </c>
      <c r="B1357" t="s">
        <v>80</v>
      </c>
      <c r="C1357" s="3">
        <v>0.2876005839641041</v>
      </c>
      <c r="D1357" s="3">
        <v>0.27502310085393067</v>
      </c>
      <c r="E1357" s="3">
        <v>7.8072380430183719E-2</v>
      </c>
      <c r="F1357" s="3">
        <v>0.27652474334135407</v>
      </c>
      <c r="G1357" s="3">
        <v>0.29458772677884737</v>
      </c>
    </row>
    <row r="1358" spans="1:7" ht="12.75" customHeight="1">
      <c r="A1358" t="s">
        <v>4</v>
      </c>
      <c r="B1358" t="s">
        <v>81</v>
      </c>
      <c r="C1358" s="3">
        <v>0.57612566135136623</v>
      </c>
      <c r="D1358" s="3">
        <v>0.58363666120899482</v>
      </c>
      <c r="E1358" s="3">
        <v>0.57422043426436675</v>
      </c>
      <c r="F1358" s="3">
        <v>0.57320020966343854</v>
      </c>
      <c r="G1358" s="3">
        <v>0.57028251753284209</v>
      </c>
    </row>
    <row r="1359" spans="1:7" ht="12.75" customHeight="1">
      <c r="A1359" t="s">
        <v>4</v>
      </c>
      <c r="B1359" t="s">
        <v>82</v>
      </c>
      <c r="C1359" s="3">
        <v>4.6944560599267368E-2</v>
      </c>
      <c r="D1359" s="3">
        <v>5.097747480760112E-2</v>
      </c>
      <c r="E1359" s="3">
        <v>4.8721817772861567E-2</v>
      </c>
      <c r="F1359" s="3">
        <v>4.6859566754365395E-2</v>
      </c>
      <c r="G1359" s="3">
        <v>4.7401171229214334E-2</v>
      </c>
    </row>
    <row r="1360" spans="1:7" ht="12.75" customHeight="1">
      <c r="A1360" t="s">
        <v>4</v>
      </c>
      <c r="B1360" t="s">
        <v>83</v>
      </c>
      <c r="C1360" s="2">
        <v>755.70017420485738</v>
      </c>
      <c r="D1360" s="2">
        <v>972.76555045718817</v>
      </c>
      <c r="E1360" s="2">
        <v>751.46953001136376</v>
      </c>
      <c r="F1360" s="2">
        <v>209.62866276459056</v>
      </c>
      <c r="G1360" s="2">
        <v>195.3654941053027</v>
      </c>
    </row>
    <row r="1361" spans="1:7" ht="12.75" customHeight="1">
      <c r="A1361" t="s">
        <v>4</v>
      </c>
      <c r="B1361" t="s">
        <v>84</v>
      </c>
      <c r="C1361" s="3">
        <v>0.59601556409688128</v>
      </c>
      <c r="D1361" s="3">
        <v>0.60440891362966964</v>
      </c>
      <c r="E1361" s="3">
        <v>0.62283668586013474</v>
      </c>
      <c r="F1361" s="3">
        <v>0.61919339315410615</v>
      </c>
      <c r="G1361" s="3">
        <v>0.617509591574253</v>
      </c>
    </row>
    <row r="1362" spans="1:7" ht="12.75" customHeight="1">
      <c r="A1362" t="s">
        <v>4</v>
      </c>
      <c r="B1362" t="s">
        <v>85</v>
      </c>
      <c r="C1362" s="1">
        <v>3.8200851471027817</v>
      </c>
      <c r="D1362" s="1">
        <v>2.8822399073453187</v>
      </c>
      <c r="E1362" s="1">
        <v>3.7729635235983046</v>
      </c>
      <c r="F1362" s="1">
        <v>3.4847372098133444</v>
      </c>
      <c r="G1362" s="1">
        <v>4.3601306376681679</v>
      </c>
    </row>
    <row r="1363" spans="1:7" ht="12.75" customHeight="1">
      <c r="A1363" t="s">
        <v>4</v>
      </c>
      <c r="B1363" t="s">
        <v>86</v>
      </c>
      <c r="C1363" s="1">
        <v>56.097691181744871</v>
      </c>
      <c r="D1363" s="1">
        <v>90.632126326800289</v>
      </c>
      <c r="E1363" s="1">
        <v>58.454168834433737</v>
      </c>
      <c r="F1363" s="1">
        <v>74.646332923492935</v>
      </c>
      <c r="G1363" s="1">
        <v>53.67871437816784</v>
      </c>
    </row>
    <row r="1364" spans="1:7" ht="12.75" customHeight="1">
      <c r="A1364" t="s">
        <v>4</v>
      </c>
      <c r="B1364" t="s">
        <v>87</v>
      </c>
      <c r="C1364" s="1">
        <v>46.224892882958478</v>
      </c>
      <c r="D1364" s="1">
        <v>50.610261620934892</v>
      </c>
      <c r="E1364" s="1">
        <v>45.674859576688604</v>
      </c>
      <c r="F1364" s="1">
        <v>49.726360858598014</v>
      </c>
      <c r="G1364" s="1">
        <v>43.970576145709593</v>
      </c>
    </row>
    <row r="1365" spans="1:7" ht="12.75" customHeight="1">
      <c r="A1365" t="s">
        <v>4</v>
      </c>
      <c r="B1365" t="s">
        <v>88</v>
      </c>
      <c r="C1365" s="1">
        <v>154.73360326425407</v>
      </c>
      <c r="D1365" s="1">
        <v>197.72599054519196</v>
      </c>
      <c r="E1365" s="1">
        <v>165.22317070700646</v>
      </c>
      <c r="F1365" s="1">
        <v>198.80486204055484</v>
      </c>
      <c r="G1365" s="1">
        <v>175.97280245284878</v>
      </c>
    </row>
    <row r="1366" spans="1:7" ht="12.75" customHeight="1">
      <c r="A1366" t="s">
        <v>4</v>
      </c>
      <c r="B1366" t="s">
        <v>89</v>
      </c>
      <c r="C1366" s="3">
        <v>5.3821625479235524E-2</v>
      </c>
      <c r="D1366" s="3">
        <v>5.153768012210258E-2</v>
      </c>
      <c r="E1366" s="3">
        <v>6.486672742580353E-2</v>
      </c>
      <c r="F1366" s="3">
        <v>6.8279829151558599E-2</v>
      </c>
      <c r="G1366" s="3">
        <v>6.971493758071344E-2</v>
      </c>
    </row>
    <row r="1367" spans="1:7" ht="12.75" customHeight="1">
      <c r="A1367" t="s">
        <v>4</v>
      </c>
      <c r="B1367" t="s">
        <v>90</v>
      </c>
      <c r="C1367" s="1">
        <v>1.8207368429520174</v>
      </c>
      <c r="D1367" s="1">
        <v>2.2118896222203235</v>
      </c>
      <c r="E1367" s="1">
        <v>2.1200537819487897</v>
      </c>
      <c r="F1367" s="1">
        <v>2.4641091199857224</v>
      </c>
      <c r="G1367" s="1">
        <v>2.4690683745865316</v>
      </c>
    </row>
    <row r="1368" spans="1:7" ht="12.75" customHeight="1">
      <c r="A1368" t="s">
        <v>4</v>
      </c>
      <c r="B1368" t="s">
        <v>91</v>
      </c>
      <c r="C1368" s="4">
        <v>0.24021980154406444</v>
      </c>
      <c r="D1368" s="4">
        <v>0.18226533285497584</v>
      </c>
      <c r="E1368" s="4">
        <v>0.28131065330892219</v>
      </c>
      <c r="F1368" s="4">
        <v>0.3517332351962672</v>
      </c>
      <c r="G1368" s="4">
        <v>0.276308841309024</v>
      </c>
    </row>
    <row r="1369" spans="1:7" ht="12.75" customHeight="1">
      <c r="A1369" t="s">
        <v>4</v>
      </c>
      <c r="B1369" t="s">
        <v>92</v>
      </c>
      <c r="C1369" s="2">
        <v>28262.586565463855</v>
      </c>
      <c r="D1369" s="2">
        <v>30845.779096732349</v>
      </c>
      <c r="E1369" s="2">
        <v>201599.55017626315</v>
      </c>
      <c r="F1369" s="2">
        <v>32075.057532193812</v>
      </c>
      <c r="G1369" s="2">
        <v>32986.748069110086</v>
      </c>
    </row>
    <row r="1370" spans="1:7" ht="12.75" customHeight="1">
      <c r="A1370" t="s">
        <v>4</v>
      </c>
      <c r="B1370" t="s">
        <v>93</v>
      </c>
      <c r="C1370" s="2">
        <v>2010.6177783851695</v>
      </c>
      <c r="D1370" s="2">
        <v>2235.4212381725702</v>
      </c>
      <c r="E1370" s="2">
        <v>52611.895398673769</v>
      </c>
      <c r="F1370" s="2">
        <v>2944.5631227523181</v>
      </c>
      <c r="G1370" s="2">
        <v>3101.6264706958559</v>
      </c>
    </row>
    <row r="1371" spans="1:7" ht="12.75" customHeight="1">
      <c r="A1371" t="s">
        <v>4</v>
      </c>
      <c r="B1371" t="s">
        <v>94</v>
      </c>
      <c r="C1371" s="2">
        <v>32367.239910736993</v>
      </c>
      <c r="D1371" s="2">
        <v>35292.680957557634</v>
      </c>
      <c r="E1371" s="2">
        <v>31923.801084010836</v>
      </c>
      <c r="F1371" s="2">
        <v>8945.4710530447101</v>
      </c>
      <c r="G1371" s="2">
        <v>8637.6013476062017</v>
      </c>
    </row>
    <row r="1372" spans="1:7" ht="12.75" customHeight="1">
      <c r="A1372" t="s">
        <v>4</v>
      </c>
      <c r="B1372" t="s">
        <v>95</v>
      </c>
      <c r="C1372" s="2">
        <v>13379.461844839965</v>
      </c>
      <c r="D1372" s="2">
        <v>13951.586979419199</v>
      </c>
      <c r="E1372" s="2">
        <v>12310.223484258759</v>
      </c>
      <c r="F1372" s="2">
        <v>3484.6570129573652</v>
      </c>
      <c r="G1372" s="2">
        <v>3371.6920520712642</v>
      </c>
    </row>
    <row r="1373" spans="1:7" ht="12.75" customHeight="1">
      <c r="A1373" t="s">
        <v>4</v>
      </c>
      <c r="B1373" t="s">
        <v>102</v>
      </c>
      <c r="C1373" s="3">
        <v>0.4627916218890854</v>
      </c>
      <c r="D1373" s="3">
        <v>0.4588852662544452</v>
      </c>
      <c r="E1373" s="3">
        <v>0.4539933190165904</v>
      </c>
      <c r="F1373" s="3">
        <v>0.45516657343467171</v>
      </c>
      <c r="G1373" s="3">
        <v>0.45844022308522803</v>
      </c>
    </row>
    <row r="1374" spans="1:7" ht="12.75" customHeight="1">
      <c r="A1374" t="s">
        <v>4</v>
      </c>
      <c r="B1374" t="s">
        <v>103</v>
      </c>
      <c r="C1374" s="3">
        <v>0.16214764469390205</v>
      </c>
      <c r="D1374" s="3">
        <v>0.16452422207629036</v>
      </c>
      <c r="E1374" s="3">
        <v>0.15822257131802417</v>
      </c>
      <c r="F1374" s="3">
        <v>0.16177342064451494</v>
      </c>
      <c r="G1374" s="3">
        <v>0.16365388951825666</v>
      </c>
    </row>
    <row r="1375" spans="1:7" ht="12.75" customHeight="1">
      <c r="A1375" t="s">
        <v>4</v>
      </c>
      <c r="B1375" t="s">
        <v>104</v>
      </c>
      <c r="C1375" s="3">
        <v>0.37506073341701279</v>
      </c>
      <c r="D1375" s="3">
        <v>0.37659051166926399</v>
      </c>
      <c r="E1375" s="3">
        <v>0.38778410966538529</v>
      </c>
      <c r="F1375" s="3">
        <v>0.38306000592081346</v>
      </c>
      <c r="G1375" s="3">
        <v>0.37790588739651526</v>
      </c>
    </row>
    <row r="1376" spans="1:7" ht="12.75" customHeight="1">
      <c r="A1376" t="s">
        <v>4</v>
      </c>
      <c r="B1376" t="s">
        <v>96</v>
      </c>
      <c r="C1376" s="3">
        <v>0</v>
      </c>
      <c r="D1376" s="3">
        <v>0</v>
      </c>
      <c r="E1376" s="3">
        <v>0</v>
      </c>
      <c r="F1376" s="3">
        <v>0</v>
      </c>
      <c r="G1376" s="3">
        <v>0</v>
      </c>
    </row>
    <row r="1377" spans="1:7" ht="12.75" customHeight="1">
      <c r="A1377" t="s">
        <v>4</v>
      </c>
      <c r="B1377" t="s">
        <v>105</v>
      </c>
      <c r="C1377" s="3">
        <v>0.34964054913107367</v>
      </c>
      <c r="D1377" s="3">
        <v>0.34931914695609034</v>
      </c>
      <c r="E1377" s="3">
        <v>0.33860151824328122</v>
      </c>
      <c r="F1377" s="3">
        <v>0.33187768384583582</v>
      </c>
      <c r="G1377" s="3">
        <v>0.33693682649059165</v>
      </c>
    </row>
    <row r="1378" spans="1:7" ht="12.75" customHeight="1">
      <c r="A1378" t="s">
        <v>4</v>
      </c>
      <c r="B1378" t="s">
        <v>106</v>
      </c>
      <c r="C1378" s="3">
        <v>0.10635245242075415</v>
      </c>
      <c r="D1378" s="3">
        <v>0.11900164150002654</v>
      </c>
      <c r="E1378" s="3">
        <v>0.10651549789292528</v>
      </c>
      <c r="F1378" s="3">
        <v>0.11270138246909753</v>
      </c>
      <c r="G1378" s="3">
        <v>0.11566097132349035</v>
      </c>
    </row>
    <row r="1379" spans="1:7" ht="12.75" customHeight="1">
      <c r="A1379" t="s">
        <v>4</v>
      </c>
      <c r="B1379" t="s">
        <v>107</v>
      </c>
      <c r="C1379" s="3">
        <v>0.54400699844817235</v>
      </c>
      <c r="D1379" s="3">
        <v>0.53167921154388331</v>
      </c>
      <c r="E1379" s="3">
        <v>0.5548829838637932</v>
      </c>
      <c r="F1379" s="3">
        <v>0.55542093368506673</v>
      </c>
      <c r="G1379" s="3">
        <v>0.54740220218591806</v>
      </c>
    </row>
    <row r="1380" spans="1:7" ht="12.75" customHeight="1">
      <c r="A1380" t="s">
        <v>4</v>
      </c>
      <c r="B1380" t="s">
        <v>97</v>
      </c>
      <c r="C1380" s="5">
        <v>0</v>
      </c>
      <c r="D1380" s="5">
        <v>0</v>
      </c>
      <c r="E1380" s="5">
        <v>0</v>
      </c>
      <c r="F1380" s="5">
        <v>0</v>
      </c>
      <c r="G1380" s="5">
        <v>0</v>
      </c>
    </row>
    <row r="1381" spans="1:7" ht="12.75" customHeight="1">
      <c r="A1381" t="s">
        <v>4</v>
      </c>
      <c r="B1381" t="s">
        <v>98</v>
      </c>
      <c r="C1381" s="2">
        <v>-45031466.55671712</v>
      </c>
      <c r="D1381" s="2">
        <v>-41654999.179999992</v>
      </c>
      <c r="E1381" s="2">
        <v>-53330044.028949402</v>
      </c>
      <c r="F1381" s="2">
        <v>-37173306.201428562</v>
      </c>
      <c r="G1381" s="2">
        <v>-50709441.784559995</v>
      </c>
    </row>
  </sheetData>
  <mergeCells count="2">
    <mergeCell ref="A1:A2"/>
    <mergeCell ref="B1:B2"/>
  </mergeCells>
  <pageMargins left="0.7" right="0.7" top="0.75" bottom="0.75" header="0.3" footer="0.3"/>
  <pageSetup scale="7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2:B5"/>
  <sheetViews>
    <sheetView workbookViewId="0">
      <selection activeCell="B4" sqref="B4"/>
    </sheetView>
  </sheetViews>
  <sheetFormatPr defaultRowHeight="12.5"/>
  <sheetData>
    <row r="2" spans="1:2" ht="12.75" customHeight="1">
      <c r="A2" t="s">
        <v>17</v>
      </c>
    </row>
    <row r="3" spans="1:2" ht="12.75" customHeight="1">
      <c r="A3" t="s">
        <v>18</v>
      </c>
      <c r="B3" s="197" t="s">
        <v>389</v>
      </c>
    </row>
    <row r="4" spans="1:2" ht="12.75" customHeight="1"/>
    <row r="5" spans="1:2" ht="12.75" customHeight="1">
      <c r="A5" t="s">
        <v>19</v>
      </c>
      <c r="B5" t="s">
        <v>20</v>
      </c>
    </row>
  </sheetData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43"/>
  <sheetViews>
    <sheetView view="pageBreakPreview" topLeftCell="B1" zoomScale="70" zoomScaleNormal="100" zoomScaleSheetLayoutView="7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0" style="82" bestFit="1" customWidth="1"/>
    <col min="5" max="7" width="7.7265625" style="82" customWidth="1"/>
    <col min="8" max="8" width="10" style="82" bestFit="1" customWidth="1"/>
    <col min="9" max="11" width="7.7265625" style="82" customWidth="1"/>
    <col min="12" max="12" width="10" style="82" bestFit="1" customWidth="1"/>
    <col min="13" max="15" width="7.7265625" style="82" customWidth="1"/>
    <col min="16" max="16" width="10" style="82" bestFit="1" customWidth="1"/>
    <col min="17" max="19" width="7.7265625" style="82" customWidth="1"/>
    <col min="20" max="20" width="10" style="82" bestFit="1" customWidth="1"/>
    <col min="21" max="23" width="7.7265625" style="81" customWidth="1"/>
    <col min="24" max="25" width="9.1796875" style="78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2"/>
      <c r="Y2" s="79" t="str">
        <f>B4</f>
        <v>Acute ALOS</v>
      </c>
    </row>
    <row r="3" spans="1:25">
      <c r="A3" s="80" t="s">
        <v>101</v>
      </c>
    </row>
    <row r="4" spans="1:25">
      <c r="A4" s="83" t="s">
        <v>45</v>
      </c>
      <c r="B4" s="329" t="str">
        <f>MID(A4,FIND("]",A4)+2,LEN(A4)-FIND("]",A4)+2)</f>
        <v>Acute ALOS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215</v>
      </c>
      <c r="D5" s="331"/>
      <c r="E5" s="328" t="s">
        <v>33</v>
      </c>
      <c r="F5" s="328"/>
      <c r="G5" s="328"/>
      <c r="H5" s="331"/>
      <c r="I5" s="328" t="s">
        <v>33</v>
      </c>
      <c r="J5" s="328"/>
      <c r="K5" s="328"/>
      <c r="L5" s="331"/>
      <c r="M5" s="328" t="s">
        <v>33</v>
      </c>
      <c r="N5" s="328"/>
      <c r="O5" s="328"/>
      <c r="P5" s="331"/>
      <c r="Q5" s="328" t="s">
        <v>33</v>
      </c>
      <c r="R5" s="328"/>
      <c r="S5" s="328"/>
      <c r="T5" s="331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1"/>
      <c r="E6" s="8" t="s">
        <v>34</v>
      </c>
      <c r="F6" s="8" t="s">
        <v>35</v>
      </c>
      <c r="G6" s="8" t="s">
        <v>36</v>
      </c>
      <c r="H6" s="331"/>
      <c r="I6" s="8" t="s">
        <v>34</v>
      </c>
      <c r="J6" s="8" t="s">
        <v>35</v>
      </c>
      <c r="K6" s="8" t="s">
        <v>36</v>
      </c>
      <c r="L6" s="331"/>
      <c r="M6" s="8" t="s">
        <v>34</v>
      </c>
      <c r="N6" s="8" t="s">
        <v>35</v>
      </c>
      <c r="O6" s="8" t="s">
        <v>36</v>
      </c>
      <c r="P6" s="331"/>
      <c r="Q6" s="8" t="s">
        <v>34</v>
      </c>
      <c r="R6" s="8" t="s">
        <v>35</v>
      </c>
      <c r="S6" s="8" t="s">
        <v>36</v>
      </c>
      <c r="T6" s="331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18">
        <f>SUMIFS('INTERIM REPORT'!C:C,'INTERIM REPORT'!$A:$A,'PAGE 7'!$A8,'INTERIM REPORT'!$B:$B,'PAGE 7'!$A$4)</f>
        <v>2.4727592267135323</v>
      </c>
      <c r="E8" s="198">
        <f>RANK(D8,D$8:D$15,1)</f>
        <v>2</v>
      </c>
      <c r="F8" s="198">
        <f>RANK(D8,D$8:D$17,1)</f>
        <v>2</v>
      </c>
      <c r="G8" s="198">
        <f>RANK(D8,D$8:D$25,1)</f>
        <v>2</v>
      </c>
      <c r="H8" s="118">
        <f>SUMIFS('INTERIM REPORT'!D:D,'INTERIM REPORT'!$A:$A,'PAGE 7'!$A8,'INTERIM REPORT'!$B:$B,'PAGE 7'!$A$4)</f>
        <v>2.6213965406790525</v>
      </c>
      <c r="I8" s="198">
        <f>RANK(H8,H$8:H$15,1)</f>
        <v>4</v>
      </c>
      <c r="J8" s="198">
        <f>RANK(H8,H$8:H$17,1)</f>
        <v>4</v>
      </c>
      <c r="K8" s="198">
        <f>RANK(H8,H$8:H$25,1)</f>
        <v>4</v>
      </c>
      <c r="L8" s="118">
        <f>SUMIFS('INTERIM REPORT'!E:E,'INTERIM REPORT'!$A:$A,'PAGE 7'!$A8,'INTERIM REPORT'!$B:$B,'PAGE 7'!$A$4)</f>
        <v>2.4369747899159662</v>
      </c>
      <c r="M8" s="198">
        <f>RANK(L8,L$8:L$15,1)</f>
        <v>8</v>
      </c>
      <c r="N8" s="198">
        <f>RANK(L8,L$8:L$17,1)</f>
        <v>9</v>
      </c>
      <c r="O8" s="198">
        <f>RANK(L8,L$8:L$25,1)</f>
        <v>13</v>
      </c>
      <c r="P8" s="118">
        <f>SUMIFS('INTERIM REPORT'!F:F,'INTERIM REPORT'!$A:$A,'PAGE 7'!$A8,'INTERIM REPORT'!$B:$B,'PAGE 7'!$A$4)</f>
        <v>2.6961152882205521</v>
      </c>
      <c r="Q8" s="198">
        <f>RANK(P8,P$8:P$15,1)</f>
        <v>3</v>
      </c>
      <c r="R8" s="198">
        <f>RANK(P8,P$8:P$17,1)</f>
        <v>3</v>
      </c>
      <c r="S8" s="198">
        <f>RANK(P8,P$8:P$25,1)</f>
        <v>3</v>
      </c>
      <c r="T8" s="118">
        <f>SUMIFS('INTERIM REPORT'!G:G,'INTERIM REPORT'!$A:$A,'PAGE 7'!$A8,'INTERIM REPORT'!$B:$B,'PAGE 7'!$A$4)</f>
        <v>2.7743979721166037</v>
      </c>
      <c r="U8" s="198">
        <f>RANK(T8,T$8:T$15,1)</f>
        <v>3</v>
      </c>
      <c r="V8" s="198">
        <f>RANK(T8,T$8:T$17,1)</f>
        <v>3</v>
      </c>
      <c r="W8" s="198">
        <f>RANK(T8,T$8:T$25,1)</f>
        <v>3</v>
      </c>
      <c r="X8" s="143">
        <f t="shared" ref="X8:X17" si="0">IF(H8&gt;0,((P8/H8)-1),IF(AND(H8=0,L8&gt;0),100%,IF(AND(H8=0,L8&lt;0),-100%,IF(AND(H8=0,L8=0),0%,((P8/(H8))-1)*-1))))</f>
        <v>2.8503412735161548E-2</v>
      </c>
      <c r="Y8" s="93">
        <f t="shared" ref="Y8:Y17" si="1">IF(L8&gt;0,((T8/L8)-1),IF(AND(L8=0,T8&gt;0),100%,IF(AND(L8=0,T8&lt;0),-100%,IF(AND(L8=0,T8=0),0%,((T8/(L8))-1)*-1))))</f>
        <v>0.13845985752370993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18">
        <f>SUMIFS('INTERIM REPORT'!C:C,'INTERIM REPORT'!$A:$A,'PAGE 7'!$A9,'INTERIM REPORT'!$B:$B,'PAGE 7'!$A$4)</f>
        <v>3.0166944908180291</v>
      </c>
      <c r="E9" s="198">
        <f t="shared" ref="E9:E15" si="3">RANK(D9,D$8:D$15,1)</f>
        <v>5</v>
      </c>
      <c r="F9" s="198">
        <f t="shared" ref="F9:F17" si="4">RANK(D9,D$8:D$17,1)</f>
        <v>5</v>
      </c>
      <c r="G9" s="198">
        <f t="shared" ref="G9:G17" si="5">RANK(D9,D$8:D$25,1)</f>
        <v>5</v>
      </c>
      <c r="H9" s="118">
        <f>SUMIFS('INTERIM REPORT'!D:D,'INTERIM REPORT'!$A:$A,'PAGE 7'!$A9,'INTERIM REPORT'!$B:$B,'PAGE 7'!$A$4)</f>
        <v>2.4924698795180724</v>
      </c>
      <c r="I9" s="198">
        <f t="shared" ref="I9:I15" si="6">RANK(H9,H$8:H$15,1)</f>
        <v>3</v>
      </c>
      <c r="J9" s="198">
        <f t="shared" ref="J9:J17" si="7">RANK(H9,H$8:H$17,1)</f>
        <v>3</v>
      </c>
      <c r="K9" s="198">
        <f t="shared" ref="K9:K17" si="8">RANK(H9,H$8:H$25,1)</f>
        <v>3</v>
      </c>
      <c r="L9" s="118">
        <f>SUMIFS('INTERIM REPORT'!E:E,'INTERIM REPORT'!$A:$A,'PAGE 7'!$A9,'INTERIM REPORT'!$B:$B,'PAGE 7'!$A$4)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18">
        <f>SUMIFS('INTERIM REPORT'!F:F,'INTERIM REPORT'!$A:$A,'PAGE 7'!$A9,'INTERIM REPORT'!$B:$B,'PAGE 7'!$A$4)</f>
        <v>2.3699851411589901</v>
      </c>
      <c r="Q9" s="198">
        <f t="shared" ref="Q9:Q15" si="12">RANK(P9,P$8:P$15,1)</f>
        <v>1</v>
      </c>
      <c r="R9" s="198">
        <f t="shared" ref="R9:R17" si="13">RANK(P9,P$8:P$17,1)</f>
        <v>1</v>
      </c>
      <c r="S9" s="198">
        <f t="shared" ref="S9:S17" si="14">RANK(P9,P$8:P$25,1)</f>
        <v>1</v>
      </c>
      <c r="T9" s="118">
        <f>SUMIFS('INTERIM REPORT'!G:G,'INTERIM REPORT'!$A:$A,'PAGE 7'!$A9,'INTERIM REPORT'!$B:$B,'PAGE 7'!$A$4)</f>
        <v>2.5450310559006208</v>
      </c>
      <c r="U9" s="198">
        <f t="shared" ref="U9:U15" si="15">RANK(T9,T$8:T$15,1)</f>
        <v>2</v>
      </c>
      <c r="V9" s="198">
        <f t="shared" ref="V9:V17" si="16">RANK(T9,T$8:T$17,1)</f>
        <v>2</v>
      </c>
      <c r="W9" s="198">
        <f t="shared" ref="W9:W17" si="17">RANK(T9,T$8:T$25,1)</f>
        <v>2</v>
      </c>
      <c r="X9" s="143">
        <f t="shared" si="0"/>
        <v>-4.9141913154338801E-2</v>
      </c>
      <c r="Y9" s="93">
        <f t="shared" si="1"/>
        <v>1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18">
        <f>SUMIFS('INTERIM REPORT'!C:C,'INTERIM REPORT'!$A:$A,'PAGE 7'!$A10,'INTERIM REPORT'!$B:$B,'PAGE 7'!$A$4)</f>
        <v>2.8699186991869925</v>
      </c>
      <c r="E10" s="198">
        <f t="shared" si="3"/>
        <v>4</v>
      </c>
      <c r="F10" s="198">
        <f t="shared" si="4"/>
        <v>4</v>
      </c>
      <c r="G10" s="198">
        <f t="shared" si="5"/>
        <v>4</v>
      </c>
      <c r="H10" s="118">
        <f>SUMIFS('INTERIM REPORT'!D:D,'INTERIM REPORT'!$A:$A,'PAGE 7'!$A10,'INTERIM REPORT'!$B:$B,'PAGE 7'!$A$4)</f>
        <v>2.9677419354838719</v>
      </c>
      <c r="I10" s="198">
        <f t="shared" si="6"/>
        <v>6</v>
      </c>
      <c r="J10" s="198">
        <f t="shared" si="7"/>
        <v>6</v>
      </c>
      <c r="K10" s="198">
        <f t="shared" si="8"/>
        <v>6</v>
      </c>
      <c r="L10" s="118">
        <f>SUMIFS('INTERIM REPORT'!E:E,'INTERIM REPORT'!$A:$A,'PAGE 7'!$A10,'INTERIM REPORT'!$B:$B,'PAGE 7'!$A$4)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18">
        <f>SUMIFS('INTERIM REPORT'!F:F,'INTERIM REPORT'!$A:$A,'PAGE 7'!$A10,'INTERIM REPORT'!$B:$B,'PAGE 7'!$A$4)</f>
        <v>3.1318681318681323</v>
      </c>
      <c r="Q10" s="198">
        <f t="shared" si="12"/>
        <v>6</v>
      </c>
      <c r="R10" s="198">
        <f t="shared" si="13"/>
        <v>7</v>
      </c>
      <c r="S10" s="198">
        <f t="shared" si="14"/>
        <v>7</v>
      </c>
      <c r="T10" s="118">
        <f>SUMIFS('INTERIM REPORT'!G:G,'INTERIM REPORT'!$A:$A,'PAGE 7'!$A10,'INTERIM REPORT'!$B:$B,'PAGE 7'!$A$4)</f>
        <v>3.1318681318681323</v>
      </c>
      <c r="U10" s="198">
        <f t="shared" si="15"/>
        <v>5</v>
      </c>
      <c r="V10" s="198">
        <f t="shared" si="16"/>
        <v>6</v>
      </c>
      <c r="W10" s="198">
        <f t="shared" si="17"/>
        <v>6</v>
      </c>
      <c r="X10" s="143">
        <f t="shared" si="0"/>
        <v>5.5303392259913764E-2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18">
        <f>SUMIFS('INTERIM REPORT'!C:C,'INTERIM REPORT'!$A:$A,'PAGE 7'!$A11,'INTERIM REPORT'!$B:$B,'PAGE 7'!$A$4)</f>
        <v>3.6516587677725121</v>
      </c>
      <c r="E11" s="198">
        <f t="shared" si="3"/>
        <v>7</v>
      </c>
      <c r="F11" s="198">
        <f t="shared" si="4"/>
        <v>9</v>
      </c>
      <c r="G11" s="198">
        <f t="shared" si="5"/>
        <v>10</v>
      </c>
      <c r="H11" s="118">
        <f>SUMIFS('INTERIM REPORT'!D:D,'INTERIM REPORT'!$A:$A,'PAGE 7'!$A11,'INTERIM REPORT'!$B:$B,'PAGE 7'!$A$4)</f>
        <v>3.8392070484581504</v>
      </c>
      <c r="I11" s="198">
        <f t="shared" si="6"/>
        <v>8</v>
      </c>
      <c r="J11" s="198">
        <f t="shared" si="7"/>
        <v>10</v>
      </c>
      <c r="K11" s="198">
        <f t="shared" si="8"/>
        <v>11</v>
      </c>
      <c r="L11" s="118">
        <f>SUMIFS('INTERIM REPORT'!E:E,'INTERIM REPORT'!$A:$A,'PAGE 7'!$A11,'INTERIM REPORT'!$B:$B,'PAGE 7'!$A$4)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18">
        <f>SUMIFS('INTERIM REPORT'!F:F,'INTERIM REPORT'!$A:$A,'PAGE 7'!$A11,'INTERIM REPORT'!$B:$B,'PAGE 7'!$A$4)</f>
        <v>3.6979865771812079</v>
      </c>
      <c r="Q11" s="198">
        <f t="shared" si="12"/>
        <v>7</v>
      </c>
      <c r="R11" s="198">
        <f t="shared" si="13"/>
        <v>9</v>
      </c>
      <c r="S11" s="198">
        <f t="shared" si="14"/>
        <v>9</v>
      </c>
      <c r="T11" s="118">
        <f>SUMIFS('INTERIM REPORT'!G:G,'INTERIM REPORT'!$A:$A,'PAGE 7'!$A11,'INTERIM REPORT'!$B:$B,'PAGE 7'!$A$4)</f>
        <v>3.7470725995316161</v>
      </c>
      <c r="U11" s="198">
        <f t="shared" si="15"/>
        <v>7</v>
      </c>
      <c r="V11" s="198">
        <f t="shared" si="16"/>
        <v>9</v>
      </c>
      <c r="W11" s="198">
        <f t="shared" si="17"/>
        <v>10</v>
      </c>
      <c r="X11" s="143">
        <f t="shared" si="0"/>
        <v>-3.6783760160488788E-2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18">
        <f>SUMIFS('INTERIM REPORT'!C:C,'INTERIM REPORT'!$A:$A,'PAGE 7'!$A12,'INTERIM REPORT'!$B:$B,'PAGE 7'!$A$4)</f>
        <v>2.7475975127190502</v>
      </c>
      <c r="E12" s="198">
        <f t="shared" si="3"/>
        <v>3</v>
      </c>
      <c r="F12" s="198">
        <f t="shared" si="4"/>
        <v>3</v>
      </c>
      <c r="G12" s="198">
        <f t="shared" si="5"/>
        <v>3</v>
      </c>
      <c r="H12" s="118">
        <f>SUMIFS('INTERIM REPORT'!D:D,'INTERIM REPORT'!$A:$A,'PAGE 7'!$A12,'INTERIM REPORT'!$B:$B,'PAGE 7'!$A$4)</f>
        <v>2.1384615384615384</v>
      </c>
      <c r="I12" s="198">
        <f t="shared" si="6"/>
        <v>2</v>
      </c>
      <c r="J12" s="198">
        <f t="shared" si="7"/>
        <v>2</v>
      </c>
      <c r="K12" s="198">
        <f t="shared" si="8"/>
        <v>2</v>
      </c>
      <c r="L12" s="118">
        <f>SUMIFS('INTERIM REPORT'!E:E,'INTERIM REPORT'!$A:$A,'PAGE 7'!$A12,'INTERIM REPORT'!$B:$B,'PAGE 7'!$A$4)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18">
        <f>SUMIFS('INTERIM REPORT'!F:F,'INTERIM REPORT'!$A:$A,'PAGE 7'!$A12,'INTERIM REPORT'!$B:$B,'PAGE 7'!$A$4)</f>
        <v>2.4937919046436554</v>
      </c>
      <c r="Q12" s="198">
        <f t="shared" si="12"/>
        <v>2</v>
      </c>
      <c r="R12" s="198">
        <f t="shared" si="13"/>
        <v>2</v>
      </c>
      <c r="S12" s="198">
        <f t="shared" si="14"/>
        <v>2</v>
      </c>
      <c r="T12" s="118">
        <f>SUMIFS('INTERIM REPORT'!G:G,'INTERIM REPORT'!$A:$A,'PAGE 7'!$A12,'INTERIM REPORT'!$B:$B,'PAGE 7'!$A$4)</f>
        <v>2.4897579143389201</v>
      </c>
      <c r="U12" s="198">
        <f t="shared" si="15"/>
        <v>1</v>
      </c>
      <c r="V12" s="198">
        <f t="shared" si="16"/>
        <v>1</v>
      </c>
      <c r="W12" s="198">
        <f t="shared" si="17"/>
        <v>1</v>
      </c>
      <c r="X12" s="143">
        <f t="shared" si="0"/>
        <v>0.16616168202760861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18">
        <f>SUMIFS('INTERIM REPORT'!C:C,'INTERIM REPORT'!$A:$A,'PAGE 7'!$A13,'INTERIM REPORT'!$B:$B,'PAGE 7'!$A$4)</f>
        <v>3.7357237715803451</v>
      </c>
      <c r="E13" s="198">
        <f t="shared" si="3"/>
        <v>8</v>
      </c>
      <c r="F13" s="198">
        <f t="shared" si="4"/>
        <v>10</v>
      </c>
      <c r="G13" s="198">
        <f t="shared" si="5"/>
        <v>11</v>
      </c>
      <c r="H13" s="118">
        <f>SUMIFS('INTERIM REPORT'!D:D,'INTERIM REPORT'!$A:$A,'PAGE 7'!$A13,'INTERIM REPORT'!$B:$B,'PAGE 7'!$A$4)</f>
        <v>3.1017759562841536</v>
      </c>
      <c r="I13" s="198">
        <f t="shared" si="6"/>
        <v>7</v>
      </c>
      <c r="J13" s="198">
        <f t="shared" si="7"/>
        <v>9</v>
      </c>
      <c r="K13" s="198">
        <f t="shared" si="8"/>
        <v>9</v>
      </c>
      <c r="L13" s="118">
        <f>SUMIFS('INTERIM REPORT'!E:E,'INTERIM REPORT'!$A:$A,'PAGE 7'!$A13,'INTERIM REPORT'!$B:$B,'PAGE 7'!$A$4)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18">
        <f>SUMIFS('INTERIM REPORT'!F:F,'INTERIM REPORT'!$A:$A,'PAGE 7'!$A13,'INTERIM REPORT'!$B:$B,'PAGE 7'!$A$4)</f>
        <v>3.0895104895104883</v>
      </c>
      <c r="Q13" s="198">
        <f t="shared" si="12"/>
        <v>5</v>
      </c>
      <c r="R13" s="198">
        <f t="shared" si="13"/>
        <v>6</v>
      </c>
      <c r="S13" s="198">
        <f t="shared" si="14"/>
        <v>6</v>
      </c>
      <c r="T13" s="118">
        <f>SUMIFS('INTERIM REPORT'!G:G,'INTERIM REPORT'!$A:$A,'PAGE 7'!$A13,'INTERIM REPORT'!$B:$B,'PAGE 7'!$A$4)</f>
        <v>3.2300341296928328</v>
      </c>
      <c r="U13" s="198">
        <f t="shared" si="15"/>
        <v>6</v>
      </c>
      <c r="V13" s="198">
        <f t="shared" si="16"/>
        <v>7</v>
      </c>
      <c r="W13" s="198">
        <f t="shared" si="17"/>
        <v>7</v>
      </c>
      <c r="X13" s="143">
        <f t="shared" si="0"/>
        <v>-3.9543367885148673E-3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18">
        <f>SUMIFS('INTERIM REPORT'!C:C,'INTERIM REPORT'!$A:$A,'PAGE 7'!$A14,'INTERIM REPORT'!$B:$B,'PAGE 7'!$A$4)</f>
        <v>3.2057142857142855</v>
      </c>
      <c r="E14" s="198">
        <f t="shared" si="3"/>
        <v>6</v>
      </c>
      <c r="F14" s="198">
        <f t="shared" si="4"/>
        <v>7</v>
      </c>
      <c r="G14" s="198">
        <f t="shared" si="5"/>
        <v>7</v>
      </c>
      <c r="H14" s="118">
        <f>SUMIFS('INTERIM REPORT'!D:D,'INTERIM REPORT'!$A:$A,'PAGE 7'!$A14,'INTERIM REPORT'!$B:$B,'PAGE 7'!$A$4)</f>
        <v>2.9630404463040452</v>
      </c>
      <c r="I14" s="198">
        <f t="shared" si="6"/>
        <v>5</v>
      </c>
      <c r="J14" s="198">
        <f t="shared" si="7"/>
        <v>5</v>
      </c>
      <c r="K14" s="198">
        <f t="shared" si="8"/>
        <v>5</v>
      </c>
      <c r="L14" s="118">
        <f>SUMIFS('INTERIM REPORT'!E:E,'INTERIM REPORT'!$A:$A,'PAGE 7'!$A14,'INTERIM REPORT'!$B:$B,'PAGE 7'!$A$4)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18">
        <f>SUMIFS('INTERIM REPORT'!F:F,'INTERIM REPORT'!$A:$A,'PAGE 7'!$A14,'INTERIM REPORT'!$B:$B,'PAGE 7'!$A$4)</f>
        <v>2.8454440599769364</v>
      </c>
      <c r="Q14" s="198">
        <f t="shared" si="12"/>
        <v>4</v>
      </c>
      <c r="R14" s="198">
        <f t="shared" si="13"/>
        <v>4</v>
      </c>
      <c r="S14" s="198">
        <f t="shared" si="14"/>
        <v>4</v>
      </c>
      <c r="T14" s="118">
        <f>SUMIFS('INTERIM REPORT'!G:G,'INTERIM REPORT'!$A:$A,'PAGE 7'!$A14,'INTERIM REPORT'!$B:$B,'PAGE 7'!$A$4)</f>
        <v>3.0349774621569865</v>
      </c>
      <c r="U14" s="198">
        <f t="shared" si="15"/>
        <v>4</v>
      </c>
      <c r="V14" s="198">
        <f t="shared" si="16"/>
        <v>5</v>
      </c>
      <c r="W14" s="198">
        <f t="shared" si="17"/>
        <v>5</v>
      </c>
      <c r="X14" s="143">
        <f t="shared" si="0"/>
        <v>-3.9687742526023473E-2</v>
      </c>
      <c r="Y14" s="93">
        <f t="shared" si="1"/>
        <v>1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20">
        <f>SUMIFS('INTERIM REPORT'!C:C,'INTERIM REPORT'!$A:$A,'PAGE 7'!$A15,'INTERIM REPORT'!$B:$B,'PAGE 7'!$A$4)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20">
        <f>SUMIFS('INTERIM REPORT'!D:D,'INTERIM REPORT'!$A:$A,'PAGE 7'!$A15,'INTERIM REPORT'!$B:$B,'PAGE 7'!$A$4)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20">
        <f>SUMIFS('INTERIM REPORT'!E:E,'INTERIM REPORT'!$A:$A,'PAGE 7'!$A15,'INTERIM REPORT'!$B:$B,'PAGE 7'!$A$4)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20">
        <f>SUMIFS('INTERIM REPORT'!F:F,'INTERIM REPORT'!$A:$A,'PAGE 7'!$A15,'INTERIM REPORT'!$B:$B,'PAGE 7'!$A$4)</f>
        <v>4.5408678102926325</v>
      </c>
      <c r="Q15" s="199">
        <f t="shared" si="12"/>
        <v>8</v>
      </c>
      <c r="R15" s="199">
        <f t="shared" si="13"/>
        <v>10</v>
      </c>
      <c r="S15" s="199">
        <f t="shared" si="14"/>
        <v>11</v>
      </c>
      <c r="T15" s="120">
        <f>SUMIFS('INTERIM REPORT'!G:G,'INTERIM REPORT'!$A:$A,'PAGE 7'!$A15,'INTERIM REPORT'!$B:$B,'PAGE 7'!$A$4)</f>
        <v>5.8474870017331018</v>
      </c>
      <c r="U15" s="199">
        <f t="shared" si="15"/>
        <v>8</v>
      </c>
      <c r="V15" s="199">
        <f t="shared" si="16"/>
        <v>10</v>
      </c>
      <c r="W15" s="199">
        <f t="shared" si="17"/>
        <v>13</v>
      </c>
      <c r="X15" s="144">
        <f t="shared" si="0"/>
        <v>0</v>
      </c>
      <c r="Y15" s="95">
        <f t="shared" si="1"/>
        <v>1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22">
        <f>SUMIFS('INTERIM REPORT'!C:C,'INTERIM REPORT'!$A:$A,'PAGE 7'!$A16,'INTERIM REPORT'!$B:$B,'PAGE 7'!$A$4)</f>
        <v>3.1348314606741576</v>
      </c>
      <c r="E16" s="200"/>
      <c r="F16" s="201">
        <f t="shared" si="4"/>
        <v>6</v>
      </c>
      <c r="G16" s="201">
        <f t="shared" si="5"/>
        <v>6</v>
      </c>
      <c r="H16" s="122">
        <f>SUMIFS('INTERIM REPORT'!D:D,'INTERIM REPORT'!$A:$A,'PAGE 7'!$A16,'INTERIM REPORT'!$B:$B,'PAGE 7'!$A$4)</f>
        <v>3.0536741214057503</v>
      </c>
      <c r="I16" s="200"/>
      <c r="J16" s="201">
        <f t="shared" si="7"/>
        <v>8</v>
      </c>
      <c r="K16" s="201">
        <f t="shared" si="8"/>
        <v>8</v>
      </c>
      <c r="L16" s="122">
        <f>SUMIFS('INTERIM REPORT'!E:E,'INTERIM REPORT'!$A:$A,'PAGE 7'!$A16,'INTERIM REPORT'!$B:$B,'PAGE 7'!$A$4)</f>
        <v>2.5364829396325455</v>
      </c>
      <c r="M16" s="200"/>
      <c r="N16" s="201">
        <f t="shared" si="10"/>
        <v>10</v>
      </c>
      <c r="O16" s="201">
        <f t="shared" si="11"/>
        <v>14</v>
      </c>
      <c r="P16" s="122">
        <f>SUMIFS('INTERIM REPORT'!F:F,'INTERIM REPORT'!$A:$A,'PAGE 7'!$A16,'INTERIM REPORT'!$B:$B,'PAGE 7'!$A$4)</f>
        <v>2.9320132013201317</v>
      </c>
      <c r="Q16" s="200"/>
      <c r="R16" s="201">
        <f t="shared" si="13"/>
        <v>5</v>
      </c>
      <c r="S16" s="201">
        <f t="shared" si="14"/>
        <v>5</v>
      </c>
      <c r="T16" s="122">
        <f>SUMIFS('INTERIM REPORT'!G:G,'INTERIM REPORT'!$A:$A,'PAGE 7'!$A16,'INTERIM REPORT'!$B:$B,'PAGE 7'!$A$4)</f>
        <v>3.0274406332453814</v>
      </c>
      <c r="U16" s="200"/>
      <c r="V16" s="201">
        <f t="shared" si="16"/>
        <v>4</v>
      </c>
      <c r="W16" s="201">
        <f t="shared" si="17"/>
        <v>4</v>
      </c>
      <c r="X16" s="145">
        <f t="shared" si="0"/>
        <v>-3.9840832796399495E-2</v>
      </c>
      <c r="Y16" s="97">
        <f t="shared" si="1"/>
        <v>0.19355844501913344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18">
        <f>SUMIFS('INTERIM REPORT'!C:C,'INTERIM REPORT'!$A:$A,'PAGE 7'!$A17,'INTERIM REPORT'!$B:$B,'PAGE 7'!$A$4)</f>
        <v>3.3143100511073249</v>
      </c>
      <c r="E17" s="202"/>
      <c r="F17" s="198">
        <f t="shared" si="4"/>
        <v>8</v>
      </c>
      <c r="G17" s="198">
        <f t="shared" si="5"/>
        <v>8</v>
      </c>
      <c r="H17" s="118">
        <f>SUMIFS('INTERIM REPORT'!D:D,'INTERIM REPORT'!$A:$A,'PAGE 7'!$A17,'INTERIM REPORT'!$B:$B,'PAGE 7'!$A$4)</f>
        <v>3.0385980479148187</v>
      </c>
      <c r="I17" s="202"/>
      <c r="J17" s="198">
        <f t="shared" si="7"/>
        <v>7</v>
      </c>
      <c r="K17" s="198">
        <f t="shared" si="8"/>
        <v>7</v>
      </c>
      <c r="L17" s="118">
        <f>SUMIFS('INTERIM REPORT'!E:E,'INTERIM REPORT'!$A:$A,'PAGE 7'!$A17,'INTERIM REPORT'!$B:$B,'PAGE 7'!$A$4)</f>
        <v>0</v>
      </c>
      <c r="M17" s="202"/>
      <c r="N17" s="198">
        <f t="shared" si="10"/>
        <v>1</v>
      </c>
      <c r="O17" s="198">
        <f t="shared" si="11"/>
        <v>1</v>
      </c>
      <c r="P17" s="118">
        <f>SUMIFS('INTERIM REPORT'!F:F,'INTERIM REPORT'!$A:$A,'PAGE 7'!$A17,'INTERIM REPORT'!$B:$B,'PAGE 7'!$A$4)</f>
        <v>3.3808844507845937</v>
      </c>
      <c r="Q17" s="202"/>
      <c r="R17" s="198">
        <f t="shared" si="13"/>
        <v>8</v>
      </c>
      <c r="S17" s="198">
        <f t="shared" si="14"/>
        <v>8</v>
      </c>
      <c r="T17" s="118">
        <f>SUMIFS('INTERIM REPORT'!G:G,'INTERIM REPORT'!$A:$A,'PAGE 7'!$A17,'INTERIM REPORT'!$B:$B,'PAGE 7'!$A$4)</f>
        <v>3.3640128854118743</v>
      </c>
      <c r="U17" s="202"/>
      <c r="V17" s="198">
        <f t="shared" si="16"/>
        <v>8</v>
      </c>
      <c r="W17" s="198">
        <f t="shared" si="17"/>
        <v>8</v>
      </c>
      <c r="X17" s="143">
        <f t="shared" si="0"/>
        <v>0.11264616032537189</v>
      </c>
      <c r="Y17" s="93">
        <f t="shared" si="1"/>
        <v>1</v>
      </c>
    </row>
    <row r="18" spans="1:25" ht="28.4" customHeight="1">
      <c r="D18" s="124"/>
      <c r="E18" s="203"/>
      <c r="F18" s="203"/>
      <c r="G18" s="203"/>
      <c r="H18" s="124"/>
      <c r="I18" s="203"/>
      <c r="J18" s="203"/>
      <c r="K18" s="203"/>
      <c r="L18" s="124"/>
      <c r="M18" s="203"/>
      <c r="N18" s="203"/>
      <c r="O18" s="203"/>
      <c r="P18" s="124"/>
      <c r="Q18" s="203"/>
      <c r="R18" s="203"/>
      <c r="S18" s="203"/>
      <c r="T18" s="124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25"/>
      <c r="E19" s="189"/>
      <c r="F19" s="189"/>
      <c r="G19" s="189"/>
      <c r="H19" s="125"/>
      <c r="I19" s="189"/>
      <c r="J19" s="189"/>
      <c r="K19" s="189"/>
      <c r="L19" s="125"/>
      <c r="M19" s="189"/>
      <c r="N19" s="189"/>
      <c r="O19" s="189"/>
      <c r="P19" s="125"/>
      <c r="Q19" s="189"/>
      <c r="R19" s="189"/>
      <c r="S19" s="189"/>
      <c r="T19" s="125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22">
        <f>SUMIFS('INTERIM REPORT'!C:C,'INTERIM REPORT'!$A:$A,'PAGE 7'!$A20,'INTERIM REPORT'!$B:$B,'PAGE 7'!$A$4)</f>
        <v>5.122333590336674</v>
      </c>
      <c r="E20" s="200"/>
      <c r="F20" s="201">
        <f>RANK(D20,D$20:D$22,1)</f>
        <v>3</v>
      </c>
      <c r="G20" s="201">
        <f t="shared" ref="G20:G22" si="19">RANK(D20,D$8:D$25,1)</f>
        <v>13</v>
      </c>
      <c r="H20" s="122">
        <f>SUMIFS('INTERIM REPORT'!D:D,'INTERIM REPORT'!$A:$A,'PAGE 7'!$A20,'INTERIM REPORT'!$B:$B,'PAGE 7'!$A$4)</f>
        <v>5.0191333708497465</v>
      </c>
      <c r="I20" s="200"/>
      <c r="J20" s="201">
        <f>RANK(H20,H$20:H$22,1)</f>
        <v>3</v>
      </c>
      <c r="K20" s="201">
        <f t="shared" ref="K20:K22" si="20">RANK(H20,H$8:H$25,1)</f>
        <v>13</v>
      </c>
      <c r="L20" s="122">
        <f>SUMIFS('INTERIM REPORT'!E:E,'INTERIM REPORT'!$A:$A,'PAGE 7'!$A20,'INTERIM REPORT'!$B:$B,'PAGE 7'!$A$4)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22">
        <f>SUMIFS('INTERIM REPORT'!F:F,'INTERIM REPORT'!$A:$A,'PAGE 7'!$A20,'INTERIM REPORT'!$B:$B,'PAGE 7'!$A$4)</f>
        <v>4.7540826128722271</v>
      </c>
      <c r="Q20" s="200"/>
      <c r="R20" s="201">
        <f>RANK(P20,P$20:P$22,1)</f>
        <v>2</v>
      </c>
      <c r="S20" s="201">
        <f t="shared" ref="S20:S22" si="22">RANK(P20,P$8:P$25,1)</f>
        <v>12</v>
      </c>
      <c r="T20" s="122">
        <f>SUMIFS('INTERIM REPORT'!G:G,'INTERIM REPORT'!$A:$A,'PAGE 7'!$A20,'INTERIM REPORT'!$B:$B,'PAGE 7'!$A$4)</f>
        <v>4.7511855667198244</v>
      </c>
      <c r="U20" s="200"/>
      <c r="V20" s="201">
        <f>RANK(T20,T$20:T$22,1)</f>
        <v>2</v>
      </c>
      <c r="W20" s="201">
        <f t="shared" ref="W20:W22" si="23">RANK(T20,T$8:T$25,1)</f>
        <v>11</v>
      </c>
      <c r="X20" s="145">
        <f>IF(H20&gt;0,((P20/H20)-1),IF(AND(H20=0,L20&gt;0),100%,IF(AND(H20=0,L20&lt;0),-100%,IF(AND(H20=0,L20=0),0%,((P20/(H20))-1)*-1))))</f>
        <v>-5.2808072309233345E-2</v>
      </c>
      <c r="Y20" s="97">
        <f>IF(L20&gt;0,((T20/L20)-1),IF(AND(L20=0,T20&gt;0),100%,IF(AND(L20=0,T20&lt;0),-100%,IF(AND(L20=0,T20=0),0%,((T20/(L20))-1)*-1))))</f>
        <v>1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18">
        <f>SUMIFS('INTERIM REPORT'!C:C,'INTERIM REPORT'!$A:$A,'PAGE 7'!$A21,'INTERIM REPORT'!$B:$B,'PAGE 7'!$A$4)</f>
        <v>4.6576393917451133</v>
      </c>
      <c r="E21" s="202"/>
      <c r="F21" s="198">
        <f t="shared" ref="F21:F22" si="24">RANK(D21,D$20:D$22,1)</f>
        <v>2</v>
      </c>
      <c r="G21" s="198">
        <f t="shared" si="19"/>
        <v>12</v>
      </c>
      <c r="H21" s="118">
        <f>SUMIFS('INTERIM REPORT'!D:D,'INTERIM REPORT'!$A:$A,'PAGE 7'!$A21,'INTERIM REPORT'!$B:$B,'PAGE 7'!$A$4)</f>
        <v>4.8766823687752359</v>
      </c>
      <c r="I21" s="202"/>
      <c r="J21" s="198">
        <f t="shared" ref="J21:J22" si="25">RANK(H21,H$20:H$22,1)</f>
        <v>2</v>
      </c>
      <c r="K21" s="198">
        <f t="shared" si="20"/>
        <v>12</v>
      </c>
      <c r="L21" s="118">
        <f>SUMIFS('INTERIM REPORT'!E:E,'INTERIM REPORT'!$A:$A,'PAGE 7'!$A21,'INTERIM REPORT'!$B:$B,'PAGE 7'!$A$4)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18">
        <f>SUMIFS('INTERIM REPORT'!F:F,'INTERIM REPORT'!$A:$A,'PAGE 7'!$A21,'INTERIM REPORT'!$B:$B,'PAGE 7'!$A$4)</f>
        <v>4.920454545454545</v>
      </c>
      <c r="Q21" s="202"/>
      <c r="R21" s="198">
        <f t="shared" ref="R21:R22" si="27">RANK(P21,P$20:P$22,1)</f>
        <v>3</v>
      </c>
      <c r="S21" s="198">
        <f t="shared" si="22"/>
        <v>13</v>
      </c>
      <c r="T21" s="118">
        <f>SUMIFS('INTERIM REPORT'!G:G,'INTERIM REPORT'!$A:$A,'PAGE 7'!$A21,'INTERIM REPORT'!$B:$B,'PAGE 7'!$A$4)</f>
        <v>4.8560501759216752</v>
      </c>
      <c r="U21" s="202"/>
      <c r="V21" s="198">
        <f t="shared" ref="V21:V22" si="28">RANK(T21,T$20:T$22,1)</f>
        <v>3</v>
      </c>
      <c r="W21" s="198">
        <f t="shared" si="23"/>
        <v>12</v>
      </c>
      <c r="X21" s="143">
        <f>IF(H21&gt;0,((P21/H21)-1),IF(AND(H21=0,L21&gt;0),100%,IF(AND(H21=0,L21&lt;0),-100%,IF(AND(H21=0,L21=0),0%,((P21/(H21))-1)*-1))))</f>
        <v>8.9758104730333077E-3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18">
        <f>SUMIFS('INTERIM REPORT'!C:C,'INTERIM REPORT'!$A:$A,'PAGE 7'!$A22,'INTERIM REPORT'!$B:$B,'PAGE 7'!$A$4)</f>
        <v>3.4128197588944427</v>
      </c>
      <c r="E22" s="202"/>
      <c r="F22" s="198">
        <f t="shared" si="24"/>
        <v>1</v>
      </c>
      <c r="G22" s="198">
        <f t="shared" si="19"/>
        <v>9</v>
      </c>
      <c r="H22" s="118">
        <f>SUMIFS('INTERIM REPORT'!D:D,'INTERIM REPORT'!$A:$A,'PAGE 7'!$A22,'INTERIM REPORT'!$B:$B,'PAGE 7'!$A$4)</f>
        <v>3.4</v>
      </c>
      <c r="I22" s="202"/>
      <c r="J22" s="198">
        <f t="shared" si="25"/>
        <v>1</v>
      </c>
      <c r="K22" s="198">
        <f t="shared" si="20"/>
        <v>10</v>
      </c>
      <c r="L22" s="118">
        <f>SUMIFS('INTERIM REPORT'!E:E,'INTERIM REPORT'!$A:$A,'PAGE 7'!$A22,'INTERIM REPORT'!$B:$B,'PAGE 7'!$A$4)</f>
        <v>0</v>
      </c>
      <c r="M22" s="202"/>
      <c r="N22" s="198">
        <f t="shared" si="26"/>
        <v>1</v>
      </c>
      <c r="O22" s="198">
        <f t="shared" si="21"/>
        <v>1</v>
      </c>
      <c r="P22" s="118">
        <f>SUMIFS('INTERIM REPORT'!F:F,'INTERIM REPORT'!$A:$A,'PAGE 7'!$A22,'INTERIM REPORT'!$B:$B,'PAGE 7'!$A$4)</f>
        <v>4.1193415637860085</v>
      </c>
      <c r="Q22" s="202"/>
      <c r="R22" s="198">
        <f t="shared" si="27"/>
        <v>1</v>
      </c>
      <c r="S22" s="198">
        <f t="shared" si="22"/>
        <v>10</v>
      </c>
      <c r="T22" s="118">
        <f>SUMIFS('INTERIM REPORT'!G:G,'INTERIM REPORT'!$A:$A,'PAGE 7'!$A22,'INTERIM REPORT'!$B:$B,'PAGE 7'!$A$4)</f>
        <v>3.5690149824673258</v>
      </c>
      <c r="U22" s="202"/>
      <c r="V22" s="198">
        <f t="shared" si="28"/>
        <v>1</v>
      </c>
      <c r="W22" s="198">
        <f t="shared" si="23"/>
        <v>9</v>
      </c>
      <c r="X22" s="143">
        <f>IF(H22&gt;0,((P22/H22)-1),IF(AND(H22=0,L22&gt;0),100%,IF(AND(H22=0,L22&lt;0),-100%,IF(AND(H22=0,L22=0),0%,((P22/(H22))-1)*-1))))</f>
        <v>0.21157104817235539</v>
      </c>
      <c r="Y22" s="93">
        <f>IF(L22&gt;0,((T22/L22)-1),IF(AND(L22=0,T22&gt;0),100%,IF(AND(L22=0,T22&lt;0),-100%,IF(AND(L22=0,T22=0),0%,((T22/(L22))-1)*-1))))</f>
        <v>1</v>
      </c>
    </row>
    <row r="23" spans="1:25" ht="28.4" customHeight="1">
      <c r="D23" s="124"/>
      <c r="E23" s="204"/>
      <c r="F23" s="204"/>
      <c r="G23" s="204"/>
      <c r="H23" s="127"/>
      <c r="I23" s="204"/>
      <c r="J23" s="204"/>
      <c r="K23" s="204"/>
      <c r="L23" s="127"/>
      <c r="M23" s="204"/>
      <c r="N23" s="204"/>
      <c r="O23" s="204"/>
      <c r="P23" s="127"/>
      <c r="Q23" s="204"/>
      <c r="R23" s="204"/>
      <c r="S23" s="204"/>
      <c r="T23" s="127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25"/>
      <c r="E24" s="189"/>
      <c r="F24" s="189"/>
      <c r="G24" s="189"/>
      <c r="H24" s="125"/>
      <c r="I24" s="189"/>
      <c r="J24" s="189"/>
      <c r="K24" s="189"/>
      <c r="L24" s="125"/>
      <c r="M24" s="189"/>
      <c r="N24" s="189"/>
      <c r="O24" s="189"/>
      <c r="P24" s="125"/>
      <c r="Q24" s="189"/>
      <c r="R24" s="189"/>
      <c r="S24" s="189"/>
      <c r="T24" s="125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22">
        <f>SUMIFS('INTERIM REPORT'!C:C,'INTERIM REPORT'!$A:$A,'PAGE 7'!$A25,'INTERIM REPORT'!$B:$B,'PAGE 7'!$A$4)</f>
        <v>5.7696090365031694</v>
      </c>
      <c r="E25" s="200"/>
      <c r="F25" s="200"/>
      <c r="G25" s="201">
        <f>RANK(D25,D$8:D$25,1)</f>
        <v>14</v>
      </c>
      <c r="H25" s="122">
        <f>SUMIFS('INTERIM REPORT'!D:D,'INTERIM REPORT'!$A:$A,'PAGE 7'!$A25,'INTERIM REPORT'!$B:$B,'PAGE 7'!$A$4)</f>
        <v>6.0003028467595394</v>
      </c>
      <c r="I25" s="200"/>
      <c r="J25" s="200"/>
      <c r="K25" s="201">
        <f>RANK(H25,H$8:H$25,1)</f>
        <v>14</v>
      </c>
      <c r="L25" s="122">
        <f>SUMIFS('INTERIM REPORT'!E:E,'INTERIM REPORT'!$A:$A,'PAGE 7'!$A25,'INTERIM REPORT'!$B:$B,'PAGE 7'!$A$4)</f>
        <v>0</v>
      </c>
      <c r="M25" s="200"/>
      <c r="N25" s="200"/>
      <c r="O25" s="201">
        <f>RANK(L25,L$8:L$25,1)</f>
        <v>1</v>
      </c>
      <c r="P25" s="122">
        <f>SUMIFS('INTERIM REPORT'!F:F,'INTERIM REPORT'!$A:$A,'PAGE 7'!$A25,'INTERIM REPORT'!$B:$B,'PAGE 7'!$A$4)</f>
        <v>6.2257053291536062</v>
      </c>
      <c r="Q25" s="200"/>
      <c r="R25" s="200"/>
      <c r="S25" s="201">
        <f>RANK(P25,P$8:P$25,1)</f>
        <v>14</v>
      </c>
      <c r="T25" s="122">
        <f>SUMIFS('INTERIM REPORT'!G:G,'INTERIM REPORT'!$A:$A,'PAGE 7'!$A25,'INTERIM REPORT'!$B:$B,'PAGE 7'!$A$4)</f>
        <v>5.8540654368024141</v>
      </c>
      <c r="U25" s="200"/>
      <c r="V25" s="200"/>
      <c r="W25" s="201">
        <f>RANK(T25,T$8:T$25,1)</f>
        <v>14</v>
      </c>
      <c r="X25" s="145">
        <f>IF(H25&gt;0,((P25/H25)-1),IF(AND(H25=0,L25&gt;0),100%,IF(AND(H25=0,L25&lt;0),-100%,IF(AND(H25=0,L25=0),0%,((P25/(H25))-1)*-1))))</f>
        <v>3.7565184316620925E-2</v>
      </c>
      <c r="Y25" s="97">
        <f>IF(L25&gt;0,((T25/L25)-1),IF(AND(L25=0,T25&gt;0),100%,IF(AND(L25=0,T25&lt;0),-100%,IF(AND(L25=0,T25=0),0%,((T25/(L25))-1)*-1))))</f>
        <v>1</v>
      </c>
    </row>
    <row r="26" spans="1:25" ht="28.4" customHeight="1">
      <c r="D26" s="128"/>
      <c r="E26" s="205"/>
      <c r="F26" s="205"/>
      <c r="G26" s="205"/>
      <c r="H26" s="128"/>
      <c r="I26" s="205"/>
      <c r="J26" s="205"/>
      <c r="K26" s="205"/>
      <c r="L26" s="128"/>
      <c r="M26" s="205"/>
      <c r="N26" s="205"/>
      <c r="O26" s="205"/>
      <c r="P26" s="128"/>
      <c r="Q26" s="205"/>
      <c r="R26" s="205"/>
      <c r="S26" s="205"/>
      <c r="T26" s="128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25"/>
      <c r="E27" s="189"/>
      <c r="F27" s="189"/>
      <c r="G27" s="189"/>
      <c r="H27" s="125"/>
      <c r="I27" s="189"/>
      <c r="J27" s="189"/>
      <c r="K27" s="189"/>
      <c r="L27" s="125"/>
      <c r="M27" s="189"/>
      <c r="N27" s="189"/>
      <c r="O27" s="189"/>
      <c r="P27" s="125"/>
      <c r="Q27" s="189"/>
      <c r="R27" s="189"/>
      <c r="S27" s="189"/>
      <c r="T27" s="125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96" t="s">
        <v>27</v>
      </c>
      <c r="D28" s="122">
        <f>SUMIFS('INTERIM REPORT'!C:C,'INTERIM REPORT'!$A:$A,'PAGE 7'!$A28,'INTERIM REPORT'!$B:$B,'PAGE 7'!$A$4)</f>
        <v>4.6821198371795969</v>
      </c>
      <c r="E28" s="202"/>
      <c r="F28" s="198"/>
      <c r="G28" s="198"/>
      <c r="H28" s="122">
        <f>SUMIFS('INTERIM REPORT'!D:D,'INTERIM REPORT'!$A:$A,'PAGE 7'!$A28,'INTERIM REPORT'!$B:$B,'PAGE 7'!$A$4)</f>
        <v>4.7412691941839924</v>
      </c>
      <c r="I28" s="202"/>
      <c r="J28" s="198"/>
      <c r="K28" s="198"/>
      <c r="L28" s="122">
        <f>SUMIFS('INTERIM REPORT'!E:E,'INTERIM REPORT'!$A:$A,'PAGE 7'!$A28,'INTERIM REPORT'!$B:$B,'PAGE 7'!$A$4)</f>
        <v>2.4883468834688354</v>
      </c>
      <c r="M28" s="202"/>
      <c r="N28" s="198"/>
      <c r="O28" s="198"/>
      <c r="P28" s="122">
        <f>SUMIFS('INTERIM REPORT'!F:F,'INTERIM REPORT'!$A:$A,'PAGE 7'!$A28,'INTERIM REPORT'!$B:$B,'PAGE 7'!$A$4)</f>
        <v>4.878010805726273</v>
      </c>
      <c r="Q28" s="202"/>
      <c r="R28" s="198"/>
      <c r="S28" s="198"/>
      <c r="T28" s="122">
        <f>SUMIFS('INTERIM REPORT'!G:G,'INTERIM REPORT'!$A:$A,'PAGE 7'!$A28,'INTERIM REPORT'!$B:$B,'PAGE 7'!$A$4)</f>
        <v>4.7586343719979691</v>
      </c>
      <c r="U28" s="202"/>
      <c r="V28" s="198"/>
      <c r="W28" s="198"/>
      <c r="X28" s="143">
        <f>IF(H28&gt;0,((P28/H28)-1),IF(AND(H28=0,L28&gt;0),100%,IF(AND(H28=0,L28&lt;0),-100%,IF(AND(H28=0,L28=0),0%,((P28/(H28))-1)*-1))))</f>
        <v>2.8840718791081965E-2</v>
      </c>
      <c r="Y28" s="101">
        <f>IF(L28&gt;0,((T28/L28)-1),IF(AND(L28=0,T28&gt;0),100%,IF(AND(L28=0,T28&lt;0),-100%,IF(AND(L28=0,T28=0),0%,((T28/(L28))-1)*-1))))</f>
        <v>0.91236776657291463</v>
      </c>
    </row>
    <row r="29" spans="1:25" ht="28.4" customHeight="1">
      <c r="C29" s="92" t="s">
        <v>28</v>
      </c>
      <c r="D29" s="118">
        <f>MEDIAN(D25,D20:D22,D8:D17)</f>
        <v>3.260012168410805</v>
      </c>
      <c r="E29" s="206"/>
      <c r="F29" s="206"/>
      <c r="G29" s="206"/>
      <c r="H29" s="118">
        <f>MEDIAN(H25,H20:H22,H8:H17)</f>
        <v>3.0461360846602847</v>
      </c>
      <c r="I29" s="206"/>
      <c r="J29" s="206"/>
      <c r="K29" s="206"/>
      <c r="L29" s="118">
        <f>MEDIAN(L25,L20:L22,L8:L17)</f>
        <v>0</v>
      </c>
      <c r="M29" s="206"/>
      <c r="N29" s="206"/>
      <c r="O29" s="206"/>
      <c r="P29" s="118">
        <f>MEDIAN(P25,P20:P22,P8:P17)</f>
        <v>3.256376291326363</v>
      </c>
      <c r="Q29" s="206"/>
      <c r="R29" s="206"/>
      <c r="S29" s="206"/>
      <c r="T29" s="118">
        <f>MEDIAN(T25,T20:T22,T8:T17)</f>
        <v>3.2970235075523533</v>
      </c>
      <c r="U29" s="206"/>
      <c r="V29" s="206"/>
      <c r="W29" s="206"/>
      <c r="X29" s="188">
        <f>IF(H29&gt;0,((P29/H29)-1),IF(AND(H29=0,L29&gt;0),100%,IF(AND(H29=0,L29&lt;0),-100%,IF(AND(H29=0,L29=0),0%,((P29/(H29))-1)*-1))))</f>
        <v>6.9018652096603628E-2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18">
        <f>MEDIAN(D8:D15)</f>
        <v>2.943306595002511</v>
      </c>
      <c r="E30" s="206"/>
      <c r="F30" s="206"/>
      <c r="G30" s="206"/>
      <c r="H30" s="118">
        <f>MEDIAN(H8:H15)</f>
        <v>2.792218493491549</v>
      </c>
      <c r="I30" s="206"/>
      <c r="J30" s="206"/>
      <c r="K30" s="206"/>
      <c r="L30" s="118">
        <f>MEDIAN(L8:L15)</f>
        <v>0</v>
      </c>
      <c r="M30" s="206"/>
      <c r="N30" s="206"/>
      <c r="O30" s="206"/>
      <c r="P30" s="118">
        <f>MEDIAN(P8:P15)</f>
        <v>2.9674772747437124</v>
      </c>
      <c r="Q30" s="206"/>
      <c r="R30" s="206"/>
      <c r="S30" s="206"/>
      <c r="T30" s="118">
        <f>MEDIAN(T8:T15)</f>
        <v>3.0834227970125596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32"/>
      <c r="E32" s="125"/>
      <c r="F32" s="125"/>
      <c r="G32" s="125"/>
      <c r="H32" s="125"/>
      <c r="I32" s="125"/>
      <c r="J32" s="125"/>
      <c r="K32" s="125"/>
      <c r="L32" s="125"/>
      <c r="M32" s="132" t="s">
        <v>208</v>
      </c>
      <c r="N32" s="125"/>
      <c r="O32" s="125"/>
      <c r="P32" s="125"/>
      <c r="Q32" s="125"/>
      <c r="R32" s="125"/>
      <c r="S32" s="125"/>
      <c r="T32" s="125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22" t="str">
        <f>IF(SUMIFS('INTERIM REPORT'!C:C,'INTERIM REPORT'!$A:$A,'PAGE 7'!$A33,'INTERIM REPORT'!$B:$B,'PAGE 7'!$A$5)=0,"",SUMIFS('INTERIM REPORT'!C:C,'INTERIM REPORT'!$A:$A,'PAGE 7'!$A33,'INTERIM REPORT'!$B:$B,'PAGE 7'!$A$5))</f>
        <v/>
      </c>
      <c r="E33" s="118"/>
      <c r="F33" s="118"/>
      <c r="G33" s="119"/>
      <c r="H33" s="122" t="str">
        <f>IF(SUMIFS('INTERIM REPORT'!D:D,'INTERIM REPORT'!$A:$A,'PAGE 7'!$A33,'INTERIM REPORT'!$B:$B,'PAGE 7'!$A$5)=0,"",SUMIFS('INTERIM REPORT'!D:D,'INTERIM REPORT'!$A:$A,'PAGE 7'!$A33,'INTERIM REPORT'!$B:$B,'PAGE 7'!$A$5))</f>
        <v/>
      </c>
      <c r="I33" s="118"/>
      <c r="J33" s="118"/>
      <c r="K33" s="119"/>
      <c r="L33" s="122" t="str">
        <f>IF(SUMIFS('INTERIM REPORT'!E:E,'INTERIM REPORT'!$A:$A,'PAGE 7'!$A33,'INTERIM REPORT'!$B:$B,'PAGE 7'!$A$5)=0,"",SUMIFS('INTERIM REPORT'!E:E,'INTERIM REPORT'!$A:$A,'PAGE 7'!$A33,'INTERIM REPORT'!$B:$B,'PAGE 7'!$A$5))</f>
        <v/>
      </c>
      <c r="M33" s="118"/>
      <c r="N33" s="118"/>
      <c r="O33" s="119"/>
      <c r="P33" s="122" t="str">
        <f>IF(SUMIFS('INTERIM REPORT'!F:F,'INTERIM REPORT'!$A:$A,'PAGE 7'!$A33,'INTERIM REPORT'!$B:$B,'PAGE 7'!$A$5)=0,"",SUMIFS('INTERIM REPORT'!F:F,'INTERIM REPORT'!$A:$A,'PAGE 7'!$A33,'INTERIM REPORT'!$B:$B,'PAGE 7'!$A$5))</f>
        <v/>
      </c>
      <c r="Q33" s="118"/>
      <c r="R33" s="118"/>
      <c r="S33" s="119"/>
      <c r="T33" s="122" t="str">
        <f>IF(SUMIFS('INTERIM REPORT'!G:G,'INTERIM REPORT'!$A:$A,'PAGE 7'!$A33,'INTERIM REPORT'!$B:$B,'PAGE 7'!$A$5)=0,"",SUMIFS('INTERIM REPORT'!G:G,'INTERIM REPORT'!$A:$A,'PAGE 7'!$A33,'INTERIM REPORT'!$B:$B,'PAGE 7'!$A$5))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22" t="str">
        <f>IF(SUMIFS('INTERIM REPORT'!C:C,'INTERIM REPORT'!$A:$A,'PAGE 7'!$A34,'INTERIM REPORT'!$B:$B,'PAGE 7'!$A$5)=0,"",SUMIFS('INTERIM REPORT'!C:C,'INTERIM REPORT'!$A:$A,'PAGE 7'!$A34,'INTERIM REPORT'!$B:$B,'PAGE 7'!$A$5))</f>
        <v/>
      </c>
      <c r="E34" s="122"/>
      <c r="F34" s="122"/>
      <c r="G34" s="123"/>
      <c r="H34" s="122" t="str">
        <f>IF(SUMIFS('INTERIM REPORT'!D:D,'INTERIM REPORT'!$A:$A,'PAGE 7'!$A34,'INTERIM REPORT'!$B:$B,'PAGE 7'!$A$5)=0,"",SUMIFS('INTERIM REPORT'!D:D,'INTERIM REPORT'!$A:$A,'PAGE 7'!$A34,'INTERIM REPORT'!$B:$B,'PAGE 7'!$A$5))</f>
        <v/>
      </c>
      <c r="I34" s="122"/>
      <c r="J34" s="122"/>
      <c r="K34" s="123"/>
      <c r="L34" s="122" t="str">
        <f>IF(SUMIFS('INTERIM REPORT'!E:E,'INTERIM REPORT'!$A:$A,'PAGE 7'!$A34,'INTERIM REPORT'!$B:$B,'PAGE 7'!$A$5)=0,"",SUMIFS('INTERIM REPORT'!E:E,'INTERIM REPORT'!$A:$A,'PAGE 7'!$A34,'INTERIM REPORT'!$B:$B,'PAGE 7'!$A$5))</f>
        <v/>
      </c>
      <c r="M34" s="122"/>
      <c r="N34" s="122"/>
      <c r="O34" s="123"/>
      <c r="P34" s="122" t="str">
        <f>IF(SUMIFS('INTERIM REPORT'!F:F,'INTERIM REPORT'!$A:$A,'PAGE 7'!$A34,'INTERIM REPORT'!$B:$B,'PAGE 7'!$A$5)=0,"",SUMIFS('INTERIM REPORT'!F:F,'INTERIM REPORT'!$A:$A,'PAGE 7'!$A34,'INTERIM REPORT'!$B:$B,'PAGE 7'!$A$5))</f>
        <v/>
      </c>
      <c r="Q34" s="122"/>
      <c r="R34" s="122"/>
      <c r="S34" s="123"/>
      <c r="T34" s="122" t="str">
        <f>IF(SUMIFS('INTERIM REPORT'!G:G,'INTERIM REPORT'!$A:$A,'PAGE 7'!$A34,'INTERIM REPORT'!$B:$B,'PAGE 7'!$A$5)=0,"",SUMIFS('INTERIM REPORT'!G:G,'INTERIM REPORT'!$A:$A,'PAGE 7'!$A34,'INTERIM REPORT'!$B:$B,'PAGE 7'!$A$5))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22" t="str">
        <f>IF(SUMIFS('INTERIM REPORT'!C:C,'INTERIM REPORT'!$A:$A,'PAGE 7'!$A35,'INTERIM REPORT'!$B:$B,'PAGE 7'!$A$5)=0,"",SUMIFS('INTERIM REPORT'!C:C,'INTERIM REPORT'!$A:$A,'PAGE 7'!$A35,'INTERIM REPORT'!$B:$B,'PAGE 7'!$A$5))</f>
        <v/>
      </c>
      <c r="E35" s="122"/>
      <c r="F35" s="122"/>
      <c r="G35" s="123"/>
      <c r="H35" s="122" t="str">
        <f>IF(SUMIFS('INTERIM REPORT'!D:D,'INTERIM REPORT'!$A:$A,'PAGE 7'!$A35,'INTERIM REPORT'!$B:$B,'PAGE 7'!$A$5)=0,"",SUMIFS('INTERIM REPORT'!D:D,'INTERIM REPORT'!$A:$A,'PAGE 7'!$A35,'INTERIM REPORT'!$B:$B,'PAGE 7'!$A$5))</f>
        <v/>
      </c>
      <c r="I35" s="122"/>
      <c r="J35" s="122"/>
      <c r="K35" s="123"/>
      <c r="L35" s="122" t="str">
        <f>IF(SUMIFS('INTERIM REPORT'!E:E,'INTERIM REPORT'!$A:$A,'PAGE 7'!$A35,'INTERIM REPORT'!$B:$B,'PAGE 7'!$A$5)=0,"",SUMIFS('INTERIM REPORT'!E:E,'INTERIM REPORT'!$A:$A,'PAGE 7'!$A35,'INTERIM REPORT'!$B:$B,'PAGE 7'!$A$5))</f>
        <v/>
      </c>
      <c r="M35" s="122"/>
      <c r="N35" s="122"/>
      <c r="O35" s="123"/>
      <c r="P35" s="122" t="str">
        <f>IF(SUMIFS('INTERIM REPORT'!F:F,'INTERIM REPORT'!$A:$A,'PAGE 7'!$A35,'INTERIM REPORT'!$B:$B,'PAGE 7'!$A$5)=0,"",SUMIFS('INTERIM REPORT'!F:F,'INTERIM REPORT'!$A:$A,'PAGE 7'!$A35,'INTERIM REPORT'!$B:$B,'PAGE 7'!$A$5))</f>
        <v/>
      </c>
      <c r="Q35" s="122"/>
      <c r="R35" s="122"/>
      <c r="S35" s="123"/>
      <c r="T35" s="122" t="str">
        <f>IF(SUMIFS('INTERIM REPORT'!G:G,'INTERIM REPORT'!$A:$A,'PAGE 7'!$A35,'INTERIM REPORT'!$B:$B,'PAGE 7'!$A$5)=0,"",SUMIFS('INTERIM REPORT'!G:G,'INTERIM REPORT'!$A:$A,'PAGE 7'!$A35,'INTERIM REPORT'!$B:$B,'PAGE 7'!$A$5))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22" t="str">
        <f>IF(SUMIFS('INTERIM REPORT'!C:C,'INTERIM REPORT'!$A:$A,'PAGE 7'!$A36,'INTERIM REPORT'!$B:$B,'PAGE 7'!$A$5)=0,"",SUMIFS('INTERIM REPORT'!C:C,'INTERIM REPORT'!$A:$A,'PAGE 7'!$A36,'INTERIM REPORT'!$B:$B,'PAGE 7'!$A$5))</f>
        <v/>
      </c>
      <c r="E36" s="122"/>
      <c r="F36" s="122"/>
      <c r="G36" s="123"/>
      <c r="H36" s="122" t="str">
        <f>IF(SUMIFS('INTERIM REPORT'!D:D,'INTERIM REPORT'!$A:$A,'PAGE 7'!$A36,'INTERIM REPORT'!$B:$B,'PAGE 7'!$A$5)=0,"",SUMIFS('INTERIM REPORT'!D:D,'INTERIM REPORT'!$A:$A,'PAGE 7'!$A36,'INTERIM REPORT'!$B:$B,'PAGE 7'!$A$5))</f>
        <v/>
      </c>
      <c r="I36" s="122"/>
      <c r="J36" s="122"/>
      <c r="K36" s="123"/>
      <c r="L36" s="122" t="str">
        <f>IF(SUMIFS('INTERIM REPORT'!E:E,'INTERIM REPORT'!$A:$A,'PAGE 7'!$A36,'INTERIM REPORT'!$B:$B,'PAGE 7'!$A$5)=0,"",SUMIFS('INTERIM REPORT'!E:E,'INTERIM REPORT'!$A:$A,'PAGE 7'!$A36,'INTERIM REPORT'!$B:$B,'PAGE 7'!$A$5))</f>
        <v/>
      </c>
      <c r="M36" s="122"/>
      <c r="N36" s="122"/>
      <c r="O36" s="123"/>
      <c r="P36" s="122" t="str">
        <f>IF(SUMIFS('INTERIM REPORT'!F:F,'INTERIM REPORT'!$A:$A,'PAGE 7'!$A36,'INTERIM REPORT'!$B:$B,'PAGE 7'!$A$5)=0,"",SUMIFS('INTERIM REPORT'!F:F,'INTERIM REPORT'!$A:$A,'PAGE 7'!$A36,'INTERIM REPORT'!$B:$B,'PAGE 7'!$A$5))</f>
        <v/>
      </c>
      <c r="Q36" s="122"/>
      <c r="R36" s="122"/>
      <c r="S36" s="123"/>
      <c r="T36" s="122" t="str">
        <f>IF(SUMIFS('INTERIM REPORT'!G:G,'INTERIM REPORT'!$A:$A,'PAGE 7'!$A36,'INTERIM REPORT'!$B:$B,'PAGE 7'!$A$5)=0,"",SUMIFS('INTERIM REPORT'!G:G,'INTERIM REPORT'!$A:$A,'PAGE 7'!$A36,'INTERIM REPORT'!$B:$B,'PAGE 7'!$A$5))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22" t="str">
        <f>IF(SUMIFS('INTERIM REPORT'!C:C,'INTERIM REPORT'!$A:$A,'PAGE 7'!$A37,'INTERIM REPORT'!$B:$B,'PAGE 7'!$A$5)=0,"",SUMIFS('INTERIM REPORT'!C:C,'INTERIM REPORT'!$A:$A,'PAGE 7'!$A37,'INTERIM REPORT'!$B:$B,'PAGE 7'!$A$5))</f>
        <v/>
      </c>
      <c r="E37" s="122"/>
      <c r="F37" s="122"/>
      <c r="G37" s="123"/>
      <c r="H37" s="122" t="str">
        <f>IF(SUMIFS('INTERIM REPORT'!D:D,'INTERIM REPORT'!$A:$A,'PAGE 7'!$A37,'INTERIM REPORT'!$B:$B,'PAGE 7'!$A$5)=0,"",SUMIFS('INTERIM REPORT'!D:D,'INTERIM REPORT'!$A:$A,'PAGE 7'!$A37,'INTERIM REPORT'!$B:$B,'PAGE 7'!$A$5))</f>
        <v/>
      </c>
      <c r="I37" s="122"/>
      <c r="J37" s="122"/>
      <c r="K37" s="123"/>
      <c r="L37" s="122" t="str">
        <f>IF(SUMIFS('INTERIM REPORT'!E:E,'INTERIM REPORT'!$A:$A,'PAGE 7'!$A37,'INTERIM REPORT'!$B:$B,'PAGE 7'!$A$5)=0,"",SUMIFS('INTERIM REPORT'!E:E,'INTERIM REPORT'!$A:$A,'PAGE 7'!$A37,'INTERIM REPORT'!$B:$B,'PAGE 7'!$A$5))</f>
        <v/>
      </c>
      <c r="M37" s="122"/>
      <c r="N37" s="122"/>
      <c r="O37" s="123"/>
      <c r="P37" s="122"/>
      <c r="Q37" s="122"/>
      <c r="R37" s="122"/>
      <c r="S37" s="123"/>
      <c r="T37" s="122"/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22" t="str">
        <f>IF(SUMIFS('INTERIM REPORT'!C:C,'INTERIM REPORT'!$A:$A,'PAGE 7'!$A38,'INTERIM REPORT'!$B:$B,'PAGE 7'!$A$5)=0,"",SUMIFS('INTERIM REPORT'!C:C,'INTERIM REPORT'!$A:$A,'PAGE 7'!$A38,'INTERIM REPORT'!$B:$B,'PAGE 7'!$A$5))</f>
        <v/>
      </c>
      <c r="E38" s="122"/>
      <c r="F38" s="122"/>
      <c r="G38" s="123"/>
      <c r="H38" s="122" t="str">
        <f>IF(SUMIFS('INTERIM REPORT'!D:D,'INTERIM REPORT'!$A:$A,'PAGE 7'!$A38,'INTERIM REPORT'!$B:$B,'PAGE 7'!$A$5)=0,"",SUMIFS('INTERIM REPORT'!D:D,'INTERIM REPORT'!$A:$A,'PAGE 7'!$A38,'INTERIM REPORT'!$B:$B,'PAGE 7'!$A$5))</f>
        <v/>
      </c>
      <c r="I38" s="122"/>
      <c r="J38" s="122"/>
      <c r="K38" s="123"/>
      <c r="L38" s="122" t="str">
        <f>IF(SUMIFS('INTERIM REPORT'!E:E,'INTERIM REPORT'!$A:$A,'PAGE 7'!$A38,'INTERIM REPORT'!$B:$B,'PAGE 7'!$A$5)=0,"",SUMIFS('INTERIM REPORT'!E:E,'INTERIM REPORT'!$A:$A,'PAGE 7'!$A38,'INTERIM REPORT'!$B:$B,'PAGE 7'!$A$5))</f>
        <v/>
      </c>
      <c r="M38" s="122"/>
      <c r="N38" s="122"/>
      <c r="O38" s="123"/>
      <c r="P38" s="122" t="str">
        <f>IF(SUMIFS('INTERIM REPORT'!F:F,'INTERIM REPORT'!$A:$A,'PAGE 7'!$A38,'INTERIM REPORT'!$B:$B,'PAGE 7'!$A$5)=0,"",SUMIFS('INTERIM REPORT'!F:F,'INTERIM REPORT'!$A:$A,'PAGE 7'!$A38,'INTERIM REPORT'!$B:$B,'PAGE 7'!$A$5))</f>
        <v/>
      </c>
      <c r="Q38" s="122"/>
      <c r="R38" s="122"/>
      <c r="S38" s="123"/>
      <c r="T38" s="122" t="str">
        <f>IF(SUMIFS('INTERIM REPORT'!G:G,'INTERIM REPORT'!$A:$A,'PAGE 7'!$A38,'INTERIM REPORT'!$B:$B,'PAGE 7'!$A$5)=0,"",SUMIFS('INTERIM REPORT'!G:G,'INTERIM REPORT'!$A:$A,'PAGE 7'!$A38,'INTERIM REPORT'!$B:$B,'PAGE 7'!$A$5))</f>
        <v/>
      </c>
      <c r="U38" s="122"/>
      <c r="V38" s="122"/>
      <c r="W38" s="123"/>
      <c r="X38" s="102" t="str">
        <f>IFERROR(IF(H38&gt;0,((H38/H38)-1),IF(AND(H38=0,H38&gt;0),100%,IF(AND(H38=0,H38&lt;0),-100%,IF(AND(H38=0,H38=0)," ",((H38/(H38))-1)*-1))))," ")</f>
        <v xml:space="preserve"> </v>
      </c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</row>
    <row r="40" spans="1:25">
      <c r="C40" s="166" t="s">
        <v>345</v>
      </c>
    </row>
    <row r="41" spans="1:25">
      <c r="C41" s="166" t="s">
        <v>348</v>
      </c>
    </row>
    <row r="42" spans="1:25">
      <c r="C42" s="166" t="s">
        <v>346</v>
      </c>
    </row>
    <row r="43" spans="1:25">
      <c r="C43" s="166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117" priority="1" operator="notEqual">
      <formula>""" """</formula>
    </cfRule>
    <cfRule type="cellIs" dxfId="11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43"/>
  <sheetViews>
    <sheetView view="pageBreakPreview" topLeftCell="B22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16" bestFit="1" customWidth="1"/>
    <col min="5" max="7" width="7.7265625" style="82" customWidth="1"/>
    <col min="8" max="8" width="13.1796875" style="116" bestFit="1" customWidth="1"/>
    <col min="9" max="11" width="7.7265625" style="82" customWidth="1"/>
    <col min="12" max="12" width="13.1796875" style="116" bestFit="1" customWidth="1"/>
    <col min="13" max="15" width="7.7265625" style="82" customWidth="1"/>
    <col min="16" max="16" width="13.1796875" style="116" bestFit="1" customWidth="1"/>
    <col min="17" max="19" width="7.7265625" style="82" customWidth="1"/>
    <col min="20" max="20" width="13.1796875" style="116" bestFit="1" customWidth="1"/>
    <col min="21" max="23" width="7.7265625" style="81" customWidth="1"/>
    <col min="24" max="25" width="9.26953125" style="78" bestFit="1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4"/>
      <c r="E1" s="74"/>
      <c r="F1" s="74"/>
      <c r="G1" s="74"/>
      <c r="H1" s="114"/>
      <c r="I1" s="74"/>
      <c r="J1" s="74"/>
      <c r="K1" s="74"/>
      <c r="L1" s="114"/>
      <c r="M1" s="74"/>
      <c r="N1" s="74"/>
      <c r="O1" s="74"/>
      <c r="P1" s="114"/>
      <c r="Q1" s="74"/>
      <c r="R1" s="74"/>
      <c r="S1" s="74"/>
      <c r="T1" s="11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5"/>
      <c r="E2" s="77"/>
      <c r="F2" s="77"/>
      <c r="G2" s="77"/>
      <c r="H2" s="115"/>
      <c r="I2" s="77"/>
      <c r="J2" s="77"/>
      <c r="K2" s="77"/>
      <c r="L2" s="115"/>
      <c r="M2" s="77"/>
      <c r="N2" s="77"/>
      <c r="O2" s="77"/>
      <c r="P2" s="115"/>
      <c r="Q2" s="77"/>
      <c r="R2" s="77"/>
      <c r="S2" s="77"/>
      <c r="T2" s="115"/>
      <c r="U2" s="76"/>
      <c r="V2" s="76"/>
      <c r="W2" s="72"/>
      <c r="Y2" s="79" t="str">
        <f>B4</f>
        <v>Adjusted Admissions</v>
      </c>
    </row>
    <row r="3" spans="1:25">
      <c r="A3" s="80" t="s">
        <v>101</v>
      </c>
    </row>
    <row r="4" spans="1:25">
      <c r="A4" s="83" t="s">
        <v>46</v>
      </c>
      <c r="B4" s="329" t="str">
        <f>MID(A4,FIND("]",A4)+2,LEN(A4)-FIND("]",A4)+2)</f>
        <v>Adjusted Admissions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216</v>
      </c>
      <c r="D5" s="335"/>
      <c r="E5" s="328" t="s">
        <v>33</v>
      </c>
      <c r="F5" s="328"/>
      <c r="G5" s="328"/>
      <c r="H5" s="335"/>
      <c r="I5" s="328" t="s">
        <v>33</v>
      </c>
      <c r="J5" s="328"/>
      <c r="K5" s="328"/>
      <c r="L5" s="335"/>
      <c r="M5" s="328" t="s">
        <v>33</v>
      </c>
      <c r="N5" s="328"/>
      <c r="O5" s="328"/>
      <c r="P5" s="335"/>
      <c r="Q5" s="328" t="s">
        <v>33</v>
      </c>
      <c r="R5" s="328"/>
      <c r="S5" s="328"/>
      <c r="T5" s="335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5"/>
      <c r="E6" s="8" t="s">
        <v>34</v>
      </c>
      <c r="F6" s="8" t="s">
        <v>35</v>
      </c>
      <c r="G6" s="8" t="s">
        <v>36</v>
      </c>
      <c r="H6" s="335"/>
      <c r="I6" s="8" t="s">
        <v>34</v>
      </c>
      <c r="J6" s="8" t="s">
        <v>35</v>
      </c>
      <c r="K6" s="8" t="s">
        <v>36</v>
      </c>
      <c r="L6" s="335"/>
      <c r="M6" s="8" t="s">
        <v>34</v>
      </c>
      <c r="N6" s="8" t="s">
        <v>35</v>
      </c>
      <c r="O6" s="8" t="s">
        <v>36</v>
      </c>
      <c r="P6" s="335"/>
      <c r="Q6" s="8" t="s">
        <v>34</v>
      </c>
      <c r="R6" s="8" t="s">
        <v>35</v>
      </c>
      <c r="S6" s="8" t="s">
        <v>36</v>
      </c>
      <c r="T6" s="335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7"/>
      <c r="E7" s="89"/>
      <c r="F7" s="89"/>
      <c r="G7" s="89"/>
      <c r="H7" s="117"/>
      <c r="I7" s="89"/>
      <c r="J7" s="89"/>
      <c r="K7" s="89"/>
      <c r="L7" s="117"/>
      <c r="M7" s="89"/>
      <c r="N7" s="89"/>
      <c r="O7" s="89"/>
      <c r="P7" s="117"/>
      <c r="Q7" s="89"/>
      <c r="R7" s="89"/>
      <c r="S7" s="89"/>
      <c r="T7" s="117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50">
        <f>SUMIFS('INTERIM REPORT'!C:C,'INTERIM REPORT'!$A:$A,'PAGE 8'!$A8,'INTERIM REPORT'!$B:$B,'PAGE 8'!$A$4)</f>
        <v>4702.0986321919072</v>
      </c>
      <c r="E8" s="198">
        <f>RANK(D8,D$8:D$15,1)</f>
        <v>3</v>
      </c>
      <c r="F8" s="198">
        <f>RANK(D8,D$8:D$17,1)</f>
        <v>3</v>
      </c>
      <c r="G8" s="198">
        <f>RANK(D8,D$8:D$25,1)</f>
        <v>3</v>
      </c>
      <c r="H8" s="150">
        <f>SUMIFS('INTERIM REPORT'!D:D,'INTERIM REPORT'!$A:$A,'PAGE 8'!$A8,'INTERIM REPORT'!$B:$B,'PAGE 8'!$A$4)</f>
        <v>4848.9149384418088</v>
      </c>
      <c r="I8" s="198">
        <f>RANK(H8,H$8:H$15,1)</f>
        <v>3</v>
      </c>
      <c r="J8" s="198">
        <f>RANK(H8,H$8:H$17,1)</f>
        <v>3</v>
      </c>
      <c r="K8" s="198">
        <f>RANK(H8,H$8:H$25,1)</f>
        <v>3</v>
      </c>
      <c r="L8" s="150">
        <f>SUMIFS('INTERIM REPORT'!E:E,'INTERIM REPORT'!$A:$A,'PAGE 8'!$A8,'INTERIM REPORT'!$B:$B,'PAGE 8'!$A$4)</f>
        <v>5279.8666634665069</v>
      </c>
      <c r="M8" s="198">
        <f>RANK(L8,L$8:L$15,1)</f>
        <v>8</v>
      </c>
      <c r="N8" s="198">
        <f>RANK(L8,L$8:L$17,1)</f>
        <v>9</v>
      </c>
      <c r="O8" s="198">
        <f>RANK(L8,L$8:L$25,1)</f>
        <v>13</v>
      </c>
      <c r="P8" s="150">
        <f>SUMIFS('INTERIM REPORT'!F:F,'INTERIM REPORT'!$A:$A,'PAGE 8'!$A8,'INTERIM REPORT'!$B:$B,'PAGE 8'!$A$4)</f>
        <v>6093.8972570444166</v>
      </c>
      <c r="Q8" s="198">
        <f>RANK(P8,P$8:P$15,1)</f>
        <v>5</v>
      </c>
      <c r="R8" s="198">
        <f>RANK(P8,P$8:P$17,1)</f>
        <v>5</v>
      </c>
      <c r="S8" s="198">
        <f>RANK(P8,P$8:P$25,1)</f>
        <v>8</v>
      </c>
      <c r="T8" s="150">
        <f>SUMIFS('INTERIM REPORT'!G:G,'INTERIM REPORT'!$A:$A,'PAGE 8'!$A8,'INTERIM REPORT'!$B:$B,'PAGE 8'!$A$4)</f>
        <v>6752.5544661075783</v>
      </c>
      <c r="U8" s="198">
        <f>RANK(T8,T$8:T$15,1)</f>
        <v>6</v>
      </c>
      <c r="V8" s="198">
        <f>RANK(T8,T$8:T$17,1)</f>
        <v>6</v>
      </c>
      <c r="W8" s="198">
        <f>RANK(T8,T$8:T$25,1)</f>
        <v>9</v>
      </c>
      <c r="X8" s="143">
        <f t="shared" ref="X8:X17" si="0">IF(H8&gt;0,((P8/H8)-1),IF(AND(H8=0,L8&gt;0),100%,IF(AND(H8=0,L8&lt;0),-100%,IF(AND(H8=0,L8=0),0%,((P8/(H8))-1)*-1))))</f>
        <v>0.25675482750429124</v>
      </c>
      <c r="Y8" s="93">
        <f t="shared" ref="Y8:Y17" si="1">IF(L8&gt;0,((T8/L8)-1),IF(AND(L8=0,T8&gt;0),100%,IF(AND(L8=0,T8&lt;0),-100%,IF(AND(L8=0,T8=0),0%,((T8/(L8))-1)*-1))))</f>
        <v>0.27892518817400869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50">
        <f>SUMIFS('INTERIM REPORT'!C:C,'INTERIM REPORT'!$A:$A,'PAGE 8'!$A9,'INTERIM REPORT'!$B:$B,'PAGE 8'!$A$4)</f>
        <v>5394.2435225448453</v>
      </c>
      <c r="E9" s="198">
        <f t="shared" ref="E9:E15" si="3">RANK(D9,D$8:D$15,1)</f>
        <v>4</v>
      </c>
      <c r="F9" s="198">
        <f t="shared" ref="F9:F17" si="4">RANK(D9,D$8:D$17,1)</f>
        <v>4</v>
      </c>
      <c r="G9" s="198">
        <f t="shared" ref="G9:G17" si="5">RANK(D9,D$8:D$25,1)</f>
        <v>4</v>
      </c>
      <c r="H9" s="150">
        <f>SUMIFS('INTERIM REPORT'!D:D,'INTERIM REPORT'!$A:$A,'PAGE 8'!$A9,'INTERIM REPORT'!$B:$B,'PAGE 8'!$A$4)</f>
        <v>5988.6547090198128</v>
      </c>
      <c r="I9" s="198">
        <f t="shared" ref="I9:I15" si="6">RANK(H9,H$8:H$15,1)</f>
        <v>4</v>
      </c>
      <c r="J9" s="198">
        <f t="shared" ref="J9:J17" si="7">RANK(H9,H$8:H$17,1)</f>
        <v>4</v>
      </c>
      <c r="K9" s="198">
        <f t="shared" ref="K9:K17" si="8">RANK(H9,H$8:H$25,1)</f>
        <v>4</v>
      </c>
      <c r="L9" s="150">
        <f>SUMIFS('INTERIM REPORT'!E:E,'INTERIM REPORT'!$A:$A,'PAGE 8'!$A9,'INTERIM REPORT'!$B:$B,'PAGE 8'!$A$4)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50">
        <f>SUMIFS('INTERIM REPORT'!F:F,'INTERIM REPORT'!$A:$A,'PAGE 8'!$A9,'INTERIM REPORT'!$B:$B,'PAGE 8'!$A$4)</f>
        <v>0</v>
      </c>
      <c r="Q9" s="198">
        <f t="shared" ref="Q9:Q15" si="12">RANK(P9,P$8:P$15,1)</f>
        <v>1</v>
      </c>
      <c r="R9" s="198">
        <f t="shared" ref="R9:R17" si="13">RANK(P9,P$8:P$17,1)</f>
        <v>1</v>
      </c>
      <c r="S9" s="198">
        <f t="shared" ref="S9:S17" si="14">RANK(P9,P$8:P$25,1)</f>
        <v>1</v>
      </c>
      <c r="T9" s="150">
        <f>SUMIFS('INTERIM REPORT'!G:G,'INTERIM REPORT'!$A:$A,'PAGE 8'!$A9,'INTERIM REPORT'!$B:$B,'PAGE 8'!$A$4)</f>
        <v>0</v>
      </c>
      <c r="U9" s="198">
        <f t="shared" ref="U9:U15" si="15">RANK(T9,T$8:T$15,1)</f>
        <v>1</v>
      </c>
      <c r="V9" s="198">
        <f t="shared" ref="V9:V17" si="16">RANK(T9,T$8:T$17,1)</f>
        <v>1</v>
      </c>
      <c r="W9" s="19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50">
        <f>SUMIFS('INTERIM REPORT'!C:C,'INTERIM REPORT'!$A:$A,'PAGE 8'!$A10,'INTERIM REPORT'!$B:$B,'PAGE 8'!$A$4)</f>
        <v>2738.739480264815</v>
      </c>
      <c r="E10" s="198">
        <f t="shared" si="3"/>
        <v>2</v>
      </c>
      <c r="F10" s="198">
        <f t="shared" si="4"/>
        <v>2</v>
      </c>
      <c r="G10" s="198">
        <f t="shared" si="5"/>
        <v>2</v>
      </c>
      <c r="H10" s="150">
        <f>SUMIFS('INTERIM REPORT'!D:D,'INTERIM REPORT'!$A:$A,'PAGE 8'!$A10,'INTERIM REPORT'!$B:$B,'PAGE 8'!$A$4)</f>
        <v>2262.8177179502936</v>
      </c>
      <c r="I10" s="198">
        <f t="shared" si="6"/>
        <v>2</v>
      </c>
      <c r="J10" s="198">
        <f t="shared" si="7"/>
        <v>2</v>
      </c>
      <c r="K10" s="198">
        <f t="shared" si="8"/>
        <v>2</v>
      </c>
      <c r="L10" s="150">
        <f>SUMIFS('INTERIM REPORT'!E:E,'INTERIM REPORT'!$A:$A,'PAGE 8'!$A10,'INTERIM REPORT'!$B:$B,'PAGE 8'!$A$4)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50">
        <f>SUMIFS('INTERIM REPORT'!F:F,'INTERIM REPORT'!$A:$A,'PAGE 8'!$A10,'INTERIM REPORT'!$B:$B,'PAGE 8'!$A$4)</f>
        <v>2015.4139097950069</v>
      </c>
      <c r="Q10" s="198">
        <f t="shared" si="12"/>
        <v>4</v>
      </c>
      <c r="R10" s="198">
        <f t="shared" si="13"/>
        <v>4</v>
      </c>
      <c r="S10" s="198">
        <f t="shared" si="14"/>
        <v>7</v>
      </c>
      <c r="T10" s="150">
        <f>SUMIFS('INTERIM REPORT'!G:G,'INTERIM REPORT'!$A:$A,'PAGE 8'!$A10,'INTERIM REPORT'!$B:$B,'PAGE 8'!$A$4)</f>
        <v>1991.6856701354391</v>
      </c>
      <c r="U10" s="198">
        <f t="shared" si="15"/>
        <v>4</v>
      </c>
      <c r="V10" s="198">
        <f t="shared" si="16"/>
        <v>4</v>
      </c>
      <c r="W10" s="198">
        <f t="shared" si="17"/>
        <v>7</v>
      </c>
      <c r="X10" s="143">
        <f t="shared" si="0"/>
        <v>-0.10933439586967264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50">
        <f>SUMIFS('INTERIM REPORT'!C:C,'INTERIM REPORT'!$A:$A,'PAGE 8'!$A11,'INTERIM REPORT'!$B:$B,'PAGE 8'!$A$4)</f>
        <v>7540.593420166957</v>
      </c>
      <c r="E11" s="198">
        <f t="shared" si="3"/>
        <v>7</v>
      </c>
      <c r="F11" s="198">
        <f t="shared" si="4"/>
        <v>7</v>
      </c>
      <c r="G11" s="198">
        <f t="shared" si="5"/>
        <v>7</v>
      </c>
      <c r="H11" s="150">
        <f>SUMIFS('INTERIM REPORT'!D:D,'INTERIM REPORT'!$A:$A,'PAGE 8'!$A11,'INTERIM REPORT'!$B:$B,'PAGE 8'!$A$4)</f>
        <v>6354.947818371933</v>
      </c>
      <c r="I11" s="198">
        <f t="shared" si="6"/>
        <v>6</v>
      </c>
      <c r="J11" s="198">
        <f t="shared" si="7"/>
        <v>6</v>
      </c>
      <c r="K11" s="198">
        <f t="shared" si="8"/>
        <v>6</v>
      </c>
      <c r="L11" s="150">
        <f>SUMIFS('INTERIM REPORT'!E:E,'INTERIM REPORT'!$A:$A,'PAGE 8'!$A11,'INTERIM REPORT'!$B:$B,'PAGE 8'!$A$4)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50">
        <f>SUMIFS('INTERIM REPORT'!F:F,'INTERIM REPORT'!$A:$A,'PAGE 8'!$A11,'INTERIM REPORT'!$B:$B,'PAGE 8'!$A$4)</f>
        <v>6708.1288207839443</v>
      </c>
      <c r="Q11" s="198">
        <f t="shared" si="12"/>
        <v>6</v>
      </c>
      <c r="R11" s="198">
        <f t="shared" si="13"/>
        <v>6</v>
      </c>
      <c r="S11" s="198">
        <f t="shared" si="14"/>
        <v>9</v>
      </c>
      <c r="T11" s="150">
        <f>SUMIFS('INTERIM REPORT'!G:G,'INTERIM REPORT'!$A:$A,'PAGE 8'!$A11,'INTERIM REPORT'!$B:$B,'PAGE 8'!$A$4)</f>
        <v>6575.2836103695827</v>
      </c>
      <c r="U11" s="198">
        <f t="shared" si="15"/>
        <v>5</v>
      </c>
      <c r="V11" s="198">
        <f t="shared" si="16"/>
        <v>5</v>
      </c>
      <c r="W11" s="198">
        <f t="shared" si="17"/>
        <v>8</v>
      </c>
      <c r="X11" s="143">
        <f t="shared" si="0"/>
        <v>5.5575751761639536E-2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50">
        <f>SUMIFS('INTERIM REPORT'!C:C,'INTERIM REPORT'!$A:$A,'PAGE 8'!$A12,'INTERIM REPORT'!$B:$B,'PAGE 8'!$A$4)</f>
        <v>11582.494258867713</v>
      </c>
      <c r="E12" s="198">
        <f t="shared" si="3"/>
        <v>8</v>
      </c>
      <c r="F12" s="198">
        <f t="shared" si="4"/>
        <v>9</v>
      </c>
      <c r="G12" s="198">
        <f t="shared" si="5"/>
        <v>9</v>
      </c>
      <c r="H12" s="150">
        <f>SUMIFS('INTERIM REPORT'!D:D,'INTERIM REPORT'!$A:$A,'PAGE 8'!$A12,'INTERIM REPORT'!$B:$B,'PAGE 8'!$A$4)</f>
        <v>11277.848468295046</v>
      </c>
      <c r="I12" s="198">
        <f t="shared" si="6"/>
        <v>8</v>
      </c>
      <c r="J12" s="198">
        <f t="shared" si="7"/>
        <v>10</v>
      </c>
      <c r="K12" s="198">
        <f t="shared" si="8"/>
        <v>10</v>
      </c>
      <c r="L12" s="150">
        <f>SUMIFS('INTERIM REPORT'!E:E,'INTERIM REPORT'!$A:$A,'PAGE 8'!$A12,'INTERIM REPORT'!$B:$B,'PAGE 8'!$A$4)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50">
        <f>SUMIFS('INTERIM REPORT'!F:F,'INTERIM REPORT'!$A:$A,'PAGE 8'!$A12,'INTERIM REPORT'!$B:$B,'PAGE 8'!$A$4)</f>
        <v>10283.796450670838</v>
      </c>
      <c r="Q12" s="198">
        <f t="shared" si="12"/>
        <v>8</v>
      </c>
      <c r="R12" s="198">
        <f t="shared" si="13"/>
        <v>9</v>
      </c>
      <c r="S12" s="198">
        <f t="shared" si="14"/>
        <v>12</v>
      </c>
      <c r="T12" s="150">
        <f>SUMIFS('INTERIM REPORT'!G:G,'INTERIM REPORT'!$A:$A,'PAGE 8'!$A12,'INTERIM REPORT'!$B:$B,'PAGE 8'!$A$4)</f>
        <v>10226.04787903362</v>
      </c>
      <c r="U12" s="198">
        <f t="shared" si="15"/>
        <v>8</v>
      </c>
      <c r="V12" s="198">
        <f t="shared" si="16"/>
        <v>9</v>
      </c>
      <c r="W12" s="198">
        <f t="shared" si="17"/>
        <v>12</v>
      </c>
      <c r="X12" s="143">
        <f t="shared" si="0"/>
        <v>-8.814199094966968E-2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50">
        <f>SUMIFS('INTERIM REPORT'!C:C,'INTERIM REPORT'!$A:$A,'PAGE 8'!$A13,'INTERIM REPORT'!$B:$B,'PAGE 8'!$A$4)</f>
        <v>5785.1767531033183</v>
      </c>
      <c r="E13" s="198">
        <f t="shared" si="3"/>
        <v>5</v>
      </c>
      <c r="F13" s="198">
        <f t="shared" si="4"/>
        <v>5</v>
      </c>
      <c r="G13" s="198">
        <f t="shared" si="5"/>
        <v>5</v>
      </c>
      <c r="H13" s="150">
        <f>SUMIFS('INTERIM REPORT'!D:D,'INTERIM REPORT'!$A:$A,'PAGE 8'!$A13,'INTERIM REPORT'!$B:$B,'PAGE 8'!$A$4)</f>
        <v>6142.141168938314</v>
      </c>
      <c r="I13" s="198">
        <f t="shared" si="6"/>
        <v>5</v>
      </c>
      <c r="J13" s="198">
        <f t="shared" si="7"/>
        <v>5</v>
      </c>
      <c r="K13" s="198">
        <f t="shared" si="8"/>
        <v>5</v>
      </c>
      <c r="L13" s="150">
        <f>SUMIFS('INTERIM REPORT'!E:E,'INTERIM REPORT'!$A:$A,'PAGE 8'!$A13,'INTERIM REPORT'!$B:$B,'PAGE 8'!$A$4)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50">
        <f>SUMIFS('INTERIM REPORT'!F:F,'INTERIM REPORT'!$A:$A,'PAGE 8'!$A13,'INTERIM REPORT'!$B:$B,'PAGE 8'!$A$4)</f>
        <v>7686.3470939706713</v>
      </c>
      <c r="Q13" s="198">
        <f t="shared" si="12"/>
        <v>7</v>
      </c>
      <c r="R13" s="198">
        <f t="shared" si="13"/>
        <v>8</v>
      </c>
      <c r="S13" s="198">
        <f t="shared" si="14"/>
        <v>11</v>
      </c>
      <c r="T13" s="150">
        <f>SUMIFS('INTERIM REPORT'!G:G,'INTERIM REPORT'!$A:$A,'PAGE 8'!$A13,'INTERIM REPORT'!$B:$B,'PAGE 8'!$A$4)</f>
        <v>8094.9233176753778</v>
      </c>
      <c r="U13" s="198">
        <f t="shared" si="15"/>
        <v>7</v>
      </c>
      <c r="V13" s="198">
        <f t="shared" si="16"/>
        <v>7</v>
      </c>
      <c r="W13" s="198">
        <f t="shared" si="17"/>
        <v>10</v>
      </c>
      <c r="X13" s="143">
        <f t="shared" si="0"/>
        <v>0.25141166289723649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50">
        <f>SUMIFS('INTERIM REPORT'!C:C,'INTERIM REPORT'!$A:$A,'PAGE 8'!$A14,'INTERIM REPORT'!$B:$B,'PAGE 8'!$A$4)</f>
        <v>7005.0784008230376</v>
      </c>
      <c r="E14" s="198">
        <f t="shared" si="3"/>
        <v>6</v>
      </c>
      <c r="F14" s="198">
        <f t="shared" si="4"/>
        <v>6</v>
      </c>
      <c r="G14" s="198">
        <f t="shared" si="5"/>
        <v>6</v>
      </c>
      <c r="H14" s="150">
        <f>SUMIFS('INTERIM REPORT'!D:D,'INTERIM REPORT'!$A:$A,'PAGE 8'!$A14,'INTERIM REPORT'!$B:$B,'PAGE 8'!$A$4)</f>
        <v>6605.643137974972</v>
      </c>
      <c r="I14" s="198">
        <f t="shared" si="6"/>
        <v>7</v>
      </c>
      <c r="J14" s="198">
        <f t="shared" si="7"/>
        <v>7</v>
      </c>
      <c r="K14" s="198">
        <f t="shared" si="8"/>
        <v>7</v>
      </c>
      <c r="L14" s="150">
        <f>SUMIFS('INTERIM REPORT'!E:E,'INTERIM REPORT'!$A:$A,'PAGE 8'!$A14,'INTERIM REPORT'!$B:$B,'PAGE 8'!$A$4)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50">
        <f>SUMIFS('INTERIM REPORT'!F:F,'INTERIM REPORT'!$A:$A,'PAGE 8'!$A14,'INTERIM REPORT'!$B:$B,'PAGE 8'!$A$4)</f>
        <v>0</v>
      </c>
      <c r="Q14" s="198">
        <f t="shared" si="12"/>
        <v>1</v>
      </c>
      <c r="R14" s="198">
        <f t="shared" si="13"/>
        <v>1</v>
      </c>
      <c r="S14" s="198">
        <f t="shared" si="14"/>
        <v>1</v>
      </c>
      <c r="T14" s="150">
        <f>SUMIFS('INTERIM REPORT'!G:G,'INTERIM REPORT'!$A:$A,'PAGE 8'!$A14,'INTERIM REPORT'!$B:$B,'PAGE 8'!$A$4)</f>
        <v>0</v>
      </c>
      <c r="U14" s="198">
        <f t="shared" si="15"/>
        <v>1</v>
      </c>
      <c r="V14" s="198">
        <f t="shared" si="16"/>
        <v>1</v>
      </c>
      <c r="W14" s="19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51">
        <f>SUMIFS('INTERIM REPORT'!C:C,'INTERIM REPORT'!$A:$A,'PAGE 8'!$A15,'INTERIM REPORT'!$B:$B,'PAGE 8'!$A$4)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51">
        <f>SUMIFS('INTERIM REPORT'!D:D,'INTERIM REPORT'!$A:$A,'PAGE 8'!$A15,'INTERIM REPORT'!$B:$B,'PAGE 8'!$A$4)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51">
        <f>SUMIFS('INTERIM REPORT'!E:E,'INTERIM REPORT'!$A:$A,'PAGE 8'!$A15,'INTERIM REPORT'!$B:$B,'PAGE 8'!$A$4)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51">
        <f>SUMIFS('INTERIM REPORT'!F:F,'INTERIM REPORT'!$A:$A,'PAGE 8'!$A15,'INTERIM REPORT'!$B:$B,'PAGE 8'!$A$4)</f>
        <v>0</v>
      </c>
      <c r="Q15" s="199">
        <f t="shared" si="12"/>
        <v>1</v>
      </c>
      <c r="R15" s="199">
        <f t="shared" si="13"/>
        <v>1</v>
      </c>
      <c r="S15" s="199">
        <f t="shared" si="14"/>
        <v>1</v>
      </c>
      <c r="T15" s="151">
        <f>SUMIFS('INTERIM REPORT'!G:G,'INTERIM REPORT'!$A:$A,'PAGE 8'!$A15,'INTERIM REPORT'!$B:$B,'PAGE 8'!$A$4)</f>
        <v>0</v>
      </c>
      <c r="U15" s="199">
        <f t="shared" si="15"/>
        <v>1</v>
      </c>
      <c r="V15" s="199">
        <f t="shared" si="16"/>
        <v>1</v>
      </c>
      <c r="W15" s="19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52">
        <f>SUMIFS('INTERIM REPORT'!C:C,'INTERIM REPORT'!$A:$A,'PAGE 8'!$A16,'INTERIM REPORT'!$B:$B,'PAGE 8'!$A$4)</f>
        <v>8230.8336568294581</v>
      </c>
      <c r="E16" s="200"/>
      <c r="F16" s="201">
        <f t="shared" si="4"/>
        <v>8</v>
      </c>
      <c r="G16" s="201">
        <f t="shared" si="5"/>
        <v>8</v>
      </c>
      <c r="H16" s="152">
        <f>SUMIFS('INTERIM REPORT'!D:D,'INTERIM REPORT'!$A:$A,'PAGE 8'!$A16,'INTERIM REPORT'!$B:$B,'PAGE 8'!$A$4)</f>
        <v>7294.5736471724276</v>
      </c>
      <c r="I16" s="200"/>
      <c r="J16" s="201">
        <f t="shared" si="7"/>
        <v>8</v>
      </c>
      <c r="K16" s="201">
        <f t="shared" si="8"/>
        <v>8</v>
      </c>
      <c r="L16" s="152">
        <f>SUMIFS('INTERIM REPORT'!E:E,'INTERIM REPORT'!$A:$A,'PAGE 8'!$A16,'INTERIM REPORT'!$B:$B,'PAGE 8'!$A$4)</f>
        <v>8819.9531620215021</v>
      </c>
      <c r="M16" s="200"/>
      <c r="N16" s="201">
        <f t="shared" si="10"/>
        <v>10</v>
      </c>
      <c r="O16" s="201">
        <f t="shared" si="11"/>
        <v>14</v>
      </c>
      <c r="P16" s="152">
        <f>SUMIFS('INTERIM REPORT'!F:F,'INTERIM REPORT'!$A:$A,'PAGE 8'!$A16,'INTERIM REPORT'!$B:$B,'PAGE 8'!$A$4)</f>
        <v>7488.5867987349802</v>
      </c>
      <c r="Q16" s="200"/>
      <c r="R16" s="201">
        <f t="shared" si="13"/>
        <v>7</v>
      </c>
      <c r="S16" s="201">
        <f t="shared" si="14"/>
        <v>10</v>
      </c>
      <c r="T16" s="152">
        <f>SUMIFS('INTERIM REPORT'!G:G,'INTERIM REPORT'!$A:$A,'PAGE 8'!$A16,'INTERIM REPORT'!$B:$B,'PAGE 8'!$A$4)</f>
        <v>8802.8500047430953</v>
      </c>
      <c r="U16" s="200"/>
      <c r="V16" s="201">
        <f t="shared" si="16"/>
        <v>8</v>
      </c>
      <c r="W16" s="201">
        <f t="shared" si="17"/>
        <v>11</v>
      </c>
      <c r="X16" s="145">
        <f t="shared" si="0"/>
        <v>2.6596914493797419E-2</v>
      </c>
      <c r="Y16" s="97">
        <f t="shared" si="1"/>
        <v>-1.9391437759616048E-3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50">
        <f>SUMIFS('INTERIM REPORT'!C:C,'INTERIM REPORT'!$A:$A,'PAGE 8'!$A17,'INTERIM REPORT'!$B:$B,'PAGE 8'!$A$4)</f>
        <v>11846.116055988297</v>
      </c>
      <c r="E17" s="202"/>
      <c r="F17" s="198">
        <f t="shared" si="4"/>
        <v>10</v>
      </c>
      <c r="G17" s="198">
        <f t="shared" si="5"/>
        <v>10</v>
      </c>
      <c r="H17" s="150">
        <f>SUMIFS('INTERIM REPORT'!D:D,'INTERIM REPORT'!$A:$A,'PAGE 8'!$A17,'INTERIM REPORT'!$B:$B,'PAGE 8'!$A$4)</f>
        <v>10165.23117070003</v>
      </c>
      <c r="I17" s="202"/>
      <c r="J17" s="198">
        <f t="shared" si="7"/>
        <v>9</v>
      </c>
      <c r="K17" s="198">
        <f t="shared" si="8"/>
        <v>9</v>
      </c>
      <c r="L17" s="150">
        <f>SUMIFS('INTERIM REPORT'!E:E,'INTERIM REPORT'!$A:$A,'PAGE 8'!$A17,'INTERIM REPORT'!$B:$B,'PAGE 8'!$A$4)</f>
        <v>0</v>
      </c>
      <c r="M17" s="202"/>
      <c r="N17" s="198">
        <f t="shared" si="10"/>
        <v>1</v>
      </c>
      <c r="O17" s="198">
        <f t="shared" si="11"/>
        <v>1</v>
      </c>
      <c r="P17" s="150">
        <f>SUMIFS('INTERIM REPORT'!F:F,'INTERIM REPORT'!$A:$A,'PAGE 8'!$A17,'INTERIM REPORT'!$B:$B,'PAGE 8'!$A$4)</f>
        <v>11083.632464396358</v>
      </c>
      <c r="Q17" s="202"/>
      <c r="R17" s="198">
        <f t="shared" si="13"/>
        <v>10</v>
      </c>
      <c r="S17" s="198">
        <f t="shared" si="14"/>
        <v>13</v>
      </c>
      <c r="T17" s="150">
        <f>SUMIFS('INTERIM REPORT'!G:G,'INTERIM REPORT'!$A:$A,'PAGE 8'!$A17,'INTERIM REPORT'!$B:$B,'PAGE 8'!$A$4)</f>
        <v>12464.2345465569</v>
      </c>
      <c r="U17" s="202"/>
      <c r="V17" s="198">
        <f t="shared" si="16"/>
        <v>10</v>
      </c>
      <c r="W17" s="198">
        <f t="shared" si="17"/>
        <v>13</v>
      </c>
      <c r="X17" s="143">
        <f t="shared" si="0"/>
        <v>9.0347310186462026E-2</v>
      </c>
      <c r="Y17" s="93">
        <f t="shared" si="1"/>
        <v>1</v>
      </c>
    </row>
    <row r="18" spans="1:25" ht="28.4" customHeight="1">
      <c r="D18" s="153"/>
      <c r="E18" s="203"/>
      <c r="F18" s="203"/>
      <c r="G18" s="203"/>
      <c r="H18" s="153"/>
      <c r="I18" s="203"/>
      <c r="J18" s="203"/>
      <c r="K18" s="203"/>
      <c r="L18" s="153"/>
      <c r="M18" s="203"/>
      <c r="N18" s="203"/>
      <c r="O18" s="203"/>
      <c r="P18" s="153"/>
      <c r="Q18" s="203"/>
      <c r="R18" s="203"/>
      <c r="S18" s="203"/>
      <c r="T18" s="153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54"/>
      <c r="E19" s="189"/>
      <c r="F19" s="189"/>
      <c r="G19" s="189"/>
      <c r="H19" s="154"/>
      <c r="I19" s="189"/>
      <c r="J19" s="189"/>
      <c r="K19" s="189"/>
      <c r="L19" s="154"/>
      <c r="M19" s="189"/>
      <c r="N19" s="189"/>
      <c r="O19" s="189"/>
      <c r="P19" s="154"/>
      <c r="Q19" s="189"/>
      <c r="R19" s="189"/>
      <c r="S19" s="189"/>
      <c r="T19" s="154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52">
        <f>SUMIFS('INTERIM REPORT'!C:C,'INTERIM REPORT'!$A:$A,'PAGE 8'!$A20,'INTERIM REPORT'!$B:$B,'PAGE 8'!$A$4)</f>
        <v>17629.354024839969</v>
      </c>
      <c r="E20" s="200"/>
      <c r="F20" s="201">
        <f>RANK(D20,D$20:D$22,1)</f>
        <v>1</v>
      </c>
      <c r="G20" s="201">
        <f t="shared" ref="G20:G22" si="19">RANK(D20,D$8:D$25,1)</f>
        <v>11</v>
      </c>
      <c r="H20" s="152">
        <f>SUMIFS('INTERIM REPORT'!D:D,'INTERIM REPORT'!$A:$A,'PAGE 8'!$A20,'INTERIM REPORT'!$B:$B,'PAGE 8'!$A$4)</f>
        <v>16165.763268069955</v>
      </c>
      <c r="I20" s="200"/>
      <c r="J20" s="201">
        <f>RANK(H20,H$20:H$22,1)</f>
        <v>1</v>
      </c>
      <c r="K20" s="201">
        <f t="shared" ref="K20:K22" si="20">RANK(H20,H$8:H$25,1)</f>
        <v>11</v>
      </c>
      <c r="L20" s="152">
        <f>SUMIFS('INTERIM REPORT'!E:E,'INTERIM REPORT'!$A:$A,'PAGE 8'!$A20,'INTERIM REPORT'!$B:$B,'PAGE 8'!$A$4)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52">
        <f>SUMIFS('INTERIM REPORT'!F:F,'INTERIM REPORT'!$A:$A,'PAGE 8'!$A20,'INTERIM REPORT'!$B:$B,'PAGE 8'!$A$4)</f>
        <v>0</v>
      </c>
      <c r="Q20" s="200"/>
      <c r="R20" s="201">
        <f>RANK(P20,P$20:P$22,1)</f>
        <v>1</v>
      </c>
      <c r="S20" s="201">
        <f t="shared" ref="S20:S22" si="22">RANK(P20,P$8:P$25,1)</f>
        <v>1</v>
      </c>
      <c r="T20" s="152">
        <f>SUMIFS('INTERIM REPORT'!G:G,'INTERIM REPORT'!$A:$A,'PAGE 8'!$A20,'INTERIM REPORT'!$B:$B,'PAGE 8'!$A$4)</f>
        <v>0</v>
      </c>
      <c r="U20" s="200"/>
      <c r="V20" s="201">
        <f>RANK(T20,T$20:T$22,1)</f>
        <v>1</v>
      </c>
      <c r="W20" s="20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50">
        <f>SUMIFS('INTERIM REPORT'!C:C,'INTERIM REPORT'!$A:$A,'PAGE 8'!$A21,'INTERIM REPORT'!$B:$B,'PAGE 8'!$A$4)</f>
        <v>19282.433763918671</v>
      </c>
      <c r="E21" s="202"/>
      <c r="F21" s="198">
        <f t="shared" ref="F21:F22" si="24">RANK(D21,D$20:D$22,1)</f>
        <v>3</v>
      </c>
      <c r="G21" s="198">
        <f t="shared" si="19"/>
        <v>13</v>
      </c>
      <c r="H21" s="150">
        <f>SUMIFS('INTERIM REPORT'!D:D,'INTERIM REPORT'!$A:$A,'PAGE 8'!$A21,'INTERIM REPORT'!$B:$B,'PAGE 8'!$A$4)</f>
        <v>17475.616103608434</v>
      </c>
      <c r="I21" s="202"/>
      <c r="J21" s="198">
        <f t="shared" ref="J21:J22" si="25">RANK(H21,H$20:H$22,1)</f>
        <v>3</v>
      </c>
      <c r="K21" s="198">
        <f t="shared" si="20"/>
        <v>13</v>
      </c>
      <c r="L21" s="150">
        <f>SUMIFS('INTERIM REPORT'!E:E,'INTERIM REPORT'!$A:$A,'PAGE 8'!$A21,'INTERIM REPORT'!$B:$B,'PAGE 8'!$A$4)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50">
        <f>SUMIFS('INTERIM REPORT'!F:F,'INTERIM REPORT'!$A:$A,'PAGE 8'!$A21,'INTERIM REPORT'!$B:$B,'PAGE 8'!$A$4)</f>
        <v>18803.175866063659</v>
      </c>
      <c r="Q21" s="202"/>
      <c r="R21" s="198">
        <f t="shared" ref="R21:R22" si="27">RANK(P21,P$20:P$22,1)</f>
        <v>3</v>
      </c>
      <c r="S21" s="198">
        <f t="shared" si="22"/>
        <v>14</v>
      </c>
      <c r="T21" s="150">
        <f>SUMIFS('INTERIM REPORT'!G:G,'INTERIM REPORT'!$A:$A,'PAGE 8'!$A21,'INTERIM REPORT'!$B:$B,'PAGE 8'!$A$4)</f>
        <v>19950.156186490229</v>
      </c>
      <c r="U21" s="202"/>
      <c r="V21" s="198">
        <f t="shared" ref="V21:V22" si="28">RANK(T21,T$20:T$22,1)</f>
        <v>3</v>
      </c>
      <c r="W21" s="198">
        <f t="shared" si="23"/>
        <v>14</v>
      </c>
      <c r="X21" s="143">
        <f>IF(H21&gt;0,((P21/H21)-1),IF(AND(H21=0,L21&gt;0),100%,IF(AND(H21=0,L21&lt;0),-100%,IF(AND(H21=0,L21=0),0%,((P21/(H21))-1)*-1))))</f>
        <v>7.5966406825628496E-2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50">
        <f>SUMIFS('INTERIM REPORT'!C:C,'INTERIM REPORT'!$A:$A,'PAGE 8'!$A22,'INTERIM REPORT'!$B:$B,'PAGE 8'!$A$4)</f>
        <v>18306.242730333328</v>
      </c>
      <c r="E22" s="202"/>
      <c r="F22" s="198">
        <f t="shared" si="24"/>
        <v>2</v>
      </c>
      <c r="G22" s="198">
        <f t="shared" si="19"/>
        <v>12</v>
      </c>
      <c r="H22" s="150">
        <f>SUMIFS('INTERIM REPORT'!D:D,'INTERIM REPORT'!$A:$A,'PAGE 8'!$A22,'INTERIM REPORT'!$B:$B,'PAGE 8'!$A$4)</f>
        <v>16494.978642596732</v>
      </c>
      <c r="I22" s="202"/>
      <c r="J22" s="198">
        <f t="shared" si="25"/>
        <v>2</v>
      </c>
      <c r="K22" s="198">
        <f t="shared" si="20"/>
        <v>12</v>
      </c>
      <c r="L22" s="150">
        <f>SUMIFS('INTERIM REPORT'!E:E,'INTERIM REPORT'!$A:$A,'PAGE 8'!$A22,'INTERIM REPORT'!$B:$B,'PAGE 8'!$A$4)</f>
        <v>0</v>
      </c>
      <c r="M22" s="202"/>
      <c r="N22" s="198">
        <f t="shared" si="26"/>
        <v>1</v>
      </c>
      <c r="O22" s="198">
        <f t="shared" si="21"/>
        <v>1</v>
      </c>
      <c r="P22" s="150">
        <f>SUMIFS('INTERIM REPORT'!F:F,'INTERIM REPORT'!$A:$A,'PAGE 8'!$A22,'INTERIM REPORT'!$B:$B,'PAGE 8'!$A$4)</f>
        <v>0</v>
      </c>
      <c r="Q22" s="202"/>
      <c r="R22" s="198">
        <f t="shared" si="27"/>
        <v>1</v>
      </c>
      <c r="S22" s="198">
        <f t="shared" si="22"/>
        <v>1</v>
      </c>
      <c r="T22" s="150">
        <f>SUMIFS('INTERIM REPORT'!G:G,'INTERIM REPORT'!$A:$A,'PAGE 8'!$A22,'INTERIM REPORT'!$B:$B,'PAGE 8'!$A$4)</f>
        <v>0</v>
      </c>
      <c r="U22" s="202"/>
      <c r="V22" s="198">
        <f t="shared" si="28"/>
        <v>1</v>
      </c>
      <c r="W22" s="19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53"/>
      <c r="E23" s="204"/>
      <c r="F23" s="204"/>
      <c r="G23" s="204"/>
      <c r="H23" s="155"/>
      <c r="I23" s="204"/>
      <c r="J23" s="204"/>
      <c r="K23" s="204"/>
      <c r="L23" s="155"/>
      <c r="M23" s="204"/>
      <c r="N23" s="204"/>
      <c r="O23" s="204"/>
      <c r="P23" s="155"/>
      <c r="Q23" s="204"/>
      <c r="R23" s="204"/>
      <c r="S23" s="204"/>
      <c r="T23" s="155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54"/>
      <c r="E24" s="189"/>
      <c r="F24" s="189"/>
      <c r="G24" s="189"/>
      <c r="H24" s="154"/>
      <c r="I24" s="189"/>
      <c r="J24" s="189"/>
      <c r="K24" s="189"/>
      <c r="L24" s="154"/>
      <c r="M24" s="189"/>
      <c r="N24" s="189"/>
      <c r="O24" s="189"/>
      <c r="P24" s="154"/>
      <c r="Q24" s="189"/>
      <c r="R24" s="189"/>
      <c r="S24" s="189"/>
      <c r="T24" s="154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52">
        <f>SUMIFS('INTERIM REPORT'!C:C,'INTERIM REPORT'!$A:$A,'PAGE 8'!$A25,'INTERIM REPORT'!$B:$B,'PAGE 8'!$A$4)</f>
        <v>67454.373237743974</v>
      </c>
      <c r="E25" s="200"/>
      <c r="F25" s="200"/>
      <c r="G25" s="201">
        <f>RANK(D25,D$8:D$25,1)</f>
        <v>14</v>
      </c>
      <c r="H25" s="152">
        <f>SUMIFS('INTERIM REPORT'!D:D,'INTERIM REPORT'!$A:$A,'PAGE 8'!$A25,'INTERIM REPORT'!$B:$B,'PAGE 8'!$A$4)</f>
        <v>56644.979320052138</v>
      </c>
      <c r="I25" s="200"/>
      <c r="J25" s="200"/>
      <c r="K25" s="201">
        <f>RANK(H25,H$8:H$25,1)</f>
        <v>14</v>
      </c>
      <c r="L25" s="152">
        <f>SUMIFS('INTERIM REPORT'!E:E,'INTERIM REPORT'!$A:$A,'PAGE 8'!$A25,'INTERIM REPORT'!$B:$B,'PAGE 8'!$A$4)</f>
        <v>0</v>
      </c>
      <c r="M25" s="200"/>
      <c r="N25" s="200"/>
      <c r="O25" s="201">
        <f>RANK(L25,L$8:L$25,1)</f>
        <v>1</v>
      </c>
      <c r="P25" s="152">
        <f>SUMIFS('INTERIM REPORT'!F:F,'INTERIM REPORT'!$A:$A,'PAGE 8'!$A25,'INTERIM REPORT'!$B:$B,'PAGE 8'!$A$4)</f>
        <v>0</v>
      </c>
      <c r="Q25" s="200"/>
      <c r="R25" s="200"/>
      <c r="S25" s="201">
        <f>RANK(P25,P$8:P$25,1)</f>
        <v>1</v>
      </c>
      <c r="T25" s="152">
        <f>SUMIFS('INTERIM REPORT'!G:G,'INTERIM REPORT'!$A:$A,'PAGE 8'!$A25,'INTERIM REPORT'!$B:$B,'PAGE 8'!$A$4)</f>
        <v>0</v>
      </c>
      <c r="U25" s="200"/>
      <c r="V25" s="200"/>
      <c r="W25" s="20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53"/>
      <c r="E26" s="205"/>
      <c r="F26" s="205"/>
      <c r="G26" s="205"/>
      <c r="H26" s="153"/>
      <c r="I26" s="205"/>
      <c r="J26" s="205"/>
      <c r="K26" s="205"/>
      <c r="L26" s="153"/>
      <c r="M26" s="205"/>
      <c r="N26" s="205"/>
      <c r="O26" s="205"/>
      <c r="P26" s="153"/>
      <c r="Q26" s="205"/>
      <c r="R26" s="205"/>
      <c r="S26" s="205"/>
      <c r="T26" s="153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54"/>
      <c r="E27" s="189"/>
      <c r="F27" s="189"/>
      <c r="G27" s="189"/>
      <c r="H27" s="154"/>
      <c r="I27" s="189"/>
      <c r="J27" s="189"/>
      <c r="K27" s="189"/>
      <c r="L27" s="154"/>
      <c r="M27" s="189"/>
      <c r="N27" s="189"/>
      <c r="O27" s="189"/>
      <c r="P27" s="154"/>
      <c r="Q27" s="189"/>
      <c r="R27" s="189"/>
      <c r="S27" s="189"/>
      <c r="T27" s="154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193" t="s">
        <v>27</v>
      </c>
      <c r="D28" s="152">
        <f>SUMIFS('INTERIM REPORT'!C:C,'INTERIM REPORT'!$A:$A,'PAGE 8'!$A28,'INTERIM REPORT'!$B:$B,'PAGE 8'!$A$4)</f>
        <v>173654.70424574174</v>
      </c>
      <c r="E28" s="202"/>
      <c r="F28" s="198"/>
      <c r="G28" s="198"/>
      <c r="H28" s="152">
        <f>SUMIFS('INTERIM REPORT'!D:D,'INTERIM REPORT'!$A:$A,'PAGE 8'!$A28,'INTERIM REPORT'!$B:$B,'PAGE 8'!$A$4)</f>
        <v>151077.68828874445</v>
      </c>
      <c r="I28" s="202"/>
      <c r="J28" s="198"/>
      <c r="K28" s="198"/>
      <c r="L28" s="152">
        <f>SUMIFS('INTERIM REPORT'!E:E,'INTERIM REPORT'!$A:$A,'PAGE 8'!$A28,'INTERIM REPORT'!$B:$B,'PAGE 8'!$A$4)</f>
        <v>195040.61299518618</v>
      </c>
      <c r="M28" s="202"/>
      <c r="N28" s="198"/>
      <c r="O28" s="198"/>
      <c r="P28" s="152">
        <f>SUMIFS('INTERIM REPORT'!F:F,'INTERIM REPORT'!$A:$A,'PAGE 8'!$A28,'INTERIM REPORT'!$B:$B,'PAGE 8'!$A$4)</f>
        <v>675368.53953864158</v>
      </c>
      <c r="Q28" s="202"/>
      <c r="R28" s="198"/>
      <c r="S28" s="198"/>
      <c r="T28" s="152">
        <f>SUMIFS('INTERIM REPORT'!G:G,'INTERIM REPORT'!$A:$A,'PAGE 8'!$A28,'INTERIM REPORT'!$B:$B,'PAGE 8'!$A$4)</f>
        <v>773875.42510658933</v>
      </c>
      <c r="U28" s="202"/>
      <c r="V28" s="198"/>
      <c r="W28" s="198"/>
      <c r="X28" s="143">
        <f>IF(H28&gt;0,((P28/H28)-1),IF(AND(H28=0,L28&gt;0),100%,IF(AND(H28=0,L28&lt;0),-100%,IF(AND(H28=0,L28=0),0%,((P28/(H28))-1)*-1))))</f>
        <v>3.470339380940592</v>
      </c>
      <c r="Y28" s="101">
        <f>IF(L28&gt;0,((T28/L28)-1),IF(AND(L28=0,T28&gt;0),100%,IF(AND(L28=0,T28&lt;0),-100%,IF(AND(L28=0,T28=0),0%,((T28/(L28))-1)*-1))))</f>
        <v>2.9677655500687412</v>
      </c>
    </row>
    <row r="29" spans="1:25" ht="28.4" customHeight="1">
      <c r="C29" s="92" t="s">
        <v>28</v>
      </c>
      <c r="D29" s="150">
        <f>MEDIAN(D25,D20:D22,D8:D17)</f>
        <v>7885.7135384982075</v>
      </c>
      <c r="E29" s="206"/>
      <c r="F29" s="206"/>
      <c r="G29" s="206"/>
      <c r="H29" s="150">
        <f>MEDIAN(H25,H20:H22,H8:H17)</f>
        <v>6950.1083925737003</v>
      </c>
      <c r="I29" s="206"/>
      <c r="J29" s="206"/>
      <c r="K29" s="206"/>
      <c r="L29" s="150">
        <f>MEDIAN(L25,L20:L22,L8:L17)</f>
        <v>0</v>
      </c>
      <c r="M29" s="206"/>
      <c r="N29" s="206"/>
      <c r="O29" s="206"/>
      <c r="P29" s="150">
        <f>MEDIAN(P25,P20:P22,P8:P17)</f>
        <v>4054.6555834197115</v>
      </c>
      <c r="Q29" s="206"/>
      <c r="R29" s="206"/>
      <c r="S29" s="206"/>
      <c r="T29" s="150">
        <f>MEDIAN(T25,T20:T22,T8:T17)</f>
        <v>4283.4846402525109</v>
      </c>
      <c r="U29" s="206"/>
      <c r="V29" s="206"/>
      <c r="W29" s="206"/>
      <c r="X29" s="188">
        <f>IF(H29&gt;0,((P29/H29)-1),IF(AND(H29=0,L29&gt;0),100%,IF(AND(H29=0,L29&lt;0),-100%,IF(AND(H29=0,L29=0),0%,((P29/(H29))-1)*-1))))</f>
        <v>-0.41660541758569192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50">
        <f>MEDIAN(D8:D15)</f>
        <v>5589.7101378240823</v>
      </c>
      <c r="E30" s="206"/>
      <c r="F30" s="206"/>
      <c r="G30" s="206"/>
      <c r="H30" s="150">
        <f>MEDIAN(H8:H15)</f>
        <v>6065.3979389790638</v>
      </c>
      <c r="I30" s="206"/>
      <c r="J30" s="206"/>
      <c r="K30" s="206"/>
      <c r="L30" s="150">
        <f>MEDIAN(L8:L15)</f>
        <v>0</v>
      </c>
      <c r="M30" s="206"/>
      <c r="N30" s="206"/>
      <c r="O30" s="206"/>
      <c r="P30" s="150">
        <f>MEDIAN(P8:P15)</f>
        <v>4054.6555834197115</v>
      </c>
      <c r="Q30" s="206"/>
      <c r="R30" s="206"/>
      <c r="S30" s="206"/>
      <c r="T30" s="150">
        <f>MEDIAN(T8:T15)</f>
        <v>4283.4846402525109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B31" s="166" t="s">
        <v>378</v>
      </c>
      <c r="D31" s="153"/>
      <c r="E31" s="128"/>
      <c r="F31" s="128"/>
      <c r="G31" s="128"/>
      <c r="H31" s="153"/>
      <c r="I31" s="128"/>
      <c r="J31" s="128"/>
      <c r="K31" s="128"/>
      <c r="L31" s="153"/>
      <c r="M31" s="128"/>
      <c r="N31" s="128"/>
      <c r="O31" s="128"/>
      <c r="P31" s="153"/>
      <c r="Q31" s="128"/>
      <c r="R31" s="128"/>
      <c r="S31" s="128"/>
      <c r="T31" s="153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56"/>
      <c r="E32" s="125"/>
      <c r="F32" s="125"/>
      <c r="G32" s="125"/>
      <c r="H32" s="154"/>
      <c r="I32" s="125"/>
      <c r="J32" s="125"/>
      <c r="K32" s="125"/>
      <c r="L32" s="125"/>
      <c r="M32" s="156" t="s">
        <v>208</v>
      </c>
      <c r="N32" s="125"/>
      <c r="O32" s="125"/>
      <c r="P32" s="154"/>
      <c r="Q32" s="125"/>
      <c r="R32" s="125"/>
      <c r="S32" s="125"/>
      <c r="T32" s="154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52" t="str">
        <f>IF(SUMIFS('INTERIM REPORT'!C:C,'INTERIM REPORT'!$A:$A,'PAGE 8'!$A33,'INTERIM REPORT'!$B:$B,'PAGE 8'!$A$5)=0,"",SUMIFS('INTERIM REPORT'!C:C,'INTERIM REPORT'!$A:$A,'PAGE 8'!$A33,'INTERIM REPORT'!$B:$B,'PAGE 8'!$A$5))</f>
        <v/>
      </c>
      <c r="E33" s="118"/>
      <c r="F33" s="118"/>
      <c r="G33" s="119"/>
      <c r="H33" s="152" t="str">
        <f>IF(SUMIFS('INTERIM REPORT'!D:D,'INTERIM REPORT'!$A:$A,'PAGE 8'!$A33,'INTERIM REPORT'!$B:$B,'PAGE 8'!$A$5)=0,"",SUMIFS('INTERIM REPORT'!D:D,'INTERIM REPORT'!$A:$A,'PAGE 8'!$A33,'INTERIM REPORT'!$B:$B,'PAGE 8'!$A$5))</f>
        <v/>
      </c>
      <c r="I33" s="118"/>
      <c r="J33" s="118"/>
      <c r="K33" s="119"/>
      <c r="L33" s="152" t="str">
        <f>IF(SUMIFS('INTERIM REPORT'!E:E,'INTERIM REPORT'!$A:$A,'PAGE 8'!$A33,'INTERIM REPORT'!$B:$B,'PAGE 8'!$A$5)=0,"",SUMIFS('INTERIM REPORT'!E:E,'INTERIM REPORT'!$A:$A,'PAGE 8'!$A33,'INTERIM REPORT'!$B:$B,'PAGE 8'!$A$5))</f>
        <v/>
      </c>
      <c r="M33" s="118"/>
      <c r="N33" s="118"/>
      <c r="O33" s="119"/>
      <c r="P33" s="152" t="str">
        <f>IF(SUMIFS('INTERIM REPORT'!F:F,'INTERIM REPORT'!$A:$A,'PAGE 8'!$A33,'INTERIM REPORT'!$B:$B,'PAGE 8'!$A$5)=0,"",SUMIFS('INTERIM REPORT'!F:F,'INTERIM REPORT'!$A:$A,'PAGE 8'!$A33,'INTERIM REPORT'!$B:$B,'PAGE 8'!$A$5))</f>
        <v/>
      </c>
      <c r="Q33" s="118"/>
      <c r="R33" s="118"/>
      <c r="S33" s="119"/>
      <c r="T33" s="152" t="str">
        <f>IF(SUMIFS('INTERIM REPORT'!G:G,'INTERIM REPORT'!$A:$A,'PAGE 8'!$A33,'INTERIM REPORT'!$B:$B,'PAGE 8'!$A$5)=0,"",SUMIFS('INTERIM REPORT'!G:G,'INTERIM REPORT'!$A:$A,'PAGE 8'!$A33,'INTERIM REPORT'!$B:$B,'PAGE 8'!$A$5))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52" t="str">
        <f>IF(SUMIFS('INTERIM REPORT'!C:C,'INTERIM REPORT'!$A:$A,'PAGE 8'!$A34,'INTERIM REPORT'!$B:$B,'PAGE 8'!$A$5)=0,"",SUMIFS('INTERIM REPORT'!C:C,'INTERIM REPORT'!$A:$A,'PAGE 8'!$A34,'INTERIM REPORT'!$B:$B,'PAGE 8'!$A$5))</f>
        <v/>
      </c>
      <c r="E34" s="122"/>
      <c r="F34" s="122"/>
      <c r="G34" s="123"/>
      <c r="H34" s="152" t="str">
        <f>IF(SUMIFS('INTERIM REPORT'!D:D,'INTERIM REPORT'!$A:$A,'PAGE 8'!$A34,'INTERIM REPORT'!$B:$B,'PAGE 8'!$A$5)=0,"",SUMIFS('INTERIM REPORT'!D:D,'INTERIM REPORT'!$A:$A,'PAGE 8'!$A34,'INTERIM REPORT'!$B:$B,'PAGE 8'!$A$5))</f>
        <v/>
      </c>
      <c r="I34" s="122"/>
      <c r="J34" s="122"/>
      <c r="K34" s="123"/>
      <c r="L34" s="152" t="str">
        <f>IF(SUMIFS('INTERIM REPORT'!E:E,'INTERIM REPORT'!$A:$A,'PAGE 8'!$A34,'INTERIM REPORT'!$B:$B,'PAGE 8'!$A$5)=0,"",SUMIFS('INTERIM REPORT'!E:E,'INTERIM REPORT'!$A:$A,'PAGE 8'!$A34,'INTERIM REPORT'!$B:$B,'PAGE 8'!$A$5))</f>
        <v/>
      </c>
      <c r="M34" s="122"/>
      <c r="N34" s="122"/>
      <c r="O34" s="123"/>
      <c r="P34" s="152" t="str">
        <f>IF(SUMIFS('INTERIM REPORT'!F:F,'INTERIM REPORT'!$A:$A,'PAGE 8'!$A34,'INTERIM REPORT'!$B:$B,'PAGE 8'!$A$5)=0,"",SUMIFS('INTERIM REPORT'!F:F,'INTERIM REPORT'!$A:$A,'PAGE 8'!$A34,'INTERIM REPORT'!$B:$B,'PAGE 8'!$A$5))</f>
        <v/>
      </c>
      <c r="Q34" s="122"/>
      <c r="R34" s="122"/>
      <c r="S34" s="123"/>
      <c r="T34" s="152" t="str">
        <f>IF(SUMIFS('INTERIM REPORT'!G:G,'INTERIM REPORT'!$A:$A,'PAGE 8'!$A34,'INTERIM REPORT'!$B:$B,'PAGE 8'!$A$5)=0,"",SUMIFS('INTERIM REPORT'!G:G,'INTERIM REPORT'!$A:$A,'PAGE 8'!$A34,'INTERIM REPORT'!$B:$B,'PAGE 8'!$A$5))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52" t="str">
        <f>IF(SUMIFS('INTERIM REPORT'!C:C,'INTERIM REPORT'!$A:$A,'PAGE 8'!$A35,'INTERIM REPORT'!$B:$B,'PAGE 8'!$A$5)=0,"",SUMIFS('INTERIM REPORT'!C:C,'INTERIM REPORT'!$A:$A,'PAGE 8'!$A35,'INTERIM REPORT'!$B:$B,'PAGE 8'!$A$5))</f>
        <v/>
      </c>
      <c r="E35" s="122"/>
      <c r="F35" s="122"/>
      <c r="G35" s="123"/>
      <c r="H35" s="152" t="str">
        <f>IF(SUMIFS('INTERIM REPORT'!D:D,'INTERIM REPORT'!$A:$A,'PAGE 8'!$A35,'INTERIM REPORT'!$B:$B,'PAGE 8'!$A$5)=0,"",SUMIFS('INTERIM REPORT'!D:D,'INTERIM REPORT'!$A:$A,'PAGE 8'!$A35,'INTERIM REPORT'!$B:$B,'PAGE 8'!$A$5))</f>
        <v/>
      </c>
      <c r="I35" s="122"/>
      <c r="J35" s="122"/>
      <c r="K35" s="123"/>
      <c r="L35" s="152" t="str">
        <f>IF(SUMIFS('INTERIM REPORT'!E:E,'INTERIM REPORT'!$A:$A,'PAGE 8'!$A35,'INTERIM REPORT'!$B:$B,'PAGE 8'!$A$5)=0,"",SUMIFS('INTERIM REPORT'!E:E,'INTERIM REPORT'!$A:$A,'PAGE 8'!$A35,'INTERIM REPORT'!$B:$B,'PAGE 8'!$A$5))</f>
        <v/>
      </c>
      <c r="M35" s="122"/>
      <c r="N35" s="122"/>
      <c r="O35" s="123"/>
      <c r="P35" s="152" t="str">
        <f>IF(SUMIFS('INTERIM REPORT'!F:F,'INTERIM REPORT'!$A:$A,'PAGE 8'!$A35,'INTERIM REPORT'!$B:$B,'PAGE 8'!$A$5)=0,"",SUMIFS('INTERIM REPORT'!F:F,'INTERIM REPORT'!$A:$A,'PAGE 8'!$A35,'INTERIM REPORT'!$B:$B,'PAGE 8'!$A$5))</f>
        <v/>
      </c>
      <c r="Q35" s="122"/>
      <c r="R35" s="122"/>
      <c r="S35" s="123"/>
      <c r="T35" s="152" t="str">
        <f>IF(SUMIFS('INTERIM REPORT'!G:G,'INTERIM REPORT'!$A:$A,'PAGE 8'!$A35,'INTERIM REPORT'!$B:$B,'PAGE 8'!$A$5)=0,"",SUMIFS('INTERIM REPORT'!G:G,'INTERIM REPORT'!$A:$A,'PAGE 8'!$A35,'INTERIM REPORT'!$B:$B,'PAGE 8'!$A$5))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52" t="str">
        <f>IF(SUMIFS('INTERIM REPORT'!C:C,'INTERIM REPORT'!$A:$A,'PAGE 8'!$A36,'INTERIM REPORT'!$B:$B,'PAGE 8'!$A$5)=0,"",SUMIFS('INTERIM REPORT'!C:C,'INTERIM REPORT'!$A:$A,'PAGE 8'!$A36,'INTERIM REPORT'!$B:$B,'PAGE 8'!$A$5))</f>
        <v/>
      </c>
      <c r="E36" s="122"/>
      <c r="F36" s="122"/>
      <c r="G36" s="123"/>
      <c r="H36" s="152" t="str">
        <f>IF(SUMIFS('INTERIM REPORT'!D:D,'INTERIM REPORT'!$A:$A,'PAGE 8'!$A36,'INTERIM REPORT'!$B:$B,'PAGE 8'!$A$5)=0,"",SUMIFS('INTERIM REPORT'!D:D,'INTERIM REPORT'!$A:$A,'PAGE 8'!$A36,'INTERIM REPORT'!$B:$B,'PAGE 8'!$A$5))</f>
        <v/>
      </c>
      <c r="I36" s="122"/>
      <c r="J36" s="122"/>
      <c r="K36" s="123"/>
      <c r="L36" s="152" t="str">
        <f>IF(SUMIFS('INTERIM REPORT'!E:E,'INTERIM REPORT'!$A:$A,'PAGE 8'!$A36,'INTERIM REPORT'!$B:$B,'PAGE 8'!$A$5)=0,"",SUMIFS('INTERIM REPORT'!E:E,'INTERIM REPORT'!$A:$A,'PAGE 8'!$A36,'INTERIM REPORT'!$B:$B,'PAGE 8'!$A$5))</f>
        <v/>
      </c>
      <c r="M36" s="122"/>
      <c r="N36" s="122"/>
      <c r="O36" s="123"/>
      <c r="P36" s="152" t="str">
        <f>IF(SUMIFS('INTERIM REPORT'!F:F,'INTERIM REPORT'!$A:$A,'PAGE 8'!$A36,'INTERIM REPORT'!$B:$B,'PAGE 8'!$A$5)=0,"",SUMIFS('INTERIM REPORT'!F:F,'INTERIM REPORT'!$A:$A,'PAGE 8'!$A36,'INTERIM REPORT'!$B:$B,'PAGE 8'!$A$5))</f>
        <v/>
      </c>
      <c r="Q36" s="122"/>
      <c r="R36" s="122"/>
      <c r="S36" s="123"/>
      <c r="T36" s="152" t="str">
        <f>IF(SUMIFS('INTERIM REPORT'!G:G,'INTERIM REPORT'!$A:$A,'PAGE 8'!$A36,'INTERIM REPORT'!$B:$B,'PAGE 8'!$A$5)=0,"",SUMIFS('INTERIM REPORT'!G:G,'INTERIM REPORT'!$A:$A,'PAGE 8'!$A36,'INTERIM REPORT'!$B:$B,'PAGE 8'!$A$5))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52" t="str">
        <f>IF(SUMIFS('INTERIM REPORT'!C:C,'INTERIM REPORT'!$A:$A,'PAGE 8'!$A37,'INTERIM REPORT'!$B:$B,'PAGE 8'!$A$5)=0,"",SUMIFS('INTERIM REPORT'!C:C,'INTERIM REPORT'!$A:$A,'PAGE 8'!$A37,'INTERIM REPORT'!$B:$B,'PAGE 8'!$A$5))</f>
        <v/>
      </c>
      <c r="E37" s="122"/>
      <c r="F37" s="122"/>
      <c r="G37" s="123"/>
      <c r="H37" s="152" t="str">
        <f>IF(SUMIFS('INTERIM REPORT'!D:D,'INTERIM REPORT'!$A:$A,'PAGE 8'!$A37,'INTERIM REPORT'!$B:$B,'PAGE 8'!$A$5)=0,"",SUMIFS('INTERIM REPORT'!D:D,'INTERIM REPORT'!$A:$A,'PAGE 8'!$A37,'INTERIM REPORT'!$B:$B,'PAGE 8'!$A$5))</f>
        <v/>
      </c>
      <c r="I37" s="122"/>
      <c r="J37" s="122"/>
      <c r="K37" s="123"/>
      <c r="L37" s="152" t="str">
        <f>IF(SUMIFS('INTERIM REPORT'!E:E,'INTERIM REPORT'!$A:$A,'PAGE 8'!$A37,'INTERIM REPORT'!$B:$B,'PAGE 8'!$A$5)=0,"",SUMIFS('INTERIM REPORT'!E:E,'INTERIM REPORT'!$A:$A,'PAGE 8'!$A37,'INTERIM REPORT'!$B:$B,'PAGE 8'!$A$5))</f>
        <v/>
      </c>
      <c r="M37" s="122"/>
      <c r="N37" s="122"/>
      <c r="O37" s="123"/>
      <c r="P37" s="152" t="str">
        <f>IF(SUMIFS('INTERIM REPORT'!F:F,'INTERIM REPORT'!$A:$A,'PAGE 8'!$A37,'INTERIM REPORT'!$B:$B,'PAGE 8'!$A$5)=0,"",SUMIFS('INTERIM REPORT'!F:F,'INTERIM REPORT'!$A:$A,'PAGE 8'!$A37,'INTERIM REPORT'!$B:$B,'PAGE 8'!$A$5))</f>
        <v/>
      </c>
      <c r="Q37" s="122"/>
      <c r="R37" s="122"/>
      <c r="S37" s="123"/>
      <c r="T37" s="152"/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52" t="str">
        <f>IF(SUMIFS('INTERIM REPORT'!C:C,'INTERIM REPORT'!$A:$A,'PAGE 8'!$A38,'INTERIM REPORT'!$B:$B,'PAGE 8'!$A$5)=0,"",SUMIFS('INTERIM REPORT'!C:C,'INTERIM REPORT'!$A:$A,'PAGE 8'!$A38,'INTERIM REPORT'!$B:$B,'PAGE 8'!$A$5))</f>
        <v/>
      </c>
      <c r="E38" s="122"/>
      <c r="F38" s="122"/>
      <c r="G38" s="123"/>
      <c r="H38" s="152" t="str">
        <f>IF(SUMIFS('INTERIM REPORT'!D:D,'INTERIM REPORT'!$A:$A,'PAGE 8'!$A38,'INTERIM REPORT'!$B:$B,'PAGE 8'!$A$5)=0,"",SUMIFS('INTERIM REPORT'!D:D,'INTERIM REPORT'!$A:$A,'PAGE 8'!$A38,'INTERIM REPORT'!$B:$B,'PAGE 8'!$A$5))</f>
        <v/>
      </c>
      <c r="I38" s="122"/>
      <c r="J38" s="122"/>
      <c r="K38" s="123"/>
      <c r="L38" s="152" t="str">
        <f>IF(SUMIFS('INTERIM REPORT'!E:E,'INTERIM REPORT'!$A:$A,'PAGE 8'!$A38,'INTERIM REPORT'!$B:$B,'PAGE 8'!$A$5)=0,"",SUMIFS('INTERIM REPORT'!E:E,'INTERIM REPORT'!$A:$A,'PAGE 8'!$A38,'INTERIM REPORT'!$B:$B,'PAGE 8'!$A$5))</f>
        <v/>
      </c>
      <c r="M38" s="122"/>
      <c r="N38" s="122"/>
      <c r="O38" s="123"/>
      <c r="P38" s="152" t="str">
        <f>IF(SUMIFS('INTERIM REPORT'!F:F,'INTERIM REPORT'!$A:$A,'PAGE 8'!$A38,'INTERIM REPORT'!$B:$B,'PAGE 8'!$A$5)=0,"",SUMIFS('INTERIM REPORT'!F:F,'INTERIM REPORT'!$A:$A,'PAGE 8'!$A38,'INTERIM REPORT'!$B:$B,'PAGE 8'!$A$5))</f>
        <v/>
      </c>
      <c r="Q38" s="122"/>
      <c r="R38" s="122"/>
      <c r="S38" s="123"/>
      <c r="T38" s="152" t="str">
        <f>IF(SUMIFS('INTERIM REPORT'!G:G,'INTERIM REPORT'!$A:$A,'PAGE 8'!$A38,'INTERIM REPORT'!$B:$B,'PAGE 8'!$A$5)=0,"",SUMIFS('INTERIM REPORT'!G:G,'INTERIM REPORT'!$A:$A,'PAGE 8'!$A38,'INTERIM REPORT'!$B:$B,'PAGE 8'!$A$5))</f>
        <v/>
      </c>
      <c r="U38" s="122"/>
      <c r="V38" s="122"/>
      <c r="W38" s="123"/>
      <c r="X38" s="102" t="str">
        <f>IFERROR(IF(H38&gt;0,((H38/H38)-1),IF(AND(H38=0,H38&gt;0),100%,IF(AND(H38=0,H38&lt;0),-100%,IF(AND(H38=0,H38=0)," ",((H38/(H38))-1)*-1))))," ")</f>
        <v xml:space="preserve"> </v>
      </c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  <row r="43" spans="1:25">
      <c r="C43" s="166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115" priority="1" operator="notEqual">
      <formula>""" """</formula>
    </cfRule>
    <cfRule type="cellIs" dxfId="11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42"/>
  <sheetViews>
    <sheetView view="pageBreakPreview" topLeftCell="B1" zoomScale="60" zoomScaleNormal="100" workbookViewId="0">
      <selection activeCell="AA8" sqref="AA8"/>
    </sheetView>
  </sheetViews>
  <sheetFormatPr defaultColWidth="9.1796875" defaultRowHeight="15.5" outlineLevelCol="1"/>
  <cols>
    <col min="1" max="1" width="39.7265625" style="72" hidden="1" customWidth="1" outlineLevel="1"/>
    <col min="2" max="2" width="3.7265625" style="81" customWidth="1" collapsed="1"/>
    <col min="3" max="3" width="43.7265625" style="81" bestFit="1" customWidth="1"/>
    <col min="4" max="4" width="13.1796875" style="116" bestFit="1" customWidth="1"/>
    <col min="5" max="7" width="7.7265625" style="82" customWidth="1"/>
    <col min="8" max="8" width="13.1796875" style="116" bestFit="1" customWidth="1"/>
    <col min="9" max="11" width="7.7265625" style="82" customWidth="1"/>
    <col min="12" max="12" width="13.1796875" style="116" bestFit="1" customWidth="1"/>
    <col min="13" max="15" width="7.7265625" style="82" customWidth="1"/>
    <col min="16" max="16" width="13.1796875" style="116" bestFit="1" customWidth="1"/>
    <col min="17" max="19" width="7.7265625" style="82" customWidth="1"/>
    <col min="20" max="20" width="13.1796875" style="116" bestFit="1" customWidth="1"/>
    <col min="21" max="23" width="7.7265625" style="81" customWidth="1"/>
    <col min="24" max="25" width="9.26953125" style="78" bestFit="1" customWidth="1"/>
    <col min="26" max="16384" width="9.1796875" style="72"/>
  </cols>
  <sheetData>
    <row r="1" spans="1:25">
      <c r="B1" s="73" t="str">
        <f>'Report Info'!A2</f>
        <v>All Vermont Community Hospitals</v>
      </c>
      <c r="C1" s="73"/>
      <c r="D1" s="114"/>
      <c r="E1" s="74"/>
      <c r="F1" s="74"/>
      <c r="G1" s="74"/>
      <c r="H1" s="114"/>
      <c r="I1" s="74"/>
      <c r="J1" s="74"/>
      <c r="K1" s="74"/>
      <c r="L1" s="114"/>
      <c r="M1" s="74"/>
      <c r="N1" s="74"/>
      <c r="O1" s="74"/>
      <c r="P1" s="114"/>
      <c r="Q1" s="74"/>
      <c r="R1" s="74"/>
      <c r="S1" s="74"/>
      <c r="T1" s="114"/>
      <c r="U1" s="73"/>
      <c r="V1" s="73"/>
      <c r="W1" s="73"/>
      <c r="X1" s="75"/>
      <c r="Y1" s="75"/>
    </row>
    <row r="2" spans="1:25">
      <c r="B2" s="76" t="str">
        <f>'Report Info'!B3</f>
        <v>Report 7  - System Trends - Statistics</v>
      </c>
      <c r="C2" s="76"/>
      <c r="D2" s="115"/>
      <c r="E2" s="77"/>
      <c r="F2" s="77"/>
      <c r="G2" s="77"/>
      <c r="H2" s="115"/>
      <c r="I2" s="77"/>
      <c r="J2" s="77"/>
      <c r="K2" s="77"/>
      <c r="L2" s="115"/>
      <c r="M2" s="77"/>
      <c r="N2" s="77"/>
      <c r="O2" s="77"/>
      <c r="P2" s="115"/>
      <c r="Q2" s="77"/>
      <c r="R2" s="77"/>
      <c r="S2" s="77"/>
      <c r="T2" s="115"/>
      <c r="U2" s="76"/>
      <c r="V2" s="76"/>
      <c r="W2" s="72"/>
      <c r="Y2" s="79" t="str">
        <f>B4</f>
        <v>Adjusted Days</v>
      </c>
    </row>
    <row r="3" spans="1:25">
      <c r="A3" s="80" t="s">
        <v>101</v>
      </c>
    </row>
    <row r="4" spans="1:25">
      <c r="A4" s="83" t="s">
        <v>47</v>
      </c>
      <c r="B4" s="329" t="str">
        <f>MID(A4,FIND("]",A4)+2,LEN(A4)-FIND("]",A4)+2)</f>
        <v>Adjusted Days</v>
      </c>
      <c r="C4" s="330"/>
      <c r="D4" s="328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8"/>
      <c r="F4" s="328"/>
      <c r="G4" s="328"/>
      <c r="H4" s="328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8"/>
      <c r="J4" s="328"/>
      <c r="K4" s="328"/>
      <c r="L4" s="328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8"/>
      <c r="N4" s="328"/>
      <c r="O4" s="328"/>
      <c r="P4" s="328" t="str">
        <f>IF(ISERROR(FIND("Budget",'Report Data'!F2)),IF(ISERROR(FIND("Actual",'Report Data'!F2)),IF(ISERROR(FIND("Projection",'Report Data'!F2)),'Report Data'!F2,"PROJECTION"),"ACTUAL"),"BUDGET")&amp;" "&amp;'Report Data'!E1</f>
        <v>PROJECTION 2021</v>
      </c>
      <c r="Q4" s="328"/>
      <c r="R4" s="328"/>
      <c r="S4" s="328"/>
      <c r="T4" s="328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8"/>
      <c r="V4" s="328"/>
      <c r="W4" s="328"/>
      <c r="X4" s="326" t="s">
        <v>37</v>
      </c>
      <c r="Y4" s="326"/>
    </row>
    <row r="5" spans="1:25" ht="15" customHeight="1">
      <c r="A5" s="84" t="s">
        <v>217</v>
      </c>
      <c r="D5" s="335"/>
      <c r="E5" s="328" t="s">
        <v>33</v>
      </c>
      <c r="F5" s="328"/>
      <c r="G5" s="328"/>
      <c r="H5" s="335"/>
      <c r="I5" s="328" t="s">
        <v>33</v>
      </c>
      <c r="J5" s="328"/>
      <c r="K5" s="328"/>
      <c r="L5" s="335"/>
      <c r="M5" s="328" t="s">
        <v>33</v>
      </c>
      <c r="N5" s="328"/>
      <c r="O5" s="328"/>
      <c r="P5" s="335"/>
      <c r="Q5" s="328" t="s">
        <v>33</v>
      </c>
      <c r="R5" s="328"/>
      <c r="S5" s="328"/>
      <c r="T5" s="335"/>
      <c r="U5" s="328" t="s">
        <v>33</v>
      </c>
      <c r="V5" s="328"/>
      <c r="W5" s="328"/>
      <c r="X5" s="327" t="str">
        <f>RIGHT(H4,4)&amp;LEFT(H4,1)&amp;" - "&amp;RIGHT(P4,4)&amp;LEFT(P4,1)</f>
        <v>2020A - 2021P</v>
      </c>
      <c r="Y5" s="327" t="str">
        <f>RIGHT(L4,4)&amp;LEFT(L4,1)&amp;" - "&amp;RIGHT(T4,4)&amp;LEFT(T4,1)</f>
        <v>2021B - 2022B</v>
      </c>
    </row>
    <row r="6" spans="1:25">
      <c r="A6" s="85" t="s">
        <v>100</v>
      </c>
      <c r="D6" s="335"/>
      <c r="E6" s="8" t="s">
        <v>34</v>
      </c>
      <c r="F6" s="8" t="s">
        <v>35</v>
      </c>
      <c r="G6" s="8" t="s">
        <v>36</v>
      </c>
      <c r="H6" s="335"/>
      <c r="I6" s="8" t="s">
        <v>34</v>
      </c>
      <c r="J6" s="8" t="s">
        <v>35</v>
      </c>
      <c r="K6" s="8" t="s">
        <v>36</v>
      </c>
      <c r="L6" s="335"/>
      <c r="M6" s="8" t="s">
        <v>34</v>
      </c>
      <c r="N6" s="8" t="s">
        <v>35</v>
      </c>
      <c r="O6" s="8" t="s">
        <v>36</v>
      </c>
      <c r="P6" s="335"/>
      <c r="Q6" s="8" t="s">
        <v>34</v>
      </c>
      <c r="R6" s="8" t="s">
        <v>35</v>
      </c>
      <c r="S6" s="8" t="s">
        <v>36</v>
      </c>
      <c r="T6" s="335"/>
      <c r="U6" s="8" t="s">
        <v>34</v>
      </c>
      <c r="V6" s="8" t="s">
        <v>35</v>
      </c>
      <c r="W6" s="8" t="s">
        <v>36</v>
      </c>
      <c r="X6" s="327"/>
      <c r="Y6" s="327"/>
    </row>
    <row r="7" spans="1:25" s="86" customFormat="1">
      <c r="B7" s="87" t="s">
        <v>22</v>
      </c>
      <c r="C7" s="88"/>
      <c r="D7" s="117"/>
      <c r="E7" s="89"/>
      <c r="F7" s="89"/>
      <c r="G7" s="89"/>
      <c r="H7" s="117"/>
      <c r="I7" s="89"/>
      <c r="J7" s="89"/>
      <c r="K7" s="89"/>
      <c r="L7" s="117"/>
      <c r="M7" s="89"/>
      <c r="N7" s="89"/>
      <c r="O7" s="89"/>
      <c r="P7" s="117"/>
      <c r="Q7" s="89"/>
      <c r="R7" s="89"/>
      <c r="S7" s="89"/>
      <c r="T7" s="117"/>
      <c r="U7" s="88"/>
      <c r="V7" s="88"/>
      <c r="W7" s="88"/>
      <c r="X7" s="90"/>
      <c r="Y7" s="91"/>
    </row>
    <row r="8" spans="1:25" ht="28.4" customHeight="1">
      <c r="A8" s="72" t="s">
        <v>6</v>
      </c>
      <c r="B8" s="332" t="s">
        <v>23</v>
      </c>
      <c r="C8" s="92" t="str">
        <f>"  "&amp;UPPER(A8)</f>
        <v xml:space="preserve">  COPLEY HOSPITAL</v>
      </c>
      <c r="D8" s="150">
        <f>SUMIFS('INTERIM REPORT'!C:C,'INTERIM REPORT'!$A:$A,'PAGE 9'!$A8,'INTERIM REPORT'!$B:$B,'PAGE 9'!$A$4)</f>
        <v>11627.157777669619</v>
      </c>
      <c r="E8" s="198">
        <f>RANK(D8,D$8:D$15,1)</f>
        <v>3</v>
      </c>
      <c r="F8" s="198">
        <f>RANK(D8,D$8:D$17,1)</f>
        <v>3</v>
      </c>
      <c r="G8" s="198">
        <f>RANK(D8,D$8:D$25,1)</f>
        <v>3</v>
      </c>
      <c r="H8" s="150">
        <f>SUMIFS('INTERIM REPORT'!D:D,'INTERIM REPORT'!$A:$A,'PAGE 9'!$A8,'INTERIM REPORT'!$B:$B,'PAGE 9'!$A$4)</f>
        <v>12710.928845678338</v>
      </c>
      <c r="I8" s="198">
        <f>RANK(H8,H$8:H$15,1)</f>
        <v>3</v>
      </c>
      <c r="J8" s="198">
        <f>RANK(H8,H$8:H$17,1)</f>
        <v>3</v>
      </c>
      <c r="K8" s="198">
        <f>RANK(H8,H$8:H$25,1)</f>
        <v>3</v>
      </c>
      <c r="L8" s="150">
        <f>SUMIFS('INTERIM REPORT'!E:E,'INTERIM REPORT'!$A:$A,'PAGE 9'!$A8,'INTERIM REPORT'!$B:$B,'PAGE 9'!$A$4)</f>
        <v>12866.901952985605</v>
      </c>
      <c r="M8" s="198">
        <f>RANK(L8,L$8:L$15,1)</f>
        <v>8</v>
      </c>
      <c r="N8" s="198">
        <f>RANK(L8,L$8:L$17,1)</f>
        <v>9</v>
      </c>
      <c r="O8" s="198">
        <f>RANK(L8,L$8:L$25,1)</f>
        <v>13</v>
      </c>
      <c r="P8" s="150">
        <f>SUMIFS('INTERIM REPORT'!F:F,'INTERIM REPORT'!$A:$A,'PAGE 9'!$A8,'INTERIM REPORT'!$B:$B,'PAGE 9'!$A$4)</f>
        <v>16429.849559562739</v>
      </c>
      <c r="Q8" s="198">
        <f>RANK(P8,P$8:P$15,1)</f>
        <v>5</v>
      </c>
      <c r="R8" s="198">
        <f>RANK(P8,P$8:P$17,1)</f>
        <v>5</v>
      </c>
      <c r="S8" s="198">
        <f>RANK(P8,P$8:P$25,1)</f>
        <v>8</v>
      </c>
      <c r="T8" s="150">
        <f>SUMIFS('INTERIM REPORT'!G:G,'INTERIM REPORT'!$A:$A,'PAGE 9'!$A8,'INTERIM REPORT'!$B:$B,'PAGE 9'!$A$4)</f>
        <v>18734.273417375782</v>
      </c>
      <c r="U8" s="198">
        <f>RANK(T8,T$8:T$15,1)</f>
        <v>5</v>
      </c>
      <c r="V8" s="198">
        <f>RANK(T8,T$8:T$17,1)</f>
        <v>5</v>
      </c>
      <c r="W8" s="198">
        <f>RANK(T8,T$8:T$25,1)</f>
        <v>8</v>
      </c>
      <c r="X8" s="143">
        <f t="shared" ref="X8:X17" si="0">IF(H8&gt;0,((P8/H8)-1),IF(AND(H8=0,L8&gt;0),100%,IF(AND(H8=0,L8&lt;0),-100%,IF(AND(H8=0,L8=0),0%,((P8/(H8))-1)*-1))))</f>
        <v>0.29257662905955284</v>
      </c>
      <c r="Y8" s="93">
        <f t="shared" ref="Y8:Y17" si="1">IF(L8&gt;0,((T8/L8)-1),IF(AND(L8=0,T8&gt;0),100%,IF(AND(L8=0,T8&lt;0),-100%,IF(AND(L8=0,T8=0),0%,((T8/(L8))-1)*-1))))</f>
        <v>0.45600498751206597</v>
      </c>
    </row>
    <row r="9" spans="1:25" ht="28.4" customHeight="1">
      <c r="A9" s="72" t="s">
        <v>7</v>
      </c>
      <c r="B9" s="333"/>
      <c r="C9" s="92" t="str">
        <f t="shared" ref="C9:C17" si="2">"  "&amp;UPPER(A9)</f>
        <v xml:space="preserve">  GIFFORD MEDICAL CENTER</v>
      </c>
      <c r="D9" s="150">
        <f>SUMIFS('INTERIM REPORT'!C:C,'INTERIM REPORT'!$A:$A,'PAGE 9'!$A9,'INTERIM REPORT'!$B:$B,'PAGE 9'!$A$4)</f>
        <v>16272.784716591872</v>
      </c>
      <c r="E9" s="198">
        <f t="shared" ref="E9:E15" si="3">RANK(D9,D$8:D$15,1)</f>
        <v>4</v>
      </c>
      <c r="F9" s="198">
        <f t="shared" ref="F9:F17" si="4">RANK(D9,D$8:D$17,1)</f>
        <v>4</v>
      </c>
      <c r="G9" s="198">
        <f t="shared" ref="G9:G17" si="5">RANK(D9,D$8:D$25,1)</f>
        <v>4</v>
      </c>
      <c r="H9" s="150">
        <f>SUMIFS('INTERIM REPORT'!D:D,'INTERIM REPORT'!$A:$A,'PAGE 9'!$A9,'INTERIM REPORT'!$B:$B,'PAGE 9'!$A$4)</f>
        <v>14926.541481065949</v>
      </c>
      <c r="I9" s="198">
        <f t="shared" ref="I9:I15" si="6">RANK(H9,H$8:H$15,1)</f>
        <v>4</v>
      </c>
      <c r="J9" s="198">
        <f t="shared" ref="J9:J17" si="7">RANK(H9,H$8:H$17,1)</f>
        <v>4</v>
      </c>
      <c r="K9" s="198">
        <f t="shared" ref="K9:K17" si="8">RANK(H9,H$8:H$25,1)</f>
        <v>4</v>
      </c>
      <c r="L9" s="150">
        <f>SUMIFS('INTERIM REPORT'!E:E,'INTERIM REPORT'!$A:$A,'PAGE 9'!$A9,'INTERIM REPORT'!$B:$B,'PAGE 9'!$A$4)</f>
        <v>0</v>
      </c>
      <c r="M9" s="198">
        <f t="shared" ref="M9:M15" si="9">RANK(L9,L$8:L$15,1)</f>
        <v>1</v>
      </c>
      <c r="N9" s="198">
        <f t="shared" ref="N9:N17" si="10">RANK(L9,L$8:L$17,1)</f>
        <v>1</v>
      </c>
      <c r="O9" s="198">
        <f t="shared" ref="O9:O17" si="11">RANK(L9,L$8:L$25,1)</f>
        <v>1</v>
      </c>
      <c r="P9" s="150">
        <f>SUMIFS('INTERIM REPORT'!F:F,'INTERIM REPORT'!$A:$A,'PAGE 9'!$A9,'INTERIM REPORT'!$B:$B,'PAGE 9'!$A$4)</f>
        <v>0</v>
      </c>
      <c r="Q9" s="198">
        <f t="shared" ref="Q9:Q15" si="12">RANK(P9,P$8:P$15,1)</f>
        <v>1</v>
      </c>
      <c r="R9" s="198">
        <f t="shared" ref="R9:R17" si="13">RANK(P9,P$8:P$17,1)</f>
        <v>1</v>
      </c>
      <c r="S9" s="198">
        <f t="shared" ref="S9:S17" si="14">RANK(P9,P$8:P$25,1)</f>
        <v>1</v>
      </c>
      <c r="T9" s="150">
        <f>SUMIFS('INTERIM REPORT'!G:G,'INTERIM REPORT'!$A:$A,'PAGE 9'!$A9,'INTERIM REPORT'!$B:$B,'PAGE 9'!$A$4)</f>
        <v>0</v>
      </c>
      <c r="U9" s="198">
        <f t="shared" ref="U9:U15" si="15">RANK(T9,T$8:T$15,1)</f>
        <v>1</v>
      </c>
      <c r="V9" s="198">
        <f t="shared" ref="V9:V17" si="16">RANK(T9,T$8:T$17,1)</f>
        <v>1</v>
      </c>
      <c r="W9" s="198">
        <f t="shared" ref="W9:W17" si="17">RANK(T9,T$8:T$25,1)</f>
        <v>1</v>
      </c>
      <c r="X9" s="143">
        <f t="shared" si="0"/>
        <v>-1</v>
      </c>
      <c r="Y9" s="93">
        <f t="shared" si="1"/>
        <v>0</v>
      </c>
    </row>
    <row r="10" spans="1:25" ht="28.4" customHeight="1">
      <c r="A10" s="72" t="s">
        <v>8</v>
      </c>
      <c r="B10" s="333"/>
      <c r="C10" s="92" t="str">
        <f t="shared" si="2"/>
        <v xml:space="preserve">  GRACE COTTAGE HOSPITAL</v>
      </c>
      <c r="D10" s="150">
        <f>SUMIFS('INTERIM REPORT'!C:C,'INTERIM REPORT'!$A:$A,'PAGE 9'!$A10,'INTERIM REPORT'!$B:$B,'PAGE 9'!$A$4)</f>
        <v>7859.9596466136572</v>
      </c>
      <c r="E10" s="198">
        <f t="shared" si="3"/>
        <v>2</v>
      </c>
      <c r="F10" s="198">
        <f t="shared" si="4"/>
        <v>2</v>
      </c>
      <c r="G10" s="198">
        <f t="shared" si="5"/>
        <v>2</v>
      </c>
      <c r="H10" s="150">
        <f>SUMIFS('INTERIM REPORT'!D:D,'INTERIM REPORT'!$A:$A,'PAGE 9'!$A10,'INTERIM REPORT'!$B:$B,'PAGE 9'!$A$4)</f>
        <v>6715.4590339170027</v>
      </c>
      <c r="I10" s="198">
        <f t="shared" si="6"/>
        <v>2</v>
      </c>
      <c r="J10" s="198">
        <f t="shared" si="7"/>
        <v>2</v>
      </c>
      <c r="K10" s="198">
        <f t="shared" si="8"/>
        <v>2</v>
      </c>
      <c r="L10" s="150">
        <f>SUMIFS('INTERIM REPORT'!E:E,'INTERIM REPORT'!$A:$A,'PAGE 9'!$A10,'INTERIM REPORT'!$B:$B,'PAGE 9'!$A$4)</f>
        <v>0</v>
      </c>
      <c r="M10" s="198">
        <f t="shared" si="9"/>
        <v>1</v>
      </c>
      <c r="N10" s="198">
        <f t="shared" si="10"/>
        <v>1</v>
      </c>
      <c r="O10" s="198">
        <f t="shared" si="11"/>
        <v>1</v>
      </c>
      <c r="P10" s="150">
        <f>SUMIFS('INTERIM REPORT'!F:F,'INTERIM REPORT'!$A:$A,'PAGE 9'!$A10,'INTERIM REPORT'!$B:$B,'PAGE 9'!$A$4)</f>
        <v>6312.0105966107367</v>
      </c>
      <c r="Q10" s="198">
        <f t="shared" si="12"/>
        <v>4</v>
      </c>
      <c r="R10" s="198">
        <f t="shared" si="13"/>
        <v>4</v>
      </c>
      <c r="S10" s="198">
        <f t="shared" si="14"/>
        <v>7</v>
      </c>
      <c r="T10" s="150">
        <f>SUMIFS('INTERIM REPORT'!G:G,'INTERIM REPORT'!$A:$A,'PAGE 9'!$A10,'INTERIM REPORT'!$B:$B,'PAGE 9'!$A$4)</f>
        <v>6237.6968789956063</v>
      </c>
      <c r="U10" s="198">
        <f t="shared" si="15"/>
        <v>4</v>
      </c>
      <c r="V10" s="198">
        <f t="shared" si="16"/>
        <v>4</v>
      </c>
      <c r="W10" s="198">
        <f t="shared" si="17"/>
        <v>7</v>
      </c>
      <c r="X10" s="143">
        <f t="shared" si="0"/>
        <v>-6.007756659204011E-2</v>
      </c>
      <c r="Y10" s="93">
        <f t="shared" si="1"/>
        <v>1</v>
      </c>
    </row>
    <row r="11" spans="1:25" ht="28.4" customHeight="1">
      <c r="A11" s="72" t="s">
        <v>9</v>
      </c>
      <c r="B11" s="333"/>
      <c r="C11" s="92" t="str">
        <f t="shared" si="2"/>
        <v xml:space="preserve">  MT. ASCUTNEY HOSPITAL &amp; HEALTH CTR</v>
      </c>
      <c r="D11" s="150">
        <f>SUMIFS('INTERIM REPORT'!C:C,'INTERIM REPORT'!$A:$A,'PAGE 9'!$A11,'INTERIM REPORT'!$B:$B,'PAGE 9'!$A$4)</f>
        <v>27535.674076960382</v>
      </c>
      <c r="E11" s="198">
        <f t="shared" si="3"/>
        <v>7</v>
      </c>
      <c r="F11" s="198">
        <f t="shared" si="4"/>
        <v>8</v>
      </c>
      <c r="G11" s="198">
        <f t="shared" si="5"/>
        <v>8</v>
      </c>
      <c r="H11" s="150">
        <f>SUMIFS('INTERIM REPORT'!D:D,'INTERIM REPORT'!$A:$A,'PAGE 9'!$A11,'INTERIM REPORT'!$B:$B,'PAGE 9'!$A$4)</f>
        <v>24397.96045687727</v>
      </c>
      <c r="I11" s="198">
        <f t="shared" si="6"/>
        <v>8</v>
      </c>
      <c r="J11" s="198">
        <f t="shared" si="7"/>
        <v>9</v>
      </c>
      <c r="K11" s="198">
        <f t="shared" si="8"/>
        <v>9</v>
      </c>
      <c r="L11" s="150">
        <f>SUMIFS('INTERIM REPORT'!E:E,'INTERIM REPORT'!$A:$A,'PAGE 9'!$A11,'INTERIM REPORT'!$B:$B,'PAGE 9'!$A$4)</f>
        <v>0</v>
      </c>
      <c r="M11" s="198">
        <f t="shared" si="9"/>
        <v>1</v>
      </c>
      <c r="N11" s="198">
        <f t="shared" si="10"/>
        <v>1</v>
      </c>
      <c r="O11" s="198">
        <f t="shared" si="11"/>
        <v>1</v>
      </c>
      <c r="P11" s="150">
        <f>SUMIFS('INTERIM REPORT'!F:F,'INTERIM REPORT'!$A:$A,'PAGE 9'!$A11,'INTERIM REPORT'!$B:$B,'PAGE 9'!$A$4)</f>
        <v>24806.570337261433</v>
      </c>
      <c r="Q11" s="198">
        <f t="shared" si="12"/>
        <v>7</v>
      </c>
      <c r="R11" s="198">
        <f t="shared" si="13"/>
        <v>8</v>
      </c>
      <c r="S11" s="198">
        <f t="shared" si="14"/>
        <v>11</v>
      </c>
      <c r="T11" s="150">
        <f>SUMIFS('INTERIM REPORT'!G:G,'INTERIM REPORT'!$A:$A,'PAGE 9'!$A11,'INTERIM REPORT'!$B:$B,'PAGE 9'!$A$4)</f>
        <v>24638.065050565179</v>
      </c>
      <c r="U11" s="198">
        <f t="shared" si="15"/>
        <v>6</v>
      </c>
      <c r="V11" s="198">
        <f t="shared" si="16"/>
        <v>6</v>
      </c>
      <c r="W11" s="198">
        <f t="shared" si="17"/>
        <v>9</v>
      </c>
      <c r="X11" s="143">
        <f t="shared" si="0"/>
        <v>1.6747706477612034E-2</v>
      </c>
      <c r="Y11" s="93">
        <f t="shared" si="1"/>
        <v>1</v>
      </c>
    </row>
    <row r="12" spans="1:25" ht="28.4" customHeight="1">
      <c r="A12" s="72" t="s">
        <v>10</v>
      </c>
      <c r="B12" s="333"/>
      <c r="C12" s="92" t="str">
        <f t="shared" si="2"/>
        <v xml:space="preserve">  NORTH COUNTRY HOSPITAL</v>
      </c>
      <c r="D12" s="150">
        <f>SUMIFS('INTERIM REPORT'!C:C,'INTERIM REPORT'!$A:$A,'PAGE 9'!$A12,'INTERIM REPORT'!$B:$B,'PAGE 9'!$A$4)</f>
        <v>31824.032416747606</v>
      </c>
      <c r="E12" s="198">
        <f t="shared" si="3"/>
        <v>8</v>
      </c>
      <c r="F12" s="198">
        <f t="shared" si="4"/>
        <v>9</v>
      </c>
      <c r="G12" s="198">
        <f t="shared" si="5"/>
        <v>9</v>
      </c>
      <c r="H12" s="150">
        <f>SUMIFS('INTERIM REPORT'!D:D,'INTERIM REPORT'!$A:$A,'PAGE 9'!$A12,'INTERIM REPORT'!$B:$B,'PAGE 9'!$A$4)</f>
        <v>24117.245186046326</v>
      </c>
      <c r="I12" s="198">
        <f t="shared" si="6"/>
        <v>7</v>
      </c>
      <c r="J12" s="198">
        <f t="shared" si="7"/>
        <v>8</v>
      </c>
      <c r="K12" s="198">
        <f t="shared" si="8"/>
        <v>8</v>
      </c>
      <c r="L12" s="150">
        <f>SUMIFS('INTERIM REPORT'!E:E,'INTERIM REPORT'!$A:$A,'PAGE 9'!$A12,'INTERIM REPORT'!$B:$B,'PAGE 9'!$A$4)</f>
        <v>0</v>
      </c>
      <c r="M12" s="198">
        <f t="shared" si="9"/>
        <v>1</v>
      </c>
      <c r="N12" s="198">
        <f t="shared" si="10"/>
        <v>1</v>
      </c>
      <c r="O12" s="198">
        <f t="shared" si="11"/>
        <v>1</v>
      </c>
      <c r="P12" s="150">
        <f>SUMIFS('INTERIM REPORT'!F:F,'INTERIM REPORT'!$A:$A,'PAGE 9'!$A12,'INTERIM REPORT'!$B:$B,'PAGE 9'!$A$4)</f>
        <v>25645.648337686092</v>
      </c>
      <c r="Q12" s="198">
        <f t="shared" si="12"/>
        <v>8</v>
      </c>
      <c r="R12" s="198">
        <f t="shared" si="13"/>
        <v>9</v>
      </c>
      <c r="S12" s="198">
        <f t="shared" si="14"/>
        <v>12</v>
      </c>
      <c r="T12" s="150">
        <f>SUMIFS('INTERIM REPORT'!G:G,'INTERIM REPORT'!$A:$A,'PAGE 9'!$A12,'INTERIM REPORT'!$B:$B,'PAGE 9'!$A$4)</f>
        <v>25460.383639232681</v>
      </c>
      <c r="U12" s="198">
        <f t="shared" si="15"/>
        <v>7</v>
      </c>
      <c r="V12" s="198">
        <f t="shared" si="16"/>
        <v>7</v>
      </c>
      <c r="W12" s="198">
        <f t="shared" si="17"/>
        <v>10</v>
      </c>
      <c r="X12" s="143">
        <f t="shared" si="0"/>
        <v>6.337386960447966E-2</v>
      </c>
      <c r="Y12" s="93">
        <f t="shared" si="1"/>
        <v>1</v>
      </c>
    </row>
    <row r="13" spans="1:25" ht="28.4" customHeight="1">
      <c r="A13" s="72" t="s">
        <v>11</v>
      </c>
      <c r="B13" s="333"/>
      <c r="C13" s="92" t="str">
        <f t="shared" si="2"/>
        <v xml:space="preserve">  NORTHEASTERN VT REGIONAL HOSPITAL</v>
      </c>
      <c r="D13" s="150">
        <f>SUMIFS('INTERIM REPORT'!C:C,'INTERIM REPORT'!$A:$A,'PAGE 9'!$A13,'INTERIM REPORT'!$B:$B,'PAGE 9'!$A$4)</f>
        <v>22199.264665261428</v>
      </c>
      <c r="E13" s="198">
        <f t="shared" si="3"/>
        <v>5</v>
      </c>
      <c r="F13" s="198">
        <f t="shared" si="4"/>
        <v>5</v>
      </c>
      <c r="G13" s="198">
        <f t="shared" si="5"/>
        <v>5</v>
      </c>
      <c r="H13" s="150">
        <f>SUMIFS('INTERIM REPORT'!D:D,'INTERIM REPORT'!$A:$A,'PAGE 9'!$A13,'INTERIM REPORT'!$B:$B,'PAGE 9'!$A$4)</f>
        <v>19640.880028547934</v>
      </c>
      <c r="I13" s="198">
        <f t="shared" si="6"/>
        <v>6</v>
      </c>
      <c r="J13" s="198">
        <f t="shared" si="7"/>
        <v>6</v>
      </c>
      <c r="K13" s="198">
        <f t="shared" si="8"/>
        <v>6</v>
      </c>
      <c r="L13" s="150">
        <f>SUMIFS('INTERIM REPORT'!E:E,'INTERIM REPORT'!$A:$A,'PAGE 9'!$A13,'INTERIM REPORT'!$B:$B,'PAGE 9'!$A$4)</f>
        <v>0</v>
      </c>
      <c r="M13" s="198">
        <f t="shared" si="9"/>
        <v>1</v>
      </c>
      <c r="N13" s="198">
        <f t="shared" si="10"/>
        <v>1</v>
      </c>
      <c r="O13" s="198">
        <f t="shared" si="11"/>
        <v>1</v>
      </c>
      <c r="P13" s="150">
        <f>SUMIFS('INTERIM REPORT'!F:F,'INTERIM REPORT'!$A:$A,'PAGE 9'!$A13,'INTERIM REPORT'!$B:$B,'PAGE 9'!$A$4)</f>
        <v>24623.174274051664</v>
      </c>
      <c r="Q13" s="198">
        <f t="shared" si="12"/>
        <v>6</v>
      </c>
      <c r="R13" s="198">
        <f t="shared" si="13"/>
        <v>7</v>
      </c>
      <c r="S13" s="198">
        <f t="shared" si="14"/>
        <v>10</v>
      </c>
      <c r="T13" s="150">
        <f>SUMIFS('INTERIM REPORT'!G:G,'INTERIM REPORT'!$A:$A,'PAGE 9'!$A13,'INTERIM REPORT'!$B:$B,'PAGE 9'!$A$4)</f>
        <v>27126.852223913411</v>
      </c>
      <c r="U13" s="198">
        <f t="shared" si="15"/>
        <v>8</v>
      </c>
      <c r="V13" s="198">
        <f t="shared" si="16"/>
        <v>9</v>
      </c>
      <c r="W13" s="198">
        <f t="shared" si="17"/>
        <v>12</v>
      </c>
      <c r="X13" s="143">
        <f t="shared" si="0"/>
        <v>0.25366960331013622</v>
      </c>
      <c r="Y13" s="93">
        <f t="shared" si="1"/>
        <v>1</v>
      </c>
    </row>
    <row r="14" spans="1:25" ht="28.4" customHeight="1">
      <c r="A14" s="72" t="s">
        <v>13</v>
      </c>
      <c r="B14" s="333"/>
      <c r="C14" s="92" t="str">
        <f t="shared" si="2"/>
        <v xml:space="preserve">  PORTER MEDICAL CENTER</v>
      </c>
      <c r="D14" s="150">
        <f>SUMIFS('INTERIM REPORT'!C:C,'INTERIM REPORT'!$A:$A,'PAGE 9'!$A14,'INTERIM REPORT'!$B:$B,'PAGE 9'!$A$4)</f>
        <v>22456.279902066995</v>
      </c>
      <c r="E14" s="198">
        <f t="shared" si="3"/>
        <v>6</v>
      </c>
      <c r="F14" s="198">
        <f t="shared" si="4"/>
        <v>6</v>
      </c>
      <c r="G14" s="198">
        <f t="shared" si="5"/>
        <v>6</v>
      </c>
      <c r="H14" s="150">
        <f>SUMIFS('INTERIM REPORT'!D:D,'INTERIM REPORT'!$A:$A,'PAGE 9'!$A14,'INTERIM REPORT'!$B:$B,'PAGE 9'!$A$4)</f>
        <v>19572.787791670613</v>
      </c>
      <c r="I14" s="198">
        <f t="shared" si="6"/>
        <v>5</v>
      </c>
      <c r="J14" s="198">
        <f t="shared" si="7"/>
        <v>5</v>
      </c>
      <c r="K14" s="198">
        <f t="shared" si="8"/>
        <v>5</v>
      </c>
      <c r="L14" s="150">
        <f>SUMIFS('INTERIM REPORT'!E:E,'INTERIM REPORT'!$A:$A,'PAGE 9'!$A14,'INTERIM REPORT'!$B:$B,'PAGE 9'!$A$4)</f>
        <v>0</v>
      </c>
      <c r="M14" s="198">
        <f t="shared" si="9"/>
        <v>1</v>
      </c>
      <c r="N14" s="198">
        <f t="shared" si="10"/>
        <v>1</v>
      </c>
      <c r="O14" s="198">
        <f t="shared" si="11"/>
        <v>1</v>
      </c>
      <c r="P14" s="150">
        <f>SUMIFS('INTERIM REPORT'!F:F,'INTERIM REPORT'!$A:$A,'PAGE 9'!$A14,'INTERIM REPORT'!$B:$B,'PAGE 9'!$A$4)</f>
        <v>0</v>
      </c>
      <c r="Q14" s="198">
        <f t="shared" si="12"/>
        <v>1</v>
      </c>
      <c r="R14" s="198">
        <f t="shared" si="13"/>
        <v>1</v>
      </c>
      <c r="S14" s="198">
        <f t="shared" si="14"/>
        <v>1</v>
      </c>
      <c r="T14" s="150">
        <f>SUMIFS('INTERIM REPORT'!G:G,'INTERIM REPORT'!$A:$A,'PAGE 9'!$A14,'INTERIM REPORT'!$B:$B,'PAGE 9'!$A$4)</f>
        <v>0</v>
      </c>
      <c r="U14" s="198">
        <f t="shared" si="15"/>
        <v>1</v>
      </c>
      <c r="V14" s="198">
        <f t="shared" si="16"/>
        <v>1</v>
      </c>
      <c r="W14" s="198">
        <f t="shared" si="17"/>
        <v>1</v>
      </c>
      <c r="X14" s="143">
        <f t="shared" si="0"/>
        <v>-1</v>
      </c>
      <c r="Y14" s="93">
        <f t="shared" si="1"/>
        <v>0</v>
      </c>
    </row>
    <row r="15" spans="1:25" ht="28.4" customHeight="1" thickBot="1">
      <c r="A15" s="72" t="s">
        <v>16</v>
      </c>
      <c r="B15" s="334"/>
      <c r="C15" s="94" t="str">
        <f t="shared" si="2"/>
        <v xml:space="preserve">  SPRINGFIELD HOSPITAL</v>
      </c>
      <c r="D15" s="151">
        <f>SUMIFS('INTERIM REPORT'!C:C,'INTERIM REPORT'!$A:$A,'PAGE 9'!$A15,'INTERIM REPORT'!$B:$B,'PAGE 9'!$A$4)</f>
        <v>0</v>
      </c>
      <c r="E15" s="199">
        <f t="shared" si="3"/>
        <v>1</v>
      </c>
      <c r="F15" s="199">
        <f t="shared" si="4"/>
        <v>1</v>
      </c>
      <c r="G15" s="199">
        <f t="shared" si="5"/>
        <v>1</v>
      </c>
      <c r="H15" s="151">
        <f>SUMIFS('INTERIM REPORT'!D:D,'INTERIM REPORT'!$A:$A,'PAGE 9'!$A15,'INTERIM REPORT'!$B:$B,'PAGE 9'!$A$4)</f>
        <v>0</v>
      </c>
      <c r="I15" s="199">
        <f t="shared" si="6"/>
        <v>1</v>
      </c>
      <c r="J15" s="199">
        <f t="shared" si="7"/>
        <v>1</v>
      </c>
      <c r="K15" s="199">
        <f t="shared" si="8"/>
        <v>1</v>
      </c>
      <c r="L15" s="151">
        <f>SUMIFS('INTERIM REPORT'!E:E,'INTERIM REPORT'!$A:$A,'PAGE 9'!$A15,'INTERIM REPORT'!$B:$B,'PAGE 9'!$A$4)</f>
        <v>0</v>
      </c>
      <c r="M15" s="199">
        <f t="shared" si="9"/>
        <v>1</v>
      </c>
      <c r="N15" s="199">
        <f t="shared" si="10"/>
        <v>1</v>
      </c>
      <c r="O15" s="199">
        <f t="shared" si="11"/>
        <v>1</v>
      </c>
      <c r="P15" s="151">
        <f>SUMIFS('INTERIM REPORT'!F:F,'INTERIM REPORT'!$A:$A,'PAGE 9'!$A15,'INTERIM REPORT'!$B:$B,'PAGE 9'!$A$4)</f>
        <v>0</v>
      </c>
      <c r="Q15" s="199">
        <f t="shared" si="12"/>
        <v>1</v>
      </c>
      <c r="R15" s="199">
        <f t="shared" si="13"/>
        <v>1</v>
      </c>
      <c r="S15" s="199">
        <f t="shared" si="14"/>
        <v>1</v>
      </c>
      <c r="T15" s="151">
        <f>SUMIFS('INTERIM REPORT'!G:G,'INTERIM REPORT'!$A:$A,'PAGE 9'!$A15,'INTERIM REPORT'!$B:$B,'PAGE 9'!$A$4)</f>
        <v>0</v>
      </c>
      <c r="U15" s="199">
        <f t="shared" si="15"/>
        <v>1</v>
      </c>
      <c r="V15" s="199">
        <f t="shared" si="16"/>
        <v>1</v>
      </c>
      <c r="W15" s="199">
        <f t="shared" si="17"/>
        <v>1</v>
      </c>
      <c r="X15" s="144">
        <f t="shared" si="0"/>
        <v>0</v>
      </c>
      <c r="Y15" s="95">
        <f t="shared" si="1"/>
        <v>0</v>
      </c>
    </row>
    <row r="16" spans="1:25" ht="28.4" customHeight="1" thickTop="1">
      <c r="A16" s="72" t="s">
        <v>3</v>
      </c>
      <c r="C16" s="96" t="str">
        <f t="shared" si="2"/>
        <v xml:space="preserve">  BRATTLEBORO MEMORIAL HOSPITAL</v>
      </c>
      <c r="D16" s="152">
        <f>SUMIFS('INTERIM REPORT'!C:C,'INTERIM REPORT'!$A:$A,'PAGE 9'!$A16,'INTERIM REPORT'!$B:$B,'PAGE 9'!$A$4)</f>
        <v>25802.276295004711</v>
      </c>
      <c r="E16" s="200"/>
      <c r="F16" s="201">
        <f t="shared" si="4"/>
        <v>7</v>
      </c>
      <c r="G16" s="201">
        <f t="shared" si="5"/>
        <v>7</v>
      </c>
      <c r="H16" s="152">
        <f>SUMIFS('INTERIM REPORT'!D:D,'INTERIM REPORT'!$A:$A,'PAGE 9'!$A16,'INTERIM REPORT'!$B:$B,'PAGE 9'!$A$4)</f>
        <v>22275.2507730588</v>
      </c>
      <c r="I16" s="200"/>
      <c r="J16" s="201">
        <f t="shared" si="7"/>
        <v>7</v>
      </c>
      <c r="K16" s="201">
        <f t="shared" si="8"/>
        <v>7</v>
      </c>
      <c r="L16" s="152">
        <f>SUMIFS('INTERIM REPORT'!E:E,'INTERIM REPORT'!$A:$A,'PAGE 9'!$A16,'INTERIM REPORT'!$B:$B,'PAGE 9'!$A$4)</f>
        <v>22371.660723825666</v>
      </c>
      <c r="M16" s="200"/>
      <c r="N16" s="201">
        <f t="shared" si="10"/>
        <v>10</v>
      </c>
      <c r="O16" s="201">
        <f t="shared" si="11"/>
        <v>14</v>
      </c>
      <c r="P16" s="152">
        <f>SUMIFS('INTERIM REPORT'!F:F,'INTERIM REPORT'!$A:$A,'PAGE 9'!$A16,'INTERIM REPORT'!$B:$B,'PAGE 9'!$A$4)</f>
        <v>21956.635353122627</v>
      </c>
      <c r="Q16" s="200"/>
      <c r="R16" s="201">
        <f t="shared" si="13"/>
        <v>6</v>
      </c>
      <c r="S16" s="201">
        <f t="shared" si="14"/>
        <v>9</v>
      </c>
      <c r="T16" s="152">
        <f>SUMIFS('INTERIM REPORT'!G:G,'INTERIM REPORT'!$A:$A,'PAGE 9'!$A16,'INTERIM REPORT'!$B:$B,'PAGE 9'!$A$4)</f>
        <v>26650.105792723545</v>
      </c>
      <c r="U16" s="200"/>
      <c r="V16" s="201">
        <f t="shared" si="16"/>
        <v>8</v>
      </c>
      <c r="W16" s="201">
        <f t="shared" si="17"/>
        <v>11</v>
      </c>
      <c r="X16" s="145">
        <f t="shared" si="0"/>
        <v>-1.4303561525849551E-2</v>
      </c>
      <c r="Y16" s="97">
        <f t="shared" si="1"/>
        <v>0.19124396358922802</v>
      </c>
    </row>
    <row r="17" spans="1:25" ht="28.4" customHeight="1">
      <c r="A17" s="72" t="s">
        <v>12</v>
      </c>
      <c r="C17" s="92" t="str">
        <f t="shared" si="2"/>
        <v xml:space="preserve">  NORTHWESTERN MEDICAL CENTER</v>
      </c>
      <c r="D17" s="150">
        <f>SUMIFS('INTERIM REPORT'!C:C,'INTERIM REPORT'!$A:$A,'PAGE 9'!$A17,'INTERIM REPORT'!$B:$B,'PAGE 9'!$A$4)</f>
        <v>41209.21363605449</v>
      </c>
      <c r="E17" s="202"/>
      <c r="F17" s="198">
        <f t="shared" si="4"/>
        <v>10</v>
      </c>
      <c r="G17" s="198">
        <f t="shared" si="5"/>
        <v>10</v>
      </c>
      <c r="H17" s="150">
        <f>SUMIFS('INTERIM REPORT'!D:D,'INTERIM REPORT'!$A:$A,'PAGE 9'!$A17,'INTERIM REPORT'!$B:$B,'PAGE 9'!$A$4)</f>
        <v>32407.220415645639</v>
      </c>
      <c r="I17" s="202"/>
      <c r="J17" s="198">
        <f t="shared" si="7"/>
        <v>10</v>
      </c>
      <c r="K17" s="198">
        <f t="shared" si="8"/>
        <v>10</v>
      </c>
      <c r="L17" s="150">
        <f>SUMIFS('INTERIM REPORT'!E:E,'INTERIM REPORT'!$A:$A,'PAGE 9'!$A17,'INTERIM REPORT'!$B:$B,'PAGE 9'!$A$4)</f>
        <v>0</v>
      </c>
      <c r="M17" s="202"/>
      <c r="N17" s="198">
        <f t="shared" si="10"/>
        <v>1</v>
      </c>
      <c r="O17" s="198">
        <f t="shared" si="11"/>
        <v>1</v>
      </c>
      <c r="P17" s="150">
        <f>SUMIFS('INTERIM REPORT'!F:F,'INTERIM REPORT'!$A:$A,'PAGE 9'!$A17,'INTERIM REPORT'!$B:$B,'PAGE 9'!$A$4)</f>
        <v>39410.475107020895</v>
      </c>
      <c r="Q17" s="202"/>
      <c r="R17" s="198">
        <f t="shared" si="13"/>
        <v>10</v>
      </c>
      <c r="S17" s="198">
        <f t="shared" si="14"/>
        <v>13</v>
      </c>
      <c r="T17" s="150">
        <f>SUMIFS('INTERIM REPORT'!G:G,'INTERIM REPORT'!$A:$A,'PAGE 9'!$A17,'INTERIM REPORT'!$B:$B,'PAGE 9'!$A$4)</f>
        <v>41929.845621413238</v>
      </c>
      <c r="U17" s="202"/>
      <c r="V17" s="198">
        <f t="shared" si="16"/>
        <v>10</v>
      </c>
      <c r="W17" s="198">
        <f t="shared" si="17"/>
        <v>13</v>
      </c>
      <c r="X17" s="143">
        <f t="shared" si="0"/>
        <v>0.21610167739020913</v>
      </c>
      <c r="Y17" s="93">
        <f t="shared" si="1"/>
        <v>1</v>
      </c>
    </row>
    <row r="18" spans="1:25" ht="28.4" customHeight="1">
      <c r="D18" s="153"/>
      <c r="E18" s="203"/>
      <c r="F18" s="203"/>
      <c r="G18" s="203"/>
      <c r="H18" s="153"/>
      <c r="I18" s="203"/>
      <c r="J18" s="203"/>
      <c r="K18" s="203"/>
      <c r="L18" s="153"/>
      <c r="M18" s="203"/>
      <c r="N18" s="203"/>
      <c r="O18" s="203"/>
      <c r="P18" s="153"/>
      <c r="Q18" s="203"/>
      <c r="R18" s="203"/>
      <c r="S18" s="203"/>
      <c r="T18" s="153"/>
      <c r="U18" s="203"/>
      <c r="V18" s="203"/>
      <c r="W18" s="203"/>
      <c r="X18" s="146"/>
      <c r="Y18" s="98"/>
    </row>
    <row r="19" spans="1:25" s="86" customFormat="1" ht="28.4" customHeight="1">
      <c r="A19" s="72"/>
      <c r="B19" s="87" t="s">
        <v>24</v>
      </c>
      <c r="C19" s="88"/>
      <c r="D19" s="154"/>
      <c r="E19" s="189"/>
      <c r="F19" s="189"/>
      <c r="G19" s="189"/>
      <c r="H19" s="154"/>
      <c r="I19" s="189"/>
      <c r="J19" s="189"/>
      <c r="K19" s="189"/>
      <c r="L19" s="154"/>
      <c r="M19" s="189"/>
      <c r="N19" s="189"/>
      <c r="O19" s="189"/>
      <c r="P19" s="154"/>
      <c r="Q19" s="189"/>
      <c r="R19" s="189"/>
      <c r="S19" s="189"/>
      <c r="T19" s="154"/>
      <c r="U19" s="189"/>
      <c r="V19" s="189"/>
      <c r="W19" s="189"/>
      <c r="X19" s="184"/>
      <c r="Y19" s="91"/>
    </row>
    <row r="20" spans="1:25" ht="28.4" customHeight="1">
      <c r="A20" s="72" t="s">
        <v>5</v>
      </c>
      <c r="C20" s="96" t="str">
        <f t="shared" ref="C20:C22" si="18">"  "&amp;UPPER(A20)</f>
        <v xml:space="preserve">  CENTRAL VERMONT MEDICAL CENTER</v>
      </c>
      <c r="D20" s="152">
        <f>SUMIFS('INTERIM REPORT'!C:C,'INTERIM REPORT'!$A:$A,'PAGE 9'!$A20,'INTERIM REPORT'!$B:$B,'PAGE 9'!$A$4)</f>
        <v>93363.053461559524</v>
      </c>
      <c r="E20" s="200"/>
      <c r="F20" s="201">
        <f>RANK(D20,D$20:D$22,1)</f>
        <v>3</v>
      </c>
      <c r="G20" s="201">
        <f t="shared" ref="G20:G22" si="19">RANK(D20,D$8:D$25,1)</f>
        <v>13</v>
      </c>
      <c r="H20" s="152">
        <f>SUMIFS('INTERIM REPORT'!D:D,'INTERIM REPORT'!$A:$A,'PAGE 9'!$A20,'INTERIM REPORT'!$B:$B,'PAGE 9'!$A$4)</f>
        <v>83862.845811929044</v>
      </c>
      <c r="I20" s="200"/>
      <c r="J20" s="201">
        <f>RANK(H20,H$20:H$22,1)</f>
        <v>2</v>
      </c>
      <c r="K20" s="201">
        <f t="shared" ref="K20:K22" si="20">RANK(H20,H$8:H$25,1)</f>
        <v>12</v>
      </c>
      <c r="L20" s="152">
        <f>SUMIFS('INTERIM REPORT'!E:E,'INTERIM REPORT'!$A:$A,'PAGE 9'!$A20,'INTERIM REPORT'!$B:$B,'PAGE 9'!$A$4)</f>
        <v>0</v>
      </c>
      <c r="M20" s="200"/>
      <c r="N20" s="201">
        <f>RANK(L20,L$20:L$22,1)</f>
        <v>1</v>
      </c>
      <c r="O20" s="201">
        <f t="shared" ref="O20:O22" si="21">RANK(L20,L$8:L$25,1)</f>
        <v>1</v>
      </c>
      <c r="P20" s="152">
        <f>SUMIFS('INTERIM REPORT'!F:F,'INTERIM REPORT'!$A:$A,'PAGE 9'!$A20,'INTERIM REPORT'!$B:$B,'PAGE 9'!$A$4)</f>
        <v>0</v>
      </c>
      <c r="Q20" s="200"/>
      <c r="R20" s="201">
        <f>RANK(P20,P$20:P$22,1)</f>
        <v>1</v>
      </c>
      <c r="S20" s="201">
        <f t="shared" ref="S20:S22" si="22">RANK(P20,P$8:P$25,1)</f>
        <v>1</v>
      </c>
      <c r="T20" s="152">
        <f>SUMIFS('INTERIM REPORT'!G:G,'INTERIM REPORT'!$A:$A,'PAGE 9'!$A20,'INTERIM REPORT'!$B:$B,'PAGE 9'!$A$4)</f>
        <v>0</v>
      </c>
      <c r="U20" s="200"/>
      <c r="V20" s="201">
        <f>RANK(T20,T$20:T$22,1)</f>
        <v>1</v>
      </c>
      <c r="W20" s="201">
        <f t="shared" ref="W20:W22" si="23">RANK(T20,T$8:T$25,1)</f>
        <v>1</v>
      </c>
      <c r="X20" s="145">
        <f>IF(H20&gt;0,((P20/H20)-1),IF(AND(H20=0,L20&gt;0),100%,IF(AND(H20=0,L20&lt;0),-100%,IF(AND(H20=0,L20=0),0%,((P20/(H20))-1)*-1))))</f>
        <v>-1</v>
      </c>
      <c r="Y20" s="97">
        <f>IF(L20&gt;0,((T20/L20)-1),IF(AND(L20=0,T20&gt;0),100%,IF(AND(L20=0,T20&lt;0),-100%,IF(AND(L20=0,T20=0),0%,((T20/(L20))-1)*-1))))</f>
        <v>0</v>
      </c>
    </row>
    <row r="21" spans="1:25" ht="28.4" customHeight="1">
      <c r="A21" s="72" t="s">
        <v>14</v>
      </c>
      <c r="C21" s="92" t="str">
        <f t="shared" si="18"/>
        <v xml:space="preserve">  RUTLAND REGIONAL MEDICAL CENTER</v>
      </c>
      <c r="D21" s="150">
        <f>SUMIFS('INTERIM REPORT'!C:C,'INTERIM REPORT'!$A:$A,'PAGE 9'!$A21,'INTERIM REPORT'!$B:$B,'PAGE 9'!$A$4)</f>
        <v>89810.623067543595</v>
      </c>
      <c r="E21" s="202"/>
      <c r="F21" s="198">
        <f t="shared" ref="F21:F22" si="24">RANK(D21,D$20:D$22,1)</f>
        <v>2</v>
      </c>
      <c r="G21" s="198">
        <f t="shared" si="19"/>
        <v>12</v>
      </c>
      <c r="H21" s="150">
        <f>SUMIFS('INTERIM REPORT'!D:D,'INTERIM REPORT'!$A:$A,'PAGE 9'!$A21,'INTERIM REPORT'!$B:$B,'PAGE 9'!$A$4)</f>
        <v>85223.028935951836</v>
      </c>
      <c r="I21" s="202"/>
      <c r="J21" s="198">
        <f t="shared" ref="J21:J22" si="25">RANK(H21,H$20:H$22,1)</f>
        <v>3</v>
      </c>
      <c r="K21" s="198">
        <f t="shared" si="20"/>
        <v>13</v>
      </c>
      <c r="L21" s="150">
        <f>SUMIFS('INTERIM REPORT'!E:E,'INTERIM REPORT'!$A:$A,'PAGE 9'!$A21,'INTERIM REPORT'!$B:$B,'PAGE 9'!$A$4)</f>
        <v>0</v>
      </c>
      <c r="M21" s="202"/>
      <c r="N21" s="198">
        <f t="shared" ref="N21:N22" si="26">RANK(L21,L$20:L$22,1)</f>
        <v>1</v>
      </c>
      <c r="O21" s="198">
        <f t="shared" si="21"/>
        <v>1</v>
      </c>
      <c r="P21" s="150">
        <f>SUMIFS('INTERIM REPORT'!F:F,'INTERIM REPORT'!$A:$A,'PAGE 9'!$A21,'INTERIM REPORT'!$B:$B,'PAGE 9'!$A$4)</f>
        <v>92520.172159154143</v>
      </c>
      <c r="Q21" s="202"/>
      <c r="R21" s="198">
        <f t="shared" ref="R21:R22" si="27">RANK(P21,P$20:P$22,1)</f>
        <v>3</v>
      </c>
      <c r="S21" s="198">
        <f t="shared" si="22"/>
        <v>14</v>
      </c>
      <c r="T21" s="150">
        <f>SUMIFS('INTERIM REPORT'!G:G,'INTERIM REPORT'!$A:$A,'PAGE 9'!$A21,'INTERIM REPORT'!$B:$B,'PAGE 9'!$A$4)</f>
        <v>96878.959459070771</v>
      </c>
      <c r="U21" s="202"/>
      <c r="V21" s="198">
        <f t="shared" ref="V21:V22" si="28">RANK(T21,T$20:T$22,1)</f>
        <v>3</v>
      </c>
      <c r="W21" s="198">
        <f t="shared" si="23"/>
        <v>14</v>
      </c>
      <c r="X21" s="143">
        <f>IF(H21&gt;0,((P21/H21)-1),IF(AND(H21=0,L21&gt;0),100%,IF(AND(H21=0,L21&lt;0),-100%,IF(AND(H21=0,L21=0),0%,((P21/(H21))-1)*-1))))</f>
        <v>8.5624077368646079E-2</v>
      </c>
      <c r="Y21" s="93">
        <f>IF(L21&gt;0,((T21/L21)-1),IF(AND(L21=0,T21&gt;0),100%,IF(AND(L21=0,T21&lt;0),-100%,IF(AND(L21=0,T21=0),0%,((T21/(L21))-1)*-1))))</f>
        <v>1</v>
      </c>
    </row>
    <row r="22" spans="1:25" ht="28.4" customHeight="1">
      <c r="A22" s="72" t="s">
        <v>15</v>
      </c>
      <c r="C22" s="92" t="str">
        <f t="shared" si="18"/>
        <v xml:space="preserve">  SOUTHWESTERN VT MEDICAL CENTER</v>
      </c>
      <c r="D22" s="150">
        <f>SUMIFS('INTERIM REPORT'!C:C,'INTERIM REPORT'!$A:$A,'PAGE 9'!$A22,'INTERIM REPORT'!$B:$B,'PAGE 9'!$A$4)</f>
        <v>62475.906901199334</v>
      </c>
      <c r="E22" s="202"/>
      <c r="F22" s="198">
        <f t="shared" si="24"/>
        <v>1</v>
      </c>
      <c r="G22" s="198">
        <f t="shared" si="19"/>
        <v>11</v>
      </c>
      <c r="H22" s="150">
        <f>SUMIFS('INTERIM REPORT'!D:D,'INTERIM REPORT'!$A:$A,'PAGE 9'!$A22,'INTERIM REPORT'!$B:$B,'PAGE 9'!$A$4)</f>
        <v>56082.927384828887</v>
      </c>
      <c r="I22" s="202"/>
      <c r="J22" s="198">
        <f t="shared" si="25"/>
        <v>1</v>
      </c>
      <c r="K22" s="198">
        <f t="shared" si="20"/>
        <v>11</v>
      </c>
      <c r="L22" s="150">
        <f>SUMIFS('INTERIM REPORT'!E:E,'INTERIM REPORT'!$A:$A,'PAGE 9'!$A22,'INTERIM REPORT'!$B:$B,'PAGE 9'!$A$4)</f>
        <v>0</v>
      </c>
      <c r="M22" s="202"/>
      <c r="N22" s="198">
        <f t="shared" si="26"/>
        <v>1</v>
      </c>
      <c r="O22" s="198">
        <f t="shared" si="21"/>
        <v>1</v>
      </c>
      <c r="P22" s="150">
        <f>SUMIFS('INTERIM REPORT'!F:F,'INTERIM REPORT'!$A:$A,'PAGE 9'!$A22,'INTERIM REPORT'!$B:$B,'PAGE 9'!$A$4)</f>
        <v>0</v>
      </c>
      <c r="Q22" s="202"/>
      <c r="R22" s="198">
        <f t="shared" si="27"/>
        <v>1</v>
      </c>
      <c r="S22" s="198">
        <f t="shared" si="22"/>
        <v>1</v>
      </c>
      <c r="T22" s="150">
        <f>SUMIFS('INTERIM REPORT'!G:G,'INTERIM REPORT'!$A:$A,'PAGE 9'!$A22,'INTERIM REPORT'!$B:$B,'PAGE 9'!$A$4)</f>
        <v>0</v>
      </c>
      <c r="U22" s="202"/>
      <c r="V22" s="198">
        <f t="shared" si="28"/>
        <v>1</v>
      </c>
      <c r="W22" s="198">
        <f t="shared" si="23"/>
        <v>1</v>
      </c>
      <c r="X22" s="143">
        <f>IF(H22&gt;0,((P22/H22)-1),IF(AND(H22=0,L22&gt;0),100%,IF(AND(H22=0,L22&lt;0),-100%,IF(AND(H22=0,L22=0),0%,((P22/(H22))-1)*-1))))</f>
        <v>-1</v>
      </c>
      <c r="Y22" s="93">
        <f>IF(L22&gt;0,((T22/L22)-1),IF(AND(L22=0,T22&gt;0),100%,IF(AND(L22=0,T22&lt;0),-100%,IF(AND(L22=0,T22=0),0%,((T22/(L22))-1)*-1))))</f>
        <v>0</v>
      </c>
    </row>
    <row r="23" spans="1:25" ht="28.4" customHeight="1">
      <c r="D23" s="153"/>
      <c r="E23" s="204"/>
      <c r="F23" s="204"/>
      <c r="G23" s="204"/>
      <c r="H23" s="155"/>
      <c r="I23" s="204"/>
      <c r="J23" s="204"/>
      <c r="K23" s="204"/>
      <c r="L23" s="155"/>
      <c r="M23" s="204"/>
      <c r="N23" s="204"/>
      <c r="O23" s="204"/>
      <c r="P23" s="155"/>
      <c r="Q23" s="204"/>
      <c r="R23" s="204"/>
      <c r="S23" s="204"/>
      <c r="T23" s="155"/>
      <c r="U23" s="204"/>
      <c r="V23" s="204"/>
      <c r="W23" s="204"/>
      <c r="X23" s="148"/>
      <c r="Y23" s="99"/>
    </row>
    <row r="24" spans="1:25" s="86" customFormat="1" ht="28.4" customHeight="1">
      <c r="B24" s="87" t="s">
        <v>25</v>
      </c>
      <c r="C24" s="88"/>
      <c r="D24" s="154"/>
      <c r="E24" s="189"/>
      <c r="F24" s="189"/>
      <c r="G24" s="189"/>
      <c r="H24" s="154"/>
      <c r="I24" s="189"/>
      <c r="J24" s="189"/>
      <c r="K24" s="189"/>
      <c r="L24" s="154"/>
      <c r="M24" s="189"/>
      <c r="N24" s="189"/>
      <c r="O24" s="189"/>
      <c r="P24" s="154"/>
      <c r="Q24" s="189"/>
      <c r="R24" s="189"/>
      <c r="S24" s="189"/>
      <c r="T24" s="154"/>
      <c r="U24" s="189"/>
      <c r="V24" s="189"/>
      <c r="W24" s="189"/>
      <c r="X24" s="184"/>
      <c r="Y24" s="91"/>
    </row>
    <row r="25" spans="1:25" ht="28.4" customHeight="1">
      <c r="A25" s="157" t="s">
        <v>210</v>
      </c>
      <c r="C25" s="96" t="str">
        <f t="shared" ref="C25" si="29">"  "&amp;UPPER(A25)</f>
        <v xml:space="preserve">  THE UNIVERSITY OF VERMONT MEDICAL CENTER</v>
      </c>
      <c r="D25" s="152">
        <f>SUMIFS('INTERIM REPORT'!C:C,'INTERIM REPORT'!$A:$A,'PAGE 9'!$A25,'INTERIM REPORT'!$B:$B,'PAGE 9'!$A$4)</f>
        <v>389185.36138414522</v>
      </c>
      <c r="E25" s="200"/>
      <c r="F25" s="200"/>
      <c r="G25" s="201">
        <f>RANK(D25,D$8:D$25,1)</f>
        <v>14</v>
      </c>
      <c r="H25" s="152">
        <f>SUMIFS('INTERIM REPORT'!D:D,'INTERIM REPORT'!$A:$A,'PAGE 9'!$A25,'INTERIM REPORT'!$B:$B,'PAGE 9'!$A$4)</f>
        <v>339887.03066874412</v>
      </c>
      <c r="I25" s="200"/>
      <c r="J25" s="200"/>
      <c r="K25" s="201">
        <f>RANK(H25,H$8:H$25,1)</f>
        <v>14</v>
      </c>
      <c r="L25" s="152">
        <f>SUMIFS('INTERIM REPORT'!E:E,'INTERIM REPORT'!$A:$A,'PAGE 9'!$A25,'INTERIM REPORT'!$B:$B,'PAGE 9'!$A$4)</f>
        <v>0</v>
      </c>
      <c r="M25" s="200"/>
      <c r="N25" s="200"/>
      <c r="O25" s="201">
        <f>RANK(L25,L$8:L$25,1)</f>
        <v>1</v>
      </c>
      <c r="P25" s="152">
        <f>SUMIFS('INTERIM REPORT'!F:F,'INTERIM REPORT'!$A:$A,'PAGE 9'!$A25,'INTERIM REPORT'!$B:$B,'PAGE 9'!$A$4)</f>
        <v>0</v>
      </c>
      <c r="Q25" s="200"/>
      <c r="R25" s="200"/>
      <c r="S25" s="201">
        <f>RANK(P25,P$8:P$25,1)</f>
        <v>1</v>
      </c>
      <c r="T25" s="152">
        <f>SUMIFS('INTERIM REPORT'!G:G,'INTERIM REPORT'!$A:$A,'PAGE 9'!$A25,'INTERIM REPORT'!$B:$B,'PAGE 9'!$A$4)</f>
        <v>0</v>
      </c>
      <c r="U25" s="200"/>
      <c r="V25" s="200"/>
      <c r="W25" s="201">
        <f>RANK(T25,T$8:T$25,1)</f>
        <v>1</v>
      </c>
      <c r="X25" s="145">
        <f>IF(H25&gt;0,((P25/H25)-1),IF(AND(H25=0,L25&gt;0),100%,IF(AND(H25=0,L25&lt;0),-100%,IF(AND(H25=0,L25=0),0%,((P25/(H25))-1)*-1))))</f>
        <v>-1</v>
      </c>
      <c r="Y25" s="97">
        <f>IF(L25&gt;0,((T25/L25)-1),IF(AND(L25=0,T25&gt;0),100%,IF(AND(L25=0,T25&lt;0),-100%,IF(AND(L25=0,T25=0),0%,((T25/(L25))-1)*-1))))</f>
        <v>0</v>
      </c>
    </row>
    <row r="26" spans="1:25" ht="28.4" customHeight="1">
      <c r="D26" s="153"/>
      <c r="E26" s="205"/>
      <c r="F26" s="205"/>
      <c r="G26" s="205"/>
      <c r="H26" s="153"/>
      <c r="I26" s="205"/>
      <c r="J26" s="205"/>
      <c r="K26" s="205"/>
      <c r="L26" s="153"/>
      <c r="M26" s="205"/>
      <c r="N26" s="205"/>
      <c r="O26" s="205"/>
      <c r="P26" s="153"/>
      <c r="Q26" s="205"/>
      <c r="R26" s="205"/>
      <c r="S26" s="205"/>
      <c r="T26" s="153"/>
      <c r="U26" s="205"/>
      <c r="V26" s="205"/>
      <c r="W26" s="205"/>
      <c r="X26" s="186"/>
      <c r="Y26" s="100"/>
    </row>
    <row r="27" spans="1:25" s="86" customFormat="1" ht="28.4" customHeight="1">
      <c r="B27" s="87" t="s">
        <v>26</v>
      </c>
      <c r="C27" s="88"/>
      <c r="D27" s="154"/>
      <c r="E27" s="189"/>
      <c r="F27" s="189"/>
      <c r="G27" s="189"/>
      <c r="H27" s="154"/>
      <c r="I27" s="189"/>
      <c r="J27" s="189"/>
      <c r="K27" s="189"/>
      <c r="L27" s="154"/>
      <c r="M27" s="189"/>
      <c r="N27" s="189"/>
      <c r="O27" s="189"/>
      <c r="P27" s="154"/>
      <c r="Q27" s="189"/>
      <c r="R27" s="189"/>
      <c r="S27" s="189"/>
      <c r="T27" s="154"/>
      <c r="U27" s="189"/>
      <c r="V27" s="189"/>
      <c r="W27" s="189"/>
      <c r="X27" s="184"/>
      <c r="Y27" s="91"/>
    </row>
    <row r="28" spans="1:25" ht="28.4" customHeight="1">
      <c r="A28" s="72" t="s">
        <v>99</v>
      </c>
      <c r="C28" s="193" t="s">
        <v>27</v>
      </c>
      <c r="D28" s="152">
        <f>SUMIFS('INTERIM REPORT'!C:C,'INTERIM REPORT'!$A:$A,'PAGE 9'!$A28,'INTERIM REPORT'!$B:$B,'PAGE 9'!$A$4)</f>
        <v>816401.15169016982</v>
      </c>
      <c r="E28" s="202"/>
      <c r="F28" s="198"/>
      <c r="G28" s="198"/>
      <c r="H28" s="152">
        <f>SUMIFS('INTERIM REPORT'!D:D,'INTERIM REPORT'!$A:$A,'PAGE 9'!$A28,'INTERIM REPORT'!$B:$B,'PAGE 9'!$A$4)</f>
        <v>719089.69065928902</v>
      </c>
      <c r="I28" s="202"/>
      <c r="J28" s="198"/>
      <c r="K28" s="198"/>
      <c r="L28" s="152">
        <f>SUMIFS('INTERIM REPORT'!E:E,'INTERIM REPORT'!$A:$A,'PAGE 9'!$A28,'INTERIM REPORT'!$B:$B,'PAGE 9'!$A$4)</f>
        <v>485328.70149642276</v>
      </c>
      <c r="M28" s="202"/>
      <c r="N28" s="198"/>
      <c r="O28" s="198"/>
      <c r="P28" s="152">
        <f>SUMIFS('INTERIM REPORT'!F:F,'INTERIM REPORT'!$A:$A,'PAGE 9'!$A28,'INTERIM REPORT'!$B:$B,'PAGE 9'!$A$4)</f>
        <v>3324282.4598185024</v>
      </c>
      <c r="Q28" s="202"/>
      <c r="R28" s="198"/>
      <c r="S28" s="198"/>
      <c r="T28" s="152">
        <f>SUMIFS('INTERIM REPORT'!G:G,'INTERIM REPORT'!$A:$A,'PAGE 9'!$A28,'INTERIM REPORT'!$B:$B,'PAGE 9'!$A$4)</f>
        <v>3694432.3980887514</v>
      </c>
      <c r="U28" s="202"/>
      <c r="V28" s="198"/>
      <c r="W28" s="198"/>
      <c r="X28" s="143">
        <f>IF(H28&gt;0,((P28/H28)-1),IF(AND(H28=0,L28&gt;0),100%,IF(AND(H28=0,L28&lt;0),-100%,IF(AND(H28=0,L28=0),0%,((P28/(H28))-1)*-1))))</f>
        <v>3.6229037948947269</v>
      </c>
      <c r="Y28" s="101">
        <f>IF(L28&gt;0,((T28/L28)-1),IF(AND(L28=0,T28&gt;0),100%,IF(AND(L28=0,T28&lt;0),-100%,IF(AND(L28=0,T28=0),0%,((T28/(L28))-1)*-1))))</f>
        <v>6.6122273145965638</v>
      </c>
    </row>
    <row r="29" spans="1:25" ht="28.4" customHeight="1">
      <c r="C29" s="92" t="s">
        <v>28</v>
      </c>
      <c r="D29" s="150">
        <f>MEDIAN(D25,D20:D22,D8:D17)</f>
        <v>26668.975185982548</v>
      </c>
      <c r="E29" s="206"/>
      <c r="F29" s="206"/>
      <c r="G29" s="206"/>
      <c r="H29" s="150">
        <f>MEDIAN(H25,H20:H22,H8:H17)</f>
        <v>23196.247979552565</v>
      </c>
      <c r="I29" s="206"/>
      <c r="J29" s="206"/>
      <c r="K29" s="206"/>
      <c r="L29" s="150">
        <f>MEDIAN(L25,L20:L22,L8:L17)</f>
        <v>0</v>
      </c>
      <c r="M29" s="206"/>
      <c r="N29" s="206"/>
      <c r="O29" s="206"/>
      <c r="P29" s="150">
        <f>MEDIAN(P25,P20:P22,P8:P17)</f>
        <v>11370.930078086738</v>
      </c>
      <c r="Q29" s="206"/>
      <c r="R29" s="206"/>
      <c r="S29" s="206"/>
      <c r="T29" s="150">
        <f>MEDIAN(T25,T20:T22,T8:T17)</f>
        <v>12485.985148185693</v>
      </c>
      <c r="U29" s="206"/>
      <c r="V29" s="206"/>
      <c r="W29" s="206"/>
      <c r="X29" s="188">
        <f>IF(H29&gt;0,((P29/H29)-1),IF(AND(H29=0,L29&gt;0),100%,IF(AND(H29=0,L29&lt;0),-100%,IF(AND(H29=0,L29=0),0%,((P29/(H29))-1)*-1))))</f>
        <v>-0.50979442502467709</v>
      </c>
      <c r="Y29" s="102">
        <f>IF(L29&gt;0,((T29/L29)-1),IF(AND(L29=0,T29&gt;0),100%,IF(AND(L29=0,T29&lt;0),-100%,IF(AND(L29=0,T29=0),0%,((T29/(L29))-1)*-1))))</f>
        <v>1</v>
      </c>
    </row>
    <row r="30" spans="1:25" ht="28.4" customHeight="1">
      <c r="C30" s="92" t="s">
        <v>29</v>
      </c>
      <c r="D30" s="150">
        <f>MEDIAN(D8:D15)</f>
        <v>19236.02469092665</v>
      </c>
      <c r="E30" s="206"/>
      <c r="F30" s="206"/>
      <c r="G30" s="206"/>
      <c r="H30" s="150">
        <f>MEDIAN(H8:H15)</f>
        <v>17249.664636368281</v>
      </c>
      <c r="I30" s="206"/>
      <c r="J30" s="206"/>
      <c r="K30" s="206"/>
      <c r="L30" s="150">
        <f>MEDIAN(L8:L15)</f>
        <v>0</v>
      </c>
      <c r="M30" s="206"/>
      <c r="N30" s="206"/>
      <c r="O30" s="206"/>
      <c r="P30" s="150">
        <f>MEDIAN(P8:P15)</f>
        <v>11370.930078086738</v>
      </c>
      <c r="Q30" s="206"/>
      <c r="R30" s="206"/>
      <c r="S30" s="206"/>
      <c r="T30" s="150">
        <f>MEDIAN(T8:T15)</f>
        <v>12485.985148185693</v>
      </c>
      <c r="U30" s="206"/>
      <c r="V30" s="206"/>
      <c r="W30" s="206"/>
      <c r="X30" s="188">
        <f>IF(H30&gt;0,((L30/H30)-1),IF(AND(H30=0,L30&gt;0),100%,IF(AND(H30=0,L30&lt;0),-100%,IF(AND(H30=0,L30=0),0%,((L30/(H30))-1)*-1))))</f>
        <v>-1</v>
      </c>
      <c r="Y30" s="102">
        <f>IF(L30&gt;0,((T30/L30)-1),IF(AND(L30=0,T30&gt;0),100%,IF(AND(L30=0,T30&lt;0),-100%,IF(AND(L30=0,T30=0),0%,((T30/(L30))-1)*-1))))</f>
        <v>1</v>
      </c>
    </row>
    <row r="31" spans="1:25" ht="28.4" customHeight="1">
      <c r="B31" s="166" t="s">
        <v>378</v>
      </c>
      <c r="D31" s="153"/>
      <c r="E31" s="128"/>
      <c r="F31" s="128"/>
      <c r="G31" s="128"/>
      <c r="H31" s="153"/>
      <c r="I31" s="128"/>
      <c r="J31" s="128"/>
      <c r="K31" s="128"/>
      <c r="L31" s="153"/>
      <c r="M31" s="128"/>
      <c r="N31" s="128"/>
      <c r="O31" s="128"/>
      <c r="P31" s="153"/>
      <c r="Q31" s="128"/>
      <c r="R31" s="128"/>
      <c r="S31" s="128"/>
      <c r="T31" s="153"/>
      <c r="U31" s="129"/>
      <c r="V31" s="129"/>
      <c r="W31" s="129"/>
      <c r="X31" s="100"/>
      <c r="Y31" s="100"/>
    </row>
    <row r="32" spans="1:25" s="86" customFormat="1" ht="28.4" customHeight="1">
      <c r="B32" s="87" t="s">
        <v>392</v>
      </c>
      <c r="C32" s="88"/>
      <c r="D32" s="156"/>
      <c r="E32" s="125"/>
      <c r="F32" s="125"/>
      <c r="G32" s="125"/>
      <c r="H32" s="154"/>
      <c r="I32" s="125"/>
      <c r="J32" s="125"/>
      <c r="K32" s="125"/>
      <c r="L32" s="125"/>
      <c r="M32" s="156" t="s">
        <v>208</v>
      </c>
      <c r="N32" s="125"/>
      <c r="O32" s="125"/>
      <c r="P32" s="154"/>
      <c r="Q32" s="125"/>
      <c r="R32" s="125"/>
      <c r="S32" s="125"/>
      <c r="T32" s="154"/>
      <c r="U32" s="126"/>
      <c r="V32" s="126"/>
      <c r="W32" s="126"/>
      <c r="X32" s="90"/>
      <c r="Y32" s="91"/>
    </row>
    <row r="33" spans="1:25" ht="28.4" customHeight="1">
      <c r="A33" s="96" t="s">
        <v>30</v>
      </c>
      <c r="C33" s="96" t="s">
        <v>30</v>
      </c>
      <c r="D33" s="152" t="str">
        <f>IF(SUMIFS('INTERIM REPORT'!C:C,'INTERIM REPORT'!$A:$A,'PAGE 9'!$A33,'INTERIM REPORT'!$B:$B,'PAGE 9'!$A$5)=0,"",SUMIFS('INTERIM REPORT'!C:C,'INTERIM REPORT'!$A:$A,'PAGE 9'!$A33,'INTERIM REPORT'!$B:$B,'PAGE 9'!$A$5))</f>
        <v/>
      </c>
      <c r="E33" s="118"/>
      <c r="F33" s="118"/>
      <c r="G33" s="119"/>
      <c r="H33" s="152" t="str">
        <f>IF(SUMIFS('INTERIM REPORT'!D:D,'INTERIM REPORT'!$A:$A,'PAGE 9'!$A33,'INTERIM REPORT'!$B:$B,'PAGE 9'!$A$5)=0,"",SUMIFS('INTERIM REPORT'!D:D,'INTERIM REPORT'!$A:$A,'PAGE 9'!$A33,'INTERIM REPORT'!$B:$B,'PAGE 9'!$A$5))</f>
        <v/>
      </c>
      <c r="I33" s="118"/>
      <c r="J33" s="118"/>
      <c r="K33" s="119"/>
      <c r="L33" s="152" t="str">
        <f>IF(SUMIFS('INTERIM REPORT'!E:E,'INTERIM REPORT'!$A:$A,'PAGE 9'!$A33,'INTERIM REPORT'!$B:$B,'PAGE 9'!$A$5)=0,"",SUMIFS('INTERIM REPORT'!E:E,'INTERIM REPORT'!$A:$A,'PAGE 9'!$A33,'INTERIM REPORT'!$B:$B,'PAGE 9'!$A$5))</f>
        <v/>
      </c>
      <c r="M33" s="118"/>
      <c r="N33" s="118"/>
      <c r="O33" s="119"/>
      <c r="P33" s="152" t="str">
        <f>IF(SUMIFS('INTERIM REPORT'!F:F,'INTERIM REPORT'!$A:$A,'PAGE 9'!$A33,'INTERIM REPORT'!$B:$B,'PAGE 9'!$A$5)=0,"",SUMIFS('INTERIM REPORT'!F:F,'INTERIM REPORT'!$A:$A,'PAGE 9'!$A33,'INTERIM REPORT'!$B:$B,'PAGE 9'!$A$5))</f>
        <v/>
      </c>
      <c r="Q33" s="118"/>
      <c r="R33" s="118"/>
      <c r="S33" s="119"/>
      <c r="T33" s="152" t="str">
        <f>IF(SUMIFS('INTERIM REPORT'!G:G,'INTERIM REPORT'!$A:$A,'PAGE 9'!$A33,'INTERIM REPORT'!$B:$B,'PAGE 9'!$A$5)=0,"",SUMIFS('INTERIM REPORT'!G:G,'INTERIM REPORT'!$A:$A,'PAGE 9'!$A33,'INTERIM REPORT'!$B:$B,'PAGE 9'!$A$5))</f>
        <v/>
      </c>
      <c r="U33" s="118"/>
      <c r="V33" s="118"/>
      <c r="W33" s="119"/>
      <c r="X33" s="101"/>
      <c r="Y33" s="101" t="str">
        <f>IFERROR(IF(T33&gt;0,((T33/T33)-1),IF(AND(T33=0,T33&gt;0),100%,IF(AND(T33=0,T33&lt;0),-100%,IF(AND(T33=0,T33=0)," ",((T33/(T33))-1)*-1))))," ")</f>
        <v xml:space="preserve"> </v>
      </c>
    </row>
    <row r="34" spans="1:25" ht="28.4" customHeight="1">
      <c r="A34" s="96" t="s">
        <v>406</v>
      </c>
      <c r="C34" s="96" t="s">
        <v>406</v>
      </c>
      <c r="D34" s="152" t="str">
        <f>IF(SUMIFS('INTERIM REPORT'!C:C,'INTERIM REPORT'!$A:$A,'PAGE 9'!$A34,'INTERIM REPORT'!$B:$B,'PAGE 9'!$A$5)=0,"",SUMIFS('INTERIM REPORT'!C:C,'INTERIM REPORT'!$A:$A,'PAGE 9'!$A34,'INTERIM REPORT'!$B:$B,'PAGE 9'!$A$5))</f>
        <v/>
      </c>
      <c r="E34" s="122"/>
      <c r="F34" s="122"/>
      <c r="G34" s="123"/>
      <c r="H34" s="152" t="str">
        <f>IF(SUMIFS('INTERIM REPORT'!D:D,'INTERIM REPORT'!$A:$A,'PAGE 9'!$A34,'INTERIM REPORT'!$B:$B,'PAGE 9'!$A$5)=0,"",SUMIFS('INTERIM REPORT'!D:D,'INTERIM REPORT'!$A:$A,'PAGE 9'!$A34,'INTERIM REPORT'!$B:$B,'PAGE 9'!$A$5))</f>
        <v/>
      </c>
      <c r="I34" s="122"/>
      <c r="J34" s="122"/>
      <c r="K34" s="123"/>
      <c r="L34" s="152" t="str">
        <f>IF(SUMIFS('INTERIM REPORT'!E:E,'INTERIM REPORT'!$A:$A,'PAGE 9'!$A34,'INTERIM REPORT'!$B:$B,'PAGE 9'!$A$5)=0,"",SUMIFS('INTERIM REPORT'!E:E,'INTERIM REPORT'!$A:$A,'PAGE 9'!$A34,'INTERIM REPORT'!$B:$B,'PAGE 9'!$A$5))</f>
        <v/>
      </c>
      <c r="M34" s="122"/>
      <c r="N34" s="122"/>
      <c r="O34" s="123"/>
      <c r="P34" s="152" t="str">
        <f>IF(SUMIFS('INTERIM REPORT'!F:F,'INTERIM REPORT'!$A:$A,'PAGE 9'!$A34,'INTERIM REPORT'!$B:$B,'PAGE 9'!$A$5)=0,"",SUMIFS('INTERIM REPORT'!F:F,'INTERIM REPORT'!$A:$A,'PAGE 9'!$A34,'INTERIM REPORT'!$B:$B,'PAGE 9'!$A$5))</f>
        <v/>
      </c>
      <c r="Q34" s="122"/>
      <c r="R34" s="122"/>
      <c r="S34" s="123"/>
      <c r="T34" s="152" t="str">
        <f>IF(SUMIFS('INTERIM REPORT'!G:G,'INTERIM REPORT'!$A:$A,'PAGE 9'!$A34,'INTERIM REPORT'!$B:$B,'PAGE 9'!$A$5)=0,"",SUMIFS('INTERIM REPORT'!G:G,'INTERIM REPORT'!$A:$A,'PAGE 9'!$A34,'INTERIM REPORT'!$B:$B,'PAGE 9'!$A$5))</f>
        <v/>
      </c>
      <c r="U34" s="122"/>
      <c r="V34" s="122"/>
      <c r="W34" s="123"/>
      <c r="X34" s="102"/>
      <c r="Y34" s="101" t="str">
        <f>IFERROR(IF(T34&gt;0,((T34/T34)-1),IF(AND(T34=0,T34&gt;0),100%,IF(AND(T34=0,T34&lt;0),-100%,IF(AND(T34=0,T34=0)," ",((T34/(T34))-1)*-1))))," ")</f>
        <v xml:space="preserve"> </v>
      </c>
    </row>
    <row r="35" spans="1:25" ht="28.4" customHeight="1">
      <c r="A35" s="96" t="s">
        <v>404</v>
      </c>
      <c r="C35" s="96" t="s">
        <v>404</v>
      </c>
      <c r="D35" s="152" t="str">
        <f>IF(SUMIFS('INTERIM REPORT'!C:C,'INTERIM REPORT'!$A:$A,'PAGE 9'!$A35,'INTERIM REPORT'!$B:$B,'PAGE 9'!$A$5)=0,"",SUMIFS('INTERIM REPORT'!C:C,'INTERIM REPORT'!$A:$A,'PAGE 9'!$A35,'INTERIM REPORT'!$B:$B,'PAGE 9'!$A$5))</f>
        <v/>
      </c>
      <c r="E35" s="122"/>
      <c r="F35" s="122"/>
      <c r="G35" s="123"/>
      <c r="H35" s="152" t="str">
        <f>IF(SUMIFS('INTERIM REPORT'!D:D,'INTERIM REPORT'!$A:$A,'PAGE 9'!$A35,'INTERIM REPORT'!$B:$B,'PAGE 9'!$A$5)=0,"",SUMIFS('INTERIM REPORT'!D:D,'INTERIM REPORT'!$A:$A,'PAGE 9'!$A35,'INTERIM REPORT'!$B:$B,'PAGE 9'!$A$5))</f>
        <v/>
      </c>
      <c r="I35" s="122"/>
      <c r="J35" s="122"/>
      <c r="K35" s="123"/>
      <c r="L35" s="152" t="str">
        <f>IF(SUMIFS('INTERIM REPORT'!E:E,'INTERIM REPORT'!$A:$A,'PAGE 9'!$A35,'INTERIM REPORT'!$B:$B,'PAGE 9'!$A$5)=0,"",SUMIFS('INTERIM REPORT'!E:E,'INTERIM REPORT'!$A:$A,'PAGE 9'!$A35,'INTERIM REPORT'!$B:$B,'PAGE 9'!$A$5))</f>
        <v/>
      </c>
      <c r="M35" s="122"/>
      <c r="N35" s="122"/>
      <c r="O35" s="123"/>
      <c r="P35" s="152" t="str">
        <f>IF(SUMIFS('INTERIM REPORT'!F:F,'INTERIM REPORT'!$A:$A,'PAGE 9'!$A35,'INTERIM REPORT'!$B:$B,'PAGE 9'!$A$5)=0,"",SUMIFS('INTERIM REPORT'!F:F,'INTERIM REPORT'!$A:$A,'PAGE 9'!$A35,'INTERIM REPORT'!$B:$B,'PAGE 9'!$A$5))</f>
        <v/>
      </c>
      <c r="Q35" s="122"/>
      <c r="R35" s="122"/>
      <c r="S35" s="123"/>
      <c r="T35" s="152" t="str">
        <f>IF(SUMIFS('INTERIM REPORT'!G:G,'INTERIM REPORT'!$A:$A,'PAGE 9'!$A35,'INTERIM REPORT'!$B:$B,'PAGE 9'!$A$5)=0,"",SUMIFS('INTERIM REPORT'!G:G,'INTERIM REPORT'!$A:$A,'PAGE 9'!$A35,'INTERIM REPORT'!$B:$B,'PAGE 9'!$A$5))</f>
        <v/>
      </c>
      <c r="U35" s="122"/>
      <c r="V35" s="122"/>
      <c r="W35" s="123"/>
      <c r="X35" s="102"/>
      <c r="Y35" s="101" t="str">
        <f>IFERROR(IF(T35&gt;0,((T35/T35)-1),IF(AND(T35=0,T35&gt;0),100%,IF(AND(T35=0,T35&lt;0),-100%,IF(AND(T35=0,T35=0)," ",((T35/(T35))-1)*-1))))," ")</f>
        <v xml:space="preserve"> </v>
      </c>
    </row>
    <row r="36" spans="1:25" ht="28.4" customHeight="1">
      <c r="A36" s="96" t="s">
        <v>405</v>
      </c>
      <c r="C36" s="96" t="s">
        <v>405</v>
      </c>
      <c r="D36" s="152" t="str">
        <f>IF(SUMIFS('INTERIM REPORT'!C:C,'INTERIM REPORT'!$A:$A,'PAGE 9'!$A36,'INTERIM REPORT'!$B:$B,'PAGE 9'!$A$5)=0,"",SUMIFS('INTERIM REPORT'!C:C,'INTERIM REPORT'!$A:$A,'PAGE 9'!$A36,'INTERIM REPORT'!$B:$B,'PAGE 9'!$A$5))</f>
        <v/>
      </c>
      <c r="E36" s="122"/>
      <c r="F36" s="122"/>
      <c r="G36" s="123"/>
      <c r="H36" s="152" t="str">
        <f>IF(SUMIFS('INTERIM REPORT'!D:D,'INTERIM REPORT'!$A:$A,'PAGE 9'!$A36,'INTERIM REPORT'!$B:$B,'PAGE 9'!$A$5)=0,"",SUMIFS('INTERIM REPORT'!D:D,'INTERIM REPORT'!$A:$A,'PAGE 9'!$A36,'INTERIM REPORT'!$B:$B,'PAGE 9'!$A$5))</f>
        <v/>
      </c>
      <c r="I36" s="122"/>
      <c r="J36" s="122"/>
      <c r="K36" s="123"/>
      <c r="L36" s="152" t="str">
        <f>IF(SUMIFS('INTERIM REPORT'!E:E,'INTERIM REPORT'!$A:$A,'PAGE 9'!$A36,'INTERIM REPORT'!$B:$B,'PAGE 9'!$A$5)=0,"",SUMIFS('INTERIM REPORT'!E:E,'INTERIM REPORT'!$A:$A,'PAGE 9'!$A36,'INTERIM REPORT'!$B:$B,'PAGE 9'!$A$5))</f>
        <v/>
      </c>
      <c r="M36" s="122"/>
      <c r="N36" s="122"/>
      <c r="O36" s="123"/>
      <c r="P36" s="152" t="str">
        <f>IF(SUMIFS('INTERIM REPORT'!F:F,'INTERIM REPORT'!$A:$A,'PAGE 9'!$A36,'INTERIM REPORT'!$B:$B,'PAGE 9'!$A$5)=0,"",SUMIFS('INTERIM REPORT'!F:F,'INTERIM REPORT'!$A:$A,'PAGE 9'!$A36,'INTERIM REPORT'!$B:$B,'PAGE 9'!$A$5))</f>
        <v/>
      </c>
      <c r="Q36" s="122"/>
      <c r="R36" s="122"/>
      <c r="S36" s="123"/>
      <c r="T36" s="152" t="str">
        <f>IF(SUMIFS('INTERIM REPORT'!G:G,'INTERIM REPORT'!$A:$A,'PAGE 9'!$A36,'INTERIM REPORT'!$B:$B,'PAGE 9'!$A$5)=0,"",SUMIFS('INTERIM REPORT'!G:G,'INTERIM REPORT'!$A:$A,'PAGE 9'!$A36,'INTERIM REPORT'!$B:$B,'PAGE 9'!$A$5))</f>
        <v/>
      </c>
      <c r="U36" s="122"/>
      <c r="V36" s="122"/>
      <c r="W36" s="123"/>
      <c r="X36" s="102"/>
      <c r="Y36" s="101" t="str">
        <f>IFERROR(IF(T36&gt;0,((T36/T36)-1),IF(AND(T36=0,T36&gt;0),100%,IF(AND(T36=0,T36&lt;0),-100%,IF(AND(T36=0,T36=0)," ",((T36/(T36))-1)*-1))))," ")</f>
        <v xml:space="preserve"> </v>
      </c>
    </row>
    <row r="37" spans="1:25" ht="28.4" customHeight="1">
      <c r="A37" s="158" t="s">
        <v>211</v>
      </c>
      <c r="C37" s="92" t="s">
        <v>212</v>
      </c>
      <c r="D37" s="152" t="str">
        <f>IF(SUMIFS('INTERIM REPORT'!C:C,'INTERIM REPORT'!$A:$A,'PAGE 9'!$A37,'INTERIM REPORT'!$B:$B,'PAGE 9'!$A$5)=0,"",SUMIFS('INTERIM REPORT'!C:C,'INTERIM REPORT'!$A:$A,'PAGE 9'!$A37,'INTERIM REPORT'!$B:$B,'PAGE 9'!$A$5))</f>
        <v/>
      </c>
      <c r="E37" s="122"/>
      <c r="F37" s="122"/>
      <c r="G37" s="123"/>
      <c r="H37" s="152" t="str">
        <f>IF(SUMIFS('INTERIM REPORT'!D:D,'INTERIM REPORT'!$A:$A,'PAGE 9'!$A37,'INTERIM REPORT'!$B:$B,'PAGE 9'!$A$5)=0,"",SUMIFS('INTERIM REPORT'!D:D,'INTERIM REPORT'!$A:$A,'PAGE 9'!$A37,'INTERIM REPORT'!$B:$B,'PAGE 9'!$A$5))</f>
        <v/>
      </c>
      <c r="I37" s="122"/>
      <c r="J37" s="122"/>
      <c r="K37" s="123"/>
      <c r="L37" s="152" t="str">
        <f>IF(SUMIFS('INTERIM REPORT'!E:E,'INTERIM REPORT'!$A:$A,'PAGE 9'!$A37,'INTERIM REPORT'!$B:$B,'PAGE 9'!$A$5)=0,"",SUMIFS('INTERIM REPORT'!E:E,'INTERIM REPORT'!$A:$A,'PAGE 9'!$A37,'INTERIM REPORT'!$B:$B,'PAGE 9'!$A$5))</f>
        <v/>
      </c>
      <c r="M37" s="122"/>
      <c r="N37" s="122"/>
      <c r="O37" s="123"/>
      <c r="P37" s="152"/>
      <c r="Q37" s="122"/>
      <c r="R37" s="122"/>
      <c r="S37" s="123"/>
      <c r="T37" s="152"/>
      <c r="U37" s="122"/>
      <c r="V37" s="122"/>
      <c r="W37" s="123"/>
      <c r="X37" s="102"/>
      <c r="Y37" s="101" t="str">
        <f>IFERROR(IF(T37&gt;0,((T37/T37)-1),IF(AND(T37=0,T37&gt;0),100%,IF(AND(T37=0,T37&lt;0),-100%,IF(AND(T37=0,T37=0)," ",((T37/(T37))-1)*-1))))," ")</f>
        <v xml:space="preserve"> </v>
      </c>
    </row>
    <row r="38" spans="1:25" ht="20.149999999999999" hidden="1" customHeight="1">
      <c r="A38" s="72" t="s">
        <v>42</v>
      </c>
      <c r="C38" s="92" t="s">
        <v>31</v>
      </c>
      <c r="D38" s="152" t="str">
        <f>IF(SUMIFS('INTERIM REPORT'!C:C,'INTERIM REPORT'!$A:$A,'PAGE 9'!$A38,'INTERIM REPORT'!$B:$B,'PAGE 9'!$A$5)=0,"",SUMIFS('INTERIM REPORT'!C:C,'INTERIM REPORT'!$A:$A,'PAGE 9'!$A38,'INTERIM REPORT'!$B:$B,'PAGE 9'!$A$5))</f>
        <v/>
      </c>
      <c r="E38" s="122"/>
      <c r="F38" s="122"/>
      <c r="G38" s="123"/>
      <c r="H38" s="152" t="str">
        <f>IF(SUMIFS('INTERIM REPORT'!D:D,'INTERIM REPORT'!$A:$A,'PAGE 9'!$A38,'INTERIM REPORT'!$B:$B,'PAGE 9'!$A$5)=0,"",SUMIFS('INTERIM REPORT'!D:D,'INTERIM REPORT'!$A:$A,'PAGE 9'!$A38,'INTERIM REPORT'!$B:$B,'PAGE 9'!$A$5))</f>
        <v/>
      </c>
      <c r="I38" s="122"/>
      <c r="J38" s="122"/>
      <c r="K38" s="123"/>
      <c r="L38" s="152" t="str">
        <f>IF(SUMIFS('INTERIM REPORT'!E:E,'INTERIM REPORT'!$A:$A,'PAGE 9'!$A38,'INTERIM REPORT'!$B:$B,'PAGE 9'!$A$5)=0,"",SUMIFS('INTERIM REPORT'!E:E,'INTERIM REPORT'!$A:$A,'PAGE 9'!$A38,'INTERIM REPORT'!$B:$B,'PAGE 9'!$A$5))</f>
        <v/>
      </c>
      <c r="M38" s="122"/>
      <c r="N38" s="122"/>
      <c r="O38" s="123"/>
      <c r="P38" s="152" t="str">
        <f>IF(SUMIFS('INTERIM REPORT'!F:F,'INTERIM REPORT'!$A:$A,'PAGE 9'!$A38,'INTERIM REPORT'!$B:$B,'PAGE 9'!$A$5)=0,"",SUMIFS('INTERIM REPORT'!F:F,'INTERIM REPORT'!$A:$A,'PAGE 9'!$A38,'INTERIM REPORT'!$B:$B,'PAGE 9'!$A$5))</f>
        <v/>
      </c>
      <c r="Q38" s="122"/>
      <c r="R38" s="122"/>
      <c r="S38" s="123"/>
      <c r="T38" s="152" t="str">
        <f>IF(SUMIFS('INTERIM REPORT'!G:G,'INTERIM REPORT'!$A:$A,'PAGE 9'!$A38,'INTERIM REPORT'!$B:$B,'PAGE 9'!$A$5)=0,"",SUMIFS('INTERIM REPORT'!G:G,'INTERIM REPORT'!$A:$A,'PAGE 9'!$A38,'INTERIM REPORT'!$B:$B,'PAGE 9'!$A$5))</f>
        <v/>
      </c>
      <c r="U38" s="122"/>
      <c r="V38" s="122"/>
      <c r="W38" s="123"/>
      <c r="X38" s="102" t="str">
        <f>IFERROR(IF(H38&gt;0,((H38/H38)-1),IF(AND(H38=0,H38&gt;0),100%,IF(AND(H38=0,H38&lt;0),-100%,IF(AND(H38=0,H38=0)," ",((H38/(H38))-1)*-1))))," ")</f>
        <v xml:space="preserve"> </v>
      </c>
      <c r="Y38" s="101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6" t="s">
        <v>344</v>
      </c>
      <c r="D39" s="82"/>
      <c r="H39" s="82"/>
      <c r="L39" s="82"/>
    </row>
    <row r="40" spans="1:25">
      <c r="C40" s="166" t="s">
        <v>345</v>
      </c>
      <c r="D40" s="82"/>
      <c r="H40" s="82"/>
      <c r="L40" s="82"/>
    </row>
    <row r="41" spans="1:25">
      <c r="C41" s="166" t="s">
        <v>348</v>
      </c>
      <c r="D41" s="82"/>
      <c r="H41" s="82"/>
      <c r="L41" s="82"/>
    </row>
    <row r="42" spans="1:25">
      <c r="C42" s="166" t="s">
        <v>346</v>
      </c>
      <c r="D42" s="82"/>
      <c r="H42" s="82"/>
      <c r="L42" s="82"/>
    </row>
  </sheetData>
  <mergeCells count="20"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</mergeCells>
  <conditionalFormatting sqref="A37">
    <cfRule type="cellIs" dxfId="113" priority="1" operator="notEqual">
      <formula>""" """</formula>
    </cfRule>
    <cfRule type="cellIs" dxfId="11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63</vt:i4>
      </vt:variant>
    </vt:vector>
  </HeadingPairs>
  <TitlesOfParts>
    <vt:vector size="126" baseType="lpstr">
      <vt:lpstr>TITLE</vt:lpstr>
      <vt:lpstr>TOC</vt:lpstr>
      <vt:lpstr>GENERAL</vt:lpstr>
      <vt:lpstr>Hospital Summary</vt:lpstr>
      <vt:lpstr>PAGE 5</vt:lpstr>
      <vt:lpstr>PAGE 6</vt:lpstr>
      <vt:lpstr>PAGE 7</vt:lpstr>
      <vt:lpstr>PAGE 8</vt:lpstr>
      <vt:lpstr>PAGE 9</vt:lpstr>
      <vt:lpstr>PAGE 10</vt:lpstr>
      <vt:lpstr>PAGE 11</vt:lpstr>
      <vt:lpstr>PAGE 12</vt:lpstr>
      <vt:lpstr>PAGE 13</vt:lpstr>
      <vt:lpstr>PAGE 14</vt:lpstr>
      <vt:lpstr>PAGE 15</vt:lpstr>
      <vt:lpstr>PAGE 16</vt:lpstr>
      <vt:lpstr>PAGE 17</vt:lpstr>
      <vt:lpstr>PAGE 18</vt:lpstr>
      <vt:lpstr>PAGE 19</vt:lpstr>
      <vt:lpstr>PAGE 20</vt:lpstr>
      <vt:lpstr>PAGE 21</vt:lpstr>
      <vt:lpstr>PAGE 22</vt:lpstr>
      <vt:lpstr>PAGE 23</vt:lpstr>
      <vt:lpstr>PAGE 24</vt:lpstr>
      <vt:lpstr>PAGE 25</vt:lpstr>
      <vt:lpstr>PAGE 26</vt:lpstr>
      <vt:lpstr>PAGE 27</vt:lpstr>
      <vt:lpstr>PAGE 28</vt:lpstr>
      <vt:lpstr>PAGE 29</vt:lpstr>
      <vt:lpstr>PAGE 30</vt:lpstr>
      <vt:lpstr>PAGE 31</vt:lpstr>
      <vt:lpstr>PAGE 32</vt:lpstr>
      <vt:lpstr>PAGE 33</vt:lpstr>
      <vt:lpstr>PAGE 34</vt:lpstr>
      <vt:lpstr>PAGE 35</vt:lpstr>
      <vt:lpstr>PAGE 36</vt:lpstr>
      <vt:lpstr>PAGE 37</vt:lpstr>
      <vt:lpstr>PAGE 38</vt:lpstr>
      <vt:lpstr>PAGE 39</vt:lpstr>
      <vt:lpstr>PAGE 40</vt:lpstr>
      <vt:lpstr>PAGE 41</vt:lpstr>
      <vt:lpstr>PAGE 42</vt:lpstr>
      <vt:lpstr>PAGE 43</vt:lpstr>
      <vt:lpstr>PAGE 44</vt:lpstr>
      <vt:lpstr>PAGE 45</vt:lpstr>
      <vt:lpstr>PAGE 46</vt:lpstr>
      <vt:lpstr>PAGE 47</vt:lpstr>
      <vt:lpstr>PAGE 48</vt:lpstr>
      <vt:lpstr>PAGE 49</vt:lpstr>
      <vt:lpstr>PAGE 50</vt:lpstr>
      <vt:lpstr>PAGE 51</vt:lpstr>
      <vt:lpstr>PAGE 52</vt:lpstr>
      <vt:lpstr>PAGE 53</vt:lpstr>
      <vt:lpstr>PAGE 54</vt:lpstr>
      <vt:lpstr>PAGE 55</vt:lpstr>
      <vt:lpstr>PAGE 56</vt:lpstr>
      <vt:lpstr>PAGE 57</vt:lpstr>
      <vt:lpstr>PAGE 58</vt:lpstr>
      <vt:lpstr>PAGE 59</vt:lpstr>
      <vt:lpstr>PAGE 60</vt:lpstr>
      <vt:lpstr>INTERIM REPORT</vt:lpstr>
      <vt:lpstr>Report Data</vt:lpstr>
      <vt:lpstr>Report Info</vt:lpstr>
      <vt:lpstr>GENERAL!Print_Area</vt:lpstr>
      <vt:lpstr>'Hospital Summary'!Print_Area</vt:lpstr>
      <vt:lpstr>'INTERIM REPORT'!Print_Area</vt:lpstr>
      <vt:lpstr>'PAGE 10'!Print_Area</vt:lpstr>
      <vt:lpstr>'PAGE 11'!Print_Area</vt:lpstr>
      <vt:lpstr>'PAGE 12'!Print_Area</vt:lpstr>
      <vt:lpstr>'PAGE 13'!Print_Area</vt:lpstr>
      <vt:lpstr>'PAGE 14'!Print_Area</vt:lpstr>
      <vt:lpstr>'PAGE 15'!Print_Area</vt:lpstr>
      <vt:lpstr>'PAGE 16'!Print_Area</vt:lpstr>
      <vt:lpstr>'PAGE 17'!Print_Area</vt:lpstr>
      <vt:lpstr>'PAGE 18'!Print_Area</vt:lpstr>
      <vt:lpstr>'PAGE 19'!Print_Area</vt:lpstr>
      <vt:lpstr>'PAGE 20'!Print_Area</vt:lpstr>
      <vt:lpstr>'PAGE 21'!Print_Area</vt:lpstr>
      <vt:lpstr>'PAGE 22'!Print_Area</vt:lpstr>
      <vt:lpstr>'PAGE 23'!Print_Area</vt:lpstr>
      <vt:lpstr>'PAGE 24'!Print_Area</vt:lpstr>
      <vt:lpstr>'PAGE 25'!Print_Area</vt:lpstr>
      <vt:lpstr>'PAGE 26'!Print_Area</vt:lpstr>
      <vt:lpstr>'PAGE 27'!Print_Area</vt:lpstr>
      <vt:lpstr>'PAGE 28'!Print_Area</vt:lpstr>
      <vt:lpstr>'PAGE 29'!Print_Area</vt:lpstr>
      <vt:lpstr>'PAGE 30'!Print_Area</vt:lpstr>
      <vt:lpstr>'PAGE 31'!Print_Area</vt:lpstr>
      <vt:lpstr>'PAGE 32'!Print_Area</vt:lpstr>
      <vt:lpstr>'PAGE 33'!Print_Area</vt:lpstr>
      <vt:lpstr>'PAGE 34'!Print_Area</vt:lpstr>
      <vt:lpstr>'PAGE 35'!Print_Area</vt:lpstr>
      <vt:lpstr>'PAGE 36'!Print_Area</vt:lpstr>
      <vt:lpstr>'PAGE 37'!Print_Area</vt:lpstr>
      <vt:lpstr>'PAGE 38'!Print_Area</vt:lpstr>
      <vt:lpstr>'PAGE 39'!Print_Area</vt:lpstr>
      <vt:lpstr>'PAGE 40'!Print_Area</vt:lpstr>
      <vt:lpstr>'PAGE 41'!Print_Area</vt:lpstr>
      <vt:lpstr>'PAGE 42'!Print_Area</vt:lpstr>
      <vt:lpstr>'PAGE 43'!Print_Area</vt:lpstr>
      <vt:lpstr>'PAGE 44'!Print_Area</vt:lpstr>
      <vt:lpstr>'PAGE 45'!Print_Area</vt:lpstr>
      <vt:lpstr>'PAGE 46'!Print_Area</vt:lpstr>
      <vt:lpstr>'PAGE 47'!Print_Area</vt:lpstr>
      <vt:lpstr>'PAGE 48'!Print_Area</vt:lpstr>
      <vt:lpstr>'PAGE 49'!Print_Area</vt:lpstr>
      <vt:lpstr>'PAGE 5'!Print_Area</vt:lpstr>
      <vt:lpstr>'PAGE 50'!Print_Area</vt:lpstr>
      <vt:lpstr>'PAGE 51'!Print_Area</vt:lpstr>
      <vt:lpstr>'PAGE 52'!Print_Area</vt:lpstr>
      <vt:lpstr>'PAGE 53'!Print_Area</vt:lpstr>
      <vt:lpstr>'PAGE 54'!Print_Area</vt:lpstr>
      <vt:lpstr>'PAGE 55'!Print_Area</vt:lpstr>
      <vt:lpstr>'PAGE 56'!Print_Area</vt:lpstr>
      <vt:lpstr>'PAGE 57'!Print_Area</vt:lpstr>
      <vt:lpstr>'PAGE 58'!Print_Area</vt:lpstr>
      <vt:lpstr>'PAGE 59'!Print_Area</vt:lpstr>
      <vt:lpstr>'PAGE 6'!Print_Area</vt:lpstr>
      <vt:lpstr>'PAGE 60'!Print_Area</vt:lpstr>
      <vt:lpstr>'PAGE 7'!Print_Area</vt:lpstr>
      <vt:lpstr>'PAGE 8'!Print_Area</vt:lpstr>
      <vt:lpstr>'PAGE 9'!Print_Area</vt:lpstr>
      <vt:lpstr>'Report Data'!Print_Area</vt:lpstr>
      <vt:lpstr>'Report Info'!Print_Area</vt:lpstr>
      <vt:lpstr>TITLE!Print_Area</vt:lpstr>
      <vt:lpstr>TOC!Print_Area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2008-12-12T22:09:54Z</dcterms:created>
  <dcterms:modified xsi:type="dcterms:W3CDTF">2021-07-29T15:47:18Z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TemplateVersion">
    <vt:i4>6</vt:i4>
  </property>
</Properties>
</file>