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209"/>
  <workbookPr codeName="ThisWorkbook"/>
  <mc:AlternateContent xmlns:mc="http://schemas.openxmlformats.org/markup-compatibility/2006">
    <mc:Choice Requires="x15">
      <x15ac:absPath xmlns:x15ac="http://schemas.microsoft.com/office/spreadsheetml/2010/11/ac" url="/Users/samanthajones/Dropbox (Strategy Advantage)/Delivery - BiState PCA/20170501 ACO Support Project/1_Deliverables/Final GMCB Filing Documents/"/>
    </mc:Choice>
  </mc:AlternateContent>
  <bookViews>
    <workbookView xWindow="0" yWindow="460" windowWidth="28100" windowHeight="15740" tabRatio="892"/>
  </bookViews>
  <sheets>
    <sheet name="Cover" sheetId="23" r:id="rId1"/>
    <sheet name="TOC" sheetId="37" r:id="rId2"/>
    <sheet name="Glossary" sheetId="26" r:id="rId3"/>
    <sheet name="Parameters" sheetId="38" r:id="rId4"/>
    <sheet name="Table 1 - Historical Benchmark" sheetId="11" r:id="rId5"/>
    <sheet name="Table 2 - Updated Benchmark" sheetId="17" r:id="rId6"/>
    <sheet name="Table 3 - One-Sided" sheetId="19" r:id="rId7"/>
    <sheet name="Table A1 - Risk" sheetId="40" r:id="rId8"/>
    <sheet name="Table A2 - Renormalization" sheetId="39" r:id="rId9"/>
    <sheet name="Table A3 - Natl Expends" sheetId="15" r:id="rId10"/>
    <sheet name="Table A4 - MSR" sheetId="36" r:id="rId11"/>
  </sheets>
  <definedNames>
    <definedName name="MSR">'Table A4 - MSR'!$A$9:$D$18</definedName>
    <definedName name="OLE_LINK4" localSheetId="6">'Table 3 - One-Sided'!$B$7</definedName>
    <definedName name="_xlnm.Print_Area" localSheetId="0">Cover!$A$1:$A$24</definedName>
    <definedName name="_xlnm.Print_Area" localSheetId="2">Glossary!$A$1:$B$21</definedName>
    <definedName name="_xlnm.Print_Area" localSheetId="3">Parameters!$A$1:$B$25</definedName>
    <definedName name="_xlnm.Print_Area" localSheetId="4">'Table 1 - Historical Benchmark'!$A$1:$F$58</definedName>
    <definedName name="_xlnm.Print_Area" localSheetId="5">'Table 2 - Updated Benchmark'!$A$1:$D$56</definedName>
    <definedName name="_xlnm.Print_Area" localSheetId="6">'Table 3 - One-Sided'!$A$1:$C$74</definedName>
    <definedName name="_xlnm.Print_Area" localSheetId="7">'Table A1 - Risk'!$A$1:$F$95</definedName>
    <definedName name="_xlnm.Print_Area" localSheetId="8">'Table A2 - Renormalization'!$A$1:$E$16</definedName>
    <definedName name="_xlnm.Print_Area" localSheetId="9">'Table A3 - Natl Expends'!$A$1:$F$32</definedName>
    <definedName name="_xlnm.Print_Area" localSheetId="10">'Table A4 - MSR'!$A$1:$D$25</definedName>
    <definedName name="_xlnm.Print_Area" localSheetId="1">TOC!$A$1:$B$15</definedName>
    <definedName name="_xlnm.Print_Titles" localSheetId="4">'Table 1 - Historical Benchmark'!$1:$4</definedName>
    <definedName name="_xlnm.Print_Titles" localSheetId="5">'Table 2 - Updated Benchmark'!$1:$4</definedName>
    <definedName name="_xlnm.Print_Titles" localSheetId="6">'Table 3 - One-Sided'!$1:$4</definedName>
    <definedName name="_xlnm.Print_Titles" localSheetId="7">'Table A1 - Risk'!$1:$3</definedName>
    <definedName name="Z_7D1E26EF_73B0_4DA3_9BFD_D7CB8688FF9D_.wvu.PrintArea" localSheetId="0" hidden="1">Cover!$A$1:$K$23</definedName>
    <definedName name="Z_7D1E26EF_73B0_4DA3_9BFD_D7CB8688FF9D_.wvu.PrintArea" localSheetId="2" hidden="1">Glossary!$A$22:$P$44</definedName>
    <definedName name="Z_7D1E26EF_73B0_4DA3_9BFD_D7CB8688FF9D_.wvu.PrintArea" localSheetId="4" hidden="1">'Table 1 - Historical Benchmark'!$A$1:$L$61</definedName>
    <definedName name="Z_7D1E26EF_73B0_4DA3_9BFD_D7CB8688FF9D_.wvu.PrintArea" localSheetId="5" hidden="1">'Table 2 - Updated Benchmark'!$A$1:$F$53</definedName>
    <definedName name="Z_7D1E26EF_73B0_4DA3_9BFD_D7CB8688FF9D_.wvu.PrintArea" localSheetId="6" hidden="1">'Table 3 - One-Sided'!$A$1:$F$75</definedName>
    <definedName name="Z_7D1E26EF_73B0_4DA3_9BFD_D7CB8688FF9D_.wvu.PrintArea" localSheetId="7" hidden="1">'Table A1 - Risk'!$A$1:$F$97</definedName>
    <definedName name="Z_7D1E26EF_73B0_4DA3_9BFD_D7CB8688FF9D_.wvu.PrintArea" localSheetId="9" hidden="1">'Table A3 - Natl Expends'!$A$1:$F$29</definedName>
    <definedName name="Z_7D1E26EF_73B0_4DA3_9BFD_D7CB8688FF9D_.wvu.PrintArea" localSheetId="10" hidden="1">'Table A4 - MSR'!$A$1:$P$18</definedName>
    <definedName name="Z_7D1E26EF_73B0_4DA3_9BFD_D7CB8688FF9D_.wvu.PrintArea" localSheetId="1" hidden="1">TOC!$A$1:$K$18</definedName>
    <definedName name="Z_7D1E26EF_73B0_4DA3_9BFD_D7CB8688FF9D_.wvu.PrintTitles" localSheetId="4" hidden="1">'Table 1 - Historical Benchmark'!$4:$4</definedName>
  </definedNames>
  <calcPr calcId="152511" concurrentCalc="0"/>
  <customWorkbookViews>
    <customWorkbookView name="Weiss, Diana - Personal View" guid="{7D1E26EF-73B0-4DA3-9BFD-D7CB8688FF9D}" mergeInterval="0" personalView="1" maximized="1" windowWidth="2048" windowHeight="907" tabRatio="928" activeSheetId="15"/>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17" i="15" l="1"/>
  <c r="B11" i="15"/>
  <c r="D11" i="15"/>
  <c r="C11" i="15"/>
  <c r="F16" i="15"/>
  <c r="C69" i="40"/>
  <c r="C68" i="40"/>
  <c r="C67" i="40"/>
  <c r="F40" i="11"/>
  <c r="F41" i="11"/>
  <c r="F42" i="11"/>
  <c r="F43" i="11"/>
  <c r="E67" i="40"/>
  <c r="E68" i="40"/>
  <c r="E69" i="40"/>
  <c r="E70" i="40"/>
  <c r="C70" i="40"/>
  <c r="F19" i="15"/>
  <c r="F18" i="15"/>
  <c r="D14" i="15"/>
  <c r="C14" i="15"/>
  <c r="B14" i="15"/>
  <c r="D13" i="15"/>
  <c r="C13" i="15"/>
  <c r="B13" i="15"/>
  <c r="D12" i="15"/>
  <c r="C12" i="15"/>
  <c r="B12" i="15"/>
  <c r="F68" i="40"/>
  <c r="F67" i="40"/>
  <c r="F70" i="40"/>
  <c r="F69" i="40"/>
</calcChain>
</file>

<file path=xl/sharedStrings.xml><?xml version="1.0" encoding="utf-8"?>
<sst xmlns="http://schemas.openxmlformats.org/spreadsheetml/2006/main" count="458" uniqueCount="245">
  <si>
    <t>Disabled</t>
  </si>
  <si>
    <t>ESRD</t>
  </si>
  <si>
    <t xml:space="preserve">Disabled </t>
  </si>
  <si>
    <t>Assigned Beneficiaries</t>
  </si>
  <si>
    <t>Shared Savings Calculation</t>
  </si>
  <si>
    <t>BY3</t>
  </si>
  <si>
    <t>BY1</t>
  </si>
  <si>
    <t>BY2</t>
  </si>
  <si>
    <t>Medicare Shared Savings Program</t>
  </si>
  <si>
    <t>Aged/dual</t>
  </si>
  <si>
    <t>Aged/non-dual</t>
  </si>
  <si>
    <t>Demographic Ratio:</t>
  </si>
  <si>
    <t>Demographic Score:</t>
  </si>
  <si>
    <t>Low</t>
  </si>
  <si>
    <t>High</t>
  </si>
  <si>
    <t>+</t>
  </si>
  <si>
    <t>Number of Assigned Beneficiaries Range</t>
  </si>
  <si>
    <t>MSR Range</t>
  </si>
  <si>
    <t xml:space="preserve">   [J3] OACT National FFS Growth Increment ($)</t>
  </si>
  <si>
    <t>3 months</t>
  </si>
  <si>
    <t>Glossary</t>
  </si>
  <si>
    <r>
      <rPr>
        <b/>
        <sz val="11"/>
        <color indexed="8"/>
        <rFont val="Times New Roman"/>
        <family val="1"/>
      </rPr>
      <t>INFORMATION NOT RELEASABLE TO THE PUBLIC UNLESS AUTHORIZED BY LAW:</t>
    </r>
    <r>
      <rPr>
        <sz val="10"/>
        <rFont val="Times New Roman"/>
        <family val="1"/>
      </rPr>
      <t xml:space="preserve"> This information has not been publicly disclosed and may be privileged and confidential. It is for internal government use only and must not be disseminated, distributed, or copied to persons not authorized to receive the information. Unauthorized disclosure may result in prosecution to the full extent of the law.</t>
    </r>
  </si>
  <si>
    <t>Table of Contents</t>
  </si>
  <si>
    <t>Medicare Enrollment Type</t>
  </si>
  <si>
    <t>Parameters of Financial Reconciliation</t>
  </si>
  <si>
    <t>Trended Historical Benchmark Expenditures</t>
  </si>
  <si>
    <t>Updated Benchmark Determination</t>
  </si>
  <si>
    <t>[BB] Minimum Savings Rate (%)</t>
  </si>
  <si>
    <t>[CC] Minimum Savings Rate ($)</t>
  </si>
  <si>
    <t>Total Savings and Minimum Savings Rate Calculation</t>
  </si>
  <si>
    <t xml:space="preserve">ACO </t>
  </si>
  <si>
    <t>Accountable Care Organization</t>
  </si>
  <si>
    <t xml:space="preserve">BY </t>
  </si>
  <si>
    <t>Benchmark Year</t>
  </si>
  <si>
    <t xml:space="preserve">CMS </t>
  </si>
  <si>
    <t>Centers for Medicare &amp; Medicaid Services</t>
  </si>
  <si>
    <t>CY</t>
  </si>
  <si>
    <t>End-Stage Renal Disease</t>
  </si>
  <si>
    <t>FFS</t>
  </si>
  <si>
    <t>Fee-for-Service</t>
  </si>
  <si>
    <t>MSR</t>
  </si>
  <si>
    <t>Minimum Savings Rate</t>
  </si>
  <si>
    <t>MSSP</t>
  </si>
  <si>
    <t>OACT</t>
  </si>
  <si>
    <t>CMS Office of the Actuary</t>
  </si>
  <si>
    <t>PY</t>
  </si>
  <si>
    <t>Performance Year</t>
  </si>
  <si>
    <t>3-Year Average Benchmark</t>
  </si>
  <si>
    <t>[B] Per Capita Expenditures ($)</t>
  </si>
  <si>
    <t>[I] Sum of Assigned Beneficiary Expenditures ($) [H] for all Medicare enrollment types.</t>
  </si>
  <si>
    <t>Historical Benchmark ($)</t>
  </si>
  <si>
    <t>[V] Per Capita Expenditures ($)</t>
  </si>
  <si>
    <t>[X] Total Expenditures ($)</t>
  </si>
  <si>
    <t>[Y] Total Benchmark Expenditures ($)</t>
  </si>
  <si>
    <t>[AA] Total Savings ($)</t>
  </si>
  <si>
    <t>[DD] Savings Realized ($)</t>
  </si>
  <si>
    <t>CMS-HCC Score:</t>
  </si>
  <si>
    <t>CMS-HCC Ratio:</t>
  </si>
  <si>
    <t>[W] Per Capita Expenditures Benchmark ($)</t>
  </si>
  <si>
    <t>Calendar Year</t>
  </si>
  <si>
    <t>CMS-HCC Risk Score</t>
  </si>
  <si>
    <t>CMS Hierarchical Condition Category Risk Score</t>
  </si>
  <si>
    <t>[J1] OACT National FFS Per Capita Expenditures ($)</t>
  </si>
  <si>
    <t xml:space="preserve">Table 2: Updated Benchmark Determination </t>
  </si>
  <si>
    <t xml:space="preserve">Table 1: Historical Benchmark Determination </t>
  </si>
  <si>
    <t xml:space="preserve">Aged/dual </t>
  </si>
  <si>
    <r>
      <t xml:space="preserve">Table 1: </t>
    </r>
    <r>
      <rPr>
        <b/>
        <sz val="14"/>
        <rFont val="Times New Roman"/>
        <family val="1"/>
      </rPr>
      <t>Historical Benchmark</t>
    </r>
    <r>
      <rPr>
        <b/>
        <sz val="14"/>
        <color indexed="8"/>
        <rFont val="Times New Roman"/>
        <family val="1"/>
      </rPr>
      <t xml:space="preserve"> Determination </t>
    </r>
  </si>
  <si>
    <t>[A2] Person-Years is the number of Assigned Beneficiaries adjusted downwards for beneficiaries with less than a full 12 months of eligibility in the benchmark year; i.e. the number of eligible person-months divided by 12.</t>
  </si>
  <si>
    <t>[R] Assigned Beneficiaries</t>
  </si>
  <si>
    <t>[S] Person-Years</t>
  </si>
  <si>
    <r>
      <t xml:space="preserve">Table 2: </t>
    </r>
    <r>
      <rPr>
        <b/>
        <sz val="14"/>
        <rFont val="Times New Roman"/>
        <family val="1"/>
      </rPr>
      <t xml:space="preserve">Updated </t>
    </r>
    <r>
      <rPr>
        <b/>
        <sz val="14"/>
        <color indexed="8"/>
        <rFont val="Times New Roman"/>
        <family val="1"/>
      </rPr>
      <t xml:space="preserve">Benchmark Determination </t>
    </r>
  </si>
  <si>
    <t>[J2] The ratio of OACT National FFS Expenditures ($) [J1]  BY3 to OACT National FFS Expenditures ($) [J1] from each year.</t>
  </si>
  <si>
    <t>National FFS Mean CMS-HCC Risk Scores Used to Renormalize CMS-HCC Risk Scores</t>
  </si>
  <si>
    <t>[T] Per Capita Expenditures ($)</t>
  </si>
  <si>
    <t>[U] Assigned Beneficiary Proportions</t>
  </si>
  <si>
    <t>[Z] Total Benchmark Expenditures Minus Total Expenditures ($)</t>
  </si>
  <si>
    <t>Sharing Rate Calculation</t>
  </si>
  <si>
    <t>Note: Numerical values presented in this table are rounded for presentation purposes only. All calculations and formulas use additional precision, including all decimal places of expenditures, risk scores, etc.</t>
  </si>
  <si>
    <t>[FF] Quality Score (%)</t>
  </si>
  <si>
    <t xml:space="preserve">[H] ESRD, disabled, aged/dual, and aged/non-dual proportions of assigned beneficiary person-years for BY3. The 3-Year Average Benchmark equals the BY3 Assigned Beneficiary Proportion [H] multiplied by the 3-Year Weighted Average Annual Per Capita Expenditures ($) [G]. </t>
  </si>
  <si>
    <t>–</t>
  </si>
  <si>
    <t>MLR</t>
  </si>
  <si>
    <t>Benchmark Year 1</t>
  </si>
  <si>
    <t>Benchmark Year 2</t>
  </si>
  <si>
    <t>Benchmark Year 3</t>
  </si>
  <si>
    <t>Claims Completion Factor</t>
  </si>
  <si>
    <t>[A1] Assigned Beneficiaries</t>
  </si>
  <si>
    <t>[A2] Person-Years</t>
  </si>
  <si>
    <t>[C] CMS-HCC Risk Score</t>
  </si>
  <si>
    <t>[D] CMS-HCC Risk Ratio</t>
  </si>
  <si>
    <t>[E] OACT National Expenditure Trend Factor</t>
  </si>
  <si>
    <t>[F] Trended Per Capita Expenditures ($)</t>
  </si>
  <si>
    <t>[G] 3-Year Weighted Average Annual Per Capita Expenditures ($)</t>
  </si>
  <si>
    <t>[H] Assigned Beneficiary Proportions and Expenditures ($)</t>
  </si>
  <si>
    <t>[I] Historical Benchmark ($)</t>
  </si>
  <si>
    <r>
      <t>[J</t>
    </r>
    <r>
      <rPr>
        <sz val="12"/>
        <rFont val="Times New Roman"/>
        <family val="1"/>
      </rPr>
      <t>] Historical Benchmark</t>
    </r>
    <r>
      <rPr>
        <sz val="12"/>
        <color indexed="8"/>
        <rFont val="Times New Roman"/>
        <family val="1"/>
      </rPr>
      <t xml:space="preserve"> ($)</t>
    </r>
  </si>
  <si>
    <t>[K] Risk Score</t>
  </si>
  <si>
    <t xml:space="preserve">[L] Risk Ratio </t>
  </si>
  <si>
    <t>[M] Risk Adjusted Historical Benchmark ($)</t>
  </si>
  <si>
    <t>[N] OACT National FFS Growth Increment ($)</t>
  </si>
  <si>
    <t>[O] Risk Adjusted Benchmark Plus Increment ($)</t>
  </si>
  <si>
    <t>[P] Assigned Beneficiary Proportions</t>
  </si>
  <si>
    <t>[Q] Updated Benchmark ($)</t>
  </si>
  <si>
    <t>[D] The ratio of BY3 CMS-HCC Risk Score [C] to CMS-HCC Risk Score [C] for each year.</t>
  </si>
  <si>
    <t xml:space="preserve">[G] Trended Per Capita Expenditures ($) [F] with benchmark year weights applied. Benchmark year weights are 10%, 30%, and 60% in BY1, BY2, and BY3 respectively. Expenditures for each year [F] are multiplied by the corresponding BY weights, then summed across years to obtain the 3-Year Average Benchmark column. </t>
  </si>
  <si>
    <t>[J] 3-Year Weighted Average Annual Per Capita Expenditures ($) [G] and Historical Benchmark ($) [I] from Table 1.</t>
  </si>
  <si>
    <t xml:space="preserve">[O] Sum of Risk Adjusted Historical Benchmark ($) [M] and OACT National FFS Growth Increment ($) [N]. </t>
  </si>
  <si>
    <t>[M] The product of Historical Benchmark ($) [J] and the appropriate Risk Ratio [L].</t>
  </si>
  <si>
    <t>[Q] Sum of Risk Adjusted Benchmark Plus Increment ($) [O] weighted by Assigned Beneficiary Proportions [P], for all Medicare enrollment types. ([O] ESRD x [P] ESRD) + ([O] Disabled x [P] Disabled) + ([O] Aged/dual x [P] Aged/dual) + ([O] Aged/non-dual x [P] Aged/non-dual).</t>
  </si>
  <si>
    <t>[A1] Number of Assigned Beneficiaries for the benchmark year.</t>
  </si>
  <si>
    <t>[F] The product of Per Capita Expenditures ($) [B], Risk Ratio [D], and OACT National Expenditure Trend Factor [E].</t>
  </si>
  <si>
    <t>Minimum Loss Rate</t>
  </si>
  <si>
    <t>An ACO must have at least 5,000 assigned beneficiaries in each of the three years before the start of its agreement period and during each performance year of its agreement period, as specified under the program’s regulation at 42 C.F.R 425.110. If an ACO's number of assigned beneficiaries falls below 5,000, the ACO's MSR will be set to a level consistent with the number of assigned beneficiaries, as specified under § 425.110.</t>
  </si>
  <si>
    <t>[J1] National FFS expenditures from the CMS Office of the Actuary, which represent the sum of total Medicare FFS Part A per capita and Part B per capita expenditures. Expenditures for each year include a three month claims run out.  A claims completion factor of 1.013 is applied to expenditures to account for expected remaining Parts A and B claims run-out.</t>
  </si>
  <si>
    <t>In the one-sided model, the ACO’s MSR varies based on the number of assigned beneficiaries according to this look-up table. MSRs for ACOs with a number of assigned beneficiaries between the low and high values shown in the table are interpolated according to a specified equation that is a weighted average of the stated endpoints.</t>
  </si>
  <si>
    <t>[C] CMS-HCC Risk Score is the final, prospective risk score based on the applicable risk adjustment model for that year, renormalized in each year so that the mean national FFS risk score equals 1.0. ESRD risk scores are renormalized to the ESRD population, disabled risk scores are renormalized to the disabled population, aged/dual risk scores are renormalized to the aged/dual population, and aged/non-dual risk scores are renormalized to the aged/non-dual population. Therefore ESRD, disabled, aged/dual, and aged/non-dual risk scores are not on the same scale and are not comparable.</t>
  </si>
  <si>
    <t>[J2] OACT National Expenditure Trend Factor</t>
  </si>
  <si>
    <t>Benchmark Period</t>
  </si>
  <si>
    <t>Table A1: Risk Ratios for Updated Benchmark</t>
  </si>
  <si>
    <t>Overview</t>
  </si>
  <si>
    <t>BY3 Risk Scores to Use for Updated Benchmark Risk Ratios</t>
  </si>
  <si>
    <t>PY Risk Scores to Use for Updated Benchmark Risk Ratios</t>
  </si>
  <si>
    <t>Person-Years:</t>
  </si>
  <si>
    <t>Appendix Table A4: Minimum Savings Rate by Number of Assigned Beneficiaries (One-Sided Model)</t>
  </si>
  <si>
    <t>Table A4: Minimum Savings Rate by Number of Assigned Beneficiaries (One-Sided Model)</t>
  </si>
  <si>
    <t>Proportion Weights:</t>
  </si>
  <si>
    <t>Risk Ratios for Updated Benchmark</t>
  </si>
  <si>
    <t>The purpose of this "Table A1: Risk Ratios for Updated Benchmark" is to explain the calculation of these risk ratios.</t>
  </si>
  <si>
    <t>In rows [L] of 'Table 2: Updated Benchmark Determination', the risk ratios for the updated benchmark are provided.</t>
  </si>
  <si>
    <t>[R2] PY Risk Scores and Person-Years for PY Continuously Assigned</t>
  </si>
  <si>
    <t>[R4] Risk Ratio for Continuously Assigned = PY Risk Score / BY3 Risk Score</t>
  </si>
  <si>
    <t>Average (dollar-weighted)</t>
  </si>
  <si>
    <t>Benchmark Dollar Weights:</t>
  </si>
  <si>
    <t>[R5] PY Risk Score to Use for PY Continuously Assigned =</t>
  </si>
  <si>
    <t>[R6] PY Risk Score to Use for PY Newly Assigned = PY CMS-HCC Risk Score</t>
  </si>
  <si>
    <t>Risk Score</t>
  </si>
  <si>
    <t>Dual-eligible</t>
  </si>
  <si>
    <t>Medicare beneficiaries whose Part B premium and cost-sharing amounts are paid by their states’ Medicaid program (Qualified Medicare Beneficiaries or QMBs), including those who also have full Medicaid benefits including Rx coverage (QMB plus)</t>
  </si>
  <si>
    <t>Claims Run-Out Period</t>
  </si>
  <si>
    <t>Date Produced</t>
  </si>
  <si>
    <t>Report Period</t>
  </si>
  <si>
    <t>Appendix Table A1: Risk Ratios for Updated Benchmark</t>
  </si>
  <si>
    <t>Table A3: National Fee-for-Service Expenditures, Trend Factors, and Increments</t>
  </si>
  <si>
    <t>Table A2: Risk Score Renormalization</t>
  </si>
  <si>
    <t>Appendix Table A2: Risk Score Renormalization</t>
  </si>
  <si>
    <t>Appendix Table A3: National Fee-for-Service Expenditures, Trend Factors, and Increments</t>
  </si>
  <si>
    <t xml:space="preserve">[N] OACT National FFS Growth Increment ($) [J3] from Appendix Table A3. </t>
  </si>
  <si>
    <t>[E] OACT National Expenditure Trend Factor [J2] from Appendix Table A3.</t>
  </si>
  <si>
    <t>For each beneficiary category (ESRD, disabled, aged/dual, aged/non-dual); the risk ratio for Updated Benchmark = PY Risk Score / BY3 Risk Score</t>
  </si>
  <si>
    <r>
      <t xml:space="preserve">Definition of </t>
    </r>
    <r>
      <rPr>
        <b/>
        <sz val="12"/>
        <rFont val="Times New Roman"/>
        <family val="1"/>
      </rPr>
      <t>Continuously Assigned in PY</t>
    </r>
    <r>
      <rPr>
        <sz val="12"/>
        <rFont val="Times New Roman"/>
        <family val="1"/>
      </rPr>
      <t>: Assigned in PY, and also assigned or receiving ACO primary care in the prior calendar year</t>
    </r>
  </si>
  <si>
    <r>
      <t>Definition of</t>
    </r>
    <r>
      <rPr>
        <b/>
        <sz val="12"/>
        <rFont val="Times New Roman"/>
        <family val="1"/>
      </rPr>
      <t xml:space="preserve"> Continuously Assigned in BY3</t>
    </r>
    <r>
      <rPr>
        <sz val="12"/>
        <rFont val="Times New Roman"/>
        <family val="1"/>
      </rPr>
      <t>: Assigned in BY3, and also assigned or receiving ACO primary care in BY2</t>
    </r>
  </si>
  <si>
    <r>
      <t xml:space="preserve">Definition of </t>
    </r>
    <r>
      <rPr>
        <b/>
        <sz val="12"/>
        <rFont val="Times New Roman"/>
        <family val="1"/>
      </rPr>
      <t>Newly Assigned in PY</t>
    </r>
    <r>
      <rPr>
        <sz val="12"/>
        <rFont val="Times New Roman"/>
        <family val="1"/>
      </rPr>
      <t>: Assigned in PY, but not assigned or receiving ACO primary care in the prior calendar year</t>
    </r>
  </si>
  <si>
    <t>Final Settlement</t>
  </si>
  <si>
    <t xml:space="preserve">[J3] The difference between PY and BY3 OACT National FFS Expenditures. [J1] for PY - [J1] for BY3. </t>
  </si>
  <si>
    <r>
      <t>Table 3: Shared Savings Award Calculation - One-Sided Shared Savings Model</t>
    </r>
    <r>
      <rPr>
        <u/>
        <vertAlign val="superscript"/>
        <sz val="12"/>
        <color theme="10"/>
        <rFont val="Times New Roman"/>
        <family val="1"/>
      </rPr>
      <t>1</t>
    </r>
  </si>
  <si>
    <t>[P] ESRD, disabled, aged/dual, and aged/non-dual proportions of assigned beneficiary person-years for the performance year.</t>
  </si>
  <si>
    <t>[L] The Risk Score [K] for the performance year divided by the respective BY3 Risk Score [K].</t>
  </si>
  <si>
    <t>2) If weighted average of CMS-HCC risk ratios  &gt;= 1, then risk score to use = BY3 CMS-HCC risk score (for BY3 continuously assigned) x demographic risk ratio</t>
  </si>
  <si>
    <r>
      <t xml:space="preserve">[R7] </t>
    </r>
    <r>
      <rPr>
        <u/>
        <sz val="12"/>
        <rFont val="Times New Roman"/>
        <family val="1"/>
      </rPr>
      <t>PY Risk Score to Use for PY Assigned Beneficiaries = Weighted Average of PY Risk Scores to Use for PY Continuously Assigned and PY Newly Assigned</t>
    </r>
  </si>
  <si>
    <r>
      <t xml:space="preserve">[R8] </t>
    </r>
    <r>
      <rPr>
        <u/>
        <sz val="12"/>
        <rFont val="Times New Roman"/>
        <family val="1"/>
      </rPr>
      <t>Risk Ratio for Updated Benchmark =  PY Risk Score to Use for PY Assigned Beneficiaries / BY3 Risk Score to Use for BY3 Assigned Beneficiaries</t>
    </r>
  </si>
  <si>
    <t xml:space="preserve">[R1] BY3 Risk Score to Use for BY3 Assigned Beneficiaries = BY3 CMS-HCC Score </t>
  </si>
  <si>
    <t>Risk Score:</t>
  </si>
  <si>
    <t>Risk Ratio for Updated Benchmark:</t>
  </si>
  <si>
    <t xml:space="preserve">[R1] BY3 CMS-HCC risk score for BY3 assigned beneficiaries used to calculate the risk ratio for the updated benchmark. </t>
  </si>
  <si>
    <t>[R4] Determine demographic and CMS-HCC risk ratios by comparing demographic and CMS-HCC risk scores for PY relative to BY3 for continuously assigned beneficiaries in each Medicare enrollment type.</t>
  </si>
  <si>
    <t>[R5] Determine PY Risk Score for PY continuously assigned.  If CMS-HCC average dollar-weighted risk ratio is &lt; 1.0, then PY CMS-HCC risk scores are used for continuously assigned beneficiary populations. If CMS-HCC average dollar-weighted risk ratio is &gt;= 1.0, then BY3 CMS-HCC risk scores adjusted by demographic risk ratios are used.</t>
  </si>
  <si>
    <t>[R6] PY newly assigned person-years and CMS-HCC risk scores for each Medicare enrollment type.</t>
  </si>
  <si>
    <t>Determine PY weighted average risk score for each Medicare enrollment type by multiplying the newly and continuously assigned beneficiary proportions and risk scores and summing.</t>
  </si>
  <si>
    <t>[R8] Determine the final risk ratio for updated benchmark by dividing the PY risk score to use for PY assigned beneficiaries by the BY3 risk score to use for BY3 assigned beneficiaries.</t>
  </si>
  <si>
    <t>1) If weighted average of CMS-HCC risk ratios  &lt;1, then risk score to use = PY CMS-HCC risk score (for PY continuously assigned)</t>
  </si>
  <si>
    <t>Continuously Assigned</t>
  </si>
  <si>
    <t>Newly Assigned</t>
  </si>
  <si>
    <t>Weighted Average</t>
  </si>
  <si>
    <t>PY Risk Score to Use for       PY Assigned Beneficiaries:</t>
  </si>
  <si>
    <t>BY3 Risk Score to Use for       BY3 Assigned Beneficiaries:</t>
  </si>
  <si>
    <t>Determine benchmark dollar weights by multiplying the continuously assigned person-years by 3-Year Weighted Average Annual Per Capita Expenditures ($) ([G] from Table 1) for each Medicare enrollment type, and divide by the sum of the products. Apply weights to CMS-HCC risk ratios and sum to determine the average dollar-weighted CMS-HCC risk ratio.</t>
  </si>
  <si>
    <t>PY Current</t>
  </si>
  <si>
    <t>[R] Number of Assigned Beneficiaries for the performance year.</t>
  </si>
  <si>
    <t>[S] Person-Years is the number of Assigned Beneficiaries adjusted downwards for beneficiaries with less than a full 12 months of eligibility in the performance year; i.e. the number of eligible person-months divided by 12.</t>
  </si>
  <si>
    <t>[T] Per Capita Expenditures ($) by Medicare enrollment type.</t>
  </si>
  <si>
    <t>[U] Assigned Beneficiary Proportions [P] for the performance year from Table 2.</t>
  </si>
  <si>
    <t>[W] Updated Benchmark ($) [Q] from Table 2.</t>
  </si>
  <si>
    <t>[X] The product of Per Capita Expenditures ($) [V] and Person-Years [S].</t>
  </si>
  <si>
    <t>[Y] The product of Per Capita Expenditures Benchmark ($) [W] and Person-Years [S].</t>
  </si>
  <si>
    <t>[Z] Total Benchmark Expenditures ($) [Y] minus Total Expenditures ($) [X].</t>
  </si>
  <si>
    <t>[AA] If Total Benchmark Expenditures Minus Total Expenditures ($) [Z] is greater than zero, then equal to Total Benchmark Expenditures Minus Total Expenditures ($) [Z]. Otherwise, zero.</t>
  </si>
  <si>
    <t>[BB] The Minimum Savings Rate is determined on a sliding scale based on the number of assigned beneficiaries. Sliding scale in Appendix Table A4.</t>
  </si>
  <si>
    <t>[CC] Product of Minimum Savings Rate (%) [BB] and Total Benchmark Expenditures ($) [Y].</t>
  </si>
  <si>
    <t xml:space="preserve">Adjustment for Advance Payment Recoupment </t>
  </si>
  <si>
    <t>Advance Payment Recoupment Date</t>
  </si>
  <si>
    <t>[K] BY3 CMS-HCC Risk Score [C] from Table 1. Performance year Final Adjusted Risk Score from Appendix Table A1, row [R8].</t>
  </si>
  <si>
    <t>[R7] Determine newly and continuously assigned beneficiary weights (proportions) for each Medicare enrollment type.</t>
  </si>
  <si>
    <r>
      <rPr>
        <b/>
        <sz val="11"/>
        <color indexed="8"/>
        <rFont val="Times New Roman"/>
        <family val="1"/>
      </rPr>
      <t>INFORMATION NOT RELEASABLE TO THE PUBLIC UNLESS AUTHORIZED BY LAW:</t>
    </r>
    <r>
      <rPr>
        <sz val="11"/>
        <rFont val="Times New Roman"/>
        <family val="1"/>
      </rPr>
      <t xml:space="preserve"> This information has not been publicly disclosed and may be privileged and confidential. It is for internal government use only and must not be disseminated, distributed, or copied to persons not authorized to receive the information. Unauthorized disclosure may result in prosecution to the full extent of the law.</t>
    </r>
  </si>
  <si>
    <t>[R3] BY3 demographic risk scores and CMS-HCC risk scores for each Medicare enrollment type for BY3 continuously assigned beneficiaries.</t>
  </si>
  <si>
    <t>[R2] PY person-years, demographic risk scores and CMS-HCC risk scores for each Medicare enrollment type for PY continuously assigned beneficiaries.</t>
  </si>
  <si>
    <t>[R3] BY3 Risk Scores for BY3 Continuously Assigned</t>
  </si>
  <si>
    <t>01/01/2015 - 12/31/2015</t>
  </si>
  <si>
    <t>12/31/2015</t>
  </si>
  <si>
    <t>AIM</t>
  </si>
  <si>
    <t>ACO Investment Model</t>
  </si>
  <si>
    <t>[EE] Sharing Rate (%)</t>
  </si>
  <si>
    <t>[GG] Eligible to Share in Savings (Y/N)</t>
  </si>
  <si>
    <t>[HH] Final Sharing Rate (%)</t>
  </si>
  <si>
    <t>[FF] Score based on quality reporting. In PY1 of an ACO’s first agreement period, the quality score is 100% if all measures were completely reported and less than 100% if one or more measures were not completely reported. Beyond PY1 of an ACO’s first agreement period, the quality score will be determined not only by whether all measures were completely reported but also on their performance against established benchmarks and on quality improvement. For more information, please refer to the Quality Measure Methodology Specifications posted on the SSP Portlet.</t>
  </si>
  <si>
    <t>[GG] Eligibility for shared savings. Any ACO who does not completely report will not be eligible to share in savings. ACOs beyond the first performance year of their first agreement period must also meet minimum attainment (which is ≥30% or ≥30th percentile benchmark) on at least one Pay for Performance measure in each domain in order to be eligible to share in savings. For more information, please refer to the Quality Measure Methodology Specifications posted on the SSP Portlet.</t>
  </si>
  <si>
    <t>[EE] The Sharing Rate is set at 50%.</t>
  </si>
  <si>
    <t>[HH] If ACO is eligible to share in savings, the product of Sharing Rate [EE] and Quality Score [FF], otherwise set to zero. If [GG] = Yes, then [EE] x [FF]. Otherwise, zero.</t>
  </si>
  <si>
    <t>[II] Shared Savings ($)</t>
  </si>
  <si>
    <t>[JJ] Shared Savings Cap ($)</t>
  </si>
  <si>
    <t>[KK] Sequestration Adjustment ($)</t>
  </si>
  <si>
    <t>[LL] Earned Performance Payment ($)</t>
  </si>
  <si>
    <t>[MM] Advance Payment Elected (Y/N)</t>
  </si>
  <si>
    <t>[NN] Advance Payment Maximum Recoupment at PY ($)</t>
  </si>
  <si>
    <t>[OO] Advance Payment Recoupment at PY, Actual ($)</t>
  </si>
  <si>
    <t>[PP] Advance Payment Still Owed to CMS After PY ($)</t>
  </si>
  <si>
    <t>[QQ] PY Net Earned Performance Payment ($)</t>
  </si>
  <si>
    <t>Note: Renormalization ensures that changes in the risk of ACOs’ assigned beneficiary populations are properly measured in creating and updating ACOs’ benchmarks. Since the expenditure calculations in the Shared Savings Program payment design are done separately by ESRD, Disabled, Aged/dual, and Aged/non-dual, the renormalization is also done separately for each of these Medicare enrollment types for each year. We renormalize the risk scores within each enrollment type so that the national average risk score for each type is 1.0. The values shown in the table are the mean national risk scores of the fee-for-service Medicare population. Each risk score is divided by these mean values by enrollment type to obtain renormalized risk scores that have a national mean of 1.0.</t>
  </si>
  <si>
    <r>
      <t>[B] Per Capita Expendit</t>
    </r>
    <r>
      <rPr>
        <sz val="12"/>
        <rFont val="Times New Roman"/>
        <family val="1"/>
      </rPr>
      <t>ures are based on BY1, BY2, and BY3 Medicare FFS Part A and B claims and enrollment data. Expenditures are annualized by dividing by the eligible fraction of 12 months, and mean expenditures are weighted by this fraction. For each Medicare enrollment type (ESRD, Disabled, Aged/dual, Aged/non-dual), expenditures are truncated at the 99th percentile of national Medicare FFS expenditures for that type. A claims completion factor of 1.013, accounting for all expected remaining Parts A and B claims run-out, is reflected in the expenditures reported for each Medicare enrollment type.</t>
    </r>
  </si>
  <si>
    <t>Financial Reconciliation Report, Performance Year 2015</t>
  </si>
  <si>
    <r>
      <rPr>
        <b/>
        <sz val="11"/>
        <rFont val="Times New Roman"/>
        <family val="1"/>
      </rPr>
      <t>INFORMATION NOT RELEASABLE TO THE PUBLIC UNLESS AUTHORIZED BY LAW:</t>
    </r>
    <r>
      <rPr>
        <sz val="10"/>
        <rFont val="Times New Roman"/>
        <family val="1"/>
      </rPr>
      <t xml:space="preserve"> This information has not been publicly disclosed and may be privileged and confidential. It is for internal government use only and must not be disseminated, distributed, or copied to persons not authorized to receive the information. Unauthorized disclosure may result in prosecution to the full extent of the law.</t>
    </r>
  </si>
  <si>
    <t>Expenditure Truncation Threshold, CY2015</t>
  </si>
  <si>
    <t xml:space="preserve">Table 3: Shared Savings Calculation - One-Sided Shared Savings Model </t>
  </si>
  <si>
    <t>[V] Per Capita Expenditures ($) [T] weighted by Assigned Beneficiary Proportions [U], for all Medicare enrollment types. ([T] ESRD x [U] ESRD) + ([T] Disabled x [U] Disabled) + ([T] Aged/dual x [U] Aged/dual) + ([T] Aged/non-dual x [U] Aged/non-dual).</t>
  </si>
  <si>
    <t>[DD] Savings are realized if Total Savings ($) [AA] is greater than or equal to the Minimum Savings Rate ($) [CC], otherwise, savings are not achieved. If [AA] ≥ [CC], then "Savings". Otherwise, N/A.</t>
  </si>
  <si>
    <t>[II] If Total Savings [AA] is greater than or equal to the Minimum Savings Rate ($) [CC], then equal to the product of Final Sharing Rate (%) [HH] and Total Savings ($) [AA]. Otherwise, set to zero. If [AA]  ≥ [CC], then [AA] x [GG]. Otherwise, zero.</t>
  </si>
  <si>
    <t>[JJ] 10% of Total Benchmark Expenditures ($) [Y].</t>
  </si>
  <si>
    <t>[KK] Shared savings payments are subject to sequestration, the mandatory reductions in federal budgetary resources required by the Budget Control Act of 2011. The Sequestration Adjustment is 2.0% of Shared Savings ($) [II].</t>
  </si>
  <si>
    <t>[LL] If Shared Savings ($) [II] minus Sequestration Adjustment ($) [KK] is greater than Shared Savings Cap ($) [JJ], then equal to Shared Savings Cap ($) [JJ], otherwise equal to Shared Savings ($) [II] minus Sequestration Adjustment ($) [KK]. If advance payment was not elected then this is the performance year final settlement amount.</t>
  </si>
  <si>
    <t>[MM] Yes, if Advance Payment/AIM was elected. Otherwise, No.</t>
  </si>
  <si>
    <t>[NN] Maximum amount of Advance Payment/AIM available for recoupment at performance year settlement. Total amount not repaid as of Advance Payment Recoupment Date (see parameters).</t>
  </si>
  <si>
    <t>[OO] Actual amount of Advance Payment/AIM recouped by CMS at performance year settlement.</t>
  </si>
  <si>
    <t>[PP] Amount of Advance Payment/AIM not repaid after performance year settlement. Advance Payment Maximum Recoupment at PY ($) [NN] minus Advance Payment Recoupment at PY, Actual ($) [OO].</t>
  </si>
  <si>
    <t>[QQ] PY Earned Performance Payment ($) [LL] minus Advance Payment Recoupment at PY, Actual ($) [OO].</t>
  </si>
  <si>
    <t>This report is based on the PY 2015 participant list the ACO certified.</t>
  </si>
  <si>
    <t>ACO Track</t>
  </si>
  <si>
    <t xml:space="preserve">A2313, Community Health Accountable Care, LLC                                                                                                                                                           </t>
  </si>
  <si>
    <t>January 1, 2014 Agreement Start Date</t>
  </si>
  <si>
    <t>08/24/2016</t>
  </si>
  <si>
    <t>2011</t>
  </si>
  <si>
    <t>2012</t>
  </si>
  <si>
    <t>2013</t>
  </si>
  <si>
    <t>N/A</t>
  </si>
  <si>
    <t>Yes</t>
  </si>
  <si>
    <t>No</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</si>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</sst>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7" formatCode="&quot;$&quot;#,##0.00_);\(&quot;$&quot;#,##0.00\)"/>
    <numFmt numFmtId="44" formatCode="_(&quot;$&quot;* #,##0.00_);_(&quot;$&quot;* \(#,##0.00\);_(&quot;$&quot;* &quot;-&quot;??_);_(@_)"/>
    <numFmt numFmtId="43" formatCode="_(* #,##0.00_);_(* \(#,##0.00\);_(* &quot;-&quot;??_);_(@_)"/>
    <numFmt numFmtId="164" formatCode="&quot;$&quot;#,##0"/>
    <numFmt numFmtId="165" formatCode="&quot;$&quot;#,##0.00"/>
    <numFmt numFmtId="166" formatCode="#,##0.000"/>
    <numFmt numFmtId="167" formatCode="0.000"/>
    <numFmt numFmtId="168" formatCode="0.0%"/>
    <numFmt numFmtId="169" formatCode="#,##0.000_);\(#,##0.000\)"/>
    <numFmt numFmtId="170" formatCode="_(* #,##0_);_(* \(#,##0\);_(* &quot;-&quot;??_);_(@_)"/>
  </numFmts>
  <fonts count="80" x14ac:knownFonts="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Calibri"/>
      <family val="2"/>
    </font>
    <font>
      <u/>
      <sz val="11"/>
      <color theme="10"/>
      <name val="Calibri"/>
      <family val="2"/>
    </font>
    <font>
      <u/>
      <sz val="12"/>
      <color theme="10"/>
      <name val="Times New Roman"/>
      <family val="1"/>
    </font>
    <font>
      <sz val="11"/>
      <color indexed="8"/>
      <name val="Times New Roman"/>
      <family val="1"/>
    </font>
    <font>
      <u/>
      <sz val="11"/>
      <color theme="10"/>
      <name val="Times New Roman"/>
      <family val="1"/>
    </font>
    <font>
      <i/>
      <sz val="11"/>
      <color indexed="8"/>
      <name val="Times New Roman"/>
      <family val="1"/>
    </font>
    <font>
      <b/>
      <sz val="11"/>
      <color indexed="8"/>
      <name val="Times New Roman"/>
      <family val="1"/>
    </font>
    <font>
      <sz val="12"/>
      <color indexed="8"/>
      <name val="Times New Roman"/>
      <family val="1"/>
    </font>
    <font>
      <b/>
      <sz val="12"/>
      <color indexed="8"/>
      <name val="Times New Roman"/>
      <family val="1"/>
    </font>
    <font>
      <b/>
      <sz val="14"/>
      <color indexed="8"/>
      <name val="Times New Roman"/>
      <family val="1"/>
    </font>
    <font>
      <sz val="10"/>
      <name val="Times New Roman"/>
      <family val="1"/>
    </font>
    <font>
      <sz val="14"/>
      <color indexed="8"/>
      <name val="Times New Roman"/>
      <family val="1"/>
    </font>
    <font>
      <sz val="12"/>
      <name val="Times New Roman"/>
      <family val="1"/>
    </font>
    <font>
      <b/>
      <sz val="11"/>
      <name val="Times New Roman"/>
      <family val="1"/>
    </font>
    <font>
      <b/>
      <sz val="12"/>
      <name val="Times New Roman"/>
      <family val="1"/>
    </font>
    <font>
      <sz val="12"/>
      <color theme="1"/>
      <name val="Times New Roman"/>
      <family val="1"/>
    </font>
    <font>
      <b/>
      <sz val="14"/>
      <name val="Times New Roman"/>
      <family val="1"/>
    </font>
    <font>
      <b/>
      <sz val="12"/>
      <color theme="1"/>
      <name val="Times New Roman"/>
      <family val="1"/>
    </font>
    <font>
      <i/>
      <sz val="12"/>
      <color theme="1"/>
      <name val="Times New Roman"/>
      <family val="1"/>
    </font>
    <font>
      <u/>
      <sz val="12"/>
      <name val="Times New Roman"/>
      <family val="1"/>
    </font>
    <font>
      <sz val="12"/>
      <color indexed="8"/>
      <name val="Calibri"/>
      <family val="2"/>
    </font>
    <font>
      <sz val="12"/>
      <color theme="8" tint="0.39997558519241921"/>
      <name val="Calibri"/>
      <family val="2"/>
    </font>
    <font>
      <b/>
      <sz val="12"/>
      <color indexed="8"/>
      <name val="Calibri"/>
      <family val="2"/>
    </font>
    <font>
      <sz val="12"/>
      <name val="Calibri"/>
      <family val="2"/>
    </font>
    <font>
      <sz val="12"/>
      <color theme="1"/>
      <name val="Calibri"/>
      <family val="2"/>
      <scheme val="minor"/>
    </font>
    <font>
      <sz val="11"/>
      <color theme="1"/>
      <name val="Times New Roman"/>
      <family val="1"/>
    </font>
    <font>
      <b/>
      <sz val="11"/>
      <color theme="1"/>
      <name val="Times New Roman"/>
      <family val="1"/>
    </font>
    <font>
      <sz val="11"/>
      <color rgb="FF000000"/>
      <name val="Times New Roman"/>
      <family val="1"/>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FF0000"/>
      <name val="Calibri"/>
      <family val="2"/>
    </font>
    <font>
      <i/>
      <sz val="12"/>
      <name val="Times New Roman"/>
      <family val="1"/>
    </font>
    <font>
      <u/>
      <vertAlign val="superscript"/>
      <sz val="12"/>
      <color theme="10"/>
      <name val="Times New Roman"/>
      <family val="1"/>
    </font>
    <font>
      <sz val="11"/>
      <name val="Times New Roman"/>
      <family val="1"/>
    </font>
    <font>
      <b/>
      <sz val="20"/>
      <name val="Times New Roman"/>
      <family val="1"/>
    </font>
    <font>
      <b/>
      <sz val="20"/>
      <name val="Calibri"/>
      <family val="2"/>
    </font>
    <font>
      <sz val="14"/>
      <name val="Times New Roman"/>
      <family val="1"/>
    </font>
    <font>
      <i/>
      <sz val="12"/>
      <name val="Calibri"/>
      <family val="2"/>
    </font>
    <font>
      <b/>
      <sz val="12"/>
      <name val="Calibri"/>
      <family val="2"/>
    </font>
    <font>
      <b/>
      <sz val="11"/>
      <name val="Calibri"/>
      <family val="2"/>
    </font>
    <font>
      <u/>
      <sz val="11"/>
      <name val="Calibri"/>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60">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43" fontId="11" fillId="0" borderId="0" applyFon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11" fillId="0" borderId="0"/>
    <xf numFmtId="0" fontId="6" fillId="23" borderId="7" applyNumberFormat="0" applyFont="0" applyAlignment="0" applyProtection="0"/>
    <xf numFmtId="0" fontId="20" fillId="20" borderId="8" applyNumberFormat="0" applyAlignment="0" applyProtection="0"/>
    <xf numFmtId="9" fontId="6" fillId="0" borderId="0" applyFont="0" applyFill="0" applyBorder="0" applyAlignment="0" applyProtection="0"/>
    <xf numFmtId="9" fontId="11"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25" fillId="0" borderId="0" applyNumberFormat="0" applyFill="0" applyBorder="0" applyAlignment="0" applyProtection="0"/>
    <xf numFmtId="0" fontId="6" fillId="0" borderId="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2" fillId="0" borderId="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6" fillId="23" borderId="7" applyNumberFormat="0" applyFont="0" applyAlignment="0" applyProtection="0"/>
    <xf numFmtId="0" fontId="20" fillId="20" borderId="8" applyNumberFormat="0" applyAlignment="0" applyProtection="0"/>
    <xf numFmtId="9" fontId="6"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43" fontId="52" fillId="0" borderId="0" applyFont="0" applyFill="0" applyBorder="0" applyAlignment="0" applyProtection="0"/>
    <xf numFmtId="0" fontId="52" fillId="0" borderId="0"/>
    <xf numFmtId="44" fontId="52" fillId="0" borderId="0" applyFont="0" applyFill="0" applyBorder="0" applyAlignment="0" applyProtection="0"/>
    <xf numFmtId="9" fontId="52" fillId="0" borderId="0" applyFont="0" applyFill="0" applyBorder="0" applyAlignment="0" applyProtection="0"/>
    <xf numFmtId="43"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53" fillId="0" borderId="0" applyNumberFormat="0" applyFill="0" applyBorder="0" applyAlignment="0" applyProtection="0"/>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57" fillId="24" borderId="0" applyNumberFormat="0" applyBorder="0" applyAlignment="0" applyProtection="0"/>
    <xf numFmtId="0" fontId="58" fillId="25" borderId="0" applyNumberFormat="0" applyBorder="0" applyAlignment="0" applyProtection="0"/>
    <xf numFmtId="0" fontId="59" fillId="26" borderId="0" applyNumberFormat="0" applyBorder="0" applyAlignment="0" applyProtection="0"/>
    <xf numFmtId="0" fontId="60" fillId="27" borderId="28" applyNumberFormat="0" applyAlignment="0" applyProtection="0"/>
    <xf numFmtId="0" fontId="61" fillId="28" borderId="29" applyNumberFormat="0" applyAlignment="0" applyProtection="0"/>
    <xf numFmtId="0" fontId="62" fillId="28" borderId="28" applyNumberFormat="0" applyAlignment="0" applyProtection="0"/>
    <xf numFmtId="0" fontId="63" fillId="0" borderId="30" applyNumberFormat="0" applyFill="0" applyAlignment="0" applyProtection="0"/>
    <xf numFmtId="0" fontId="64" fillId="29" borderId="31" applyNumberFormat="0" applyAlignment="0" applyProtection="0"/>
    <xf numFmtId="0" fontId="65" fillId="0" borderId="0" applyNumberFormat="0" applyFill="0" applyBorder="0" applyAlignment="0" applyProtection="0"/>
    <xf numFmtId="0" fontId="1" fillId="30" borderId="32" applyNumberFormat="0" applyFont="0" applyAlignment="0" applyProtection="0"/>
    <xf numFmtId="0" fontId="66" fillId="0" borderId="0" applyNumberFormat="0" applyFill="0" applyBorder="0" applyAlignment="0" applyProtection="0"/>
    <xf numFmtId="0" fontId="67" fillId="0" borderId="33" applyNumberFormat="0" applyFill="0" applyAlignment="0" applyProtection="0"/>
    <xf numFmtId="0" fontId="6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68" fillId="34" borderId="0" applyNumberFormat="0" applyBorder="0" applyAlignment="0" applyProtection="0"/>
    <xf numFmtId="0" fontId="68"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68" fillId="38" borderId="0" applyNumberFormat="0" applyBorder="0" applyAlignment="0" applyProtection="0"/>
    <xf numFmtId="0" fontId="68"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68" fillId="42" borderId="0" applyNumberFormat="0" applyBorder="0" applyAlignment="0" applyProtection="0"/>
    <xf numFmtId="0" fontId="68"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68" fillId="46" borderId="0" applyNumberFormat="0" applyBorder="0" applyAlignment="0" applyProtection="0"/>
    <xf numFmtId="0" fontId="68"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68" fillId="50" borderId="0" applyNumberFormat="0" applyBorder="0" applyAlignment="0" applyProtection="0"/>
    <xf numFmtId="0" fontId="68"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68" fillId="54" borderId="0" applyNumberFormat="0" applyBorder="0" applyAlignment="0" applyProtection="0"/>
    <xf numFmtId="43" fontId="6" fillId="0" borderId="0" applyFont="0" applyFill="0" applyBorder="0" applyAlignment="0" applyProtection="0"/>
  </cellStyleXfs>
  <cellXfs count="331">
    <xf numFmtId="0" fontId="0" fillId="0" borderId="0" xfId="0"/>
    <xf numFmtId="0" fontId="0" fillId="0" borderId="0" xfId="0" applyProtection="1">
      <protection locked="0"/>
    </xf>
    <xf numFmtId="0" fontId="0" fillId="0" borderId="0" xfId="0" applyFill="1" applyProtection="1">
      <protection locked="0"/>
    </xf>
    <xf numFmtId="0" fontId="0" fillId="0" borderId="0" xfId="0" applyFont="1" applyFill="1" applyProtection="1">
      <protection locked="0"/>
    </xf>
    <xf numFmtId="0" fontId="0" fillId="0" borderId="0" xfId="0" applyFill="1" applyAlignment="1">
      <alignment wrapText="1"/>
    </xf>
    <xf numFmtId="0" fontId="22" fillId="0" borderId="0" xfId="0" applyFont="1" applyFill="1" applyBorder="1" applyAlignment="1" applyProtection="1">
      <protection locked="0"/>
    </xf>
    <xf numFmtId="0" fontId="27" fillId="0" borderId="0" xfId="0" applyFont="1"/>
    <xf numFmtId="0" fontId="27" fillId="0" borderId="0" xfId="0" applyFont="1" applyProtection="1">
      <protection locked="0"/>
    </xf>
    <xf numFmtId="0" fontId="31" fillId="0" borderId="0" xfId="0" applyFont="1"/>
    <xf numFmtId="0" fontId="27" fillId="0" borderId="0" xfId="0" applyFont="1" applyFill="1" applyProtection="1">
      <protection locked="0"/>
    </xf>
    <xf numFmtId="0" fontId="31" fillId="0" borderId="0" xfId="0" applyFont="1" applyFill="1" applyProtection="1">
      <protection locked="0"/>
    </xf>
    <xf numFmtId="0" fontId="32" fillId="0" borderId="12" xfId="0" applyFont="1" applyFill="1" applyBorder="1" applyAlignment="1" applyProtection="1">
      <alignment horizontal="center"/>
      <protection locked="0"/>
    </xf>
    <xf numFmtId="0" fontId="31" fillId="0" borderId="0" xfId="0" applyFont="1" applyFill="1"/>
    <xf numFmtId="0" fontId="27" fillId="0" borderId="0" xfId="0" applyFont="1" applyFill="1" applyBorder="1" applyProtection="1">
      <protection locked="0"/>
    </xf>
    <xf numFmtId="0" fontId="37" fillId="0" borderId="0" xfId="0" applyFont="1" applyFill="1" applyBorder="1" applyAlignment="1" applyProtection="1">
      <alignment horizontal="right" indent="1"/>
      <protection locked="0"/>
    </xf>
    <xf numFmtId="0" fontId="31" fillId="0" borderId="0" xfId="47" applyFont="1" applyProtection="1">
      <protection locked="0"/>
    </xf>
    <xf numFmtId="0" fontId="24" fillId="0" borderId="0" xfId="0" applyFont="1" applyFill="1" applyProtection="1">
      <protection locked="0"/>
    </xf>
    <xf numFmtId="0" fontId="27" fillId="0" borderId="0" xfId="47" applyFont="1" applyAlignment="1">
      <alignment vertical="top" wrapText="1"/>
    </xf>
    <xf numFmtId="0" fontId="32" fillId="0" borderId="0" xfId="0" applyFont="1" applyAlignment="1">
      <alignment horizontal="left"/>
    </xf>
    <xf numFmtId="0" fontId="44" fillId="0" borderId="0" xfId="0" applyFont="1" applyFill="1" applyProtection="1">
      <protection locked="0"/>
    </xf>
    <xf numFmtId="0" fontId="44" fillId="0" borderId="0" xfId="0" applyFont="1" applyFill="1" applyBorder="1" applyProtection="1">
      <protection locked="0"/>
    </xf>
    <xf numFmtId="167" fontId="45" fillId="0" borderId="0" xfId="0" applyNumberFormat="1" applyFont="1" applyFill="1" applyBorder="1" applyProtection="1">
      <protection locked="0"/>
    </xf>
    <xf numFmtId="0" fontId="45" fillId="0" borderId="0" xfId="0" applyFont="1" applyFill="1" applyBorder="1" applyProtection="1">
      <protection locked="0"/>
    </xf>
    <xf numFmtId="0" fontId="44" fillId="0" borderId="0" xfId="0" applyFont="1" applyFill="1" applyBorder="1" applyAlignment="1" applyProtection="1">
      <alignment horizontal="center"/>
      <protection locked="0"/>
    </xf>
    <xf numFmtId="0" fontId="44" fillId="0" borderId="0" xfId="0" applyFont="1" applyFill="1" applyBorder="1" applyAlignment="1" applyProtection="1">
      <protection locked="0"/>
    </xf>
    <xf numFmtId="0" fontId="46" fillId="0" borderId="0" xfId="0" applyFont="1" applyFill="1" applyBorder="1" applyAlignment="1" applyProtection="1">
      <protection locked="0"/>
    </xf>
    <xf numFmtId="0" fontId="47" fillId="0" borderId="0" xfId="0" applyFont="1" applyFill="1" applyProtection="1">
      <protection locked="0"/>
    </xf>
    <xf numFmtId="0" fontId="0" fillId="0" borderId="0" xfId="0" applyFont="1" applyFill="1" applyBorder="1" applyProtection="1">
      <protection locked="0"/>
    </xf>
    <xf numFmtId="0" fontId="0" fillId="0" borderId="0" xfId="0" applyFont="1" applyFill="1" applyBorder="1" applyAlignment="1" applyProtection="1">
      <alignment horizontal="center"/>
      <protection locked="0"/>
    </xf>
    <xf numFmtId="0" fontId="31" fillId="0" borderId="0" xfId="48" applyFont="1"/>
    <xf numFmtId="0" fontId="48" fillId="0" borderId="0" xfId="48" applyFont="1"/>
    <xf numFmtId="164" fontId="44" fillId="0" borderId="0" xfId="0" applyNumberFormat="1" applyFont="1" applyFill="1" applyProtection="1">
      <protection locked="0"/>
    </xf>
    <xf numFmtId="0" fontId="44" fillId="0" borderId="0" xfId="0" applyFont="1" applyFill="1" applyAlignment="1">
      <alignment wrapText="1"/>
    </xf>
    <xf numFmtId="165" fontId="44" fillId="0" borderId="0" xfId="0" applyNumberFormat="1" applyFont="1" applyFill="1" applyBorder="1" applyProtection="1">
      <protection locked="0"/>
    </xf>
    <xf numFmtId="166" fontId="44" fillId="0" borderId="0" xfId="0" applyNumberFormat="1" applyFont="1" applyFill="1" applyBorder="1" applyProtection="1">
      <protection locked="0"/>
    </xf>
    <xf numFmtId="166" fontId="44" fillId="0" borderId="0" xfId="0" applyNumberFormat="1" applyFont="1" applyFill="1" applyProtection="1">
      <protection locked="0"/>
    </xf>
    <xf numFmtId="7" fontId="44" fillId="0" borderId="0" xfId="0" applyNumberFormat="1" applyFont="1" applyFill="1" applyBorder="1" applyProtection="1">
      <protection locked="0"/>
    </xf>
    <xf numFmtId="3" fontId="44" fillId="0" borderId="0" xfId="0" applyNumberFormat="1" applyFont="1" applyFill="1" applyBorder="1" applyProtection="1">
      <protection locked="0"/>
    </xf>
    <xf numFmtId="0" fontId="44" fillId="0" borderId="0" xfId="0" applyFont="1" applyFill="1" applyAlignment="1">
      <alignment vertical="top"/>
    </xf>
    <xf numFmtId="0" fontId="38" fillId="0" borderId="11" xfId="0" applyFont="1" applyFill="1" applyBorder="1" applyProtection="1"/>
    <xf numFmtId="0" fontId="33" fillId="0" borderId="0" xfId="0" applyFont="1" applyFill="1" applyProtection="1"/>
    <xf numFmtId="0" fontId="0" fillId="0" borderId="0" xfId="0" applyFill="1" applyProtection="1"/>
    <xf numFmtId="0" fontId="31" fillId="0" borderId="0" xfId="0" applyFont="1" applyFill="1" applyProtection="1"/>
    <xf numFmtId="0" fontId="32" fillId="0" borderId="0" xfId="0" applyFont="1" applyFill="1" applyAlignment="1" applyProtection="1">
      <alignment horizontal="center"/>
    </xf>
    <xf numFmtId="0" fontId="31" fillId="0" borderId="21" xfId="0" applyFont="1" applyFill="1" applyBorder="1" applyProtection="1"/>
    <xf numFmtId="0" fontId="32" fillId="0" borderId="12" xfId="0" applyFont="1" applyFill="1" applyBorder="1" applyAlignment="1" applyProtection="1">
      <alignment horizontal="center"/>
    </xf>
    <xf numFmtId="0" fontId="32" fillId="0" borderId="0" xfId="0" applyFont="1" applyFill="1" applyProtection="1"/>
    <xf numFmtId="0" fontId="31" fillId="0" borderId="12" xfId="0" applyFont="1" applyFill="1" applyBorder="1" applyProtection="1"/>
    <xf numFmtId="0" fontId="44" fillId="0" borderId="0" xfId="0" applyFont="1" applyFill="1" applyProtection="1"/>
    <xf numFmtId="0" fontId="27" fillId="0" borderId="0" xfId="0" applyFont="1" applyProtection="1"/>
    <xf numFmtId="0" fontId="33" fillId="0" borderId="0" xfId="0" applyFont="1" applyFill="1" applyAlignment="1" applyProtection="1">
      <alignment horizontal="left"/>
    </xf>
    <xf numFmtId="0" fontId="30" fillId="0" borderId="0" xfId="0" applyFont="1" applyFill="1" applyAlignment="1" applyProtection="1">
      <alignment horizontal="center"/>
    </xf>
    <xf numFmtId="0" fontId="27" fillId="0" borderId="0" xfId="0" applyFont="1" applyFill="1" applyAlignment="1" applyProtection="1"/>
    <xf numFmtId="167" fontId="31" fillId="0" borderId="0" xfId="0" applyNumberFormat="1" applyFont="1" applyFill="1" applyBorder="1" applyAlignment="1" applyProtection="1">
      <alignment horizontal="center"/>
    </xf>
    <xf numFmtId="0" fontId="29" fillId="0" borderId="0" xfId="0" quotePrefix="1" applyFont="1" applyFill="1" applyAlignment="1" applyProtection="1"/>
    <xf numFmtId="0" fontId="27" fillId="0" borderId="0" xfId="0" applyFont="1" applyFill="1" applyProtection="1"/>
    <xf numFmtId="0" fontId="49" fillId="0" borderId="0" xfId="0" applyFont="1"/>
    <xf numFmtId="0" fontId="30" fillId="0" borderId="0" xfId="0" applyFont="1" applyAlignment="1">
      <alignment horizontal="left"/>
    </xf>
    <xf numFmtId="0" fontId="49" fillId="0" borderId="13" xfId="0" applyFont="1" applyBorder="1" applyAlignment="1">
      <alignment horizontal="center"/>
    </xf>
    <xf numFmtId="0" fontId="49" fillId="0" borderId="17" xfId="0" applyFont="1" applyBorder="1" applyAlignment="1">
      <alignment horizontal="center"/>
    </xf>
    <xf numFmtId="0" fontId="49" fillId="0" borderId="14" xfId="0" applyFont="1" applyBorder="1" applyAlignment="1">
      <alignment horizontal="center"/>
    </xf>
    <xf numFmtId="3" fontId="49" fillId="0" borderId="11" xfId="0" applyNumberFormat="1" applyFont="1" applyBorder="1" applyAlignment="1">
      <alignment horizontal="center"/>
    </xf>
    <xf numFmtId="3" fontId="51" fillId="0" borderId="18" xfId="0" applyNumberFormat="1" applyFont="1" applyBorder="1" applyAlignment="1">
      <alignment horizontal="center"/>
    </xf>
    <xf numFmtId="168" fontId="51" fillId="0" borderId="0" xfId="0" applyNumberFormat="1" applyFont="1" applyBorder="1" applyAlignment="1">
      <alignment horizontal="center"/>
    </xf>
    <xf numFmtId="168" fontId="51" fillId="0" borderId="18" xfId="0" applyNumberFormat="1" applyFont="1" applyBorder="1" applyAlignment="1">
      <alignment horizontal="center"/>
    </xf>
    <xf numFmtId="3" fontId="49" fillId="0" borderId="11" xfId="0" applyNumberFormat="1" applyFont="1" applyFill="1" applyBorder="1" applyAlignment="1">
      <alignment horizontal="center"/>
    </xf>
    <xf numFmtId="3" fontId="51" fillId="0" borderId="18" xfId="0" applyNumberFormat="1" applyFont="1" applyFill="1" applyBorder="1" applyAlignment="1">
      <alignment horizontal="center"/>
    </xf>
    <xf numFmtId="168" fontId="51" fillId="0" borderId="18" xfId="0" applyNumberFormat="1" applyFont="1" applyFill="1" applyBorder="1" applyAlignment="1">
      <alignment horizontal="center"/>
    </xf>
    <xf numFmtId="3" fontId="49" fillId="0" borderId="13" xfId="0" applyNumberFormat="1" applyFont="1" applyBorder="1" applyAlignment="1">
      <alignment horizontal="center"/>
    </xf>
    <xf numFmtId="0" fontId="51" fillId="0" borderId="17" xfId="0" applyFont="1" applyBorder="1" applyAlignment="1">
      <alignment horizontal="center"/>
    </xf>
    <xf numFmtId="3" fontId="49" fillId="0" borderId="0" xfId="0" applyNumberFormat="1" applyFont="1" applyBorder="1" applyAlignment="1">
      <alignment horizontal="center"/>
    </xf>
    <xf numFmtId="3" fontId="51" fillId="0" borderId="0" xfId="0" applyNumberFormat="1" applyFont="1" applyBorder="1" applyAlignment="1">
      <alignment horizontal="center"/>
    </xf>
    <xf numFmtId="0" fontId="49" fillId="0" borderId="0" xfId="0" applyFont="1" applyBorder="1"/>
    <xf numFmtId="0" fontId="31" fillId="0" borderId="12" xfId="0" applyFont="1" applyFill="1" applyBorder="1" applyAlignment="1" applyProtection="1">
      <alignment horizontal="left" indent="1"/>
    </xf>
    <xf numFmtId="0" fontId="36" fillId="0" borderId="12" xfId="0" applyFont="1" applyFill="1" applyBorder="1" applyAlignment="1" applyProtection="1">
      <alignment horizontal="left" indent="1"/>
    </xf>
    <xf numFmtId="0" fontId="31" fillId="0" borderId="11" xfId="0" applyFont="1" applyFill="1" applyBorder="1" applyAlignment="1" applyProtection="1">
      <alignment horizontal="left" indent="3"/>
    </xf>
    <xf numFmtId="0" fontId="31" fillId="0" borderId="12" xfId="0" applyFont="1" applyFill="1" applyBorder="1" applyAlignment="1" applyProtection="1">
      <alignment horizontal="left" indent="3"/>
    </xf>
    <xf numFmtId="0" fontId="36" fillId="0" borderId="11" xfId="0" applyFont="1" applyFill="1" applyBorder="1" applyAlignment="1" applyProtection="1">
      <alignment horizontal="left" indent="1"/>
    </xf>
    <xf numFmtId="0" fontId="31" fillId="0" borderId="11" xfId="0" applyFont="1" applyFill="1" applyBorder="1" applyAlignment="1" applyProtection="1">
      <alignment horizontal="left" indent="1"/>
    </xf>
    <xf numFmtId="0" fontId="33" fillId="0" borderId="0" xfId="47" applyFont="1" applyProtection="1"/>
    <xf numFmtId="0" fontId="28" fillId="0" borderId="0" xfId="46" applyFont="1" applyProtection="1"/>
    <xf numFmtId="0" fontId="31" fillId="0" borderId="0" xfId="47" applyFont="1" applyProtection="1"/>
    <xf numFmtId="0" fontId="27" fillId="0" borderId="0" xfId="47" applyFont="1" applyProtection="1"/>
    <xf numFmtId="0" fontId="32" fillId="0" borderId="22" xfId="0" applyFont="1" applyFill="1" applyBorder="1" applyProtection="1"/>
    <xf numFmtId="0" fontId="32" fillId="0" borderId="11" xfId="0" applyFont="1" applyFill="1" applyBorder="1" applyProtection="1"/>
    <xf numFmtId="164" fontId="31" fillId="0" borderId="11" xfId="0" applyNumberFormat="1" applyFont="1" applyFill="1" applyBorder="1" applyAlignment="1" applyProtection="1">
      <alignment horizontal="left" wrapText="1" indent="1"/>
    </xf>
    <xf numFmtId="0" fontId="32" fillId="0" borderId="21" xfId="0" applyFont="1" applyFill="1" applyBorder="1" applyAlignment="1" applyProtection="1">
      <alignment horizontal="center"/>
    </xf>
    <xf numFmtId="0" fontId="31" fillId="0" borderId="19" xfId="0" applyFont="1" applyFill="1" applyBorder="1" applyAlignment="1" applyProtection="1">
      <alignment horizontal="left" indent="1"/>
    </xf>
    <xf numFmtId="0" fontId="31" fillId="0" borderId="0" xfId="0" applyFont="1" applyFill="1" applyBorder="1" applyAlignment="1" applyProtection="1">
      <alignment horizontal="left" indent="2"/>
    </xf>
    <xf numFmtId="164" fontId="32" fillId="0" borderId="12" xfId="0" applyNumberFormat="1" applyFont="1" applyFill="1" applyBorder="1" applyAlignment="1" applyProtection="1">
      <alignment horizontal="center"/>
      <protection locked="0"/>
    </xf>
    <xf numFmtId="0" fontId="31" fillId="0" borderId="12" xfId="0" applyFont="1" applyFill="1" applyBorder="1" applyProtection="1">
      <protection locked="0"/>
    </xf>
    <xf numFmtId="164" fontId="31" fillId="0" borderId="12" xfId="0" applyNumberFormat="1" applyFont="1" applyFill="1" applyBorder="1" applyProtection="1">
      <protection locked="0"/>
    </xf>
    <xf numFmtId="6" fontId="31" fillId="0" borderId="12" xfId="0" applyNumberFormat="1" applyFont="1" applyFill="1" applyBorder="1" applyAlignment="1">
      <alignment horizontal="right" wrapText="1"/>
    </xf>
    <xf numFmtId="167" fontId="31" fillId="0" borderId="12" xfId="0" applyNumberFormat="1" applyFont="1" applyFill="1" applyBorder="1" applyAlignment="1">
      <alignment horizontal="right" wrapText="1"/>
    </xf>
    <xf numFmtId="3" fontId="31" fillId="0" borderId="12" xfId="0" applyNumberFormat="1" applyFont="1" applyFill="1" applyBorder="1" applyProtection="1">
      <protection locked="0"/>
    </xf>
    <xf numFmtId="164" fontId="32" fillId="0" borderId="12" xfId="0" applyNumberFormat="1" applyFont="1" applyFill="1" applyBorder="1" applyProtection="1">
      <protection locked="0"/>
    </xf>
    <xf numFmtId="164" fontId="31" fillId="0" borderId="12" xfId="0" applyNumberFormat="1" applyFont="1" applyFill="1" applyBorder="1" applyAlignment="1" applyProtection="1">
      <alignment horizontal="center" wrapText="1"/>
      <protection locked="0"/>
    </xf>
    <xf numFmtId="164" fontId="31" fillId="0" borderId="0" xfId="0" applyNumberFormat="1" applyFont="1" applyFill="1" applyBorder="1" applyAlignment="1" applyProtection="1">
      <alignment horizontal="center"/>
      <protection locked="0"/>
    </xf>
    <xf numFmtId="3" fontId="31" fillId="0" borderId="0" xfId="0" applyNumberFormat="1" applyFont="1" applyFill="1" applyBorder="1" applyAlignment="1" applyProtection="1">
      <alignment horizontal="center"/>
      <protection locked="0"/>
    </xf>
    <xf numFmtId="3" fontId="31" fillId="0" borderId="12" xfId="0" applyNumberFormat="1" applyFont="1" applyFill="1" applyBorder="1" applyAlignment="1" applyProtection="1">
      <alignment horizontal="center"/>
      <protection locked="0"/>
    </xf>
    <xf numFmtId="166" fontId="31" fillId="0" borderId="0" xfId="0" applyNumberFormat="1" applyFont="1" applyFill="1" applyBorder="1" applyAlignment="1" applyProtection="1">
      <alignment horizontal="center"/>
      <protection locked="0"/>
    </xf>
    <xf numFmtId="0" fontId="31" fillId="0" borderId="12" xfId="0" applyFont="1" applyFill="1" applyBorder="1" applyAlignment="1" applyProtection="1">
      <alignment horizontal="center"/>
      <protection locked="0"/>
    </xf>
    <xf numFmtId="164" fontId="31" fillId="0" borderId="12" xfId="0" applyNumberFormat="1" applyFont="1" applyFill="1" applyBorder="1" applyAlignment="1" applyProtection="1">
      <alignment horizontal="center"/>
      <protection locked="0"/>
    </xf>
    <xf numFmtId="3" fontId="31" fillId="0" borderId="12" xfId="0" applyNumberFormat="1" applyFont="1" applyFill="1" applyBorder="1" applyAlignment="1" applyProtection="1">
      <alignment horizontal="center"/>
    </xf>
    <xf numFmtId="0" fontId="32" fillId="0" borderId="20" xfId="0" applyFont="1" applyFill="1" applyBorder="1" applyAlignment="1" applyProtection="1">
      <alignment horizontal="center"/>
    </xf>
    <xf numFmtId="164" fontId="31" fillId="0" borderId="20" xfId="0" applyNumberFormat="1" applyFont="1" applyFill="1" applyBorder="1" applyAlignment="1" applyProtection="1">
      <alignment horizontal="center"/>
      <protection locked="0"/>
    </xf>
    <xf numFmtId="0" fontId="31" fillId="0" borderId="20" xfId="0" applyFont="1" applyFill="1" applyBorder="1" applyProtection="1">
      <protection locked="0"/>
    </xf>
    <xf numFmtId="166" fontId="31" fillId="0" borderId="12" xfId="0" applyNumberFormat="1" applyFont="1" applyFill="1" applyBorder="1" applyProtection="1">
      <protection locked="0"/>
    </xf>
    <xf numFmtId="0" fontId="31" fillId="0" borderId="12" xfId="0" applyNumberFormat="1" applyFont="1" applyFill="1" applyBorder="1" applyProtection="1">
      <protection locked="0"/>
    </xf>
    <xf numFmtId="37" fontId="31" fillId="0" borderId="12" xfId="0" applyNumberFormat="1" applyFont="1" applyFill="1" applyBorder="1" applyAlignment="1" applyProtection="1">
      <alignment horizontal="center"/>
      <protection locked="0"/>
    </xf>
    <xf numFmtId="37" fontId="31" fillId="0" borderId="12" xfId="0" applyNumberFormat="1" applyFont="1" applyFill="1" applyBorder="1" applyAlignment="1" applyProtection="1">
      <protection locked="0"/>
    </xf>
    <xf numFmtId="169" fontId="44" fillId="0" borderId="12" xfId="0" applyNumberFormat="1" applyFont="1" applyFill="1" applyBorder="1" applyAlignment="1" applyProtection="1">
      <alignment horizontal="center"/>
      <protection locked="0"/>
    </xf>
    <xf numFmtId="3" fontId="32" fillId="0" borderId="19" xfId="0" applyNumberFormat="1" applyFont="1" applyFill="1" applyBorder="1" applyAlignment="1" applyProtection="1">
      <alignment horizontal="center"/>
      <protection locked="0"/>
    </xf>
    <xf numFmtId="3" fontId="31" fillId="0" borderId="19" xfId="0" applyNumberFormat="1" applyFont="1" applyFill="1" applyBorder="1" applyAlignment="1" applyProtection="1">
      <alignment horizontal="center"/>
      <protection locked="0"/>
    </xf>
    <xf numFmtId="3" fontId="31" fillId="0" borderId="0" xfId="0" applyNumberFormat="1" applyFont="1" applyFill="1" applyBorder="1" applyProtection="1">
      <protection locked="0"/>
    </xf>
    <xf numFmtId="0" fontId="27" fillId="0" borderId="0" xfId="47" applyFont="1" applyFill="1" applyAlignment="1" applyProtection="1">
      <alignment vertical="top" wrapText="1"/>
    </xf>
    <xf numFmtId="0" fontId="26" fillId="0" borderId="0" xfId="46" applyFont="1" applyFill="1" applyProtection="1"/>
    <xf numFmtId="0" fontId="31" fillId="0" borderId="12" xfId="0" applyFont="1" applyFill="1" applyBorder="1" applyAlignment="1" applyProtection="1">
      <alignment horizontal="center"/>
    </xf>
    <xf numFmtId="169" fontId="44" fillId="0" borderId="19" xfId="0" applyNumberFormat="1" applyFont="1" applyFill="1" applyBorder="1" applyAlignment="1" applyProtection="1">
      <alignment horizontal="center"/>
      <protection locked="0"/>
    </xf>
    <xf numFmtId="0" fontId="43" fillId="0" borderId="0" xfId="0" applyFont="1" applyFill="1" applyBorder="1" applyAlignment="1">
      <alignment horizontal="left"/>
    </xf>
    <xf numFmtId="0" fontId="43" fillId="0" borderId="0" xfId="0" applyFont="1" applyFill="1" applyBorder="1" applyAlignment="1">
      <alignment vertical="center"/>
    </xf>
    <xf numFmtId="0" fontId="36" fillId="0" borderId="0" xfId="0" applyFont="1" applyFill="1" applyBorder="1" applyAlignment="1">
      <alignment horizontal="left"/>
    </xf>
    <xf numFmtId="0" fontId="36" fillId="0" borderId="0" xfId="0" applyFont="1" applyFill="1" applyBorder="1" applyAlignment="1">
      <alignment vertical="center"/>
    </xf>
    <xf numFmtId="0" fontId="36" fillId="0" borderId="0" xfId="0" applyFont="1" applyFill="1" applyAlignment="1" applyProtection="1">
      <alignment wrapText="1"/>
    </xf>
    <xf numFmtId="167" fontId="36" fillId="0" borderId="0" xfId="0" applyNumberFormat="1" applyFont="1" applyFill="1" applyBorder="1" applyAlignment="1" applyProtection="1">
      <alignment horizontal="center"/>
      <protection locked="0"/>
    </xf>
    <xf numFmtId="164" fontId="70" fillId="0" borderId="0" xfId="0" applyNumberFormat="1" applyFont="1" applyFill="1" applyBorder="1" applyAlignment="1" applyProtection="1">
      <alignment horizontal="center"/>
      <protection locked="0"/>
    </xf>
    <xf numFmtId="166" fontId="36" fillId="0" borderId="0" xfId="0" applyNumberFormat="1" applyFont="1" applyFill="1" applyBorder="1" applyAlignment="1" applyProtection="1">
      <alignment horizontal="center"/>
    </xf>
    <xf numFmtId="3" fontId="36" fillId="0" borderId="0" xfId="0" applyNumberFormat="1" applyFont="1" applyFill="1" applyBorder="1" applyAlignment="1" applyProtection="1">
      <alignment horizontal="center"/>
      <protection locked="0"/>
    </xf>
    <xf numFmtId="0" fontId="31" fillId="0" borderId="0" xfId="47" applyFont="1" applyFill="1" applyAlignment="1" applyProtection="1">
      <alignment horizontal="left" vertical="center" wrapText="1"/>
      <protection locked="0"/>
    </xf>
    <xf numFmtId="0" fontId="31" fillId="0" borderId="0" xfId="47" applyFont="1" applyFill="1" applyAlignment="1" applyProtection="1">
      <alignment vertical="top" wrapText="1"/>
      <protection locked="0"/>
    </xf>
    <xf numFmtId="0" fontId="31" fillId="0" borderId="0" xfId="47" applyFont="1" applyFill="1"/>
    <xf numFmtId="0" fontId="31" fillId="0" borderId="0" xfId="47" applyFont="1" applyFill="1" applyAlignment="1">
      <alignment vertical="top" wrapText="1"/>
    </xf>
    <xf numFmtId="0" fontId="35" fillId="0" borderId="0" xfId="47" applyFont="1" applyFill="1" applyBorder="1" applyAlignment="1" applyProtection="1">
      <alignment vertical="top"/>
      <protection locked="0"/>
    </xf>
    <xf numFmtId="0" fontId="69" fillId="0" borderId="0" xfId="0" applyFont="1" applyFill="1" applyProtection="1"/>
    <xf numFmtId="9" fontId="36" fillId="0" borderId="0" xfId="41" applyFont="1" applyFill="1" applyBorder="1" applyAlignment="1" applyProtection="1">
      <alignment horizontal="center"/>
    </xf>
    <xf numFmtId="0" fontId="42" fillId="0" borderId="24" xfId="0" applyFont="1" applyFill="1" applyBorder="1" applyAlignment="1">
      <alignment horizontal="center" wrapText="1"/>
    </xf>
    <xf numFmtId="0" fontId="31" fillId="0" borderId="0" xfId="47" applyFont="1" applyFill="1" applyAlignment="1" applyProtection="1">
      <alignment wrapText="1"/>
    </xf>
    <xf numFmtId="0" fontId="38" fillId="0" borderId="0" xfId="0" applyFont="1" applyFill="1" applyBorder="1" applyAlignment="1">
      <alignment vertical="center"/>
    </xf>
    <xf numFmtId="0" fontId="38" fillId="0" borderId="0" xfId="0" applyFont="1" applyFill="1" applyBorder="1" applyAlignment="1"/>
    <xf numFmtId="0" fontId="38" fillId="0" borderId="0" xfId="0" applyFont="1" applyFill="1" applyBorder="1" applyAlignment="1">
      <alignment horizontal="left" vertical="center"/>
    </xf>
    <xf numFmtId="0" fontId="36" fillId="0" borderId="0" xfId="0" applyFont="1" applyFill="1" applyBorder="1" applyAlignment="1">
      <alignment horizontal="left" indent="4"/>
    </xf>
    <xf numFmtId="0" fontId="36" fillId="0" borderId="14" xfId="0" applyFont="1" applyFill="1" applyBorder="1" applyAlignment="1">
      <alignment horizontal="left"/>
    </xf>
    <xf numFmtId="9" fontId="36" fillId="0" borderId="14" xfId="41" applyFont="1" applyFill="1" applyBorder="1" applyAlignment="1" applyProtection="1">
      <alignment horizontal="center"/>
    </xf>
    <xf numFmtId="0" fontId="36" fillId="0" borderId="0" xfId="0" applyFont="1" applyFill="1" applyBorder="1" applyAlignment="1" applyProtection="1">
      <alignment horizontal="left" indent="1"/>
    </xf>
    <xf numFmtId="0" fontId="31" fillId="0" borderId="0" xfId="0" applyFont="1" applyFill="1" applyBorder="1" applyAlignment="1" applyProtection="1">
      <alignment horizontal="left" indent="1"/>
    </xf>
    <xf numFmtId="169" fontId="44" fillId="0" borderId="0" xfId="0" applyNumberFormat="1" applyFont="1" applyFill="1" applyBorder="1" applyAlignment="1" applyProtection="1">
      <alignment horizontal="center"/>
      <protection locked="0"/>
    </xf>
    <xf numFmtId="0" fontId="31" fillId="0" borderId="0" xfId="0" applyFont="1" applyFill="1" applyBorder="1" applyAlignment="1" applyProtection="1">
      <alignment horizontal="center"/>
      <protection locked="0"/>
    </xf>
    <xf numFmtId="3" fontId="32" fillId="0" borderId="0" xfId="0" applyNumberFormat="1" applyFont="1" applyFill="1" applyBorder="1" applyAlignment="1" applyProtection="1">
      <alignment horizontal="center"/>
    </xf>
    <xf numFmtId="4" fontId="44" fillId="0" borderId="0" xfId="0" applyNumberFormat="1" applyFont="1" applyFill="1" applyBorder="1" applyProtection="1">
      <protection locked="0"/>
    </xf>
    <xf numFmtId="0" fontId="31" fillId="0" borderId="12" xfId="0" applyNumberFormat="1" applyFont="1" applyFill="1" applyBorder="1" applyAlignment="1" applyProtection="1">
      <alignment horizontal="center"/>
      <protection locked="0"/>
    </xf>
    <xf numFmtId="37" fontId="31" fillId="0" borderId="12" xfId="0" applyNumberFormat="1" applyFont="1" applyFill="1" applyBorder="1" applyAlignment="1" applyProtection="1">
      <alignment horizontal="center"/>
    </xf>
    <xf numFmtId="0" fontId="0" fillId="0" borderId="0" xfId="0" applyFill="1"/>
    <xf numFmtId="0" fontId="27" fillId="0" borderId="0" xfId="47" applyFont="1" applyFill="1" applyAlignment="1">
      <alignment vertical="top" wrapText="1"/>
    </xf>
    <xf numFmtId="0" fontId="0" fillId="0" borderId="0" xfId="0" applyFill="1" applyAlignment="1">
      <alignment horizontal="left"/>
    </xf>
    <xf numFmtId="0" fontId="46" fillId="0" borderId="0" xfId="0" applyFont="1" applyFill="1" applyProtection="1"/>
    <xf numFmtId="0" fontId="44" fillId="0" borderId="0" xfId="0" applyFont="1" applyFill="1"/>
    <xf numFmtId="0" fontId="26" fillId="0" borderId="0" xfId="46" applyFont="1" applyFill="1"/>
    <xf numFmtId="0" fontId="33" fillId="0" borderId="0" xfId="47" applyFont="1" applyFill="1" applyAlignment="1" applyProtection="1">
      <alignment vertical="top"/>
    </xf>
    <xf numFmtId="49" fontId="36" fillId="0" borderId="21" xfId="0" applyNumberFormat="1" applyFont="1" applyFill="1" applyBorder="1" applyAlignment="1" applyProtection="1">
      <alignment horizontal="right"/>
    </xf>
    <xf numFmtId="49" fontId="36" fillId="0" borderId="0" xfId="0" applyNumberFormat="1" applyFont="1" applyFill="1" applyBorder="1" applyAlignment="1" applyProtection="1">
      <alignment horizontal="right"/>
    </xf>
    <xf numFmtId="0" fontId="31" fillId="0" borderId="0" xfId="0" applyFont="1" applyFill="1" applyAlignment="1" applyProtection="1">
      <alignment horizontal="right"/>
    </xf>
    <xf numFmtId="0" fontId="31" fillId="0" borderId="0" xfId="47" applyFont="1" applyFill="1" applyBorder="1" applyAlignment="1" applyProtection="1">
      <alignment vertical="top"/>
    </xf>
    <xf numFmtId="0" fontId="31" fillId="0" borderId="20" xfId="0" applyFont="1" applyFill="1" applyBorder="1" applyProtection="1"/>
    <xf numFmtId="0" fontId="31" fillId="0" borderId="20" xfId="0" applyFont="1" applyFill="1" applyBorder="1" applyAlignment="1" applyProtection="1"/>
    <xf numFmtId="0" fontId="32" fillId="0" borderId="12" xfId="0" applyFont="1" applyFill="1" applyBorder="1" applyAlignment="1" applyProtection="1"/>
    <xf numFmtId="166" fontId="31" fillId="0" borderId="12" xfId="0" applyNumberFormat="1" applyFont="1" applyFill="1" applyBorder="1" applyAlignment="1" applyProtection="1">
      <alignment horizontal="center"/>
      <protection locked="0"/>
    </xf>
    <xf numFmtId="166" fontId="31" fillId="0" borderId="12" xfId="0" applyNumberFormat="1" applyFont="1" applyFill="1" applyBorder="1" applyAlignment="1" applyProtection="1">
      <alignment horizontal="center"/>
    </xf>
    <xf numFmtId="3" fontId="31" fillId="0" borderId="12" xfId="47" applyNumberFormat="1" applyFont="1" applyFill="1" applyBorder="1" applyAlignment="1" applyProtection="1">
      <alignment horizontal="center"/>
      <protection locked="0"/>
    </xf>
    <xf numFmtId="3" fontId="32" fillId="0" borderId="19" xfId="0" applyNumberFormat="1" applyFont="1" applyFill="1" applyBorder="1" applyAlignment="1" applyProtection="1">
      <alignment horizontal="center"/>
    </xf>
    <xf numFmtId="0" fontId="31" fillId="0" borderId="15" xfId="0" applyFont="1" applyFill="1" applyBorder="1" applyAlignment="1" applyProtection="1">
      <alignment horizontal="left" indent="2"/>
      <protection locked="0"/>
    </xf>
    <xf numFmtId="0" fontId="27" fillId="0" borderId="0" xfId="0" applyFont="1" applyFill="1"/>
    <xf numFmtId="0" fontId="33" fillId="0" borderId="0" xfId="0" applyFont="1" applyFill="1"/>
    <xf numFmtId="0" fontId="41" fillId="0" borderId="22" xfId="52" applyFont="1" applyFill="1" applyBorder="1" applyAlignment="1"/>
    <xf numFmtId="0" fontId="42" fillId="0" borderId="23" xfId="0" applyFont="1" applyFill="1" applyBorder="1" applyAlignment="1">
      <alignment horizontal="center" wrapText="1"/>
    </xf>
    <xf numFmtId="0" fontId="39" fillId="0" borderId="11" xfId="0" applyFont="1" applyFill="1" applyBorder="1"/>
    <xf numFmtId="167" fontId="39" fillId="0" borderId="0" xfId="0" applyNumberFormat="1" applyFont="1" applyFill="1" applyBorder="1" applyAlignment="1">
      <alignment horizontal="center"/>
    </xf>
    <xf numFmtId="0" fontId="39" fillId="0" borderId="13" xfId="0" applyFont="1" applyFill="1" applyBorder="1"/>
    <xf numFmtId="167" fontId="39" fillId="0" borderId="14" xfId="0" applyNumberFormat="1" applyFont="1" applyFill="1" applyBorder="1" applyAlignment="1">
      <alignment horizontal="center"/>
    </xf>
    <xf numFmtId="0" fontId="36" fillId="0" borderId="0" xfId="46" applyFont="1" applyFill="1" applyAlignment="1" applyProtection="1">
      <alignment vertical="top" wrapText="1"/>
      <protection locked="0"/>
    </xf>
    <xf numFmtId="2" fontId="44" fillId="0" borderId="0" xfId="0" applyNumberFormat="1" applyFont="1" applyFill="1" applyProtection="1"/>
    <xf numFmtId="167" fontId="31" fillId="0" borderId="12" xfId="0" applyNumberFormat="1" applyFont="1" applyFill="1" applyBorder="1" applyAlignment="1" applyProtection="1">
      <alignment horizontal="center"/>
    </xf>
    <xf numFmtId="0" fontId="31" fillId="0" borderId="12" xfId="0" applyFont="1" applyFill="1" applyBorder="1" applyAlignment="1" applyProtection="1"/>
    <xf numFmtId="0" fontId="31" fillId="0" borderId="19" xfId="0" applyFont="1" applyFill="1" applyBorder="1" applyAlignment="1" applyProtection="1">
      <alignment horizontal="left" indent="3"/>
    </xf>
    <xf numFmtId="167" fontId="31" fillId="0" borderId="19" xfId="0" applyNumberFormat="1" applyFont="1" applyFill="1" applyBorder="1" applyAlignment="1" applyProtection="1">
      <alignment horizontal="center"/>
    </xf>
    <xf numFmtId="3" fontId="31" fillId="0" borderId="19" xfId="0" applyNumberFormat="1" applyFont="1" applyFill="1" applyBorder="1" applyAlignment="1" applyProtection="1">
      <alignment horizontal="center"/>
    </xf>
    <xf numFmtId="3" fontId="49" fillId="0" borderId="18" xfId="0" applyNumberFormat="1" applyFont="1" applyBorder="1" applyAlignment="1">
      <alignment horizontal="center"/>
    </xf>
    <xf numFmtId="0" fontId="73" fillId="0" borderId="0" xfId="0" applyFont="1" applyFill="1" applyAlignment="1"/>
    <xf numFmtId="0" fontId="36" fillId="0" borderId="0" xfId="0" applyFont="1" applyFill="1" applyBorder="1" applyAlignment="1">
      <alignment horizontal="left" wrapText="1"/>
    </xf>
    <xf numFmtId="167" fontId="43" fillId="0" borderId="0" xfId="0" applyNumberFormat="1" applyFont="1" applyFill="1" applyBorder="1" applyAlignment="1" applyProtection="1">
      <alignment horizontal="center"/>
      <protection locked="0"/>
    </xf>
    <xf numFmtId="0" fontId="24" fillId="0" borderId="0" xfId="0" applyFont="1" applyFill="1"/>
    <xf numFmtId="0" fontId="73" fillId="0" borderId="0" xfId="0" applyFont="1" applyFill="1" applyAlignment="1">
      <alignment horizontal="left"/>
    </xf>
    <xf numFmtId="0" fontId="74" fillId="0" borderId="0" xfId="0" applyFont="1" applyFill="1" applyAlignment="1">
      <alignment horizontal="center"/>
    </xf>
    <xf numFmtId="0" fontId="74" fillId="0" borderId="0" xfId="0" applyFont="1" applyFill="1" applyAlignment="1"/>
    <xf numFmtId="0" fontId="74" fillId="0" borderId="0" xfId="0" applyFont="1" applyFill="1" applyAlignment="1">
      <alignment horizontal="left"/>
    </xf>
    <xf numFmtId="0" fontId="72" fillId="0" borderId="0" xfId="47" applyFont="1" applyFill="1" applyAlignment="1">
      <alignment vertical="top" wrapText="1"/>
    </xf>
    <xf numFmtId="0" fontId="24" fillId="0" borderId="0" xfId="0" applyFont="1" applyFill="1" applyAlignment="1">
      <alignment horizontal="left"/>
    </xf>
    <xf numFmtId="0" fontId="36" fillId="0" borderId="0" xfId="47" applyFont="1" applyProtection="1"/>
    <xf numFmtId="0" fontId="36" fillId="0" borderId="0" xfId="48" applyFont="1"/>
    <xf numFmtId="0" fontId="75" fillId="0" borderId="14" xfId="47" applyFont="1" applyFill="1" applyBorder="1"/>
    <xf numFmtId="0" fontId="36" fillId="0" borderId="21" xfId="47" applyFont="1" applyFill="1" applyBorder="1" applyAlignment="1" applyProtection="1">
      <alignment vertical="top"/>
    </xf>
    <xf numFmtId="0" fontId="36" fillId="0" borderId="21" xfId="0" applyFont="1" applyFill="1" applyBorder="1" applyProtection="1"/>
    <xf numFmtId="0" fontId="36" fillId="0" borderId="0" xfId="47" applyFont="1" applyFill="1" applyAlignment="1">
      <alignment horizontal="left" vertical="top" wrapText="1"/>
    </xf>
    <xf numFmtId="0" fontId="36" fillId="0" borderId="21" xfId="47" applyFont="1" applyFill="1" applyBorder="1" applyAlignment="1" applyProtection="1">
      <alignment horizontal="left" vertical="top" indent="1"/>
    </xf>
    <xf numFmtId="164" fontId="36" fillId="0" borderId="21" xfId="0" applyNumberFormat="1" applyFont="1" applyFill="1" applyBorder="1" applyAlignment="1" applyProtection="1">
      <alignment horizontal="right"/>
    </xf>
    <xf numFmtId="166" fontId="36" fillId="0" borderId="12" xfId="0" applyNumberFormat="1" applyFont="1" applyFill="1" applyBorder="1" applyAlignment="1" applyProtection="1">
      <alignment horizontal="center"/>
    </xf>
    <xf numFmtId="6" fontId="36" fillId="0" borderId="12" xfId="0" applyNumberFormat="1" applyFont="1" applyFill="1" applyBorder="1" applyAlignment="1">
      <alignment horizontal="center" wrapText="1"/>
    </xf>
    <xf numFmtId="3" fontId="36" fillId="0" borderId="12" xfId="0" applyNumberFormat="1" applyFont="1" applyFill="1" applyBorder="1" applyAlignment="1" applyProtection="1">
      <alignment horizontal="center"/>
    </xf>
    <xf numFmtId="164" fontId="36" fillId="0" borderId="12" xfId="0" applyNumberFormat="1" applyFont="1" applyFill="1" applyBorder="1" applyAlignment="1" applyProtection="1">
      <alignment horizontal="center"/>
      <protection locked="0"/>
    </xf>
    <xf numFmtId="4" fontId="36" fillId="0" borderId="12" xfId="0" applyNumberFormat="1" applyFont="1" applyFill="1" applyBorder="1" applyAlignment="1" applyProtection="1">
      <alignment horizontal="center"/>
      <protection locked="0"/>
    </xf>
    <xf numFmtId="166" fontId="36" fillId="0" borderId="12" xfId="0" applyNumberFormat="1" applyFont="1" applyFill="1" applyBorder="1" applyAlignment="1" applyProtection="1">
      <alignment horizontal="center"/>
      <protection locked="0"/>
    </xf>
    <xf numFmtId="0" fontId="36" fillId="0" borderId="13" xfId="0" applyFont="1" applyFill="1" applyBorder="1" applyAlignment="1" applyProtection="1">
      <alignment horizontal="left" indent="1"/>
    </xf>
    <xf numFmtId="3" fontId="36" fillId="0" borderId="12" xfId="0" applyNumberFormat="1" applyFont="1" applyFill="1" applyBorder="1" applyAlignment="1" applyProtection="1">
      <alignment horizontal="center"/>
      <protection locked="0"/>
    </xf>
    <xf numFmtId="0" fontId="47" fillId="0" borderId="0" xfId="0" applyFont="1" applyFill="1" applyAlignment="1" applyProtection="1">
      <alignment wrapText="1"/>
      <protection locked="0"/>
    </xf>
    <xf numFmtId="3" fontId="36" fillId="0" borderId="12" xfId="0" applyNumberFormat="1" applyFont="1" applyFill="1" applyBorder="1" applyAlignment="1" applyProtection="1">
      <alignment horizontal="center" wrapText="1"/>
      <protection locked="0"/>
    </xf>
    <xf numFmtId="0" fontId="36" fillId="0" borderId="11" xfId="0" applyFont="1" applyFill="1" applyBorder="1" applyAlignment="1" applyProtection="1">
      <alignment horizontal="left" indent="3"/>
    </xf>
    <xf numFmtId="38" fontId="36" fillId="0" borderId="12" xfId="0" applyNumberFormat="1" applyFont="1" applyFill="1" applyBorder="1" applyAlignment="1" applyProtection="1">
      <alignment horizontal="center" wrapText="1"/>
      <protection locked="0"/>
    </xf>
    <xf numFmtId="0" fontId="36" fillId="0" borderId="12" xfId="0" applyFont="1" applyFill="1" applyBorder="1" applyAlignment="1" applyProtection="1">
      <alignment horizontal="left" indent="3"/>
    </xf>
    <xf numFmtId="0" fontId="76" fillId="0" borderId="0" xfId="0" applyFont="1" applyFill="1" applyProtection="1">
      <protection locked="0"/>
    </xf>
    <xf numFmtId="3" fontId="36" fillId="0" borderId="12" xfId="0" applyNumberFormat="1" applyFont="1" applyFill="1" applyBorder="1" applyAlignment="1" applyProtection="1">
      <alignment horizontal="center" wrapText="1"/>
    </xf>
    <xf numFmtId="3" fontId="38" fillId="0" borderId="12" xfId="0" applyNumberFormat="1" applyFont="1" applyFill="1" applyBorder="1" applyAlignment="1" applyProtection="1">
      <alignment horizontal="center"/>
    </xf>
    <xf numFmtId="3" fontId="47" fillId="0" borderId="0" xfId="0" applyNumberFormat="1" applyFont="1" applyFill="1" applyProtection="1">
      <protection locked="0"/>
    </xf>
    <xf numFmtId="168" fontId="36" fillId="0" borderId="12" xfId="41" applyNumberFormat="1" applyFont="1" applyFill="1" applyBorder="1" applyAlignment="1" applyProtection="1">
      <alignment horizontal="center"/>
    </xf>
    <xf numFmtId="3" fontId="36" fillId="0" borderId="12" xfId="41" applyNumberFormat="1" applyFont="1" applyFill="1" applyBorder="1" applyAlignment="1" applyProtection="1">
      <alignment horizontal="center"/>
    </xf>
    <xf numFmtId="0" fontId="38" fillId="0" borderId="12" xfId="0" applyFont="1" applyFill="1" applyBorder="1" applyProtection="1"/>
    <xf numFmtId="0" fontId="77" fillId="0" borderId="0" xfId="0" applyFont="1" applyFill="1" applyProtection="1">
      <protection locked="0"/>
    </xf>
    <xf numFmtId="9" fontId="36" fillId="0" borderId="12" xfId="0" applyNumberFormat="1" applyFont="1" applyFill="1" applyBorder="1" applyAlignment="1">
      <alignment horizontal="center"/>
    </xf>
    <xf numFmtId="9" fontId="36" fillId="0" borderId="12" xfId="0" applyNumberFormat="1" applyFont="1" applyFill="1" applyBorder="1" applyAlignment="1" applyProtection="1">
      <alignment horizontal="center"/>
      <protection locked="0"/>
    </xf>
    <xf numFmtId="168" fontId="38" fillId="0" borderId="12" xfId="0" applyNumberFormat="1" applyFont="1" applyFill="1" applyBorder="1" applyAlignment="1" applyProtection="1">
      <alignment horizontal="center"/>
    </xf>
    <xf numFmtId="9" fontId="36" fillId="0" borderId="12" xfId="0" applyNumberFormat="1" applyFont="1" applyFill="1" applyBorder="1" applyAlignment="1" applyProtection="1">
      <alignment horizontal="center"/>
    </xf>
    <xf numFmtId="3" fontId="38" fillId="0" borderId="12" xfId="41" applyNumberFormat="1" applyFont="1" applyFill="1" applyBorder="1" applyAlignment="1" applyProtection="1">
      <alignment horizontal="center"/>
    </xf>
    <xf numFmtId="3" fontId="36" fillId="0" borderId="12" xfId="41" applyNumberFormat="1" applyFont="1" applyFill="1" applyBorder="1" applyAlignment="1" applyProtection="1">
      <alignment horizontal="center"/>
      <protection locked="0"/>
    </xf>
    <xf numFmtId="3" fontId="36" fillId="0" borderId="19" xfId="41" applyNumberFormat="1" applyFont="1" applyFill="1" applyBorder="1" applyAlignment="1" applyProtection="1">
      <alignment horizontal="center"/>
    </xf>
    <xf numFmtId="3" fontId="36" fillId="0" borderId="0" xfId="41" applyNumberFormat="1" applyFont="1" applyFill="1" applyBorder="1" applyAlignment="1" applyProtection="1">
      <alignment horizontal="center"/>
    </xf>
    <xf numFmtId="0" fontId="40" fillId="0" borderId="0" xfId="0" applyFont="1" applyFill="1" applyProtection="1"/>
    <xf numFmtId="0" fontId="36" fillId="0" borderId="0" xfId="0" applyFont="1" applyFill="1" applyProtection="1">
      <protection locked="0"/>
    </xf>
    <xf numFmtId="0" fontId="43" fillId="0" borderId="0" xfId="46" applyFont="1" applyFill="1" applyProtection="1"/>
    <xf numFmtId="0" fontId="36" fillId="0" borderId="0" xfId="0" applyFont="1" applyFill="1" applyProtection="1"/>
    <xf numFmtId="0" fontId="38" fillId="0" borderId="0" xfId="0" applyFont="1" applyFill="1" applyAlignment="1" applyProtection="1">
      <alignment horizontal="center"/>
      <protection locked="0"/>
    </xf>
    <xf numFmtId="0" fontId="36" fillId="0" borderId="22" xfId="0" applyFont="1" applyFill="1" applyBorder="1" applyProtection="1"/>
    <xf numFmtId="0" fontId="38" fillId="0" borderId="21" xfId="0" applyFont="1" applyFill="1" applyBorder="1" applyAlignment="1" applyProtection="1">
      <alignment horizontal="center"/>
    </xf>
    <xf numFmtId="0" fontId="38" fillId="0" borderId="12" xfId="0" applyFont="1" applyFill="1" applyBorder="1" applyAlignment="1" applyProtection="1">
      <alignment horizontal="center"/>
      <protection locked="0"/>
    </xf>
    <xf numFmtId="0" fontId="78" fillId="0" borderId="0" xfId="0" applyFont="1" applyFill="1" applyProtection="1">
      <protection locked="0"/>
    </xf>
    <xf numFmtId="0" fontId="47" fillId="0" borderId="0" xfId="0" applyFont="1" applyFill="1" applyAlignment="1" applyProtection="1">
      <alignment vertical="top"/>
      <protection locked="0"/>
    </xf>
    <xf numFmtId="0" fontId="24" fillId="0" borderId="0" xfId="0" applyFont="1" applyFill="1" applyAlignment="1" applyProtection="1">
      <alignment vertical="top"/>
      <protection locked="0"/>
    </xf>
    <xf numFmtId="0" fontId="36" fillId="0" borderId="0" xfId="48" applyFont="1" applyFill="1" applyBorder="1" applyAlignment="1" applyProtection="1">
      <alignment horizontal="left" indent="3"/>
      <protection locked="0"/>
    </xf>
    <xf numFmtId="0" fontId="72" fillId="0" borderId="0" xfId="47" applyFont="1" applyFill="1" applyAlignment="1" applyProtection="1">
      <alignment vertical="top" wrapText="1"/>
    </xf>
    <xf numFmtId="0" fontId="72" fillId="0" borderId="0" xfId="0" applyFont="1" applyFill="1" applyProtection="1">
      <protection locked="0"/>
    </xf>
    <xf numFmtId="0" fontId="79" fillId="0" borderId="0" xfId="46" quotePrefix="1" applyFont="1" applyFill="1" applyProtection="1"/>
    <xf numFmtId="0" fontId="38" fillId="0" borderId="0" xfId="0" applyFont="1" applyFill="1" applyBorder="1" applyProtection="1"/>
    <xf numFmtId="0" fontId="72" fillId="0" borderId="0" xfId="0" applyFont="1" applyFill="1" applyBorder="1" applyProtection="1">
      <protection locked="0"/>
    </xf>
    <xf numFmtId="0" fontId="36" fillId="0" borderId="0" xfId="0" applyFont="1" applyFill="1" applyBorder="1" applyProtection="1">
      <protection locked="0"/>
    </xf>
    <xf numFmtId="0" fontId="36" fillId="0" borderId="14" xfId="0" applyFont="1" applyFill="1" applyBorder="1" applyProtection="1">
      <protection locked="0"/>
    </xf>
    <xf numFmtId="164" fontId="70" fillId="0" borderId="0" xfId="47" applyNumberFormat="1" applyFont="1" applyFill="1" applyBorder="1" applyAlignment="1" applyProtection="1">
      <alignment horizontal="center"/>
      <protection locked="0"/>
    </xf>
    <xf numFmtId="166" fontId="36" fillId="0" borderId="0" xfId="0" applyNumberFormat="1" applyFont="1" applyFill="1" applyBorder="1" applyAlignment="1" applyProtection="1">
      <alignment horizontal="left"/>
    </xf>
    <xf numFmtId="0" fontId="36" fillId="0" borderId="0" xfId="0" applyFont="1" applyFill="1" applyBorder="1" applyAlignment="1" applyProtection="1">
      <alignment horizontal="left" indent="3"/>
    </xf>
    <xf numFmtId="166" fontId="36" fillId="0" borderId="0" xfId="47" applyNumberFormat="1" applyFont="1" applyFill="1" applyBorder="1" applyAlignment="1" applyProtection="1">
      <alignment horizontal="center"/>
    </xf>
    <xf numFmtId="166" fontId="36" fillId="0" borderId="0" xfId="47" applyNumberFormat="1" applyFont="1" applyFill="1" applyBorder="1" applyAlignment="1" applyProtection="1">
      <alignment horizontal="center"/>
      <protection locked="0"/>
    </xf>
    <xf numFmtId="3" fontId="36" fillId="0" borderId="0" xfId="47" applyNumberFormat="1" applyFont="1" applyFill="1" applyBorder="1" applyAlignment="1" applyProtection="1">
      <alignment horizontal="center"/>
      <protection locked="0"/>
    </xf>
    <xf numFmtId="0" fontId="36" fillId="0" borderId="14" xfId="0" applyFont="1" applyFill="1" applyBorder="1" applyAlignment="1" applyProtection="1">
      <alignment horizontal="left" indent="3"/>
    </xf>
    <xf numFmtId="166" fontId="36" fillId="0" borderId="14" xfId="47" applyNumberFormat="1" applyFont="1" applyFill="1" applyBorder="1" applyAlignment="1" applyProtection="1">
      <alignment horizontal="center"/>
    </xf>
    <xf numFmtId="166" fontId="36" fillId="0" borderId="14" xfId="0" applyNumberFormat="1" applyFont="1" applyFill="1" applyBorder="1" applyAlignment="1" applyProtection="1">
      <alignment horizontal="center"/>
    </xf>
    <xf numFmtId="0" fontId="72" fillId="0" borderId="14" xfId="0" applyFont="1" applyFill="1" applyBorder="1" applyProtection="1">
      <protection locked="0"/>
    </xf>
    <xf numFmtId="166" fontId="36" fillId="0" borderId="14" xfId="47" applyNumberFormat="1" applyFont="1" applyFill="1" applyBorder="1" applyAlignment="1" applyProtection="1">
      <alignment horizontal="center"/>
      <protection locked="0"/>
    </xf>
    <xf numFmtId="3" fontId="36" fillId="0" borderId="14" xfId="47" applyNumberFormat="1" applyFont="1" applyFill="1" applyBorder="1" applyAlignment="1" applyProtection="1">
      <alignment horizontal="center"/>
      <protection locked="0"/>
    </xf>
    <xf numFmtId="0" fontId="72" fillId="0" borderId="0" xfId="0" applyFont="1" applyFill="1" applyBorder="1" applyAlignment="1" applyProtection="1">
      <alignment horizontal="left" indent="3"/>
    </xf>
    <xf numFmtId="170" fontId="36" fillId="0" borderId="0" xfId="159" applyNumberFormat="1" applyFont="1" applyFill="1" applyBorder="1" applyAlignment="1" applyProtection="1">
      <alignment horizontal="center"/>
      <protection locked="0"/>
    </xf>
    <xf numFmtId="3" fontId="36" fillId="0" borderId="0" xfId="47" applyNumberFormat="1" applyFont="1" applyFill="1" applyBorder="1" applyAlignment="1" applyProtection="1">
      <alignment horizontal="center"/>
    </xf>
    <xf numFmtId="164" fontId="70" fillId="0" borderId="0" xfId="47" applyNumberFormat="1" applyFont="1" applyFill="1" applyBorder="1" applyAlignment="1" applyProtection="1">
      <alignment horizontal="center"/>
    </xf>
    <xf numFmtId="164" fontId="70" fillId="0" borderId="0" xfId="0" applyNumberFormat="1" applyFont="1" applyFill="1" applyBorder="1" applyAlignment="1" applyProtection="1">
      <alignment horizontal="center"/>
    </xf>
    <xf numFmtId="9" fontId="36" fillId="0" borderId="0" xfId="47" applyNumberFormat="1" applyFont="1" applyFill="1" applyBorder="1" applyAlignment="1" applyProtection="1">
      <alignment horizontal="center"/>
    </xf>
    <xf numFmtId="0" fontId="70" fillId="0" borderId="0" xfId="47" applyFont="1" applyFill="1" applyBorder="1" applyAlignment="1" applyProtection="1">
      <alignment horizontal="left" indent="1"/>
    </xf>
    <xf numFmtId="166" fontId="70" fillId="0" borderId="0" xfId="0" applyNumberFormat="1" applyFont="1" applyFill="1" applyBorder="1" applyAlignment="1" applyProtection="1">
      <alignment horizontal="center"/>
    </xf>
    <xf numFmtId="0" fontId="70" fillId="0" borderId="0" xfId="0" applyFont="1" applyFill="1" applyBorder="1" applyAlignment="1" applyProtection="1">
      <alignment horizontal="left"/>
    </xf>
    <xf numFmtId="3" fontId="36" fillId="0" borderId="0" xfId="0" applyNumberFormat="1" applyFont="1" applyFill="1" applyBorder="1" applyAlignment="1" applyProtection="1">
      <alignment horizontal="center"/>
    </xf>
    <xf numFmtId="164" fontId="70" fillId="0" borderId="0" xfId="0" applyNumberFormat="1" applyFont="1" applyFill="1" applyBorder="1" applyAlignment="1" applyProtection="1">
      <alignment horizontal="left"/>
      <protection locked="0"/>
    </xf>
    <xf numFmtId="164" fontId="70" fillId="0" borderId="0" xfId="0" applyNumberFormat="1" applyFont="1" applyFill="1" applyBorder="1" applyAlignment="1" applyProtection="1">
      <protection locked="0"/>
    </xf>
    <xf numFmtId="166" fontId="36" fillId="0" borderId="0" xfId="0" applyNumberFormat="1" applyFont="1" applyFill="1" applyBorder="1" applyAlignment="1" applyProtection="1">
      <alignment horizontal="center"/>
      <protection locked="0"/>
    </xf>
    <xf numFmtId="3" fontId="72" fillId="0" borderId="0" xfId="0" applyNumberFormat="1" applyFont="1" applyFill="1" applyBorder="1" applyProtection="1">
      <protection locked="0"/>
    </xf>
    <xf numFmtId="167" fontId="36" fillId="0" borderId="0" xfId="47" applyNumberFormat="1" applyFont="1" applyFill="1" applyBorder="1" applyAlignment="1" applyProtection="1">
      <alignment horizontal="center"/>
      <protection locked="0"/>
    </xf>
    <xf numFmtId="167" fontId="36" fillId="0" borderId="14" xfId="47" applyNumberFormat="1" applyFont="1" applyFill="1" applyBorder="1" applyAlignment="1" applyProtection="1">
      <alignment horizontal="center"/>
      <protection locked="0"/>
    </xf>
    <xf numFmtId="167" fontId="70" fillId="0" borderId="0" xfId="0" applyNumberFormat="1" applyFont="1" applyFill="1" applyBorder="1" applyAlignment="1" applyProtection="1">
      <alignment horizontal="center" wrapText="1"/>
      <protection locked="0"/>
    </xf>
    <xf numFmtId="164" fontId="36" fillId="0" borderId="0" xfId="47" applyNumberFormat="1" applyFont="1" applyFill="1" applyBorder="1" applyAlignment="1" applyProtection="1">
      <alignment horizontal="left"/>
    </xf>
    <xf numFmtId="0" fontId="72" fillId="0" borderId="0" xfId="0" applyFont="1" applyFill="1" applyBorder="1" applyAlignment="1" applyProtection="1">
      <protection locked="0"/>
    </xf>
    <xf numFmtId="0" fontId="72" fillId="0" borderId="0" xfId="0" applyFont="1" applyFill="1" applyAlignment="1" applyProtection="1">
      <protection locked="0"/>
    </xf>
    <xf numFmtId="0" fontId="72" fillId="0" borderId="0" xfId="47" applyFont="1" applyFill="1" applyBorder="1" applyAlignment="1" applyProtection="1">
      <alignment vertical="top" wrapText="1"/>
    </xf>
    <xf numFmtId="0" fontId="72" fillId="0" borderId="0" xfId="47" applyFont="1" applyFill="1" applyBorder="1" applyAlignment="1">
      <alignment vertical="top"/>
    </xf>
    <xf numFmtId="3" fontId="36" fillId="55" borderId="12" xfId="99" applyNumberFormat="1" applyFont="1" applyFill="1" applyBorder="1" applyAlignment="1" applyProtection="1">
      <alignment horizontal="center"/>
      <protection locked="0"/>
    </xf>
    <xf numFmtId="3" fontId="36" fillId="55" borderId="12" xfId="54" applyNumberFormat="1" applyFont="1" applyFill="1" applyBorder="1" applyAlignment="1" applyProtection="1">
      <alignment horizontal="center"/>
      <protection locked="0"/>
    </xf>
    <xf numFmtId="10" fontId="36" fillId="0" borderId="12" xfId="0" applyNumberFormat="1" applyFont="1" applyFill="1" applyBorder="1" applyAlignment="1" applyProtection="1">
      <alignment horizontal="center"/>
      <protection locked="0"/>
    </xf>
    <xf numFmtId="0" fontId="36" fillId="0" borderId="21" xfId="47" applyFont="1" applyFill="1" applyBorder="1" applyAlignment="1" applyProtection="1">
      <alignment horizontal="left" vertical="top"/>
    </xf>
    <xf numFmtId="0" fontId="36" fillId="0" borderId="21" xfId="47" applyFont="1" applyFill="1" applyBorder="1" applyAlignment="1" applyProtection="1">
      <alignment horizontal="right"/>
    </xf>
    <xf numFmtId="168" fontId="49" fillId="0" borderId="10" xfId="0" applyNumberFormat="1" applyFont="1" applyBorder="1" applyAlignment="1">
      <alignment horizontal="center"/>
    </xf>
    <xf numFmtId="168" fontId="51" fillId="0" borderId="16" xfId="0" applyNumberFormat="1" applyFont="1" applyBorder="1" applyAlignment="1">
      <alignment horizontal="center"/>
    </xf>
    <xf numFmtId="168" fontId="51" fillId="0" borderId="11" xfId="0" applyNumberFormat="1" applyFont="1" applyBorder="1" applyAlignment="1">
      <alignment horizontal="center"/>
    </xf>
    <xf numFmtId="168" fontId="51" fillId="0" borderId="11" xfId="0" applyNumberFormat="1" applyFont="1" applyFill="1" applyBorder="1" applyAlignment="1">
      <alignment horizontal="center"/>
    </xf>
    <xf numFmtId="0" fontId="27" fillId="0" borderId="0" xfId="47" applyFont="1" applyFill="1" applyAlignment="1">
      <alignment horizontal="left" vertical="top" wrapText="1"/>
    </xf>
    <xf numFmtId="0" fontId="27" fillId="0" borderId="0" xfId="47" applyFont="1" applyAlignment="1">
      <alignment horizontal="left" vertical="top" wrapText="1"/>
    </xf>
    <xf numFmtId="0" fontId="27" fillId="0" borderId="0" xfId="47" applyFont="1" applyFill="1" applyAlignment="1" applyProtection="1">
      <alignment horizontal="left" vertical="top" wrapText="1"/>
    </xf>
    <xf numFmtId="0" fontId="31" fillId="0" borderId="0" xfId="50" applyFont="1" applyFill="1" applyBorder="1" applyAlignment="1" applyProtection="1">
      <alignment horizontal="left" wrapText="1"/>
    </xf>
    <xf numFmtId="0" fontId="31" fillId="0" borderId="0" xfId="50" applyFont="1" applyFill="1" applyAlignment="1" applyProtection="1">
      <alignment horizontal="left"/>
    </xf>
    <xf numFmtId="0" fontId="36" fillId="0" borderId="0" xfId="50" applyFont="1" applyFill="1" applyBorder="1" applyAlignment="1" applyProtection="1">
      <alignment horizontal="left" wrapText="1"/>
    </xf>
    <xf numFmtId="0" fontId="31" fillId="0" borderId="0" xfId="50" applyFont="1" applyFill="1" applyAlignment="1" applyProtection="1">
      <alignment horizontal="left" vertical="top" wrapText="1"/>
    </xf>
    <xf numFmtId="0" fontId="36" fillId="0" borderId="0" xfId="50" applyFont="1" applyFill="1" applyAlignment="1" applyProtection="1">
      <alignment horizontal="left" vertical="top" wrapText="1"/>
    </xf>
    <xf numFmtId="0" fontId="36" fillId="0" borderId="0" xfId="50" applyFont="1" applyFill="1" applyAlignment="1" applyProtection="1">
      <alignment horizontal="left" wrapText="1"/>
    </xf>
    <xf numFmtId="0" fontId="31" fillId="0" borderId="0" xfId="50" applyFont="1" applyFill="1" applyAlignment="1" applyProtection="1">
      <alignment horizontal="left" wrapText="1"/>
    </xf>
    <xf numFmtId="0" fontId="36" fillId="0" borderId="0" xfId="0" applyFont="1" applyFill="1" applyAlignment="1">
      <alignment horizontal="left" wrapText="1"/>
    </xf>
    <xf numFmtId="0" fontId="31" fillId="0" borderId="0" xfId="48" applyFont="1" applyFill="1" applyAlignment="1" applyProtection="1">
      <alignment horizontal="left" wrapText="1"/>
    </xf>
    <xf numFmtId="0" fontId="36" fillId="0" borderId="0" xfId="0" applyFont="1" applyFill="1" applyAlignment="1" applyProtection="1">
      <alignment horizontal="left" wrapText="1"/>
    </xf>
    <xf numFmtId="0" fontId="36" fillId="0" borderId="0" xfId="48" applyFont="1" applyFill="1" applyAlignment="1" applyProtection="1">
      <alignment horizontal="left" wrapText="1"/>
    </xf>
    <xf numFmtId="0" fontId="31" fillId="0" borderId="0" xfId="0" applyFont="1" applyFill="1" applyAlignment="1" applyProtection="1">
      <alignment horizontal="left" wrapText="1"/>
    </xf>
    <xf numFmtId="0" fontId="36" fillId="0" borderId="0" xfId="0" applyFont="1" applyFill="1" applyBorder="1" applyAlignment="1" applyProtection="1">
      <alignment horizontal="left" vertical="top"/>
    </xf>
    <xf numFmtId="0" fontId="36" fillId="0" borderId="0" xfId="0" applyFont="1" applyFill="1" applyBorder="1" applyAlignment="1" applyProtection="1">
      <alignment horizontal="left" vertical="top" wrapText="1"/>
    </xf>
    <xf numFmtId="0" fontId="24" fillId="0" borderId="0" xfId="0" applyFont="1" applyFill="1" applyAlignment="1">
      <alignment horizontal="left" vertical="top" wrapText="1"/>
    </xf>
    <xf numFmtId="0" fontId="36" fillId="0" borderId="0" xfId="0" applyFont="1" applyFill="1" applyBorder="1" applyAlignment="1" applyProtection="1">
      <alignment horizontal="left" wrapText="1"/>
    </xf>
    <xf numFmtId="0" fontId="36" fillId="0" borderId="0" xfId="0" applyFont="1" applyFill="1" applyBorder="1" applyAlignment="1" applyProtection="1">
      <alignment horizontal="left"/>
    </xf>
    <xf numFmtId="0" fontId="72" fillId="0" borderId="0" xfId="47" applyFont="1" applyFill="1" applyAlignment="1" applyProtection="1">
      <alignment horizontal="left" vertical="top" wrapText="1"/>
    </xf>
    <xf numFmtId="0" fontId="36" fillId="0" borderId="0" xfId="0" applyFont="1" applyFill="1" applyAlignment="1" applyProtection="1">
      <alignment horizontal="left" vertical="top" wrapText="1"/>
    </xf>
    <xf numFmtId="0" fontId="72" fillId="0" borderId="0" xfId="47" applyFont="1" applyFill="1" applyBorder="1" applyAlignment="1" applyProtection="1">
      <alignment horizontal="left" vertical="top" wrapText="1"/>
    </xf>
    <xf numFmtId="0" fontId="36" fillId="0" borderId="0" xfId="0" applyFont="1" applyFill="1" applyBorder="1" applyAlignment="1">
      <alignment horizontal="left" wrapText="1"/>
    </xf>
    <xf numFmtId="0" fontId="36" fillId="0" borderId="0" xfId="0" applyFont="1" applyFill="1" applyBorder="1" applyAlignment="1">
      <alignment horizontal="left" vertical="center" wrapText="1"/>
    </xf>
    <xf numFmtId="0" fontId="36" fillId="0" borderId="14" xfId="0" applyFont="1" applyFill="1" applyBorder="1" applyAlignment="1">
      <alignment horizontal="left" wrapText="1"/>
    </xf>
    <xf numFmtId="167" fontId="43" fillId="0" borderId="0" xfId="0" applyNumberFormat="1" applyFont="1" applyFill="1" applyBorder="1" applyAlignment="1" applyProtection="1">
      <alignment horizontal="center"/>
      <protection locked="0"/>
    </xf>
    <xf numFmtId="0" fontId="31" fillId="0" borderId="14" xfId="0" applyFont="1" applyFill="1" applyBorder="1" applyAlignment="1">
      <alignment horizontal="left" wrapText="1"/>
    </xf>
    <xf numFmtId="0" fontId="36" fillId="0" borderId="0" xfId="46" applyFont="1" applyFill="1" applyAlignment="1" applyProtection="1">
      <alignment horizontal="left" vertical="top" wrapText="1"/>
    </xf>
    <xf numFmtId="0" fontId="31" fillId="0" borderId="0" xfId="52" applyFont="1" applyFill="1" applyAlignment="1" applyProtection="1">
      <alignment horizontal="left" wrapText="1"/>
    </xf>
    <xf numFmtId="0" fontId="49" fillId="0" borderId="0" xfId="0" applyFont="1" applyAlignment="1">
      <alignment horizontal="left" vertical="top" wrapText="1"/>
    </xf>
    <xf numFmtId="0" fontId="50" fillId="0" borderId="10" xfId="0" applyFont="1" applyBorder="1" applyAlignment="1">
      <alignment horizontal="center"/>
    </xf>
    <xf numFmtId="0" fontId="50" fillId="0" borderId="16" xfId="0" applyFont="1" applyBorder="1" applyAlignment="1">
      <alignment horizontal="center"/>
    </xf>
    <xf numFmtId="0" fontId="50" fillId="0" borderId="15" xfId="0" applyFont="1" applyBorder="1" applyAlignment="1">
      <alignment horizontal="center"/>
    </xf>
    <xf numFmtId="168" fontId="51" fillId="0" borderId="13" xfId="0" applyNumberFormat="1" applyFont="1" applyBorder="1" applyAlignment="1">
      <alignment horizontal="center"/>
    </xf>
    <xf numFmtId="168" fontId="51" fillId="0" borderId="17" xfId="0" applyNumberFormat="1" applyFont="1" applyBorder="1" applyAlignment="1">
      <alignment horizontal="center"/>
    </xf>
  </cellXfs>
  <cellStyles count="160">
    <cellStyle name="20% - Accent1" xfId="1" builtinId="30" customBuiltin="1"/>
    <cellStyle name="20% - Accent1 2" xfId="56"/>
    <cellStyle name="20% - Accent1 2 2" xfId="136"/>
    <cellStyle name="20% - Accent2" xfId="2" builtinId="34" customBuiltin="1"/>
    <cellStyle name="20% - Accent2 2" xfId="57"/>
    <cellStyle name="20% - Accent2 2 2" xfId="140"/>
    <cellStyle name="20% - Accent3" xfId="3" builtinId="38" customBuiltin="1"/>
    <cellStyle name="20% - Accent3 2" xfId="58"/>
    <cellStyle name="20% - Accent3 2 2" xfId="144"/>
    <cellStyle name="20% - Accent4" xfId="4" builtinId="42" customBuiltin="1"/>
    <cellStyle name="20% - Accent4 2" xfId="59"/>
    <cellStyle name="20% - Accent4 2 2" xfId="148"/>
    <cellStyle name="20% - Accent5" xfId="5" builtinId="46" customBuiltin="1"/>
    <cellStyle name="20% - Accent5 2" xfId="60"/>
    <cellStyle name="20% - Accent5 2 2" xfId="152"/>
    <cellStyle name="20% - Accent6" xfId="6" builtinId="50" customBuiltin="1"/>
    <cellStyle name="20% - Accent6 2" xfId="61"/>
    <cellStyle name="20% - Accent6 2 2" xfId="156"/>
    <cellStyle name="40% - Accent1" xfId="7" builtinId="31" customBuiltin="1"/>
    <cellStyle name="40% - Accent1 2" xfId="62"/>
    <cellStyle name="40% - Accent1 2 2" xfId="137"/>
    <cellStyle name="40% - Accent2" xfId="8" builtinId="35" customBuiltin="1"/>
    <cellStyle name="40% - Accent2 2" xfId="63"/>
    <cellStyle name="40% - Accent2 2 2" xfId="141"/>
    <cellStyle name="40% - Accent3" xfId="9" builtinId="39" customBuiltin="1"/>
    <cellStyle name="40% - Accent3 2" xfId="64"/>
    <cellStyle name="40% - Accent3 2 2" xfId="145"/>
    <cellStyle name="40% - Accent4" xfId="10" builtinId="43" customBuiltin="1"/>
    <cellStyle name="40% - Accent4 2" xfId="65"/>
    <cellStyle name="40% - Accent4 2 2" xfId="149"/>
    <cellStyle name="40% - Accent5" xfId="11" builtinId="47" customBuiltin="1"/>
    <cellStyle name="40% - Accent5 2" xfId="66"/>
    <cellStyle name="40% - Accent5 2 2" xfId="153"/>
    <cellStyle name="40% - Accent6" xfId="12" builtinId="51" customBuiltin="1"/>
    <cellStyle name="40% - Accent6 2" xfId="67"/>
    <cellStyle name="40% - Accent6 2 2" xfId="157"/>
    <cellStyle name="60% - Accent1" xfId="13" builtinId="32" customBuiltin="1"/>
    <cellStyle name="60% - Accent1 2" xfId="68"/>
    <cellStyle name="60% - Accent1 2 2" xfId="138"/>
    <cellStyle name="60% - Accent2" xfId="14" builtinId="36" customBuiltin="1"/>
    <cellStyle name="60% - Accent2 2" xfId="69"/>
    <cellStyle name="60% - Accent2 2 2" xfId="142"/>
    <cellStyle name="60% - Accent3" xfId="15" builtinId="40" customBuiltin="1"/>
    <cellStyle name="60% - Accent3 2" xfId="70"/>
    <cellStyle name="60% - Accent3 2 2" xfId="146"/>
    <cellStyle name="60% - Accent4" xfId="16" builtinId="44" customBuiltin="1"/>
    <cellStyle name="60% - Accent4 2" xfId="71"/>
    <cellStyle name="60% - Accent4 2 2" xfId="150"/>
    <cellStyle name="60% - Accent5" xfId="17" builtinId="48" customBuiltin="1"/>
    <cellStyle name="60% - Accent5 2" xfId="72"/>
    <cellStyle name="60% - Accent5 2 2" xfId="154"/>
    <cellStyle name="60% - Accent6" xfId="18" builtinId="52" customBuiltin="1"/>
    <cellStyle name="60% - Accent6 2" xfId="73"/>
    <cellStyle name="60% - Accent6 2 2" xfId="158"/>
    <cellStyle name="Accent1" xfId="19" builtinId="29" customBuiltin="1"/>
    <cellStyle name="Accent1 2" xfId="74"/>
    <cellStyle name="Accent1 2 2" xfId="135"/>
    <cellStyle name="Accent2" xfId="20" builtinId="33" customBuiltin="1"/>
    <cellStyle name="Accent2 2" xfId="75"/>
    <cellStyle name="Accent2 2 2" xfId="139"/>
    <cellStyle name="Accent3" xfId="21" builtinId="37" customBuiltin="1"/>
    <cellStyle name="Accent3 2" xfId="76"/>
    <cellStyle name="Accent3 2 2" xfId="143"/>
    <cellStyle name="Accent4" xfId="22" builtinId="41" customBuiltin="1"/>
    <cellStyle name="Accent4 2" xfId="77"/>
    <cellStyle name="Accent4 2 2" xfId="147"/>
    <cellStyle name="Accent5" xfId="23" builtinId="45" customBuiltin="1"/>
    <cellStyle name="Accent5 2" xfId="78"/>
    <cellStyle name="Accent5 2 2" xfId="151"/>
    <cellStyle name="Accent6" xfId="24" builtinId="49" customBuiltin="1"/>
    <cellStyle name="Accent6 2" xfId="79"/>
    <cellStyle name="Accent6 2 2" xfId="155"/>
    <cellStyle name="Bad" xfId="25" builtinId="27" customBuiltin="1"/>
    <cellStyle name="Bad 2" xfId="80"/>
    <cellStyle name="Bad 2 2" xfId="124"/>
    <cellStyle name="Calculation" xfId="26" builtinId="22" customBuiltin="1"/>
    <cellStyle name="Calculation 2" xfId="81"/>
    <cellStyle name="Calculation 2 2" xfId="128"/>
    <cellStyle name="Check Cell" xfId="27" builtinId="23" customBuiltin="1"/>
    <cellStyle name="Check Cell 2" xfId="82"/>
    <cellStyle name="Check Cell 2 2" xfId="130"/>
    <cellStyle name="Comma" xfId="159" builtinId="3"/>
    <cellStyle name="Comma 2" xfId="28"/>
    <cellStyle name="Comma 2 2" xfId="110"/>
    <cellStyle name="Comma 3" xfId="106"/>
    <cellStyle name="Currency 2" xfId="108"/>
    <cellStyle name="Explanatory Text" xfId="29" builtinId="53" customBuiltin="1"/>
    <cellStyle name="Explanatory Text 2" xfId="84"/>
    <cellStyle name="Explanatory Text 2 2" xfId="133"/>
    <cellStyle name="Good" xfId="30" builtinId="26" customBuiltin="1"/>
    <cellStyle name="Good 2" xfId="85"/>
    <cellStyle name="Good 2 2" xfId="123"/>
    <cellStyle name="Heading 1" xfId="31" builtinId="16" customBuiltin="1"/>
    <cellStyle name="Heading 1 2" xfId="86"/>
    <cellStyle name="Heading 1 2 2" xfId="119"/>
    <cellStyle name="Heading 2" xfId="32" builtinId="17" customBuiltin="1"/>
    <cellStyle name="Heading 2 2" xfId="87"/>
    <cellStyle name="Heading 2 2 2" xfId="120"/>
    <cellStyle name="Heading 3" xfId="33" builtinId="18" customBuiltin="1"/>
    <cellStyle name="Heading 3 2" xfId="88"/>
    <cellStyle name="Heading 3 2 2" xfId="121"/>
    <cellStyle name="Heading 4" xfId="34" builtinId="19" customBuiltin="1"/>
    <cellStyle name="Heading 4 2" xfId="89"/>
    <cellStyle name="Heading 4 2 2" xfId="122"/>
    <cellStyle name="Hyperlink" xfId="46" builtinId="8"/>
    <cellStyle name="Input" xfId="35" builtinId="20" customBuiltin="1"/>
    <cellStyle name="Input 2" xfId="90"/>
    <cellStyle name="Input 2 2" xfId="126"/>
    <cellStyle name="Linked Cell" xfId="36" builtinId="24" customBuiltin="1"/>
    <cellStyle name="Linked Cell 2" xfId="91"/>
    <cellStyle name="Linked Cell 2 2" xfId="129"/>
    <cellStyle name="Neutral" xfId="37" builtinId="28" customBuiltin="1"/>
    <cellStyle name="Neutral 2" xfId="92"/>
    <cellStyle name="Neutral 2 2" xfId="125"/>
    <cellStyle name="Normal" xfId="0" builtinId="0"/>
    <cellStyle name="Normal 2" xfId="38"/>
    <cellStyle name="Normal 2 2" xfId="47"/>
    <cellStyle name="Normal 2 3" xfId="83"/>
    <cellStyle name="Normal 3" xfId="48"/>
    <cellStyle name="Normal 3 2" xfId="99"/>
    <cellStyle name="Normal 3 3" xfId="111"/>
    <cellStyle name="Normal 4" xfId="50"/>
    <cellStyle name="Normal 4 2" xfId="101"/>
    <cellStyle name="Normal 4 3" xfId="113"/>
    <cellStyle name="Normal 5" xfId="52"/>
    <cellStyle name="Normal 5 2" xfId="103"/>
    <cellStyle name="Normal 5 3" xfId="115"/>
    <cellStyle name="Normal 6" xfId="54"/>
    <cellStyle name="Normal 6 2" xfId="117"/>
    <cellStyle name="Normal 7" xfId="107"/>
    <cellStyle name="Note" xfId="39" builtinId="10" customBuiltin="1"/>
    <cellStyle name="Note 2" xfId="93"/>
    <cellStyle name="Note 2 2" xfId="132"/>
    <cellStyle name="Output" xfId="40" builtinId="21" customBuiltin="1"/>
    <cellStyle name="Output 2" xfId="94"/>
    <cellStyle name="Output 2 2" xfId="127"/>
    <cellStyle name="Percent" xfId="41" builtinId="5"/>
    <cellStyle name="Percent 2" xfId="42"/>
    <cellStyle name="Percent 2 2" xfId="105"/>
    <cellStyle name="Percent 3" xfId="49"/>
    <cellStyle name="Percent 3 2" xfId="100"/>
    <cellStyle name="Percent 3 3" xfId="112"/>
    <cellStyle name="Percent 4" xfId="51"/>
    <cellStyle name="Percent 4 2" xfId="102"/>
    <cellStyle name="Percent 4 3" xfId="114"/>
    <cellStyle name="Percent 5" xfId="53"/>
    <cellStyle name="Percent 5 2" xfId="104"/>
    <cellStyle name="Percent 5 3" xfId="116"/>
    <cellStyle name="Percent 6" xfId="95"/>
    <cellStyle name="Percent 7" xfId="55"/>
    <cellStyle name="Percent 8" xfId="109"/>
    <cellStyle name="Title" xfId="43" builtinId="15" customBuiltin="1"/>
    <cellStyle name="Title 2" xfId="96"/>
    <cellStyle name="Title 2 2" xfId="118"/>
    <cellStyle name="Total" xfId="44" builtinId="25" customBuiltin="1"/>
    <cellStyle name="Total 2" xfId="97"/>
    <cellStyle name="Total 2 2" xfId="134"/>
    <cellStyle name="Warning Text" xfId="45" builtinId="11" customBuiltin="1"/>
    <cellStyle name="Warning Text 2" xfId="98"/>
    <cellStyle name="Warning Text 2 2" xfId="13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82</xdr:row>
      <xdr:rowOff>0</xdr:rowOff>
    </xdr:from>
    <xdr:to>
      <xdr:col>7</xdr:col>
      <xdr:colOff>54427</xdr:colOff>
      <xdr:row>82</xdr:row>
      <xdr:rowOff>228600</xdr:rowOff>
    </xdr:to>
    <xdr:sp macro="" textlink="">
      <xdr:nvSpPr>
        <xdr:cNvPr id="2" name="Text Box 9"/>
        <xdr:cNvSpPr txBox="1">
          <a:spLocks noChangeArrowheads="1"/>
        </xdr:cNvSpPr>
      </xdr:nvSpPr>
      <xdr:spPr bwMode="auto">
        <a:xfrm>
          <a:off x="11058525" y="9439275"/>
          <a:ext cx="854527" cy="228600"/>
        </a:xfrm>
        <a:prstGeom prst="rect">
          <a:avLst/>
        </a:prstGeom>
        <a:noFill/>
        <a:ln w="9525">
          <a:noFill/>
          <a:miter lim="800000"/>
          <a:headEnd/>
          <a:tailEnd/>
        </a:ln>
      </xdr:spPr>
    </xdr:sp>
    <xdr:clientData/>
  </xdr:twoCellAnchor>
  <xdr:twoCellAnchor editAs="oneCell">
    <xdr:from>
      <xdr:col>6</xdr:col>
      <xdr:colOff>0</xdr:colOff>
      <xdr:row>82</xdr:row>
      <xdr:rowOff>0</xdr:rowOff>
    </xdr:from>
    <xdr:to>
      <xdr:col>7</xdr:col>
      <xdr:colOff>54429</xdr:colOff>
      <xdr:row>82</xdr:row>
      <xdr:rowOff>228600</xdr:rowOff>
    </xdr:to>
    <xdr:sp macro="" textlink="">
      <xdr:nvSpPr>
        <xdr:cNvPr id="3" name="Text Box 9"/>
        <xdr:cNvSpPr txBox="1">
          <a:spLocks noChangeArrowheads="1"/>
        </xdr:cNvSpPr>
      </xdr:nvSpPr>
      <xdr:spPr bwMode="auto">
        <a:xfrm>
          <a:off x="11058525" y="9439275"/>
          <a:ext cx="854529" cy="228600"/>
        </a:xfrm>
        <a:prstGeom prst="rect">
          <a:avLst/>
        </a:prstGeom>
        <a:noFill/>
        <a:ln w="9525">
          <a:noFill/>
          <a:miter lim="800000"/>
          <a:headEnd/>
          <a:tailEnd/>
        </a:ln>
      </xdr:spPr>
    </xdr:sp>
    <xdr:clientData/>
  </xdr:twoCellAnchor>
  <xdr:twoCellAnchor editAs="oneCell">
    <xdr:from>
      <xdr:col>6</xdr:col>
      <xdr:colOff>0</xdr:colOff>
      <xdr:row>94</xdr:row>
      <xdr:rowOff>0</xdr:rowOff>
    </xdr:from>
    <xdr:to>
      <xdr:col>7</xdr:col>
      <xdr:colOff>351518</xdr:colOff>
      <xdr:row>94</xdr:row>
      <xdr:rowOff>228600</xdr:rowOff>
    </xdr:to>
    <xdr:sp macro="" textlink="">
      <xdr:nvSpPr>
        <xdr:cNvPr id="4" name="Text Box 9"/>
        <xdr:cNvSpPr txBox="1">
          <a:spLocks noChangeArrowheads="1"/>
        </xdr:cNvSpPr>
      </xdr:nvSpPr>
      <xdr:spPr bwMode="auto">
        <a:xfrm>
          <a:off x="8972550" y="16983075"/>
          <a:ext cx="1151618" cy="228600"/>
        </a:xfrm>
        <a:prstGeom prst="rect">
          <a:avLst/>
        </a:prstGeom>
        <a:noFill/>
        <a:ln w="9525">
          <a:noFill/>
          <a:miter lim="800000"/>
          <a:headEnd/>
          <a:tailEnd/>
        </a:ln>
      </xdr:spPr>
    </xdr:sp>
    <xdr:clientData/>
  </xdr:twoCellAnchor>
  <xdr:twoCellAnchor editAs="oneCell">
    <xdr:from>
      <xdr:col>6</xdr:col>
      <xdr:colOff>0</xdr:colOff>
      <xdr:row>82</xdr:row>
      <xdr:rowOff>0</xdr:rowOff>
    </xdr:from>
    <xdr:to>
      <xdr:col>7</xdr:col>
      <xdr:colOff>54428</xdr:colOff>
      <xdr:row>82</xdr:row>
      <xdr:rowOff>228600</xdr:rowOff>
    </xdr:to>
    <xdr:sp macro="" textlink="">
      <xdr:nvSpPr>
        <xdr:cNvPr id="5" name="Text Box 9"/>
        <xdr:cNvSpPr txBox="1">
          <a:spLocks noChangeArrowheads="1"/>
        </xdr:cNvSpPr>
      </xdr:nvSpPr>
      <xdr:spPr bwMode="auto">
        <a:xfrm>
          <a:off x="11058525" y="9439275"/>
          <a:ext cx="854528" cy="228600"/>
        </a:xfrm>
        <a:prstGeom prst="rect">
          <a:avLst/>
        </a:prstGeom>
        <a:noFill/>
        <a:ln w="9525">
          <a:noFill/>
          <a:miter lim="800000"/>
          <a:headEnd/>
          <a:tailEnd/>
        </a:ln>
      </xdr:spPr>
    </xdr:sp>
    <xdr:clientData/>
  </xdr:twoCellAnchor>
  <xdr:twoCellAnchor editAs="oneCell">
    <xdr:from>
      <xdr:col>6</xdr:col>
      <xdr:colOff>0</xdr:colOff>
      <xdr:row>82</xdr:row>
      <xdr:rowOff>0</xdr:rowOff>
    </xdr:from>
    <xdr:to>
      <xdr:col>7</xdr:col>
      <xdr:colOff>54428</xdr:colOff>
      <xdr:row>82</xdr:row>
      <xdr:rowOff>228600</xdr:rowOff>
    </xdr:to>
    <xdr:sp macro="" textlink="">
      <xdr:nvSpPr>
        <xdr:cNvPr id="6" name="Text Box 9"/>
        <xdr:cNvSpPr txBox="1">
          <a:spLocks noChangeArrowheads="1"/>
        </xdr:cNvSpPr>
      </xdr:nvSpPr>
      <xdr:spPr bwMode="auto">
        <a:xfrm>
          <a:off x="11058525" y="9439275"/>
          <a:ext cx="854528" cy="228600"/>
        </a:xfrm>
        <a:prstGeom prst="rect">
          <a:avLst/>
        </a:prstGeom>
        <a:noFill/>
        <a:ln w="9525">
          <a:noFill/>
          <a:miter lim="800000"/>
          <a:headEnd/>
          <a:tailEnd/>
        </a:ln>
      </xdr:spPr>
    </xdr:sp>
    <xdr:clientData/>
  </xdr:twoCellAnchor>
  <xdr:twoCellAnchor editAs="oneCell">
    <xdr:from>
      <xdr:col>6</xdr:col>
      <xdr:colOff>0</xdr:colOff>
      <xdr:row>82</xdr:row>
      <xdr:rowOff>0</xdr:rowOff>
    </xdr:from>
    <xdr:to>
      <xdr:col>6</xdr:col>
      <xdr:colOff>206827</xdr:colOff>
      <xdr:row>82</xdr:row>
      <xdr:rowOff>228600</xdr:rowOff>
    </xdr:to>
    <xdr:sp macro="" textlink="">
      <xdr:nvSpPr>
        <xdr:cNvPr id="7" name="Text Box 9"/>
        <xdr:cNvSpPr txBox="1">
          <a:spLocks noChangeArrowheads="1"/>
        </xdr:cNvSpPr>
      </xdr:nvSpPr>
      <xdr:spPr bwMode="auto">
        <a:xfrm>
          <a:off x="11058525" y="9439275"/>
          <a:ext cx="206827" cy="228600"/>
        </a:xfrm>
        <a:prstGeom prst="rect">
          <a:avLst/>
        </a:prstGeom>
        <a:noFill/>
        <a:ln w="9525">
          <a:noFill/>
          <a:miter lim="800000"/>
          <a:headEnd/>
          <a:tailEnd/>
        </a:ln>
      </xdr:spPr>
    </xdr:sp>
    <xdr:clientData/>
  </xdr:twoCellAnchor>
  <xdr:twoCellAnchor editAs="oneCell">
    <xdr:from>
      <xdr:col>6</xdr:col>
      <xdr:colOff>0</xdr:colOff>
      <xdr:row>82</xdr:row>
      <xdr:rowOff>0</xdr:rowOff>
    </xdr:from>
    <xdr:to>
      <xdr:col>6</xdr:col>
      <xdr:colOff>206829</xdr:colOff>
      <xdr:row>82</xdr:row>
      <xdr:rowOff>228600</xdr:rowOff>
    </xdr:to>
    <xdr:sp macro="" textlink="">
      <xdr:nvSpPr>
        <xdr:cNvPr id="8" name="Text Box 9"/>
        <xdr:cNvSpPr txBox="1">
          <a:spLocks noChangeArrowheads="1"/>
        </xdr:cNvSpPr>
      </xdr:nvSpPr>
      <xdr:spPr bwMode="auto">
        <a:xfrm>
          <a:off x="11058525" y="9439275"/>
          <a:ext cx="206829" cy="228600"/>
        </a:xfrm>
        <a:prstGeom prst="rect">
          <a:avLst/>
        </a:prstGeom>
        <a:noFill/>
        <a:ln w="9525">
          <a:noFill/>
          <a:miter lim="800000"/>
          <a:headEnd/>
          <a:tailEnd/>
        </a:ln>
      </xdr:spPr>
    </xdr:sp>
    <xdr:clientData/>
  </xdr:twoCellAnchor>
  <xdr:twoCellAnchor editAs="oneCell">
    <xdr:from>
      <xdr:col>6</xdr:col>
      <xdr:colOff>0</xdr:colOff>
      <xdr:row>82</xdr:row>
      <xdr:rowOff>0</xdr:rowOff>
    </xdr:from>
    <xdr:to>
      <xdr:col>6</xdr:col>
      <xdr:colOff>206828</xdr:colOff>
      <xdr:row>82</xdr:row>
      <xdr:rowOff>228600</xdr:rowOff>
    </xdr:to>
    <xdr:sp macro="" textlink="">
      <xdr:nvSpPr>
        <xdr:cNvPr id="9" name="Text Box 9"/>
        <xdr:cNvSpPr txBox="1">
          <a:spLocks noChangeArrowheads="1"/>
        </xdr:cNvSpPr>
      </xdr:nvSpPr>
      <xdr:spPr bwMode="auto">
        <a:xfrm>
          <a:off x="11058525" y="9439275"/>
          <a:ext cx="206828" cy="228600"/>
        </a:xfrm>
        <a:prstGeom prst="rect">
          <a:avLst/>
        </a:prstGeom>
        <a:noFill/>
        <a:ln w="9525">
          <a:noFill/>
          <a:miter lim="800000"/>
          <a:headEnd/>
          <a:tailEnd/>
        </a:ln>
      </xdr:spPr>
    </xdr:sp>
    <xdr:clientData/>
  </xdr:twoCellAnchor>
  <xdr:twoCellAnchor editAs="oneCell">
    <xdr:from>
      <xdr:col>6</xdr:col>
      <xdr:colOff>0</xdr:colOff>
      <xdr:row>82</xdr:row>
      <xdr:rowOff>0</xdr:rowOff>
    </xdr:from>
    <xdr:to>
      <xdr:col>6</xdr:col>
      <xdr:colOff>206828</xdr:colOff>
      <xdr:row>82</xdr:row>
      <xdr:rowOff>228600</xdr:rowOff>
    </xdr:to>
    <xdr:sp macro="" textlink="">
      <xdr:nvSpPr>
        <xdr:cNvPr id="10" name="Text Box 9"/>
        <xdr:cNvSpPr txBox="1">
          <a:spLocks noChangeArrowheads="1"/>
        </xdr:cNvSpPr>
      </xdr:nvSpPr>
      <xdr:spPr bwMode="auto">
        <a:xfrm>
          <a:off x="11058525" y="9439275"/>
          <a:ext cx="206828" cy="228600"/>
        </a:xfrm>
        <a:prstGeom prst="rect">
          <a:avLst/>
        </a:prstGeom>
        <a:noFill/>
        <a:ln w="9525">
          <a:noFill/>
          <a:miter lim="800000"/>
          <a:headEnd/>
          <a:tailEnd/>
        </a:ln>
      </xdr:spPr>
    </xdr:sp>
    <xdr:clientData/>
  </xdr:twoCellAnchor>
  <xdr:twoCellAnchor editAs="oneCell">
    <xdr:from>
      <xdr:col>6</xdr:col>
      <xdr:colOff>0</xdr:colOff>
      <xdr:row>82</xdr:row>
      <xdr:rowOff>0</xdr:rowOff>
    </xdr:from>
    <xdr:to>
      <xdr:col>6</xdr:col>
      <xdr:colOff>206827</xdr:colOff>
      <xdr:row>82</xdr:row>
      <xdr:rowOff>228600</xdr:rowOff>
    </xdr:to>
    <xdr:sp macro="" textlink="">
      <xdr:nvSpPr>
        <xdr:cNvPr id="11" name="Text Box 9"/>
        <xdr:cNvSpPr txBox="1">
          <a:spLocks noChangeArrowheads="1"/>
        </xdr:cNvSpPr>
      </xdr:nvSpPr>
      <xdr:spPr bwMode="auto">
        <a:xfrm>
          <a:off x="11058525" y="9439275"/>
          <a:ext cx="206827" cy="228600"/>
        </a:xfrm>
        <a:prstGeom prst="rect">
          <a:avLst/>
        </a:prstGeom>
        <a:noFill/>
        <a:ln w="9525">
          <a:noFill/>
          <a:miter lim="800000"/>
          <a:headEnd/>
          <a:tailEnd/>
        </a:ln>
      </xdr:spPr>
    </xdr:sp>
    <xdr:clientData/>
  </xdr:twoCellAnchor>
  <xdr:twoCellAnchor editAs="oneCell">
    <xdr:from>
      <xdr:col>6</xdr:col>
      <xdr:colOff>0</xdr:colOff>
      <xdr:row>82</xdr:row>
      <xdr:rowOff>0</xdr:rowOff>
    </xdr:from>
    <xdr:to>
      <xdr:col>6</xdr:col>
      <xdr:colOff>206829</xdr:colOff>
      <xdr:row>82</xdr:row>
      <xdr:rowOff>228600</xdr:rowOff>
    </xdr:to>
    <xdr:sp macro="" textlink="">
      <xdr:nvSpPr>
        <xdr:cNvPr id="12" name="Text Box 9"/>
        <xdr:cNvSpPr txBox="1">
          <a:spLocks noChangeArrowheads="1"/>
        </xdr:cNvSpPr>
      </xdr:nvSpPr>
      <xdr:spPr bwMode="auto">
        <a:xfrm>
          <a:off x="11058525" y="9439275"/>
          <a:ext cx="206829" cy="228600"/>
        </a:xfrm>
        <a:prstGeom prst="rect">
          <a:avLst/>
        </a:prstGeom>
        <a:noFill/>
        <a:ln w="9525">
          <a:noFill/>
          <a:miter lim="800000"/>
          <a:headEnd/>
          <a:tailEnd/>
        </a:ln>
      </xdr:spPr>
    </xdr:sp>
    <xdr:clientData/>
  </xdr:twoCellAnchor>
  <xdr:twoCellAnchor editAs="oneCell">
    <xdr:from>
      <xdr:col>6</xdr:col>
      <xdr:colOff>0</xdr:colOff>
      <xdr:row>82</xdr:row>
      <xdr:rowOff>0</xdr:rowOff>
    </xdr:from>
    <xdr:to>
      <xdr:col>6</xdr:col>
      <xdr:colOff>206828</xdr:colOff>
      <xdr:row>82</xdr:row>
      <xdr:rowOff>228600</xdr:rowOff>
    </xdr:to>
    <xdr:sp macro="" textlink="">
      <xdr:nvSpPr>
        <xdr:cNvPr id="13" name="Text Box 9"/>
        <xdr:cNvSpPr txBox="1">
          <a:spLocks noChangeArrowheads="1"/>
        </xdr:cNvSpPr>
      </xdr:nvSpPr>
      <xdr:spPr bwMode="auto">
        <a:xfrm>
          <a:off x="11058525" y="9439275"/>
          <a:ext cx="206828" cy="228600"/>
        </a:xfrm>
        <a:prstGeom prst="rect">
          <a:avLst/>
        </a:prstGeom>
        <a:noFill/>
        <a:ln w="9525">
          <a:noFill/>
          <a:miter lim="800000"/>
          <a:headEnd/>
          <a:tailEnd/>
        </a:ln>
      </xdr:spPr>
    </xdr:sp>
    <xdr:clientData/>
  </xdr:twoCellAnchor>
  <xdr:twoCellAnchor editAs="oneCell">
    <xdr:from>
      <xdr:col>6</xdr:col>
      <xdr:colOff>0</xdr:colOff>
      <xdr:row>82</xdr:row>
      <xdr:rowOff>0</xdr:rowOff>
    </xdr:from>
    <xdr:to>
      <xdr:col>6</xdr:col>
      <xdr:colOff>206828</xdr:colOff>
      <xdr:row>82</xdr:row>
      <xdr:rowOff>228600</xdr:rowOff>
    </xdr:to>
    <xdr:sp macro="" textlink="">
      <xdr:nvSpPr>
        <xdr:cNvPr id="14" name="Text Box 9"/>
        <xdr:cNvSpPr txBox="1">
          <a:spLocks noChangeArrowheads="1"/>
        </xdr:cNvSpPr>
      </xdr:nvSpPr>
      <xdr:spPr bwMode="auto">
        <a:xfrm>
          <a:off x="11058525" y="9439275"/>
          <a:ext cx="206828" cy="22860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printerSettings" Target="../printerSettings/printerSettings2.bin"/><Relationship Id="rId3"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8.bin"/><Relationship Id="rId2" Type="http://schemas.openxmlformats.org/officeDocument/2006/relationships/printerSettings" Target="../printerSettings/printerSettings19.bin"/><Relationship Id="rId3"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0.bin"/><Relationship Id="rId2" Type="http://schemas.openxmlformats.org/officeDocument/2006/relationships/printerSettings" Target="../printerSettings/printerSettings21.bin"/><Relationship Id="rId3"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 Id="rId2" Type="http://schemas.openxmlformats.org/officeDocument/2006/relationships/printerSettings" Target="../printerSettings/printerSettings4.bin"/><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 Id="rId2" Type="http://schemas.openxmlformats.org/officeDocument/2006/relationships/printerSettings" Target="../printerSettings/printerSettings6.bin"/><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 Id="rId2" Type="http://schemas.openxmlformats.org/officeDocument/2006/relationships/printerSettings" Target="../printerSettings/printerSettings8.bin"/><Relationship Id="rId3"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 Id="rId2" Type="http://schemas.openxmlformats.org/officeDocument/2006/relationships/printerSettings" Target="../printerSettings/printerSettings10.bin"/><Relationship Id="rId3"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 Id="rId2" Type="http://schemas.openxmlformats.org/officeDocument/2006/relationships/printerSettings" Target="../printerSettings/printerSettings12.bin"/><Relationship Id="rId3"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 Id="rId2" Type="http://schemas.openxmlformats.org/officeDocument/2006/relationships/printerSettings" Target="../printerSettings/printerSettings14.bin"/><Relationship Id="rId3"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 Id="rId2" Type="http://schemas.openxmlformats.org/officeDocument/2006/relationships/drawing" Target="../drawings/drawing1.xml"/><Relationship Id="rId3"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 Id="rId2" Type="http://schemas.openxmlformats.org/officeDocument/2006/relationships/printerSettings" Target="../printerSettings/printerSettings17.bin"/><Relationship Id="rId3"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pageSetUpPr fitToPage="1"/>
  </sheetPr>
  <dimension ref="A12:N23"/>
  <sheetViews>
    <sheetView tabSelected="1" zoomScaleSheetLayoutView="100" workbookViewId="0">
      <selection activeCell="A13" sqref="A13"/>
    </sheetView>
  </sheetViews>
  <sheetFormatPr baseColWidth="10" defaultColWidth="9.1640625" defaultRowHeight="15" x14ac:dyDescent="0.2"/>
  <cols>
    <col min="1" max="1" width="127.5" style="189" customWidth="1"/>
    <col min="2" max="8" width="9.1640625" style="189"/>
    <col min="9" max="9" width="9.5" style="189" customWidth="1"/>
    <col min="10" max="16384" width="9.1640625" style="189"/>
  </cols>
  <sheetData>
    <row r="12" spans="1:14" ht="15" customHeight="1" x14ac:dyDescent="0.2"/>
    <row r="13" spans="1:14" ht="26" x14ac:dyDescent="0.3">
      <c r="A13" s="190" t="s">
        <v>235</v>
      </c>
      <c r="B13" s="191"/>
      <c r="C13" s="191"/>
      <c r="D13" s="191"/>
      <c r="E13" s="191"/>
      <c r="F13" s="191"/>
      <c r="G13" s="191"/>
      <c r="H13" s="191"/>
      <c r="I13" s="191"/>
      <c r="J13" s="191"/>
      <c r="K13" s="191"/>
    </row>
    <row r="14" spans="1:14" ht="26" x14ac:dyDescent="0.3">
      <c r="A14" s="186" t="s">
        <v>218</v>
      </c>
      <c r="B14" s="192"/>
      <c r="C14" s="192"/>
      <c r="D14" s="192"/>
      <c r="E14" s="192"/>
      <c r="F14" s="192"/>
      <c r="G14" s="192"/>
      <c r="H14" s="192"/>
      <c r="I14" s="192"/>
      <c r="J14" s="192"/>
      <c r="K14" s="192"/>
      <c r="L14" s="191"/>
      <c r="M14" s="191"/>
      <c r="N14" s="191"/>
    </row>
    <row r="15" spans="1:14" ht="26" x14ac:dyDescent="0.3">
      <c r="A15" s="186" t="s">
        <v>8</v>
      </c>
      <c r="B15" s="192"/>
      <c r="C15" s="192"/>
      <c r="D15" s="192"/>
      <c r="E15" s="192"/>
      <c r="F15" s="192"/>
      <c r="G15" s="192"/>
      <c r="H15" s="192"/>
      <c r="I15" s="192"/>
      <c r="J15" s="192"/>
      <c r="K15" s="192"/>
      <c r="L15" s="191"/>
      <c r="M15" s="191"/>
      <c r="N15" s="191"/>
    </row>
    <row r="16" spans="1:14" ht="26" x14ac:dyDescent="0.3">
      <c r="A16" s="186" t="s">
        <v>236</v>
      </c>
      <c r="B16" s="192"/>
      <c r="C16" s="192"/>
      <c r="D16" s="192"/>
      <c r="E16" s="192"/>
      <c r="F16" s="192"/>
      <c r="G16" s="192"/>
      <c r="H16" s="192"/>
      <c r="I16" s="192"/>
      <c r="J16" s="192"/>
      <c r="K16" s="192"/>
      <c r="L16" s="191"/>
      <c r="M16" s="191"/>
      <c r="N16" s="191"/>
    </row>
    <row r="17" spans="1:11" ht="15" customHeight="1" x14ac:dyDescent="0.3">
      <c r="A17" s="193"/>
      <c r="B17" s="192"/>
      <c r="C17" s="192"/>
      <c r="D17" s="192"/>
      <c r="E17" s="192"/>
      <c r="F17" s="192"/>
      <c r="G17" s="192"/>
      <c r="H17" s="192"/>
      <c r="I17" s="192"/>
      <c r="J17" s="192"/>
      <c r="K17" s="192"/>
    </row>
    <row r="23" spans="1:11" s="195" customFormat="1" ht="54.75" customHeight="1" x14ac:dyDescent="0.2">
      <c r="A23" s="194" t="s">
        <v>219</v>
      </c>
      <c r="B23" s="194"/>
      <c r="C23" s="194"/>
      <c r="D23" s="194"/>
      <c r="E23" s="194"/>
      <c r="F23" s="194"/>
      <c r="G23" s="194"/>
      <c r="H23" s="194"/>
      <c r="I23" s="194"/>
      <c r="J23" s="194"/>
    </row>
  </sheetData>
  <customSheetViews>
    <customSheetView guid="{7D1E26EF-73B0-4DA3-9BFD-D7CB8688FF9D}" fitToPage="1">
      <selection activeCell="C10" sqref="C10"/>
      <colBreaks count="1" manualBreakCount="1">
        <brk id="11" max="1048575" man="1"/>
      </colBreaks>
      <pageMargins left="0.7" right="0.7" top="0.75" bottom="0.75" header="0.3" footer="0.3"/>
      <printOptions horizontalCentered="1" verticalCentered="1"/>
      <pageSetup scale="85" orientation="landscape" r:id="rId1"/>
    </customSheetView>
  </customSheetViews>
  <printOptions horizontalCentered="1" verticalCentered="1"/>
  <pageMargins left="0.7" right="0.7" top="0.75" bottom="0.75" header="0.3" footer="0.3"/>
  <pageSetup scale="95" orientation="landscape" r:id="rId2"/>
  <headerFooter alignWithMargins="0"/>
  <colBreaks count="1" manualBreakCount="1">
    <brk id="11" max="1048575" man="1"/>
  </colBreaks>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pageSetUpPr fitToPage="1"/>
  </sheetPr>
  <dimension ref="A1:K48"/>
  <sheetViews>
    <sheetView zoomScaleSheetLayoutView="100" workbookViewId="0"/>
  </sheetViews>
  <sheetFormatPr baseColWidth="10" defaultColWidth="9.1640625" defaultRowHeight="15" x14ac:dyDescent="0.2"/>
  <cols>
    <col min="1" max="1" width="49.83203125" style="55" customWidth="1"/>
    <col min="2" max="4" width="23" style="55" customWidth="1"/>
    <col min="5" max="5" width="1.83203125" style="55" customWidth="1"/>
    <col min="6" max="6" width="28.1640625" style="55" customWidth="1"/>
    <col min="7" max="9" width="10.5" style="41" bestFit="1" customWidth="1"/>
    <col min="10" max="16384" width="9.1640625" style="41"/>
  </cols>
  <sheetData>
    <row r="1" spans="1:11" ht="18" x14ac:dyDescent="0.2">
      <c r="A1" s="50" t="s">
        <v>142</v>
      </c>
      <c r="B1" s="51"/>
      <c r="C1" s="51"/>
      <c r="D1" s="51"/>
      <c r="E1" s="51"/>
      <c r="F1" s="52"/>
    </row>
    <row r="2" spans="1:11" s="2" customFormat="1" ht="16" x14ac:dyDescent="0.2">
      <c r="A2" s="116" t="s">
        <v>22</v>
      </c>
      <c r="B2" s="10"/>
      <c r="C2" s="10"/>
      <c r="D2" s="10"/>
      <c r="E2" s="10"/>
      <c r="F2" s="10"/>
      <c r="G2" s="19"/>
      <c r="H2" s="19"/>
      <c r="I2" s="19"/>
      <c r="J2" s="19"/>
      <c r="K2" s="19"/>
    </row>
    <row r="3" spans="1:11" ht="20.25" customHeight="1" x14ac:dyDescent="0.2">
      <c r="A3" s="43"/>
      <c r="B3" s="43"/>
      <c r="C3" s="43"/>
      <c r="D3" s="43"/>
      <c r="E3" s="43"/>
      <c r="F3" s="42"/>
      <c r="G3" s="48"/>
      <c r="H3" s="48"/>
      <c r="I3" s="48"/>
      <c r="J3" s="48"/>
      <c r="K3" s="48"/>
    </row>
    <row r="4" spans="1:11" ht="15.75" customHeight="1" x14ac:dyDescent="0.2">
      <c r="A4" s="44"/>
      <c r="B4" s="86" t="s">
        <v>6</v>
      </c>
      <c r="C4" s="86" t="s">
        <v>7</v>
      </c>
      <c r="D4" s="86" t="s">
        <v>5</v>
      </c>
      <c r="E4" s="45"/>
      <c r="F4" s="86" t="s">
        <v>176</v>
      </c>
      <c r="G4" s="48"/>
      <c r="H4" s="48"/>
      <c r="I4" s="48"/>
      <c r="J4" s="48"/>
      <c r="K4" s="48"/>
    </row>
    <row r="5" spans="1:11" ht="16" x14ac:dyDescent="0.2">
      <c r="A5" s="73" t="s">
        <v>62</v>
      </c>
      <c r="B5" s="47"/>
      <c r="C5" s="47"/>
      <c r="D5" s="47"/>
      <c r="E5" s="47"/>
      <c r="F5" s="117"/>
      <c r="G5" s="48"/>
      <c r="H5" s="48"/>
      <c r="I5" s="48"/>
      <c r="J5" s="48"/>
      <c r="K5" s="48"/>
    </row>
    <row r="6" spans="1:11" ht="16" x14ac:dyDescent="0.2">
      <c r="A6" s="76" t="s">
        <v>1</v>
      </c>
      <c r="B6" s="286">
        <v>73324.981870000003</v>
      </c>
      <c r="C6" s="286">
        <v>73263.401599999997</v>
      </c>
      <c r="D6" s="286">
        <v>73654.298039999994</v>
      </c>
      <c r="E6" s="206"/>
      <c r="F6" s="287">
        <v>74298.778770000004</v>
      </c>
      <c r="G6" s="179"/>
      <c r="H6" s="179"/>
      <c r="I6" s="179"/>
      <c r="J6" s="48"/>
      <c r="K6" s="48"/>
    </row>
    <row r="7" spans="1:11" ht="16" x14ac:dyDescent="0.2">
      <c r="A7" s="76" t="s">
        <v>0</v>
      </c>
      <c r="B7" s="286">
        <v>7927.4239699999998</v>
      </c>
      <c r="C7" s="286">
        <v>8085.6343100000004</v>
      </c>
      <c r="D7" s="286">
        <v>8195.0383099999999</v>
      </c>
      <c r="E7" s="206"/>
      <c r="F7" s="287">
        <v>8765.0534100000004</v>
      </c>
      <c r="G7" s="179"/>
      <c r="H7" s="179"/>
      <c r="I7" s="179"/>
      <c r="J7" s="48"/>
      <c r="K7" s="48"/>
    </row>
    <row r="8" spans="1:11" ht="16" x14ac:dyDescent="0.2">
      <c r="A8" s="76" t="s">
        <v>9</v>
      </c>
      <c r="B8" s="286">
        <v>12944.15452</v>
      </c>
      <c r="C8" s="286">
        <v>12721.30465</v>
      </c>
      <c r="D8" s="286">
        <v>12794.19</v>
      </c>
      <c r="E8" s="206"/>
      <c r="F8" s="287">
        <v>13352.72781</v>
      </c>
      <c r="G8" s="179"/>
      <c r="H8" s="179"/>
      <c r="I8" s="179"/>
      <c r="J8" s="48"/>
      <c r="K8" s="48"/>
    </row>
    <row r="9" spans="1:11" ht="16" x14ac:dyDescent="0.2">
      <c r="A9" s="76" t="s">
        <v>10</v>
      </c>
      <c r="B9" s="286">
        <v>8406.3804999999993</v>
      </c>
      <c r="C9" s="286">
        <v>8324.2261999999992</v>
      </c>
      <c r="D9" s="286">
        <v>8355.2240000000002</v>
      </c>
      <c r="E9" s="206"/>
      <c r="F9" s="287">
        <v>8719.3367199999993</v>
      </c>
      <c r="G9" s="179"/>
      <c r="H9" s="179"/>
      <c r="I9" s="179"/>
      <c r="J9" s="48"/>
      <c r="K9" s="48"/>
    </row>
    <row r="10" spans="1:11" ht="16" x14ac:dyDescent="0.2">
      <c r="A10" s="73" t="s">
        <v>116</v>
      </c>
      <c r="B10" s="117"/>
      <c r="C10" s="117"/>
      <c r="D10" s="117"/>
      <c r="E10" s="117"/>
      <c r="F10" s="117"/>
      <c r="G10" s="48"/>
      <c r="H10" s="48"/>
      <c r="I10" s="48"/>
      <c r="J10" s="48"/>
      <c r="K10" s="48"/>
    </row>
    <row r="11" spans="1:11" ht="16" x14ac:dyDescent="0.2">
      <c r="A11" s="76" t="s">
        <v>1</v>
      </c>
      <c r="B11" s="180">
        <f>D6/B6</f>
        <v>1.0044911865179025</v>
      </c>
      <c r="C11" s="180">
        <f>D6/C6</f>
        <v>1.0053354940046899</v>
      </c>
      <c r="D11" s="180">
        <f>D6/D6</f>
        <v>1</v>
      </c>
      <c r="E11" s="180"/>
      <c r="F11" s="103"/>
      <c r="G11" s="48"/>
      <c r="H11" s="48"/>
      <c r="I11" s="48"/>
      <c r="J11" s="48"/>
      <c r="K11" s="48"/>
    </row>
    <row r="12" spans="1:11" ht="16" x14ac:dyDescent="0.2">
      <c r="A12" s="76" t="s">
        <v>0</v>
      </c>
      <c r="B12" s="180">
        <f>D7/B7</f>
        <v>1.0337580456164248</v>
      </c>
      <c r="C12" s="180">
        <f>D7/C7</f>
        <v>1.0135306638669885</v>
      </c>
      <c r="D12" s="180">
        <f>D7/D7</f>
        <v>1</v>
      </c>
      <c r="E12" s="180"/>
      <c r="F12" s="103"/>
      <c r="G12" s="48"/>
      <c r="H12" s="48"/>
      <c r="I12" s="48"/>
      <c r="J12" s="48"/>
      <c r="K12" s="48"/>
    </row>
    <row r="13" spans="1:11" ht="16" x14ac:dyDescent="0.2">
      <c r="A13" s="76" t="s">
        <v>9</v>
      </c>
      <c r="B13" s="180">
        <f>D8/B8</f>
        <v>0.98841449862420216</v>
      </c>
      <c r="C13" s="180">
        <f>D8/C8</f>
        <v>1.0057293927002999</v>
      </c>
      <c r="D13" s="180">
        <f>D8/D8</f>
        <v>1</v>
      </c>
      <c r="E13" s="180"/>
      <c r="F13" s="103"/>
      <c r="G13" s="48"/>
      <c r="H13" s="48"/>
      <c r="I13" s="48"/>
      <c r="J13" s="48"/>
      <c r="K13" s="48"/>
    </row>
    <row r="14" spans="1:11" ht="16" x14ac:dyDescent="0.2">
      <c r="A14" s="76" t="s">
        <v>10</v>
      </c>
      <c r="B14" s="180">
        <f>D9/B9</f>
        <v>0.99391456287280844</v>
      </c>
      <c r="C14" s="180">
        <f>D9/C9</f>
        <v>1.0037238055832747</v>
      </c>
      <c r="D14" s="180">
        <f>D9/D9</f>
        <v>1</v>
      </c>
      <c r="E14" s="180"/>
      <c r="F14" s="103"/>
      <c r="G14" s="48"/>
      <c r="H14" s="48"/>
      <c r="I14" s="48"/>
      <c r="J14" s="48"/>
      <c r="K14" s="48"/>
    </row>
    <row r="15" spans="1:11" ht="16" x14ac:dyDescent="0.2">
      <c r="A15" s="181" t="s">
        <v>18</v>
      </c>
      <c r="B15" s="180"/>
      <c r="C15" s="180"/>
      <c r="D15" s="180"/>
      <c r="E15" s="180"/>
      <c r="F15" s="103"/>
      <c r="G15" s="48"/>
      <c r="H15" s="48"/>
      <c r="I15" s="48"/>
      <c r="J15" s="48"/>
      <c r="K15" s="48"/>
    </row>
    <row r="16" spans="1:11" ht="16" x14ac:dyDescent="0.2">
      <c r="A16" s="76" t="s">
        <v>1</v>
      </c>
      <c r="B16" s="180"/>
      <c r="C16" s="180"/>
      <c r="D16" s="180"/>
      <c r="E16" s="180"/>
      <c r="F16" s="103">
        <f>F6-D6</f>
        <v>644.48073000001023</v>
      </c>
      <c r="G16" s="48"/>
      <c r="H16" s="48"/>
      <c r="I16" s="48"/>
      <c r="J16" s="48"/>
      <c r="K16" s="48"/>
    </row>
    <row r="17" spans="1:11" ht="16" x14ac:dyDescent="0.2">
      <c r="A17" s="76" t="s">
        <v>0</v>
      </c>
      <c r="B17" s="180"/>
      <c r="C17" s="180"/>
      <c r="D17" s="180"/>
      <c r="E17" s="180"/>
      <c r="F17" s="103">
        <f>F7-D7</f>
        <v>570.01510000000053</v>
      </c>
      <c r="G17" s="48"/>
      <c r="H17" s="48"/>
      <c r="I17" s="48"/>
      <c r="J17" s="48"/>
      <c r="K17" s="48"/>
    </row>
    <row r="18" spans="1:11" ht="16" x14ac:dyDescent="0.2">
      <c r="A18" s="76" t="s">
        <v>9</v>
      </c>
      <c r="B18" s="180"/>
      <c r="C18" s="180"/>
      <c r="D18" s="180"/>
      <c r="E18" s="180"/>
      <c r="F18" s="103">
        <f>F8-D8</f>
        <v>558.53780999999981</v>
      </c>
      <c r="G18" s="48"/>
      <c r="H18" s="48"/>
      <c r="I18" s="48"/>
      <c r="J18" s="48"/>
      <c r="K18" s="48"/>
    </row>
    <row r="19" spans="1:11" ht="16" x14ac:dyDescent="0.2">
      <c r="A19" s="182" t="s">
        <v>10</v>
      </c>
      <c r="B19" s="183"/>
      <c r="C19" s="183"/>
      <c r="D19" s="183"/>
      <c r="E19" s="183"/>
      <c r="F19" s="184">
        <f>F9-D9</f>
        <v>364.11271999999917</v>
      </c>
      <c r="G19" s="48"/>
      <c r="H19" s="48"/>
      <c r="I19" s="48"/>
      <c r="J19" s="48"/>
      <c r="K19" s="48"/>
    </row>
    <row r="20" spans="1:11" ht="16" x14ac:dyDescent="0.2">
      <c r="A20" s="88"/>
      <c r="B20" s="53"/>
      <c r="C20" s="53"/>
      <c r="D20" s="53"/>
      <c r="E20" s="53"/>
      <c r="F20" s="42"/>
      <c r="G20" s="48"/>
      <c r="H20" s="48"/>
      <c r="I20" s="48"/>
      <c r="J20" s="48"/>
      <c r="K20" s="48"/>
    </row>
    <row r="21" spans="1:11" s="2" customFormat="1" ht="30.5" customHeight="1" x14ac:dyDescent="0.2">
      <c r="A21" s="307" t="s">
        <v>77</v>
      </c>
      <c r="B21" s="307"/>
      <c r="C21" s="307"/>
      <c r="D21" s="307"/>
      <c r="E21" s="307"/>
      <c r="F21" s="307"/>
      <c r="G21" s="123"/>
      <c r="H21" s="123"/>
      <c r="I21" s="123"/>
      <c r="J21" s="19"/>
      <c r="K21" s="19"/>
    </row>
    <row r="22" spans="1:11" s="2" customFormat="1" ht="49.5" customHeight="1" x14ac:dyDescent="0.2">
      <c r="A22" s="307" t="s">
        <v>113</v>
      </c>
      <c r="B22" s="307"/>
      <c r="C22" s="307"/>
      <c r="D22" s="307"/>
      <c r="E22" s="307"/>
      <c r="F22" s="307"/>
      <c r="G22" s="123"/>
      <c r="H22" s="123"/>
      <c r="I22" s="123"/>
      <c r="J22" s="19"/>
      <c r="K22" s="19"/>
    </row>
    <row r="23" spans="1:11" ht="18.75" customHeight="1" x14ac:dyDescent="0.2">
      <c r="A23" s="324" t="s">
        <v>71</v>
      </c>
      <c r="B23" s="324"/>
      <c r="C23" s="324"/>
      <c r="D23" s="324"/>
      <c r="E23" s="324"/>
      <c r="F23" s="324"/>
      <c r="G23" s="324"/>
      <c r="H23" s="324"/>
      <c r="I23" s="48"/>
      <c r="J23" s="48"/>
      <c r="K23" s="48"/>
    </row>
    <row r="24" spans="1:11" s="2" customFormat="1" ht="20.25" customHeight="1" x14ac:dyDescent="0.2">
      <c r="A24" s="309" t="s">
        <v>153</v>
      </c>
      <c r="B24" s="309"/>
      <c r="C24" s="309"/>
      <c r="D24" s="309"/>
      <c r="E24" s="309"/>
      <c r="F24" s="309"/>
      <c r="G24" s="309"/>
      <c r="H24" s="309"/>
      <c r="I24" s="309"/>
      <c r="J24" s="19"/>
      <c r="K24" s="19"/>
    </row>
    <row r="25" spans="1:11" ht="16" x14ac:dyDescent="0.2">
      <c r="A25" s="42"/>
      <c r="B25" s="42"/>
      <c r="C25" s="42"/>
      <c r="D25" s="42"/>
      <c r="E25" s="42"/>
      <c r="F25" s="42"/>
      <c r="G25" s="48"/>
      <c r="H25" s="48"/>
      <c r="I25" s="48"/>
      <c r="J25" s="48"/>
      <c r="K25" s="48"/>
    </row>
    <row r="26" spans="1:11" ht="41.5" customHeight="1" x14ac:dyDescent="0.2">
      <c r="A26" s="297" t="s">
        <v>21</v>
      </c>
      <c r="B26" s="297"/>
      <c r="C26" s="297"/>
      <c r="D26" s="297"/>
      <c r="E26" s="297"/>
      <c r="F26" s="297"/>
      <c r="G26" s="115"/>
      <c r="H26" s="115"/>
      <c r="I26" s="115"/>
      <c r="J26" s="55"/>
    </row>
    <row r="27" spans="1:11" x14ac:dyDescent="0.2">
      <c r="A27" s="115"/>
      <c r="B27" s="115"/>
      <c r="C27" s="115"/>
      <c r="D27" s="115"/>
      <c r="E27" s="115"/>
      <c r="F27" s="115"/>
      <c r="G27" s="115"/>
      <c r="H27" s="55"/>
      <c r="I27" s="55"/>
      <c r="J27" s="55"/>
    </row>
    <row r="28" spans="1:11" x14ac:dyDescent="0.2">
      <c r="A28" s="115"/>
      <c r="B28" s="115"/>
      <c r="C28" s="115"/>
      <c r="D28" s="115"/>
      <c r="E28" s="115"/>
      <c r="F28" s="115"/>
      <c r="G28" s="115"/>
      <c r="H28" s="55"/>
      <c r="I28" s="55"/>
      <c r="J28" s="55"/>
    </row>
    <row r="48" spans="1:6" s="2" customFormat="1" ht="15" customHeight="1" x14ac:dyDescent="0.2">
      <c r="A48" s="54"/>
      <c r="B48" s="13"/>
      <c r="C48" s="13"/>
      <c r="D48" s="13"/>
      <c r="E48" s="13"/>
      <c r="F48" s="14"/>
    </row>
  </sheetData>
  <customSheetViews>
    <customSheetView guid="{7D1E26EF-73B0-4DA3-9BFD-D7CB8688FF9D}" fitToPage="1">
      <selection activeCell="L7" sqref="L7"/>
      <pageMargins left="0.7" right="0.7" top="0.25" bottom="0.25" header="0.3" footer="0.3"/>
      <pageSetup orientation="landscape" r:id="rId1"/>
    </customSheetView>
  </customSheetViews>
  <mergeCells count="5">
    <mergeCell ref="A23:H23"/>
    <mergeCell ref="A24:I24"/>
    <mergeCell ref="A22:F22"/>
    <mergeCell ref="A21:F21"/>
    <mergeCell ref="A26:F26"/>
  </mergeCells>
  <hyperlinks>
    <hyperlink ref="A2" location="TOC!A1" display="Table of Contents"/>
  </hyperlinks>
  <printOptions horizontalCentered="1" verticalCentered="1"/>
  <pageMargins left="0.7" right="0.7" top="0.75" bottom="0.75" header="0.3" footer="0.3"/>
  <pageSetup scale="82" orientation="landscape" r:id="rId2"/>
  <headerFooter alignWithMargins="0"/>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pageSetUpPr fitToPage="1"/>
  </sheetPr>
  <dimension ref="A1:G25"/>
  <sheetViews>
    <sheetView zoomScaleSheetLayoutView="115" workbookViewId="0">
      <selection activeCell="H8" sqref="H8"/>
    </sheetView>
  </sheetViews>
  <sheetFormatPr baseColWidth="10" defaultColWidth="8.83203125" defaultRowHeight="15" x14ac:dyDescent="0.2"/>
  <cols>
    <col min="1" max="4" width="28" style="6" customWidth="1"/>
  </cols>
  <sheetData>
    <row r="1" spans="1:4" s="56" customFormat="1" ht="16" x14ac:dyDescent="0.2">
      <c r="A1" s="18" t="s">
        <v>124</v>
      </c>
    </row>
    <row r="2" spans="1:4" s="56" customFormat="1" ht="14" x14ac:dyDescent="0.15">
      <c r="A2" s="80" t="s">
        <v>22</v>
      </c>
    </row>
    <row r="3" spans="1:4" s="56" customFormat="1" ht="14" x14ac:dyDescent="0.15">
      <c r="A3" s="57"/>
    </row>
    <row r="4" spans="1:4" s="56" customFormat="1" ht="51.75" customHeight="1" x14ac:dyDescent="0.15">
      <c r="A4" s="325" t="s">
        <v>114</v>
      </c>
      <c r="B4" s="325"/>
      <c r="C4" s="325"/>
      <c r="D4" s="325"/>
    </row>
    <row r="5" spans="1:4" s="56" customFormat="1" ht="14" x14ac:dyDescent="0.15">
      <c r="A5" s="57"/>
    </row>
    <row r="6" spans="1:4" s="56" customFormat="1" ht="14" x14ac:dyDescent="0.15">
      <c r="A6" s="326" t="s">
        <v>16</v>
      </c>
      <c r="B6" s="327"/>
      <c r="C6" s="328" t="s">
        <v>17</v>
      </c>
      <c r="D6" s="327"/>
    </row>
    <row r="7" spans="1:4" s="56" customFormat="1" ht="14" x14ac:dyDescent="0.15">
      <c r="A7" s="58" t="s">
        <v>13</v>
      </c>
      <c r="B7" s="59" t="s">
        <v>14</v>
      </c>
      <c r="C7" s="60" t="s">
        <v>13</v>
      </c>
      <c r="D7" s="59" t="s">
        <v>14</v>
      </c>
    </row>
    <row r="8" spans="1:4" s="56" customFormat="1" ht="14" x14ac:dyDescent="0.15">
      <c r="A8" s="61">
        <v>3000</v>
      </c>
      <c r="B8" s="185">
        <v>4999</v>
      </c>
      <c r="C8" s="291">
        <v>0.05</v>
      </c>
      <c r="D8" s="292">
        <v>3.9E-2</v>
      </c>
    </row>
    <row r="9" spans="1:4" s="56" customFormat="1" ht="14" x14ac:dyDescent="0.15">
      <c r="A9" s="61">
        <v>5000</v>
      </c>
      <c r="B9" s="62">
        <v>5999</v>
      </c>
      <c r="C9" s="293">
        <v>3.9E-2</v>
      </c>
      <c r="D9" s="64">
        <v>3.5999999999999997E-2</v>
      </c>
    </row>
    <row r="10" spans="1:4" s="56" customFormat="1" ht="14" x14ac:dyDescent="0.15">
      <c r="A10" s="61">
        <v>6000</v>
      </c>
      <c r="B10" s="62">
        <v>6999</v>
      </c>
      <c r="C10" s="293">
        <v>3.5999999999999997E-2</v>
      </c>
      <c r="D10" s="64">
        <v>3.4000000000000002E-2</v>
      </c>
    </row>
    <row r="11" spans="1:4" s="56" customFormat="1" ht="14" x14ac:dyDescent="0.15">
      <c r="A11" s="61">
        <v>7000</v>
      </c>
      <c r="B11" s="62">
        <v>7999</v>
      </c>
      <c r="C11" s="293">
        <v>3.4000000000000002E-2</v>
      </c>
      <c r="D11" s="64">
        <v>3.2000000000000001E-2</v>
      </c>
    </row>
    <row r="12" spans="1:4" s="56" customFormat="1" ht="14" x14ac:dyDescent="0.15">
      <c r="A12" s="61">
        <v>8000</v>
      </c>
      <c r="B12" s="62">
        <v>8999</v>
      </c>
      <c r="C12" s="293">
        <v>3.2000000000000001E-2</v>
      </c>
      <c r="D12" s="64">
        <v>3.1E-2</v>
      </c>
    </row>
    <row r="13" spans="1:4" s="56" customFormat="1" ht="14" x14ac:dyDescent="0.15">
      <c r="A13" s="61">
        <v>9000</v>
      </c>
      <c r="B13" s="62">
        <v>9999</v>
      </c>
      <c r="C13" s="293">
        <v>3.1E-2</v>
      </c>
      <c r="D13" s="64">
        <v>0.03</v>
      </c>
    </row>
    <row r="14" spans="1:4" s="56" customFormat="1" ht="14" x14ac:dyDescent="0.15">
      <c r="A14" s="61">
        <v>10000</v>
      </c>
      <c r="B14" s="62">
        <v>14999</v>
      </c>
      <c r="C14" s="293">
        <v>0.03</v>
      </c>
      <c r="D14" s="64">
        <v>2.7E-2</v>
      </c>
    </row>
    <row r="15" spans="1:4" s="56" customFormat="1" ht="14" x14ac:dyDescent="0.15">
      <c r="A15" s="61">
        <v>15000</v>
      </c>
      <c r="B15" s="62">
        <v>19999</v>
      </c>
      <c r="C15" s="293">
        <v>2.7E-2</v>
      </c>
      <c r="D15" s="64">
        <v>2.5000000000000001E-2</v>
      </c>
    </row>
    <row r="16" spans="1:4" s="56" customFormat="1" ht="14" x14ac:dyDescent="0.15">
      <c r="A16" s="65">
        <v>20000</v>
      </c>
      <c r="B16" s="66">
        <v>49999</v>
      </c>
      <c r="C16" s="294">
        <v>2.5000000000000001E-2</v>
      </c>
      <c r="D16" s="67">
        <v>2.1999999999999999E-2</v>
      </c>
    </row>
    <row r="17" spans="1:7" s="56" customFormat="1" ht="14" x14ac:dyDescent="0.15">
      <c r="A17" s="61">
        <v>50000</v>
      </c>
      <c r="B17" s="62">
        <v>59999</v>
      </c>
      <c r="C17" s="293">
        <v>2.1999999999999999E-2</v>
      </c>
      <c r="D17" s="64">
        <v>0.02</v>
      </c>
    </row>
    <row r="18" spans="1:7" s="56" customFormat="1" ht="14" x14ac:dyDescent="0.15">
      <c r="A18" s="68">
        <v>60000</v>
      </c>
      <c r="B18" s="69" t="s">
        <v>15</v>
      </c>
      <c r="C18" s="329">
        <v>0.02</v>
      </c>
      <c r="D18" s="330"/>
    </row>
    <row r="19" spans="1:7" s="56" customFormat="1" ht="14" x14ac:dyDescent="0.15">
      <c r="A19" s="70"/>
      <c r="B19" s="71"/>
      <c r="C19" s="63"/>
      <c r="D19" s="63"/>
    </row>
    <row r="20" spans="1:7" s="56" customFormat="1" ht="66" customHeight="1" x14ac:dyDescent="0.15">
      <c r="A20" s="325" t="s">
        <v>112</v>
      </c>
      <c r="B20" s="325"/>
      <c r="C20" s="325"/>
      <c r="D20" s="325"/>
    </row>
    <row r="21" spans="1:7" s="56" customFormat="1" ht="14" x14ac:dyDescent="0.15"/>
    <row r="22" spans="1:7" s="56" customFormat="1" ht="14" x14ac:dyDescent="0.15">
      <c r="A22" s="72"/>
      <c r="B22" s="72"/>
      <c r="C22" s="72"/>
      <c r="D22" s="72"/>
    </row>
    <row r="23" spans="1:7" s="56" customFormat="1" ht="14" x14ac:dyDescent="0.15">
      <c r="A23" s="72"/>
      <c r="B23" s="72"/>
      <c r="C23" s="72"/>
      <c r="D23" s="72"/>
    </row>
    <row r="24" spans="1:7" s="56" customFormat="1" ht="14" x14ac:dyDescent="0.15">
      <c r="A24" s="72"/>
      <c r="B24" s="72"/>
      <c r="C24" s="72"/>
      <c r="D24" s="72"/>
    </row>
    <row r="25" spans="1:7" s="56" customFormat="1" ht="50.25" customHeight="1" x14ac:dyDescent="0.15">
      <c r="A25" s="296" t="s">
        <v>21</v>
      </c>
      <c r="B25" s="296"/>
      <c r="C25" s="296"/>
      <c r="D25" s="296"/>
      <c r="E25" s="17"/>
      <c r="F25" s="17"/>
      <c r="G25" s="17"/>
    </row>
  </sheetData>
  <customSheetViews>
    <customSheetView guid="{7D1E26EF-73B0-4DA3-9BFD-D7CB8688FF9D}">
      <selection sqref="A1:XFD1048576"/>
      <pageMargins left="0.7" right="0.7" top="0.25" bottom="0.25" header="0.3" footer="0.3"/>
      <pageSetup scale="55" orientation="landscape" r:id="rId1"/>
    </customSheetView>
  </customSheetViews>
  <mergeCells count="6">
    <mergeCell ref="A20:D20"/>
    <mergeCell ref="A25:D25"/>
    <mergeCell ref="A4:D4"/>
    <mergeCell ref="A6:B6"/>
    <mergeCell ref="C6:D6"/>
    <mergeCell ref="C18:D18"/>
  </mergeCells>
  <hyperlinks>
    <hyperlink ref="A2" location="TOC!A1" display="Table of Contents"/>
  </hyperlinks>
  <printOptions horizontalCentered="1" verticalCentered="1"/>
  <pageMargins left="0.7" right="0.7" top="0.75" bottom="0.75" header="0.3" footer="0.3"/>
  <pageSetup orientation="landscape" r:id="rId2"/>
  <headerFooter alignWithMargins="0"/>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pageSetUpPr fitToPage="1"/>
  </sheetPr>
  <dimension ref="A1:J18"/>
  <sheetViews>
    <sheetView zoomScaleSheetLayoutView="100" workbookViewId="0"/>
  </sheetViews>
  <sheetFormatPr baseColWidth="10" defaultColWidth="9.1640625" defaultRowHeight="15" x14ac:dyDescent="0.2"/>
  <cols>
    <col min="1" max="1" width="9.1640625" style="151"/>
    <col min="2" max="2" width="118.33203125" style="151" customWidth="1"/>
    <col min="3" max="16384" width="9.1640625" style="151"/>
  </cols>
  <sheetData>
    <row r="1" spans="1:10" ht="18" x14ac:dyDescent="0.2">
      <c r="A1" s="40" t="s">
        <v>22</v>
      </c>
    </row>
    <row r="2" spans="1:10" ht="16" x14ac:dyDescent="0.2">
      <c r="A2" s="154"/>
      <c r="B2" s="155"/>
      <c r="C2" s="155"/>
    </row>
    <row r="3" spans="1:10" s="12" customFormat="1" ht="16" x14ac:dyDescent="0.2">
      <c r="A3" s="116" t="s">
        <v>20</v>
      </c>
      <c r="B3" s="116"/>
    </row>
    <row r="4" spans="1:10" s="12" customFormat="1" ht="16" x14ac:dyDescent="0.2">
      <c r="A4" s="116" t="s">
        <v>24</v>
      </c>
      <c r="B4" s="116"/>
    </row>
    <row r="5" spans="1:10" s="12" customFormat="1" ht="16" x14ac:dyDescent="0.2">
      <c r="A5" s="116" t="s">
        <v>64</v>
      </c>
      <c r="B5" s="116"/>
    </row>
    <row r="6" spans="1:10" s="12" customFormat="1" ht="16" x14ac:dyDescent="0.2">
      <c r="A6" s="116" t="s">
        <v>63</v>
      </c>
      <c r="B6" s="116"/>
    </row>
    <row r="7" spans="1:10" s="12" customFormat="1" ht="18" customHeight="1" x14ac:dyDescent="0.2">
      <c r="A7" s="116" t="s">
        <v>154</v>
      </c>
      <c r="B7" s="116"/>
    </row>
    <row r="8" spans="1:10" s="12" customFormat="1" ht="16" x14ac:dyDescent="0.2">
      <c r="A8" s="116" t="s">
        <v>141</v>
      </c>
      <c r="B8" s="116"/>
    </row>
    <row r="9" spans="1:10" s="12" customFormat="1" ht="16" x14ac:dyDescent="0.2">
      <c r="A9" s="116" t="s">
        <v>144</v>
      </c>
      <c r="B9" s="116"/>
      <c r="F9" s="156"/>
    </row>
    <row r="10" spans="1:10" s="12" customFormat="1" ht="16" x14ac:dyDescent="0.2">
      <c r="A10" s="116" t="s">
        <v>145</v>
      </c>
      <c r="B10" s="116"/>
    </row>
    <row r="11" spans="1:10" s="12" customFormat="1" ht="16" x14ac:dyDescent="0.2">
      <c r="A11" s="116" t="s">
        <v>123</v>
      </c>
      <c r="B11" s="116"/>
    </row>
    <row r="12" spans="1:10" s="12" customFormat="1" ht="16" x14ac:dyDescent="0.2">
      <c r="A12" s="116"/>
      <c r="B12" s="116"/>
    </row>
    <row r="13" spans="1:10" s="12" customFormat="1" ht="16" x14ac:dyDescent="0.2">
      <c r="A13" s="42"/>
    </row>
    <row r="14" spans="1:10" s="12" customFormat="1" ht="16" x14ac:dyDescent="0.2"/>
    <row r="15" spans="1:10" s="153" customFormat="1" ht="45.5" customHeight="1" x14ac:dyDescent="0.2">
      <c r="A15" s="295" t="s">
        <v>21</v>
      </c>
      <c r="B15" s="295"/>
      <c r="C15" s="152"/>
      <c r="D15" s="152"/>
      <c r="E15" s="152"/>
      <c r="F15" s="152"/>
      <c r="G15" s="152"/>
      <c r="H15" s="152"/>
      <c r="I15" s="152"/>
      <c r="J15" s="152"/>
    </row>
    <row r="16" spans="1:10" s="12" customFormat="1" ht="16" x14ac:dyDescent="0.2">
      <c r="A16" s="10"/>
    </row>
    <row r="17" spans="1:1" s="12" customFormat="1" ht="16" x14ac:dyDescent="0.2">
      <c r="A17" s="10"/>
    </row>
    <row r="18" spans="1:1" s="12" customFormat="1" ht="16" x14ac:dyDescent="0.2">
      <c r="A18" s="10"/>
    </row>
  </sheetData>
  <customSheetViews>
    <customSheetView guid="{7D1E26EF-73B0-4DA3-9BFD-D7CB8688FF9D}">
      <pageMargins left="0.7" right="0.7" top="0.75" bottom="0.75" header="0.3" footer="0.3"/>
      <pageSetup scale="89" orientation="portrait" r:id="rId1"/>
    </customSheetView>
  </customSheetViews>
  <mergeCells count="1">
    <mergeCell ref="A15:B15"/>
  </mergeCells>
  <hyperlinks>
    <hyperlink ref="A9" location="'Table A2 - Renormalization'!Print_Area" display="Appendix Table A2: Risk Score Renormalization"/>
    <hyperlink ref="A3" location="Glossary!A1" display="Glossary"/>
    <hyperlink ref="A4" location="Parameters!A1" display="Parameters of Financial Reconciliation"/>
    <hyperlink ref="A5" location="'Table 1 - Historical Benchmark'!A1" display="Table 1: Shared Savings Program Historical Benchmark Determination "/>
    <hyperlink ref="A6" location="'Table 2 - Updated Benchmark'!A1" display="Table 2: Shared Savings Program Updated Benchmark Determination "/>
    <hyperlink ref="A8" location="'Table A1 - Risk'!Print_Area" display="Appendix Table A1: Risk Ratios for Updated Benchmark"/>
    <hyperlink ref="A10" location="'Table A3 - Natl Expends'!Print_Area" display="Appendix Table A3: National Fee-for-Service Expenditures, Trend Factors, and Increments"/>
    <hyperlink ref="A11" location="'Table A4 - MSR'!Print_Area" display="Appendix Table A4: Minimum Savings Rate by Number of Assigned Beneficiaries (One-Sided Model)"/>
    <hyperlink ref="A7" location="'Table 3 - One-Sided'!Print_Area" display="Table 3: Shared Savings Award Calculation - One-Sided Shared Savings Model1"/>
  </hyperlinks>
  <printOptions horizontalCentered="1" verticalCentered="1"/>
  <pageMargins left="0.7" right="0.7" top="0.75" bottom="0.75" header="0.3" footer="0.3"/>
  <pageSetup scale="96" orientation="landscape" r:id="rId2"/>
  <headerFooter alignWithMargins="0"/>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pageSetUpPr fitToPage="1"/>
  </sheetPr>
  <dimension ref="A1:J33"/>
  <sheetViews>
    <sheetView zoomScaleSheetLayoutView="100" workbookViewId="0"/>
  </sheetViews>
  <sheetFormatPr baseColWidth="10" defaultColWidth="9.1640625" defaultRowHeight="14" x14ac:dyDescent="0.15"/>
  <cols>
    <col min="1" max="1" width="22.83203125" style="6" bestFit="1" customWidth="1"/>
    <col min="2" max="2" width="102.5" style="6" customWidth="1"/>
    <col min="3" max="7" width="9.1640625" style="6"/>
    <col min="8" max="8" width="9.1640625" style="6" customWidth="1"/>
    <col min="9" max="16384" width="9.1640625" style="6"/>
  </cols>
  <sheetData>
    <row r="1" spans="1:6" ht="18" x14ac:dyDescent="0.2">
      <c r="A1" s="79" t="s">
        <v>20</v>
      </c>
    </row>
    <row r="2" spans="1:6" s="1" customFormat="1" ht="15" x14ac:dyDescent="0.2">
      <c r="A2" s="80" t="s">
        <v>22</v>
      </c>
      <c r="B2" s="49"/>
      <c r="C2" s="7"/>
      <c r="D2" s="7"/>
      <c r="E2" s="7"/>
      <c r="F2" s="7"/>
    </row>
    <row r="3" spans="1:6" ht="16" x14ac:dyDescent="0.2">
      <c r="A3" s="81"/>
    </row>
    <row r="4" spans="1:6" ht="16" x14ac:dyDescent="0.2">
      <c r="A4" s="81" t="s">
        <v>30</v>
      </c>
      <c r="B4" s="29" t="s">
        <v>31</v>
      </c>
      <c r="C4" s="30"/>
    </row>
    <row r="5" spans="1:6" ht="16" x14ac:dyDescent="0.2">
      <c r="A5" s="196" t="s">
        <v>198</v>
      </c>
      <c r="B5" s="197" t="s">
        <v>199</v>
      </c>
      <c r="C5" s="30"/>
    </row>
    <row r="6" spans="1:6" ht="16" x14ac:dyDescent="0.2">
      <c r="A6" s="81" t="s">
        <v>32</v>
      </c>
      <c r="B6" s="29" t="s">
        <v>33</v>
      </c>
      <c r="C6" s="30"/>
    </row>
    <row r="7" spans="1:6" ht="16" x14ac:dyDescent="0.2">
      <c r="A7" s="81" t="s">
        <v>34</v>
      </c>
      <c r="B7" s="29" t="s">
        <v>35</v>
      </c>
      <c r="C7" s="30"/>
    </row>
    <row r="8" spans="1:6" ht="16" x14ac:dyDescent="0.2">
      <c r="A8" s="81" t="s">
        <v>60</v>
      </c>
      <c r="B8" s="29" t="s">
        <v>61</v>
      </c>
      <c r="C8" s="30"/>
    </row>
    <row r="9" spans="1:6" ht="16" x14ac:dyDescent="0.2">
      <c r="A9" s="81" t="s">
        <v>36</v>
      </c>
      <c r="B9" s="29" t="s">
        <v>59</v>
      </c>
      <c r="C9" s="30"/>
    </row>
    <row r="10" spans="1:6" ht="32" x14ac:dyDescent="0.2">
      <c r="A10" s="128" t="s">
        <v>136</v>
      </c>
      <c r="B10" s="129" t="s">
        <v>137</v>
      </c>
      <c r="C10" s="30"/>
    </row>
    <row r="11" spans="1:6" ht="16" x14ac:dyDescent="0.2">
      <c r="A11" s="81" t="s">
        <v>1</v>
      </c>
      <c r="B11" s="29" t="s">
        <v>37</v>
      </c>
      <c r="C11" s="30"/>
    </row>
    <row r="12" spans="1:6" ht="16" x14ac:dyDescent="0.2">
      <c r="A12" s="81" t="s">
        <v>38</v>
      </c>
      <c r="B12" s="29" t="s">
        <v>39</v>
      </c>
      <c r="C12" s="30"/>
    </row>
    <row r="13" spans="1:6" ht="16" x14ac:dyDescent="0.2">
      <c r="A13" s="81" t="s">
        <v>81</v>
      </c>
      <c r="B13" s="29" t="s">
        <v>111</v>
      </c>
      <c r="C13" s="30"/>
    </row>
    <row r="14" spans="1:6" ht="16" x14ac:dyDescent="0.2">
      <c r="A14" s="81" t="s">
        <v>40</v>
      </c>
      <c r="B14" s="29" t="s">
        <v>41</v>
      </c>
      <c r="C14" s="30"/>
    </row>
    <row r="15" spans="1:6" ht="16" x14ac:dyDescent="0.2">
      <c r="A15" s="81" t="s">
        <v>42</v>
      </c>
      <c r="B15" s="29" t="s">
        <v>8</v>
      </c>
      <c r="C15" s="30"/>
    </row>
    <row r="16" spans="1:6" ht="16" x14ac:dyDescent="0.2">
      <c r="A16" s="81" t="s">
        <v>43</v>
      </c>
      <c r="B16" s="29" t="s">
        <v>44</v>
      </c>
      <c r="C16" s="30"/>
    </row>
    <row r="17" spans="1:10" ht="16" x14ac:dyDescent="0.2">
      <c r="A17" s="81" t="s">
        <v>45</v>
      </c>
      <c r="B17" s="29" t="s">
        <v>46</v>
      </c>
      <c r="C17" s="30"/>
    </row>
    <row r="18" spans="1:10" ht="16" x14ac:dyDescent="0.2">
      <c r="A18" s="81"/>
      <c r="B18" s="8"/>
      <c r="C18" s="8"/>
    </row>
    <row r="19" spans="1:10" x14ac:dyDescent="0.15">
      <c r="A19" s="82"/>
    </row>
    <row r="20" spans="1:10" ht="54.75" customHeight="1" x14ac:dyDescent="0.15">
      <c r="A20" s="296" t="s">
        <v>21</v>
      </c>
      <c r="B20" s="296"/>
      <c r="C20" s="17"/>
      <c r="D20" s="17"/>
      <c r="E20" s="17"/>
      <c r="F20" s="17"/>
      <c r="G20" s="17"/>
      <c r="H20" s="17"/>
      <c r="I20" s="17"/>
      <c r="J20" s="17"/>
    </row>
    <row r="21" spans="1:10" ht="16" x14ac:dyDescent="0.2">
      <c r="A21" s="15"/>
    </row>
    <row r="23" spans="1:10" ht="16" x14ac:dyDescent="0.2">
      <c r="A23" s="15"/>
    </row>
    <row r="33" ht="14.25" customHeight="1" x14ac:dyDescent="0.15"/>
  </sheetData>
  <customSheetViews>
    <customSheetView guid="{7D1E26EF-73B0-4DA3-9BFD-D7CB8688FF9D}" fitToPage="1">
      <pageMargins left="0.7" right="0.7" top="0.75" bottom="0.75" header="0.3" footer="0.3"/>
      <pageSetup scale="68" orientation="landscape" r:id="rId1"/>
      <headerFooter>
        <oddHeader>&amp;C&amp;G</oddHeader>
      </headerFooter>
    </customSheetView>
  </customSheetViews>
  <mergeCells count="1">
    <mergeCell ref="A20:B20"/>
  </mergeCells>
  <hyperlinks>
    <hyperlink ref="A2" location="TOC!A1" display="Table of Contents"/>
  </hyperlinks>
  <printOptions horizontalCentered="1" verticalCentered="1"/>
  <pageMargins left="0.7" right="0.7" top="0.75" bottom="0.75" header="0.3" footer="0.3"/>
  <pageSetup scale="97" orientation="landscape" r:id="rId2"/>
  <headerFooter alignWithMargins="0"/>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pageSetUpPr fitToPage="1"/>
  </sheetPr>
  <dimension ref="A1:D25"/>
  <sheetViews>
    <sheetView zoomScaleSheetLayoutView="100" workbookViewId="0"/>
  </sheetViews>
  <sheetFormatPr baseColWidth="10" defaultColWidth="9.1640625" defaultRowHeight="15" x14ac:dyDescent="0.2"/>
  <cols>
    <col min="1" max="1" width="80.6640625" style="55" customWidth="1"/>
    <col min="2" max="2" width="33.1640625" style="55" customWidth="1"/>
    <col min="3" max="16384" width="9.1640625" style="41"/>
  </cols>
  <sheetData>
    <row r="1" spans="1:4" ht="18" x14ac:dyDescent="0.2">
      <c r="A1" s="157" t="s">
        <v>24</v>
      </c>
    </row>
    <row r="2" spans="1:4" s="2" customFormat="1" ht="16" x14ac:dyDescent="0.2">
      <c r="A2" s="116" t="s">
        <v>22</v>
      </c>
      <c r="B2" s="42"/>
      <c r="C2" s="9"/>
      <c r="D2" s="9"/>
    </row>
    <row r="3" spans="1:4" ht="16" x14ac:dyDescent="0.2">
      <c r="A3" s="42"/>
      <c r="B3" s="42"/>
    </row>
    <row r="4" spans="1:4" ht="16" x14ac:dyDescent="0.2">
      <c r="A4" s="136" t="s">
        <v>233</v>
      </c>
      <c r="B4" s="136"/>
    </row>
    <row r="5" spans="1:4" ht="16" x14ac:dyDescent="0.2">
      <c r="A5" s="42"/>
      <c r="B5" s="42"/>
    </row>
    <row r="6" spans="1:4" ht="18" x14ac:dyDescent="0.2">
      <c r="A6" s="198" t="s">
        <v>140</v>
      </c>
      <c r="B6" s="198"/>
      <c r="C6" s="132"/>
    </row>
    <row r="7" spans="1:4" ht="16" x14ac:dyDescent="0.2">
      <c r="A7" s="199" t="s">
        <v>82</v>
      </c>
      <c r="B7" s="158" t="s">
        <v>238</v>
      </c>
    </row>
    <row r="8" spans="1:4" ht="16" x14ac:dyDescent="0.2">
      <c r="A8" s="199" t="s">
        <v>83</v>
      </c>
      <c r="B8" s="158" t="s">
        <v>239</v>
      </c>
    </row>
    <row r="9" spans="1:4" ht="16" x14ac:dyDescent="0.2">
      <c r="A9" s="199" t="s">
        <v>84</v>
      </c>
      <c r="B9" s="158" t="s">
        <v>240</v>
      </c>
    </row>
    <row r="10" spans="1:4" ht="16" x14ac:dyDescent="0.2">
      <c r="A10" s="199" t="s">
        <v>46</v>
      </c>
      <c r="B10" s="158" t="s">
        <v>196</v>
      </c>
    </row>
    <row r="11" spans="1:4" ht="16" x14ac:dyDescent="0.2">
      <c r="A11" s="199" t="s">
        <v>138</v>
      </c>
      <c r="B11" s="158" t="s">
        <v>19</v>
      </c>
    </row>
    <row r="12" spans="1:4" ht="16" x14ac:dyDescent="0.2">
      <c r="A12" s="199" t="s">
        <v>85</v>
      </c>
      <c r="B12" s="158">
        <v>1.0129999999999999</v>
      </c>
    </row>
    <row r="13" spans="1:4" ht="16" x14ac:dyDescent="0.2">
      <c r="A13" s="199" t="s">
        <v>189</v>
      </c>
      <c r="B13" s="158" t="s">
        <v>197</v>
      </c>
    </row>
    <row r="14" spans="1:4" ht="16" x14ac:dyDescent="0.2">
      <c r="A14" s="200" t="s">
        <v>139</v>
      </c>
      <c r="B14" s="158" t="s">
        <v>237</v>
      </c>
    </row>
    <row r="15" spans="1:4" ht="16" x14ac:dyDescent="0.2">
      <c r="A15" s="289" t="s">
        <v>234</v>
      </c>
      <c r="B15" s="290">
        <v>1</v>
      </c>
    </row>
    <row r="16" spans="1:4" s="130" customFormat="1" ht="16" x14ac:dyDescent="0.2">
      <c r="A16" s="201"/>
      <c r="B16" s="201"/>
      <c r="C16" s="131"/>
    </row>
    <row r="17" spans="1:3" ht="18" x14ac:dyDescent="0.2">
      <c r="A17" s="198" t="s">
        <v>220</v>
      </c>
      <c r="B17" s="159"/>
    </row>
    <row r="18" spans="1:3" ht="16" x14ac:dyDescent="0.2">
      <c r="A18" s="202" t="s">
        <v>1</v>
      </c>
      <c r="B18" s="203">
        <v>461279.54</v>
      </c>
      <c r="C18" s="133"/>
    </row>
    <row r="19" spans="1:3" ht="16" x14ac:dyDescent="0.2">
      <c r="A19" s="202" t="s">
        <v>0</v>
      </c>
      <c r="B19" s="203">
        <v>122097.09</v>
      </c>
    </row>
    <row r="20" spans="1:3" ht="16" x14ac:dyDescent="0.2">
      <c r="A20" s="202" t="s">
        <v>65</v>
      </c>
      <c r="B20" s="203">
        <v>169641.72</v>
      </c>
    </row>
    <row r="21" spans="1:3" ht="16" x14ac:dyDescent="0.2">
      <c r="A21" s="202" t="s">
        <v>10</v>
      </c>
      <c r="B21" s="203">
        <v>124948.89</v>
      </c>
    </row>
    <row r="22" spans="1:3" ht="16" x14ac:dyDescent="0.2">
      <c r="A22" s="42"/>
      <c r="B22" s="160"/>
    </row>
    <row r="23" spans="1:3" ht="16" x14ac:dyDescent="0.2">
      <c r="A23" s="161"/>
      <c r="B23" s="159"/>
    </row>
    <row r="24" spans="1:3" ht="44.5" customHeight="1" x14ac:dyDescent="0.2">
      <c r="A24" s="297" t="s">
        <v>21</v>
      </c>
      <c r="B24" s="297"/>
      <c r="C24" s="115"/>
    </row>
    <row r="25" spans="1:3" x14ac:dyDescent="0.2">
      <c r="A25" s="115"/>
      <c r="B25" s="115"/>
    </row>
  </sheetData>
  <customSheetViews>
    <customSheetView guid="{7D1E26EF-73B0-4DA3-9BFD-D7CB8688FF9D}">
      <pageMargins left="0.7" right="0.7" top="0.75" bottom="0.75" header="0.3" footer="0.3"/>
      <pageSetup orientation="landscape" r:id="rId1"/>
    </customSheetView>
  </customSheetViews>
  <mergeCells count="1">
    <mergeCell ref="A24:B24"/>
  </mergeCells>
  <hyperlinks>
    <hyperlink ref="A2" location="TOC!A1" display="Table of Contents"/>
  </hyperlinks>
  <printOptions horizontalCentered="1" verticalCentered="1"/>
  <pageMargins left="0.7" right="0.7" top="0.75" bottom="0.75" header="0.3" footer="0.3"/>
  <pageSetup orientation="landscape" r:id="rId2"/>
  <headerFooter alignWithMargins="0"/>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pageSetUpPr fitToPage="1"/>
  </sheetPr>
  <dimension ref="A1:O61"/>
  <sheetViews>
    <sheetView zoomScaleSheetLayoutView="100" workbookViewId="0"/>
  </sheetViews>
  <sheetFormatPr baseColWidth="10" defaultColWidth="9.1640625" defaultRowHeight="15" x14ac:dyDescent="0.2"/>
  <cols>
    <col min="1" max="1" width="59.5" style="9" customWidth="1"/>
    <col min="2" max="4" width="26.83203125" style="9" customWidth="1"/>
    <col min="5" max="5" width="2.5" style="9" customWidth="1"/>
    <col min="6" max="6" width="30.5" style="9" customWidth="1"/>
    <col min="7" max="7" width="11.1640625" style="2" bestFit="1" customWidth="1"/>
    <col min="8" max="10" width="9.1640625" style="2"/>
    <col min="11" max="11" width="10.5" style="2" customWidth="1"/>
    <col min="12" max="16384" width="9.1640625" style="2"/>
  </cols>
  <sheetData>
    <row r="1" spans="1:14" ht="18" x14ac:dyDescent="0.2">
      <c r="A1" s="40" t="s">
        <v>66</v>
      </c>
    </row>
    <row r="2" spans="1:14" ht="16" x14ac:dyDescent="0.2">
      <c r="A2" s="116" t="s">
        <v>22</v>
      </c>
      <c r="B2" s="10"/>
      <c r="C2" s="10"/>
      <c r="D2" s="10"/>
      <c r="E2" s="10"/>
      <c r="F2" s="10"/>
      <c r="G2" s="19"/>
      <c r="H2" s="19"/>
      <c r="I2" s="19"/>
      <c r="J2" s="19"/>
    </row>
    <row r="3" spans="1:14" ht="16" x14ac:dyDescent="0.2">
      <c r="A3" s="46"/>
      <c r="B3" s="10"/>
      <c r="C3" s="10"/>
      <c r="D3" s="10"/>
      <c r="E3" s="10"/>
      <c r="F3" s="10"/>
      <c r="G3" s="19"/>
      <c r="H3" s="19"/>
      <c r="I3" s="19"/>
      <c r="J3" s="19"/>
    </row>
    <row r="4" spans="1:14" ht="16" x14ac:dyDescent="0.2">
      <c r="A4" s="162"/>
      <c r="B4" s="104" t="s">
        <v>6</v>
      </c>
      <c r="C4" s="104" t="s">
        <v>7</v>
      </c>
      <c r="D4" s="104" t="s">
        <v>5</v>
      </c>
      <c r="E4" s="45"/>
      <c r="F4" s="104" t="s">
        <v>47</v>
      </c>
      <c r="G4" s="19"/>
      <c r="H4" s="19"/>
      <c r="I4" s="19"/>
      <c r="J4" s="19"/>
    </row>
    <row r="5" spans="1:14" ht="16" x14ac:dyDescent="0.2">
      <c r="A5" s="163" t="s">
        <v>3</v>
      </c>
      <c r="B5" s="105"/>
      <c r="C5" s="105"/>
      <c r="D5" s="105"/>
      <c r="E5" s="91"/>
      <c r="F5" s="106"/>
      <c r="G5" s="20"/>
      <c r="H5" s="31"/>
      <c r="I5" s="19"/>
      <c r="J5" s="19"/>
    </row>
    <row r="6" spans="1:14" ht="16" x14ac:dyDescent="0.2">
      <c r="A6" s="73" t="s">
        <v>86</v>
      </c>
      <c r="B6" s="99">
        <v>5222</v>
      </c>
      <c r="C6" s="99">
        <v>5650</v>
      </c>
      <c r="D6" s="99">
        <v>6206</v>
      </c>
      <c r="E6" s="94"/>
      <c r="F6" s="111" t="s">
        <v>80</v>
      </c>
      <c r="G6" s="20"/>
      <c r="H6" s="31"/>
      <c r="I6" s="19"/>
      <c r="J6" s="19"/>
    </row>
    <row r="7" spans="1:14" ht="16" x14ac:dyDescent="0.2">
      <c r="A7" s="73" t="s">
        <v>87</v>
      </c>
      <c r="B7" s="99">
        <v>5066.4166667</v>
      </c>
      <c r="C7" s="99">
        <v>5477.8333333</v>
      </c>
      <c r="D7" s="99">
        <v>6042</v>
      </c>
      <c r="E7" s="94"/>
      <c r="F7" s="111" t="s">
        <v>80</v>
      </c>
      <c r="G7" s="32"/>
      <c r="H7" s="32"/>
      <c r="I7" s="32"/>
      <c r="J7" s="32"/>
      <c r="K7" s="4"/>
      <c r="L7" s="4"/>
      <c r="M7" s="4"/>
      <c r="N7" s="4"/>
    </row>
    <row r="8" spans="1:14" ht="16" x14ac:dyDescent="0.2">
      <c r="A8" s="164" t="s">
        <v>25</v>
      </c>
      <c r="B8" s="102"/>
      <c r="C8" s="102"/>
      <c r="D8" s="102"/>
      <c r="E8" s="91"/>
      <c r="F8" s="111"/>
      <c r="G8" s="32"/>
      <c r="H8" s="32"/>
      <c r="I8" s="32"/>
      <c r="J8" s="32"/>
      <c r="K8" s="4"/>
      <c r="L8" s="4"/>
      <c r="M8" s="4"/>
      <c r="N8" s="4"/>
    </row>
    <row r="9" spans="1:14" ht="16" x14ac:dyDescent="0.2">
      <c r="A9" s="73" t="s">
        <v>48</v>
      </c>
      <c r="B9" s="102"/>
      <c r="C9" s="102"/>
      <c r="D9" s="102"/>
      <c r="E9" s="91"/>
      <c r="F9" s="111"/>
      <c r="G9" s="33"/>
      <c r="H9" s="31"/>
      <c r="I9" s="19"/>
      <c r="J9" s="19"/>
    </row>
    <row r="10" spans="1:14" ht="16" x14ac:dyDescent="0.2">
      <c r="A10" s="76" t="s">
        <v>1</v>
      </c>
      <c r="B10" s="99">
        <v>67978.997717999999</v>
      </c>
      <c r="C10" s="99">
        <v>69679.225770999998</v>
      </c>
      <c r="D10" s="99">
        <v>71889.821454000004</v>
      </c>
      <c r="E10" s="92"/>
      <c r="F10" s="111" t="s">
        <v>80</v>
      </c>
      <c r="G10" s="20"/>
      <c r="H10" s="19"/>
      <c r="I10" s="19"/>
      <c r="J10" s="19"/>
    </row>
    <row r="11" spans="1:14" ht="16" x14ac:dyDescent="0.2">
      <c r="A11" s="76" t="s">
        <v>0</v>
      </c>
      <c r="B11" s="99">
        <v>7031.7851203999999</v>
      </c>
      <c r="C11" s="99">
        <v>7147.5261606000004</v>
      </c>
      <c r="D11" s="99">
        <v>7407.5577708000001</v>
      </c>
      <c r="E11" s="92"/>
      <c r="F11" s="111" t="s">
        <v>80</v>
      </c>
      <c r="G11" s="20"/>
      <c r="H11" s="19"/>
      <c r="I11" s="19"/>
      <c r="J11" s="19"/>
    </row>
    <row r="12" spans="1:14" ht="16" x14ac:dyDescent="0.2">
      <c r="A12" s="76" t="s">
        <v>9</v>
      </c>
      <c r="B12" s="99">
        <v>9069.2698316999995</v>
      </c>
      <c r="C12" s="99">
        <v>9104.9671374000009</v>
      </c>
      <c r="D12" s="99">
        <v>9662.5694538999996</v>
      </c>
      <c r="E12" s="92"/>
      <c r="F12" s="111" t="s">
        <v>80</v>
      </c>
      <c r="G12" s="20"/>
      <c r="H12" s="19"/>
      <c r="I12" s="19"/>
      <c r="J12" s="19"/>
    </row>
    <row r="13" spans="1:14" ht="16" x14ac:dyDescent="0.2">
      <c r="A13" s="76" t="s">
        <v>10</v>
      </c>
      <c r="B13" s="99">
        <v>7749.3125332999998</v>
      </c>
      <c r="C13" s="99">
        <v>7663.2937149999998</v>
      </c>
      <c r="D13" s="99">
        <v>7316.8387344000002</v>
      </c>
      <c r="E13" s="92"/>
      <c r="F13" s="111" t="s">
        <v>80</v>
      </c>
      <c r="G13" s="20"/>
      <c r="H13" s="19"/>
      <c r="I13" s="19"/>
      <c r="J13" s="19"/>
    </row>
    <row r="14" spans="1:14" ht="16.5" customHeight="1" x14ac:dyDescent="0.2">
      <c r="A14" s="73" t="s">
        <v>88</v>
      </c>
      <c r="B14" s="102"/>
      <c r="C14" s="102"/>
      <c r="D14" s="102"/>
      <c r="E14" s="91"/>
      <c r="F14" s="91"/>
      <c r="G14" s="34"/>
      <c r="H14" s="35"/>
      <c r="I14" s="19"/>
      <c r="J14" s="19"/>
    </row>
    <row r="15" spans="1:14" ht="16" x14ac:dyDescent="0.2">
      <c r="A15" s="76" t="s">
        <v>1</v>
      </c>
      <c r="B15" s="165">
        <v>1.0503048941999999</v>
      </c>
      <c r="C15" s="165">
        <v>1.1264623029</v>
      </c>
      <c r="D15" s="165">
        <v>1.0811932199000001</v>
      </c>
      <c r="E15" s="93"/>
      <c r="F15" s="111" t="s">
        <v>80</v>
      </c>
      <c r="G15" s="20"/>
      <c r="H15" s="19"/>
      <c r="I15" s="19"/>
      <c r="J15" s="19"/>
    </row>
    <row r="16" spans="1:14" ht="16" x14ac:dyDescent="0.2">
      <c r="A16" s="76" t="s">
        <v>0</v>
      </c>
      <c r="B16" s="165">
        <v>0.91584370900000001</v>
      </c>
      <c r="C16" s="165">
        <v>0.89648538180000004</v>
      </c>
      <c r="D16" s="165">
        <v>0.93390529239999998</v>
      </c>
      <c r="E16" s="93"/>
      <c r="F16" s="111" t="s">
        <v>80</v>
      </c>
      <c r="G16" s="20"/>
      <c r="H16" s="19"/>
      <c r="I16" s="19"/>
      <c r="J16" s="19"/>
    </row>
    <row r="17" spans="1:15" ht="16" x14ac:dyDescent="0.2">
      <c r="A17" s="76" t="s">
        <v>9</v>
      </c>
      <c r="B17" s="165">
        <v>0.82988843059999995</v>
      </c>
      <c r="C17" s="165">
        <v>0.82275451610000006</v>
      </c>
      <c r="D17" s="165">
        <v>0.84192974499999995</v>
      </c>
      <c r="E17" s="93"/>
      <c r="F17" s="111" t="s">
        <v>80</v>
      </c>
      <c r="G17" s="32"/>
      <c r="H17" s="32"/>
      <c r="I17" s="32"/>
      <c r="J17" s="32"/>
      <c r="K17" s="4"/>
      <c r="L17" s="4"/>
      <c r="M17" s="4"/>
      <c r="N17" s="4"/>
      <c r="O17" s="4"/>
    </row>
    <row r="18" spans="1:15" ht="16" x14ac:dyDescent="0.2">
      <c r="A18" s="76" t="s">
        <v>10</v>
      </c>
      <c r="B18" s="165">
        <v>0.98649614900000004</v>
      </c>
      <c r="C18" s="165">
        <v>0.96073913190000004</v>
      </c>
      <c r="D18" s="165">
        <v>0.9414416927</v>
      </c>
      <c r="E18" s="93"/>
      <c r="F18" s="111" t="s">
        <v>80</v>
      </c>
      <c r="G18" s="32"/>
      <c r="H18" s="32"/>
      <c r="I18" s="32"/>
      <c r="J18" s="32"/>
      <c r="K18" s="4"/>
      <c r="L18" s="4"/>
      <c r="M18" s="4"/>
      <c r="N18" s="4"/>
      <c r="O18" s="4"/>
    </row>
    <row r="19" spans="1:15" ht="15.75" customHeight="1" x14ac:dyDescent="0.2">
      <c r="A19" s="73" t="s">
        <v>89</v>
      </c>
      <c r="B19" s="102"/>
      <c r="C19" s="102"/>
      <c r="D19" s="102"/>
      <c r="E19" s="91"/>
      <c r="F19" s="91"/>
      <c r="G19" s="34"/>
      <c r="H19" s="19"/>
      <c r="I19" s="19"/>
      <c r="J19" s="19"/>
    </row>
    <row r="20" spans="1:15" ht="16" x14ac:dyDescent="0.2">
      <c r="A20" s="76" t="s">
        <v>1</v>
      </c>
      <c r="B20" s="166">
        <v>1.0294089134</v>
      </c>
      <c r="C20" s="166">
        <v>0.95981305110000004</v>
      </c>
      <c r="D20" s="166">
        <v>1</v>
      </c>
      <c r="E20" s="107"/>
      <c r="F20" s="111" t="s">
        <v>80</v>
      </c>
      <c r="G20" s="19"/>
      <c r="H20" s="19"/>
      <c r="I20" s="19"/>
      <c r="J20" s="19"/>
    </row>
    <row r="21" spans="1:15" ht="16" x14ac:dyDescent="0.2">
      <c r="A21" s="76" t="s">
        <v>0</v>
      </c>
      <c r="B21" s="166">
        <v>1.0197212506</v>
      </c>
      <c r="C21" s="166">
        <v>1.0417406813000001</v>
      </c>
      <c r="D21" s="166">
        <v>1</v>
      </c>
      <c r="E21" s="107"/>
      <c r="F21" s="111" t="s">
        <v>80</v>
      </c>
      <c r="G21" s="20"/>
      <c r="H21" s="19"/>
      <c r="I21" s="19"/>
      <c r="J21" s="19"/>
    </row>
    <row r="22" spans="1:15" ht="16" x14ac:dyDescent="0.2">
      <c r="A22" s="76" t="s">
        <v>9</v>
      </c>
      <c r="B22" s="166">
        <v>1.0145095581000001</v>
      </c>
      <c r="C22" s="166">
        <v>1.0233061363</v>
      </c>
      <c r="D22" s="166">
        <v>1</v>
      </c>
      <c r="E22" s="107"/>
      <c r="F22" s="111" t="s">
        <v>80</v>
      </c>
      <c r="G22" s="20"/>
      <c r="H22" s="19"/>
      <c r="I22" s="19"/>
      <c r="J22" s="19"/>
    </row>
    <row r="23" spans="1:15" ht="16" x14ac:dyDescent="0.2">
      <c r="A23" s="76" t="s">
        <v>10</v>
      </c>
      <c r="B23" s="166">
        <v>0.95432880669999998</v>
      </c>
      <c r="C23" s="166">
        <v>0.9799139657</v>
      </c>
      <c r="D23" s="166">
        <v>1</v>
      </c>
      <c r="E23" s="107"/>
      <c r="F23" s="111" t="s">
        <v>80</v>
      </c>
      <c r="G23" s="20"/>
      <c r="H23" s="19"/>
      <c r="I23" s="19"/>
      <c r="J23" s="19"/>
    </row>
    <row r="24" spans="1:15" ht="15" customHeight="1" x14ac:dyDescent="0.2">
      <c r="A24" s="73" t="s">
        <v>90</v>
      </c>
      <c r="B24" s="102"/>
      <c r="C24" s="102"/>
      <c r="D24" s="102"/>
      <c r="E24" s="91"/>
      <c r="F24" s="91"/>
      <c r="G24" s="20"/>
      <c r="H24" s="19"/>
      <c r="I24" s="19"/>
      <c r="J24" s="19"/>
    </row>
    <row r="25" spans="1:15" ht="16" x14ac:dyDescent="0.2">
      <c r="A25" s="76" t="s">
        <v>1</v>
      </c>
      <c r="B25" s="166">
        <v>1.0044911864999999</v>
      </c>
      <c r="C25" s="166">
        <v>1.0053354940000001</v>
      </c>
      <c r="D25" s="166">
        <v>1</v>
      </c>
      <c r="E25" s="107"/>
      <c r="F25" s="111" t="s">
        <v>80</v>
      </c>
      <c r="G25" s="20"/>
      <c r="H25" s="19"/>
      <c r="I25" s="19"/>
      <c r="J25" s="19"/>
    </row>
    <row r="26" spans="1:15" ht="16" x14ac:dyDescent="0.2">
      <c r="A26" s="76" t="s">
        <v>0</v>
      </c>
      <c r="B26" s="166">
        <v>1.0337580456</v>
      </c>
      <c r="C26" s="166">
        <v>1.0135306638999999</v>
      </c>
      <c r="D26" s="166">
        <v>1</v>
      </c>
      <c r="E26" s="107"/>
      <c r="F26" s="111" t="s">
        <v>80</v>
      </c>
      <c r="G26" s="20"/>
      <c r="H26" s="19"/>
      <c r="I26" s="19"/>
      <c r="J26" s="19"/>
    </row>
    <row r="27" spans="1:15" ht="16" x14ac:dyDescent="0.2">
      <c r="A27" s="76" t="s">
        <v>9</v>
      </c>
      <c r="B27" s="166">
        <v>0.98841449859999997</v>
      </c>
      <c r="C27" s="166">
        <v>1.0057293926999999</v>
      </c>
      <c r="D27" s="166">
        <v>1</v>
      </c>
      <c r="E27" s="107"/>
      <c r="F27" s="111" t="s">
        <v>80</v>
      </c>
      <c r="G27" s="20"/>
      <c r="H27" s="19"/>
      <c r="I27" s="19"/>
      <c r="J27" s="19"/>
    </row>
    <row r="28" spans="1:15" ht="16" x14ac:dyDescent="0.2">
      <c r="A28" s="76" t="s">
        <v>10</v>
      </c>
      <c r="B28" s="166">
        <v>0.99391456290000002</v>
      </c>
      <c r="C28" s="166">
        <v>1.0037238056</v>
      </c>
      <c r="D28" s="166">
        <v>1</v>
      </c>
      <c r="E28" s="107"/>
      <c r="F28" s="111" t="s">
        <v>80</v>
      </c>
      <c r="G28" s="20"/>
      <c r="H28" s="19"/>
      <c r="I28" s="19"/>
      <c r="J28" s="19"/>
    </row>
    <row r="29" spans="1:15" ht="21" customHeight="1" x14ac:dyDescent="0.2">
      <c r="A29" s="73" t="s">
        <v>91</v>
      </c>
      <c r="B29" s="102"/>
      <c r="C29" s="102"/>
      <c r="D29" s="89"/>
      <c r="E29" s="95"/>
      <c r="F29" s="96"/>
      <c r="G29" s="36"/>
      <c r="H29" s="19"/>
      <c r="I29" s="19"/>
      <c r="J29" s="19"/>
    </row>
    <row r="30" spans="1:15" ht="16" x14ac:dyDescent="0.2">
      <c r="A30" s="76" t="s">
        <v>1</v>
      </c>
      <c r="B30" s="103">
        <v>70292.471262000006</v>
      </c>
      <c r="C30" s="103">
        <v>67235.862953999997</v>
      </c>
      <c r="D30" s="103">
        <v>71889.821454000004</v>
      </c>
      <c r="E30" s="94"/>
      <c r="F30" s="111" t="s">
        <v>80</v>
      </c>
      <c r="G30" s="20"/>
      <c r="H30" s="19"/>
      <c r="I30" s="19"/>
      <c r="J30" s="19"/>
    </row>
    <row r="31" spans="1:15" ht="16" x14ac:dyDescent="0.2">
      <c r="A31" s="76" t="s">
        <v>0</v>
      </c>
      <c r="B31" s="103">
        <v>7412.5214569999998</v>
      </c>
      <c r="C31" s="103">
        <v>7546.6163195999998</v>
      </c>
      <c r="D31" s="103">
        <v>7407.5577708000001</v>
      </c>
      <c r="E31" s="94"/>
      <c r="F31" s="111" t="s">
        <v>80</v>
      </c>
      <c r="G31" s="20"/>
      <c r="H31" s="19"/>
      <c r="I31" s="19"/>
      <c r="J31" s="19"/>
    </row>
    <row r="32" spans="1:15" ht="16" x14ac:dyDescent="0.2">
      <c r="A32" s="76" t="s">
        <v>9</v>
      </c>
      <c r="B32" s="103">
        <v>9094.2643425999995</v>
      </c>
      <c r="C32" s="103">
        <v>9370.5504612000004</v>
      </c>
      <c r="D32" s="103">
        <v>9662.5694538999996</v>
      </c>
      <c r="E32" s="94"/>
      <c r="F32" s="111" t="s">
        <v>80</v>
      </c>
      <c r="G32" s="20"/>
      <c r="H32" s="20"/>
      <c r="I32" s="20"/>
      <c r="J32" s="19"/>
    </row>
    <row r="33" spans="1:10" ht="16" x14ac:dyDescent="0.2">
      <c r="A33" s="76" t="s">
        <v>10</v>
      </c>
      <c r="B33" s="103">
        <v>7350.3879886000004</v>
      </c>
      <c r="C33" s="103">
        <v>7537.3319632000002</v>
      </c>
      <c r="D33" s="103">
        <v>7316.8387344000002</v>
      </c>
      <c r="E33" s="94"/>
      <c r="F33" s="111" t="s">
        <v>80</v>
      </c>
      <c r="G33" s="20"/>
      <c r="H33" s="20"/>
      <c r="I33" s="20"/>
      <c r="J33" s="19"/>
    </row>
    <row r="34" spans="1:10" ht="16" x14ac:dyDescent="0.2">
      <c r="A34" s="73" t="s">
        <v>92</v>
      </c>
      <c r="B34" s="149"/>
      <c r="C34" s="149"/>
      <c r="D34" s="149"/>
      <c r="E34" s="108"/>
      <c r="F34" s="90"/>
      <c r="G34" s="20"/>
      <c r="H34" s="20"/>
      <c r="I34" s="20"/>
      <c r="J34" s="19"/>
    </row>
    <row r="35" spans="1:10" ht="16" x14ac:dyDescent="0.2">
      <c r="A35" s="76" t="s">
        <v>1</v>
      </c>
      <c r="B35" s="167">
        <v>7029.2471261999999</v>
      </c>
      <c r="C35" s="167">
        <v>20170.758886</v>
      </c>
      <c r="D35" s="167">
        <v>43133.892872999997</v>
      </c>
      <c r="E35" s="94"/>
      <c r="F35" s="103">
        <v>70333.898885000002</v>
      </c>
      <c r="G35" s="20"/>
      <c r="H35" s="20"/>
      <c r="I35" s="20"/>
      <c r="J35" s="19"/>
    </row>
    <row r="36" spans="1:10" ht="16" x14ac:dyDescent="0.2">
      <c r="A36" s="76" t="s">
        <v>0</v>
      </c>
      <c r="B36" s="167">
        <v>741.25214570000003</v>
      </c>
      <c r="C36" s="167">
        <v>2263.9848959000001</v>
      </c>
      <c r="D36" s="167">
        <v>4444.5346625000002</v>
      </c>
      <c r="E36" s="94"/>
      <c r="F36" s="103">
        <v>7449.7717039999998</v>
      </c>
      <c r="G36" s="20"/>
      <c r="H36" s="20"/>
      <c r="I36" s="20"/>
      <c r="J36" s="19"/>
    </row>
    <row r="37" spans="1:10" ht="16" x14ac:dyDescent="0.2">
      <c r="A37" s="76" t="s">
        <v>9</v>
      </c>
      <c r="B37" s="167">
        <v>909.42643425999995</v>
      </c>
      <c r="C37" s="167">
        <v>2811.1651382999999</v>
      </c>
      <c r="D37" s="167">
        <v>5797.5416722999998</v>
      </c>
      <c r="E37" s="94"/>
      <c r="F37" s="103">
        <v>9518.1332449000001</v>
      </c>
      <c r="G37" s="20"/>
      <c r="H37" s="20"/>
      <c r="I37" s="20"/>
      <c r="J37" s="19"/>
    </row>
    <row r="38" spans="1:10" ht="16" x14ac:dyDescent="0.2">
      <c r="A38" s="76" t="s">
        <v>10</v>
      </c>
      <c r="B38" s="167">
        <v>735.03879886000004</v>
      </c>
      <c r="C38" s="167">
        <v>2261.1995889999998</v>
      </c>
      <c r="D38" s="167">
        <v>4390.1032407000002</v>
      </c>
      <c r="E38" s="94"/>
      <c r="F38" s="103">
        <v>7386.3416285000003</v>
      </c>
      <c r="G38" s="20"/>
      <c r="H38" s="20"/>
      <c r="I38" s="20"/>
      <c r="J38" s="19"/>
    </row>
    <row r="39" spans="1:10" ht="16" x14ac:dyDescent="0.2">
      <c r="A39" s="73" t="s">
        <v>93</v>
      </c>
      <c r="B39" s="99"/>
      <c r="C39" s="109"/>
      <c r="D39" s="109"/>
      <c r="E39" s="110"/>
      <c r="F39" s="109"/>
      <c r="G39" s="37"/>
      <c r="H39" s="20"/>
      <c r="I39" s="20"/>
      <c r="J39" s="19"/>
    </row>
    <row r="40" spans="1:10" ht="16" x14ac:dyDescent="0.2">
      <c r="A40" s="76" t="s">
        <v>1</v>
      </c>
      <c r="B40" s="111" t="s">
        <v>80</v>
      </c>
      <c r="C40" s="111" t="s">
        <v>80</v>
      </c>
      <c r="D40" s="165">
        <v>4.6480193999999999E-3</v>
      </c>
      <c r="E40" s="107"/>
      <c r="F40" s="150">
        <f>D40*F35</f>
        <v>326.91332649511838</v>
      </c>
      <c r="G40" s="37"/>
      <c r="H40" s="19"/>
      <c r="I40" s="19"/>
      <c r="J40" s="19"/>
    </row>
    <row r="41" spans="1:10" ht="16" x14ac:dyDescent="0.2">
      <c r="A41" s="76" t="s">
        <v>2</v>
      </c>
      <c r="B41" s="111" t="s">
        <v>80</v>
      </c>
      <c r="C41" s="111" t="s">
        <v>80</v>
      </c>
      <c r="D41" s="165">
        <v>0.28503254989999999</v>
      </c>
      <c r="E41" s="107"/>
      <c r="F41" s="150">
        <f>D41*F36</f>
        <v>2123.427424963988</v>
      </c>
      <c r="G41" s="148"/>
      <c r="H41" s="19"/>
      <c r="I41" s="19"/>
      <c r="J41" s="19"/>
    </row>
    <row r="42" spans="1:10" ht="16" x14ac:dyDescent="0.2">
      <c r="A42" s="76" t="s">
        <v>9</v>
      </c>
      <c r="B42" s="111" t="s">
        <v>80</v>
      </c>
      <c r="C42" s="111" t="s">
        <v>80</v>
      </c>
      <c r="D42" s="165">
        <v>0.11199382099999999</v>
      </c>
      <c r="E42" s="107"/>
      <c r="F42" s="150">
        <f>D42*F37</f>
        <v>1065.9721108834797</v>
      </c>
      <c r="G42" s="37"/>
      <c r="H42" s="19"/>
      <c r="I42" s="19"/>
      <c r="J42" s="19"/>
    </row>
    <row r="43" spans="1:10" ht="16" x14ac:dyDescent="0.2">
      <c r="A43" s="76" t="s">
        <v>10</v>
      </c>
      <c r="B43" s="111" t="s">
        <v>80</v>
      </c>
      <c r="C43" s="111" t="s">
        <v>80</v>
      </c>
      <c r="D43" s="165">
        <v>0.59832560960000003</v>
      </c>
      <c r="E43" s="107"/>
      <c r="F43" s="150">
        <f>D43*F38</f>
        <v>4419.43735758612</v>
      </c>
      <c r="G43" s="37"/>
      <c r="H43" s="19"/>
      <c r="I43" s="19"/>
      <c r="J43" s="19"/>
    </row>
    <row r="44" spans="1:10" ht="17.25" customHeight="1" x14ac:dyDescent="0.2">
      <c r="A44" s="87" t="s">
        <v>94</v>
      </c>
      <c r="B44" s="112"/>
      <c r="C44" s="112"/>
      <c r="D44" s="113"/>
      <c r="E44" s="94"/>
      <c r="F44" s="168">
        <v>7935.7502219999997</v>
      </c>
      <c r="G44" s="20"/>
      <c r="H44" s="19"/>
      <c r="I44" s="19"/>
      <c r="J44" s="19"/>
    </row>
    <row r="45" spans="1:10" ht="16" x14ac:dyDescent="0.2">
      <c r="A45" s="169"/>
      <c r="B45" s="114"/>
      <c r="C45" s="114"/>
      <c r="D45" s="114"/>
      <c r="E45" s="114"/>
      <c r="F45" s="114"/>
      <c r="G45" s="20"/>
      <c r="H45" s="19"/>
      <c r="I45" s="19"/>
      <c r="J45" s="19"/>
    </row>
    <row r="46" spans="1:10" ht="31.5" customHeight="1" x14ac:dyDescent="0.2">
      <c r="A46" s="298" t="s">
        <v>77</v>
      </c>
      <c r="B46" s="298"/>
      <c r="C46" s="298"/>
      <c r="D46" s="298"/>
      <c r="E46" s="298"/>
      <c r="F46" s="298"/>
      <c r="G46" s="20"/>
      <c r="H46" s="19"/>
      <c r="I46" s="19"/>
      <c r="J46" s="19"/>
    </row>
    <row r="47" spans="1:10" ht="15.75" customHeight="1" x14ac:dyDescent="0.2">
      <c r="A47" s="299" t="s">
        <v>109</v>
      </c>
      <c r="B47" s="299"/>
      <c r="C47" s="299"/>
      <c r="D47" s="299"/>
      <c r="E47" s="299"/>
      <c r="F47" s="299"/>
      <c r="G47" s="19"/>
      <c r="H47" s="19"/>
      <c r="I47" s="19"/>
      <c r="J47" s="19"/>
    </row>
    <row r="48" spans="1:10" ht="32" customHeight="1" x14ac:dyDescent="0.2">
      <c r="A48" s="300" t="s">
        <v>67</v>
      </c>
      <c r="B48" s="300"/>
      <c r="C48" s="300"/>
      <c r="D48" s="300"/>
      <c r="E48" s="300"/>
      <c r="F48" s="300"/>
      <c r="G48" s="19"/>
      <c r="H48" s="19"/>
      <c r="I48" s="19"/>
      <c r="J48" s="19"/>
    </row>
    <row r="49" spans="1:10" ht="69" customHeight="1" x14ac:dyDescent="0.2">
      <c r="A49" s="301" t="s">
        <v>217</v>
      </c>
      <c r="B49" s="301"/>
      <c r="C49" s="301"/>
      <c r="D49" s="301"/>
      <c r="E49" s="301"/>
      <c r="F49" s="301"/>
      <c r="G49" s="38"/>
      <c r="H49" s="38"/>
      <c r="I49" s="38"/>
      <c r="J49" s="19"/>
    </row>
    <row r="50" spans="1:10" ht="64.5" customHeight="1" x14ac:dyDescent="0.2">
      <c r="A50" s="302" t="s">
        <v>115</v>
      </c>
      <c r="B50" s="302"/>
      <c r="C50" s="302"/>
      <c r="D50" s="302"/>
      <c r="E50" s="302"/>
      <c r="F50" s="302"/>
      <c r="G50" s="19"/>
      <c r="H50" s="19"/>
      <c r="I50" s="19"/>
      <c r="J50" s="19"/>
    </row>
    <row r="51" spans="1:10" ht="16" x14ac:dyDescent="0.2">
      <c r="A51" s="299" t="s">
        <v>103</v>
      </c>
      <c r="B51" s="299"/>
      <c r="C51" s="299"/>
      <c r="D51" s="299"/>
      <c r="E51" s="299"/>
      <c r="F51" s="299"/>
      <c r="G51" s="19"/>
      <c r="H51" s="19"/>
      <c r="I51" s="19"/>
      <c r="J51" s="19"/>
    </row>
    <row r="52" spans="1:10" ht="16" x14ac:dyDescent="0.2">
      <c r="A52" s="299" t="s">
        <v>147</v>
      </c>
      <c r="B52" s="299"/>
      <c r="C52" s="299"/>
      <c r="D52" s="299"/>
      <c r="E52" s="299"/>
      <c r="F52" s="299"/>
      <c r="G52" s="19"/>
      <c r="H52" s="19"/>
      <c r="I52" s="19"/>
      <c r="J52" s="19"/>
    </row>
    <row r="53" spans="1:10" ht="16" x14ac:dyDescent="0.2">
      <c r="A53" s="299" t="s">
        <v>110</v>
      </c>
      <c r="B53" s="299"/>
      <c r="C53" s="299"/>
      <c r="D53" s="299"/>
      <c r="E53" s="299"/>
      <c r="F53" s="299"/>
      <c r="G53" s="19"/>
      <c r="H53" s="19"/>
      <c r="I53" s="19"/>
      <c r="J53" s="19"/>
    </row>
    <row r="54" spans="1:10" ht="31.5" customHeight="1" x14ac:dyDescent="0.2">
      <c r="A54" s="303" t="s">
        <v>104</v>
      </c>
      <c r="B54" s="303"/>
      <c r="C54" s="303"/>
      <c r="D54" s="303"/>
      <c r="E54" s="303"/>
      <c r="F54" s="303"/>
      <c r="G54" s="19"/>
      <c r="H54" s="19"/>
      <c r="I54" s="19"/>
      <c r="J54" s="19"/>
    </row>
    <row r="55" spans="1:10" ht="31.5" customHeight="1" x14ac:dyDescent="0.2">
      <c r="A55" s="304" t="s">
        <v>79</v>
      </c>
      <c r="B55" s="304"/>
      <c r="C55" s="304"/>
      <c r="D55" s="304"/>
      <c r="E55" s="304"/>
      <c r="F55" s="304"/>
      <c r="G55" s="19"/>
      <c r="H55" s="19"/>
      <c r="I55" s="19"/>
      <c r="J55" s="19"/>
    </row>
    <row r="56" spans="1:10" ht="18.75" customHeight="1" x14ac:dyDescent="0.2">
      <c r="A56" s="299" t="s">
        <v>49</v>
      </c>
      <c r="B56" s="299"/>
      <c r="C56" s="299"/>
      <c r="D56" s="299"/>
      <c r="E56" s="299"/>
      <c r="F56" s="299"/>
      <c r="G56" s="19"/>
      <c r="H56" s="19"/>
      <c r="I56" s="19"/>
      <c r="J56" s="19"/>
    </row>
    <row r="57" spans="1:10" ht="16" x14ac:dyDescent="0.2">
      <c r="A57" s="10"/>
      <c r="B57" s="10"/>
      <c r="C57" s="10"/>
      <c r="D57" s="10"/>
      <c r="E57" s="10"/>
      <c r="F57" s="10"/>
    </row>
    <row r="58" spans="1:10" ht="49.5" customHeight="1" x14ac:dyDescent="0.2">
      <c r="A58" s="295" t="s">
        <v>192</v>
      </c>
      <c r="B58" s="295"/>
      <c r="C58" s="295"/>
      <c r="D58" s="295"/>
      <c r="E58" s="295"/>
      <c r="F58" s="295"/>
    </row>
    <row r="59" spans="1:10" ht="16" x14ac:dyDescent="0.2">
      <c r="A59" s="131"/>
      <c r="B59" s="131"/>
      <c r="C59" s="131"/>
      <c r="D59" s="10"/>
      <c r="E59" s="10"/>
      <c r="F59" s="10"/>
    </row>
    <row r="60" spans="1:10" ht="16" x14ac:dyDescent="0.2">
      <c r="A60" s="131"/>
      <c r="B60" s="131"/>
      <c r="C60" s="131"/>
      <c r="D60" s="10"/>
      <c r="E60" s="10"/>
      <c r="F60" s="10"/>
    </row>
    <row r="61" spans="1:10" ht="16" x14ac:dyDescent="0.2">
      <c r="A61" s="131"/>
      <c r="B61" s="131"/>
      <c r="C61" s="131"/>
      <c r="D61" s="10"/>
      <c r="E61" s="10"/>
      <c r="F61" s="10"/>
    </row>
  </sheetData>
  <customSheetViews>
    <customSheetView guid="{7D1E26EF-73B0-4DA3-9BFD-D7CB8688FF9D}" fitToPage="1">
      <selection activeCell="B9" sqref="B9"/>
      <pageMargins left="0.7" right="0.7" top="0" bottom="0" header="0.3" footer="0.3"/>
      <pageSetup scale="55" orientation="landscape" r:id="rId1"/>
      <headerFooter alignWithMargins="0"/>
    </customSheetView>
  </customSheetViews>
  <mergeCells count="12">
    <mergeCell ref="A58:F58"/>
    <mergeCell ref="A46:F46"/>
    <mergeCell ref="A47:F47"/>
    <mergeCell ref="A48:F48"/>
    <mergeCell ref="A49:F49"/>
    <mergeCell ref="A50:F50"/>
    <mergeCell ref="A51:F51"/>
    <mergeCell ref="A52:F52"/>
    <mergeCell ref="A53:F53"/>
    <mergeCell ref="A54:F54"/>
    <mergeCell ref="A55:F55"/>
    <mergeCell ref="A56:F56"/>
  </mergeCells>
  <hyperlinks>
    <hyperlink ref="A2" location="TOC!A1" display="Table of Contents"/>
  </hyperlinks>
  <printOptions horizontalCentered="1" verticalCentered="1"/>
  <pageMargins left="0.7" right="0.7" top="0.75" bottom="0.75" header="0.3" footer="0.3"/>
  <pageSetup scale="70" fitToHeight="0" orientation="landscape" r:id="rId2"/>
  <headerFooter alignWithMargins="0"/>
  <rowBreaks count="1" manualBreakCount="1">
    <brk id="44" max="5" man="1"/>
  </rowBreak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pageSetUpPr fitToPage="1"/>
  </sheetPr>
  <dimension ref="A1:G57"/>
  <sheetViews>
    <sheetView zoomScaleSheetLayoutView="100" workbookViewId="0"/>
  </sheetViews>
  <sheetFormatPr baseColWidth="10" defaultColWidth="9.1640625" defaultRowHeight="16" x14ac:dyDescent="0.2"/>
  <cols>
    <col min="1" max="1" width="50.83203125" style="10" customWidth="1"/>
    <col min="2" max="2" width="28.83203125" style="10" customWidth="1"/>
    <col min="3" max="3" width="2.1640625" style="10" customWidth="1"/>
    <col min="4" max="4" width="28.33203125" style="10" customWidth="1"/>
    <col min="5" max="5" width="18.5" style="2" customWidth="1"/>
    <col min="6" max="6" width="22" style="2" customWidth="1"/>
    <col min="7" max="7" width="16.5" style="2" customWidth="1"/>
    <col min="8" max="16384" width="9.1640625" style="2"/>
  </cols>
  <sheetData>
    <row r="1" spans="1:6" ht="18" x14ac:dyDescent="0.2">
      <c r="A1" s="40" t="s">
        <v>70</v>
      </c>
    </row>
    <row r="2" spans="1:6" x14ac:dyDescent="0.2">
      <c r="A2" s="116" t="s">
        <v>22</v>
      </c>
      <c r="E2" s="19"/>
      <c r="F2" s="19"/>
    </row>
    <row r="3" spans="1:6" ht="11" customHeight="1" x14ac:dyDescent="0.2">
      <c r="A3" s="42"/>
      <c r="E3" s="19"/>
      <c r="F3" s="19"/>
    </row>
    <row r="4" spans="1:6" s="3" customFormat="1" x14ac:dyDescent="0.2">
      <c r="A4" s="83"/>
      <c r="B4" s="86" t="s">
        <v>117</v>
      </c>
      <c r="C4" s="11"/>
      <c r="D4" s="86" t="s">
        <v>46</v>
      </c>
      <c r="E4" s="19"/>
      <c r="F4" s="19"/>
    </row>
    <row r="5" spans="1:6" s="3" customFormat="1" ht="18.75" customHeight="1" x14ac:dyDescent="0.2">
      <c r="A5" s="84" t="s">
        <v>26</v>
      </c>
      <c r="B5" s="89"/>
      <c r="C5" s="89"/>
      <c r="D5" s="89"/>
      <c r="E5" s="19"/>
      <c r="F5" s="19"/>
    </row>
    <row r="6" spans="1:6" s="3" customFormat="1" x14ac:dyDescent="0.2">
      <c r="A6" s="85" t="s">
        <v>95</v>
      </c>
      <c r="B6" s="89" t="s">
        <v>47</v>
      </c>
      <c r="C6" s="97"/>
      <c r="D6" s="102"/>
      <c r="E6" s="19"/>
      <c r="F6" s="19"/>
    </row>
    <row r="7" spans="1:6" s="3" customFormat="1" ht="17.25" customHeight="1" x14ac:dyDescent="0.2">
      <c r="A7" s="75" t="s">
        <v>1</v>
      </c>
      <c r="B7" s="103">
        <v>70333.898885000002</v>
      </c>
      <c r="C7" s="98"/>
      <c r="D7" s="111" t="s">
        <v>80</v>
      </c>
      <c r="E7" s="19"/>
      <c r="F7" s="19"/>
    </row>
    <row r="8" spans="1:6" s="3" customFormat="1" ht="15" customHeight="1" x14ac:dyDescent="0.2">
      <c r="A8" s="75" t="s">
        <v>0</v>
      </c>
      <c r="B8" s="103">
        <v>7449.7717039999998</v>
      </c>
      <c r="C8" s="98"/>
      <c r="D8" s="111" t="s">
        <v>80</v>
      </c>
      <c r="E8" s="19"/>
      <c r="F8" s="19"/>
    </row>
    <row r="9" spans="1:6" s="3" customFormat="1" ht="15" customHeight="1" x14ac:dyDescent="0.2">
      <c r="A9" s="76" t="s">
        <v>9</v>
      </c>
      <c r="B9" s="103">
        <v>9518.1332449000001</v>
      </c>
      <c r="C9" s="98"/>
      <c r="D9" s="111" t="s">
        <v>80</v>
      </c>
      <c r="E9" s="19"/>
      <c r="F9" s="19"/>
    </row>
    <row r="10" spans="1:6" s="3" customFormat="1" ht="15" customHeight="1" x14ac:dyDescent="0.2">
      <c r="A10" s="76" t="s">
        <v>10</v>
      </c>
      <c r="B10" s="103">
        <v>7386.3416285000003</v>
      </c>
      <c r="C10" s="98"/>
      <c r="D10" s="111" t="s">
        <v>80</v>
      </c>
      <c r="E10" s="19"/>
      <c r="F10" s="19"/>
    </row>
    <row r="11" spans="1:6" s="3" customFormat="1" ht="15" customHeight="1" x14ac:dyDescent="0.2">
      <c r="A11" s="75" t="s">
        <v>50</v>
      </c>
      <c r="B11" s="103">
        <v>7935.7502219999997</v>
      </c>
      <c r="C11" s="98"/>
      <c r="D11" s="102"/>
      <c r="E11" s="19"/>
      <c r="F11" s="19"/>
    </row>
    <row r="12" spans="1:6" s="3" customFormat="1" ht="15" customHeight="1" x14ac:dyDescent="0.2">
      <c r="A12" s="78" t="s">
        <v>96</v>
      </c>
      <c r="B12" s="45" t="s">
        <v>5</v>
      </c>
      <c r="C12" s="98"/>
      <c r="D12" s="102"/>
      <c r="E12" s="19"/>
      <c r="F12" s="19"/>
    </row>
    <row r="13" spans="1:6" s="3" customFormat="1" ht="15" customHeight="1" x14ac:dyDescent="0.2">
      <c r="A13" s="75" t="s">
        <v>1</v>
      </c>
      <c r="B13" s="166">
        <v>1.0811932199000001</v>
      </c>
      <c r="C13" s="98"/>
      <c r="D13" s="204">
        <v>0.96685275429999995</v>
      </c>
      <c r="E13" s="19"/>
      <c r="F13" s="19"/>
    </row>
    <row r="14" spans="1:6" s="3" customFormat="1" ht="15" customHeight="1" x14ac:dyDescent="0.2">
      <c r="A14" s="75" t="s">
        <v>0</v>
      </c>
      <c r="B14" s="166">
        <v>0.93390529239999998</v>
      </c>
      <c r="C14" s="98"/>
      <c r="D14" s="204">
        <v>0.91638359410000003</v>
      </c>
      <c r="E14" s="19"/>
      <c r="F14" s="19"/>
    </row>
    <row r="15" spans="1:6" s="3" customFormat="1" ht="15" customHeight="1" x14ac:dyDescent="0.2">
      <c r="A15" s="76" t="s">
        <v>9</v>
      </c>
      <c r="B15" s="166">
        <v>0.84192974499999995</v>
      </c>
      <c r="C15" s="98"/>
      <c r="D15" s="204">
        <v>0.82035019649999996</v>
      </c>
      <c r="E15" s="19"/>
      <c r="F15" s="19"/>
    </row>
    <row r="16" spans="1:6" s="3" customFormat="1" ht="15" customHeight="1" x14ac:dyDescent="0.2">
      <c r="A16" s="76" t="s">
        <v>10</v>
      </c>
      <c r="B16" s="166">
        <v>0.9414416927</v>
      </c>
      <c r="C16" s="98"/>
      <c r="D16" s="204">
        <v>0.93505787870000001</v>
      </c>
      <c r="E16" s="19"/>
      <c r="F16" s="19"/>
    </row>
    <row r="17" spans="1:7" s="3" customFormat="1" x14ac:dyDescent="0.2">
      <c r="A17" s="78" t="s">
        <v>97</v>
      </c>
      <c r="B17" s="102"/>
      <c r="C17" s="97"/>
      <c r="D17" s="205"/>
      <c r="E17" s="19"/>
      <c r="F17" s="20"/>
      <c r="G17" s="27"/>
    </row>
    <row r="18" spans="1:7" s="3" customFormat="1" x14ac:dyDescent="0.2">
      <c r="A18" s="75" t="s">
        <v>1</v>
      </c>
      <c r="B18" s="111" t="s">
        <v>80</v>
      </c>
      <c r="C18" s="97"/>
      <c r="D18" s="204">
        <v>0.89424603899999999</v>
      </c>
      <c r="E18" s="21"/>
      <c r="F18" s="22"/>
      <c r="G18" s="27"/>
    </row>
    <row r="19" spans="1:7" s="3" customFormat="1" x14ac:dyDescent="0.2">
      <c r="A19" s="75" t="s">
        <v>0</v>
      </c>
      <c r="B19" s="111" t="s">
        <v>80</v>
      </c>
      <c r="C19" s="97"/>
      <c r="D19" s="204">
        <v>0.98123824930000003</v>
      </c>
      <c r="E19" s="21"/>
      <c r="F19" s="20"/>
      <c r="G19" s="27"/>
    </row>
    <row r="20" spans="1:7" s="3" customFormat="1" x14ac:dyDescent="0.2">
      <c r="A20" s="76" t="s">
        <v>9</v>
      </c>
      <c r="B20" s="111" t="s">
        <v>80</v>
      </c>
      <c r="C20" s="97"/>
      <c r="D20" s="204">
        <v>0.97436894399999996</v>
      </c>
      <c r="E20" s="21"/>
      <c r="F20" s="20"/>
      <c r="G20" s="27"/>
    </row>
    <row r="21" spans="1:7" s="3" customFormat="1" x14ac:dyDescent="0.2">
      <c r="A21" s="76" t="s">
        <v>10</v>
      </c>
      <c r="B21" s="111" t="s">
        <v>80</v>
      </c>
      <c r="C21" s="97"/>
      <c r="D21" s="204">
        <v>0.99321910840000005</v>
      </c>
      <c r="E21" s="21"/>
      <c r="F21" s="20"/>
      <c r="G21" s="27"/>
    </row>
    <row r="22" spans="1:7" s="3" customFormat="1" x14ac:dyDescent="0.2">
      <c r="A22" s="78" t="s">
        <v>98</v>
      </c>
      <c r="B22" s="102"/>
      <c r="C22" s="97"/>
      <c r="D22" s="205"/>
      <c r="E22" s="20"/>
      <c r="F22" s="20"/>
      <c r="G22" s="27"/>
    </row>
    <row r="23" spans="1:7" s="3" customFormat="1" x14ac:dyDescent="0.2">
      <c r="A23" s="75" t="s">
        <v>1</v>
      </c>
      <c r="B23" s="111" t="s">
        <v>80</v>
      </c>
      <c r="C23" s="97"/>
      <c r="D23" s="206">
        <v>62895.810486000002</v>
      </c>
      <c r="E23" s="20"/>
      <c r="F23" s="20"/>
      <c r="G23" s="27"/>
    </row>
    <row r="24" spans="1:7" s="3" customFormat="1" x14ac:dyDescent="0.2">
      <c r="A24" s="75" t="s">
        <v>0</v>
      </c>
      <c r="B24" s="111" t="s">
        <v>80</v>
      </c>
      <c r="C24" s="97"/>
      <c r="D24" s="206">
        <v>7310.0009448999999</v>
      </c>
      <c r="E24" s="20"/>
      <c r="F24" s="20"/>
      <c r="G24" s="27"/>
    </row>
    <row r="25" spans="1:7" s="3" customFormat="1" x14ac:dyDescent="0.2">
      <c r="A25" s="76" t="s">
        <v>9</v>
      </c>
      <c r="B25" s="111" t="s">
        <v>80</v>
      </c>
      <c r="C25" s="97"/>
      <c r="D25" s="206">
        <v>9274.1734386999997</v>
      </c>
      <c r="E25" s="23"/>
      <c r="F25" s="23"/>
      <c r="G25" s="28"/>
    </row>
    <row r="26" spans="1:7" s="3" customFormat="1" x14ac:dyDescent="0.2">
      <c r="A26" s="76" t="s">
        <v>10</v>
      </c>
      <c r="B26" s="111" t="s">
        <v>80</v>
      </c>
      <c r="C26" s="97"/>
      <c r="D26" s="206">
        <v>7336.2556469000001</v>
      </c>
      <c r="E26" s="23"/>
      <c r="F26" s="23"/>
      <c r="G26" s="28"/>
    </row>
    <row r="27" spans="1:7" s="3" customFormat="1" x14ac:dyDescent="0.2">
      <c r="A27" s="78" t="s">
        <v>99</v>
      </c>
      <c r="B27" s="102"/>
      <c r="C27" s="97"/>
      <c r="D27" s="207"/>
      <c r="E27" s="19"/>
      <c r="F27" s="19"/>
    </row>
    <row r="28" spans="1:7" s="3" customFormat="1" x14ac:dyDescent="0.2">
      <c r="A28" s="75" t="s">
        <v>1</v>
      </c>
      <c r="B28" s="111" t="s">
        <v>80</v>
      </c>
      <c r="C28" s="97"/>
      <c r="D28" s="206">
        <v>644.48072999999999</v>
      </c>
      <c r="E28" s="19"/>
      <c r="F28" s="19"/>
    </row>
    <row r="29" spans="1:7" s="3" customFormat="1" x14ac:dyDescent="0.2">
      <c r="A29" s="75" t="s">
        <v>0</v>
      </c>
      <c r="B29" s="111" t="s">
        <v>80</v>
      </c>
      <c r="C29" s="97"/>
      <c r="D29" s="206">
        <v>570.01509999999996</v>
      </c>
      <c r="E29" s="19"/>
      <c r="F29" s="19"/>
    </row>
    <row r="30" spans="1:7" s="3" customFormat="1" x14ac:dyDescent="0.2">
      <c r="A30" s="76" t="s">
        <v>9</v>
      </c>
      <c r="B30" s="111" t="s">
        <v>80</v>
      </c>
      <c r="C30" s="97"/>
      <c r="D30" s="206">
        <v>558.53781000000004</v>
      </c>
      <c r="E30" s="24"/>
      <c r="F30" s="25"/>
      <c r="G30" s="5"/>
    </row>
    <row r="31" spans="1:7" s="3" customFormat="1" x14ac:dyDescent="0.2">
      <c r="A31" s="76" t="s">
        <v>10</v>
      </c>
      <c r="B31" s="111" t="s">
        <v>80</v>
      </c>
      <c r="C31" s="97"/>
      <c r="D31" s="206">
        <v>364.11272000000002</v>
      </c>
      <c r="E31" s="23"/>
      <c r="F31" s="23"/>
      <c r="G31" s="28"/>
    </row>
    <row r="32" spans="1:7" s="3" customFormat="1" x14ac:dyDescent="0.2">
      <c r="A32" s="78" t="s">
        <v>100</v>
      </c>
      <c r="B32" s="102"/>
      <c r="C32" s="97"/>
      <c r="D32" s="207"/>
      <c r="E32" s="20"/>
      <c r="F32" s="20"/>
      <c r="G32" s="27"/>
    </row>
    <row r="33" spans="1:7" s="3" customFormat="1" x14ac:dyDescent="0.2">
      <c r="A33" s="75" t="s">
        <v>1</v>
      </c>
      <c r="B33" s="111" t="s">
        <v>80</v>
      </c>
      <c r="C33" s="97"/>
      <c r="D33" s="206">
        <v>63540.291215999998</v>
      </c>
      <c r="E33" s="20"/>
      <c r="F33" s="20"/>
      <c r="G33" s="27"/>
    </row>
    <row r="34" spans="1:7" s="3" customFormat="1" x14ac:dyDescent="0.2">
      <c r="A34" s="75" t="s">
        <v>0</v>
      </c>
      <c r="B34" s="111" t="s">
        <v>80</v>
      </c>
      <c r="C34" s="97"/>
      <c r="D34" s="206">
        <v>7880.0160449000005</v>
      </c>
      <c r="E34" s="20"/>
      <c r="F34" s="20"/>
      <c r="G34" s="27"/>
    </row>
    <row r="35" spans="1:7" s="3" customFormat="1" x14ac:dyDescent="0.2">
      <c r="A35" s="76" t="s">
        <v>9</v>
      </c>
      <c r="B35" s="111" t="s">
        <v>80</v>
      </c>
      <c r="C35" s="97"/>
      <c r="D35" s="206">
        <v>9832.7112486999995</v>
      </c>
      <c r="E35" s="20"/>
      <c r="F35" s="20"/>
      <c r="G35" s="27"/>
    </row>
    <row r="36" spans="1:7" s="3" customFormat="1" x14ac:dyDescent="0.2">
      <c r="A36" s="76" t="s">
        <v>10</v>
      </c>
      <c r="B36" s="111" t="s">
        <v>80</v>
      </c>
      <c r="C36" s="97"/>
      <c r="D36" s="206">
        <v>7700.3683669000002</v>
      </c>
      <c r="E36" s="20"/>
      <c r="F36" s="20"/>
      <c r="G36" s="27"/>
    </row>
    <row r="37" spans="1:7" s="3" customFormat="1" x14ac:dyDescent="0.2">
      <c r="A37" s="78" t="s">
        <v>101</v>
      </c>
      <c r="B37" s="99"/>
      <c r="C37" s="98"/>
      <c r="D37" s="208"/>
      <c r="E37" s="19"/>
      <c r="F37" s="19"/>
    </row>
    <row r="38" spans="1:7" s="3" customFormat="1" x14ac:dyDescent="0.2">
      <c r="A38" s="75" t="s">
        <v>1</v>
      </c>
      <c r="B38" s="111" t="s">
        <v>80</v>
      </c>
      <c r="C38" s="100"/>
      <c r="D38" s="209">
        <v>3.4871210000000001E-3</v>
      </c>
      <c r="E38" s="19"/>
      <c r="F38" s="19"/>
    </row>
    <row r="39" spans="1:7" s="3" customFormat="1" x14ac:dyDescent="0.2">
      <c r="A39" s="75" t="s">
        <v>2</v>
      </c>
      <c r="B39" s="111" t="s">
        <v>80</v>
      </c>
      <c r="C39" s="100"/>
      <c r="D39" s="209">
        <v>0.26548787289999998</v>
      </c>
      <c r="E39" s="35"/>
      <c r="F39" s="19"/>
    </row>
    <row r="40" spans="1:7" s="3" customFormat="1" x14ac:dyDescent="0.2">
      <c r="A40" s="76" t="s">
        <v>9</v>
      </c>
      <c r="B40" s="111" t="s">
        <v>80</v>
      </c>
      <c r="C40" s="100"/>
      <c r="D40" s="209">
        <v>0.1081526037</v>
      </c>
      <c r="E40" s="19"/>
      <c r="F40" s="19"/>
    </row>
    <row r="41" spans="1:7" s="3" customFormat="1" x14ac:dyDescent="0.2">
      <c r="A41" s="76" t="s">
        <v>10</v>
      </c>
      <c r="B41" s="111" t="s">
        <v>80</v>
      </c>
      <c r="C41" s="100"/>
      <c r="D41" s="209">
        <v>0.62287240249999998</v>
      </c>
      <c r="E41" s="35"/>
      <c r="F41" s="19"/>
    </row>
    <row r="42" spans="1:7" s="3" customFormat="1" x14ac:dyDescent="0.2">
      <c r="A42" s="87" t="s">
        <v>102</v>
      </c>
      <c r="B42" s="118" t="s">
        <v>80</v>
      </c>
      <c r="C42" s="101"/>
      <c r="D42" s="168">
        <v>8173.4016481999997</v>
      </c>
      <c r="E42" s="19"/>
      <c r="F42" s="19"/>
    </row>
    <row r="43" spans="1:7" s="3" customFormat="1" x14ac:dyDescent="0.2">
      <c r="A43" s="144"/>
      <c r="B43" s="145"/>
      <c r="C43" s="146"/>
      <c r="D43" s="147"/>
      <c r="E43" s="19"/>
      <c r="F43" s="19"/>
    </row>
    <row r="44" spans="1:7" s="3" customFormat="1" ht="30" customHeight="1" x14ac:dyDescent="0.2">
      <c r="A44" s="305" t="s">
        <v>77</v>
      </c>
      <c r="B44" s="305"/>
      <c r="C44" s="305"/>
      <c r="D44" s="305"/>
      <c r="E44" s="19"/>
      <c r="F44" s="19"/>
    </row>
    <row r="45" spans="1:7" s="3" customFormat="1" ht="18" customHeight="1" x14ac:dyDescent="0.2">
      <c r="A45" s="306" t="s">
        <v>105</v>
      </c>
      <c r="B45" s="306"/>
      <c r="C45" s="306"/>
      <c r="D45" s="306"/>
      <c r="E45" s="19"/>
      <c r="F45" s="19"/>
    </row>
    <row r="46" spans="1:7" s="16" customFormat="1" ht="35.25" customHeight="1" x14ac:dyDescent="0.2">
      <c r="A46" s="307" t="s">
        <v>190</v>
      </c>
      <c r="B46" s="307"/>
      <c r="C46" s="307"/>
      <c r="D46" s="307"/>
      <c r="E46" s="26"/>
      <c r="F46" s="26"/>
    </row>
    <row r="47" spans="1:7" s="16" customFormat="1" ht="18" customHeight="1" x14ac:dyDescent="0.2">
      <c r="A47" s="308" t="s">
        <v>156</v>
      </c>
      <c r="B47" s="308"/>
      <c r="C47" s="308"/>
      <c r="D47" s="308"/>
      <c r="E47" s="26"/>
      <c r="F47" s="26"/>
    </row>
    <row r="48" spans="1:7" s="3" customFormat="1" ht="18" customHeight="1" x14ac:dyDescent="0.2">
      <c r="A48" s="309" t="s">
        <v>107</v>
      </c>
      <c r="B48" s="309"/>
      <c r="C48" s="309"/>
      <c r="D48" s="309"/>
      <c r="E48" s="19"/>
      <c r="F48" s="19"/>
    </row>
    <row r="49" spans="1:7" s="3" customFormat="1" ht="18" customHeight="1" x14ac:dyDescent="0.2">
      <c r="A49" s="309" t="s">
        <v>146</v>
      </c>
      <c r="B49" s="309"/>
      <c r="C49" s="309"/>
      <c r="D49" s="309"/>
      <c r="E49" s="19"/>
      <c r="F49" s="19"/>
    </row>
    <row r="50" spans="1:7" s="3" customFormat="1" ht="18" customHeight="1" x14ac:dyDescent="0.2">
      <c r="A50" s="309" t="s">
        <v>106</v>
      </c>
      <c r="B50" s="309"/>
      <c r="C50" s="309"/>
      <c r="D50" s="309"/>
      <c r="E50" s="19"/>
      <c r="F50" s="19"/>
    </row>
    <row r="51" spans="1:7" s="3" customFormat="1" x14ac:dyDescent="0.2">
      <c r="A51" s="309" t="s">
        <v>155</v>
      </c>
      <c r="B51" s="309"/>
      <c r="C51" s="309"/>
      <c r="D51" s="309"/>
      <c r="E51" s="19"/>
      <c r="F51" s="19"/>
    </row>
    <row r="52" spans="1:7" s="3" customFormat="1" ht="48" customHeight="1" x14ac:dyDescent="0.2">
      <c r="A52" s="309" t="s">
        <v>108</v>
      </c>
      <c r="B52" s="309"/>
      <c r="C52" s="309"/>
      <c r="D52" s="309"/>
      <c r="E52" s="19"/>
      <c r="F52" s="19"/>
    </row>
    <row r="53" spans="1:7" x14ac:dyDescent="0.2">
      <c r="A53" s="42"/>
      <c r="B53" s="42"/>
      <c r="C53" s="42"/>
      <c r="D53" s="42"/>
    </row>
    <row r="54" spans="1:7" ht="15" customHeight="1" x14ac:dyDescent="0.2">
      <c r="A54" s="297" t="s">
        <v>21</v>
      </c>
      <c r="B54" s="297"/>
      <c r="C54" s="297"/>
      <c r="D54" s="297"/>
      <c r="E54" s="152"/>
      <c r="F54" s="152"/>
      <c r="G54" s="152"/>
    </row>
    <row r="55" spans="1:7" ht="15" x14ac:dyDescent="0.2">
      <c r="A55" s="297"/>
      <c r="B55" s="297"/>
      <c r="C55" s="297"/>
      <c r="D55" s="297"/>
      <c r="E55" s="170"/>
      <c r="F55" s="170"/>
    </row>
    <row r="56" spans="1:7" ht="24.75" customHeight="1" x14ac:dyDescent="0.2">
      <c r="A56" s="297"/>
      <c r="B56" s="297"/>
      <c r="C56" s="297"/>
      <c r="D56" s="297"/>
      <c r="E56" s="170"/>
      <c r="F56" s="170"/>
    </row>
    <row r="57" spans="1:7" x14ac:dyDescent="0.2">
      <c r="A57" s="12"/>
      <c r="B57" s="12"/>
      <c r="C57" s="12"/>
      <c r="D57" s="12"/>
    </row>
  </sheetData>
  <customSheetViews>
    <customSheetView guid="{7D1E26EF-73B0-4DA3-9BFD-D7CB8688FF9D}" fitToPage="1">
      <selection activeCell="B44" sqref="B44"/>
      <pageMargins left="0.7" right="0.25" top="0.25" bottom="0.25" header="0.3" footer="0.3"/>
      <pageSetup scale="67" orientation="landscape" r:id="rId1"/>
      <headerFooter alignWithMargins="0"/>
    </customSheetView>
  </customSheetViews>
  <mergeCells count="10">
    <mergeCell ref="A54:D56"/>
    <mergeCell ref="A44:D44"/>
    <mergeCell ref="A45:D45"/>
    <mergeCell ref="A46:D46"/>
    <mergeCell ref="A47:D47"/>
    <mergeCell ref="A48:D48"/>
    <mergeCell ref="A49:D49"/>
    <mergeCell ref="A50:D50"/>
    <mergeCell ref="A51:D51"/>
    <mergeCell ref="A52:D52"/>
  </mergeCells>
  <hyperlinks>
    <hyperlink ref="A2" location="TOC!A1" display="Table of Contents"/>
  </hyperlinks>
  <printOptions horizontalCentered="1" verticalCentered="1"/>
  <pageMargins left="0.7" right="0.7" top="0.75" bottom="0.75" header="0.3" footer="0.3"/>
  <pageSetup scale="82" fitToHeight="0" orientation="portrait" r:id="rId2"/>
  <headerFooter alignWithMargins="0"/>
  <rowBreaks count="1" manualBreakCount="1">
    <brk id="43" max="3" man="1"/>
  </rowBreak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pageSetUpPr fitToPage="1"/>
  </sheetPr>
  <dimension ref="A1:I76"/>
  <sheetViews>
    <sheetView zoomScaleSheetLayoutView="100" workbookViewId="0"/>
  </sheetViews>
  <sheetFormatPr baseColWidth="10" defaultColWidth="9.1640625" defaultRowHeight="16" x14ac:dyDescent="0.2"/>
  <cols>
    <col min="1" max="1" width="57.5" style="234" customWidth="1"/>
    <col min="2" max="2" width="41.5" style="234" customWidth="1"/>
    <col min="3" max="3" width="15.1640625" style="16" customWidth="1"/>
    <col min="4" max="4" width="9.83203125" style="16" bestFit="1" customWidth="1"/>
    <col min="5" max="16384" width="9.1640625" style="16"/>
  </cols>
  <sheetData>
    <row r="1" spans="1:9" ht="18" x14ac:dyDescent="0.2">
      <c r="A1" s="233" t="s">
        <v>221</v>
      </c>
    </row>
    <row r="2" spans="1:9" x14ac:dyDescent="0.2">
      <c r="A2" s="235" t="s">
        <v>22</v>
      </c>
      <c r="C2" s="26"/>
      <c r="D2" s="26"/>
      <c r="E2" s="26"/>
      <c r="F2" s="26"/>
      <c r="G2" s="26"/>
      <c r="H2" s="26"/>
      <c r="I2" s="26"/>
    </row>
    <row r="3" spans="1:9" ht="12" customHeight="1" x14ac:dyDescent="0.2">
      <c r="A3" s="236"/>
      <c r="B3" s="237"/>
      <c r="C3" s="26"/>
      <c r="D3" s="26"/>
      <c r="E3" s="26"/>
      <c r="F3" s="26"/>
      <c r="G3" s="26"/>
      <c r="H3" s="26"/>
      <c r="I3" s="26"/>
    </row>
    <row r="4" spans="1:9" ht="15.75" customHeight="1" x14ac:dyDescent="0.2">
      <c r="A4" s="238"/>
      <c r="B4" s="239" t="s">
        <v>46</v>
      </c>
      <c r="C4" s="26"/>
      <c r="D4" s="26"/>
      <c r="E4" s="26"/>
      <c r="F4" s="26"/>
      <c r="G4" s="26"/>
      <c r="H4" s="26"/>
      <c r="I4" s="26"/>
    </row>
    <row r="5" spans="1:9" s="241" customFormat="1" ht="21" customHeight="1" x14ac:dyDescent="0.2">
      <c r="A5" s="39" t="s">
        <v>29</v>
      </c>
      <c r="B5" s="240"/>
      <c r="C5" s="224"/>
      <c r="D5" s="224"/>
      <c r="E5" s="224"/>
      <c r="F5" s="224"/>
      <c r="G5" s="224"/>
      <c r="H5" s="224"/>
      <c r="I5" s="224"/>
    </row>
    <row r="6" spans="1:9" ht="17.25" customHeight="1" x14ac:dyDescent="0.2">
      <c r="A6" s="74" t="s">
        <v>68</v>
      </c>
      <c r="B6" s="211">
        <v>6600</v>
      </c>
      <c r="C6" s="212"/>
      <c r="D6" s="26"/>
      <c r="E6" s="26"/>
      <c r="F6" s="26"/>
      <c r="G6" s="26"/>
      <c r="H6" s="26"/>
      <c r="I6" s="26"/>
    </row>
    <row r="7" spans="1:9" ht="17.25" customHeight="1" x14ac:dyDescent="0.2">
      <c r="A7" s="74" t="s">
        <v>69</v>
      </c>
      <c r="B7" s="211">
        <v>6428.4166667</v>
      </c>
      <c r="C7" s="212"/>
      <c r="D7" s="26"/>
      <c r="E7" s="26"/>
      <c r="F7" s="26"/>
      <c r="G7" s="26"/>
      <c r="H7" s="26"/>
      <c r="I7" s="26"/>
    </row>
    <row r="8" spans="1:9" ht="18" customHeight="1" x14ac:dyDescent="0.2">
      <c r="A8" s="74" t="s">
        <v>73</v>
      </c>
      <c r="B8" s="213"/>
      <c r="C8" s="26"/>
      <c r="D8" s="26"/>
      <c r="E8" s="26"/>
      <c r="F8" s="26"/>
      <c r="G8" s="26"/>
      <c r="H8" s="26"/>
      <c r="I8" s="26"/>
    </row>
    <row r="9" spans="1:9" ht="18" customHeight="1" x14ac:dyDescent="0.2">
      <c r="A9" s="214" t="s">
        <v>1</v>
      </c>
      <c r="B9" s="215">
        <v>76063.695418000003</v>
      </c>
      <c r="C9" s="26"/>
      <c r="D9" s="26"/>
      <c r="E9" s="26"/>
      <c r="F9" s="26"/>
      <c r="G9" s="26"/>
      <c r="H9" s="26"/>
      <c r="I9" s="26"/>
    </row>
    <row r="10" spans="1:9" ht="18" customHeight="1" x14ac:dyDescent="0.2">
      <c r="A10" s="214" t="s">
        <v>0</v>
      </c>
      <c r="B10" s="215">
        <v>8333.9277124</v>
      </c>
      <c r="C10" s="26"/>
      <c r="D10" s="26"/>
      <c r="E10" s="26"/>
      <c r="F10" s="26"/>
      <c r="G10" s="26"/>
      <c r="H10" s="26"/>
      <c r="I10" s="26"/>
    </row>
    <row r="11" spans="1:9" ht="18" customHeight="1" x14ac:dyDescent="0.2">
      <c r="A11" s="216" t="s">
        <v>9</v>
      </c>
      <c r="B11" s="215">
        <v>11073.059638999999</v>
      </c>
      <c r="C11" s="26"/>
      <c r="D11" s="26"/>
      <c r="E11" s="26"/>
      <c r="F11" s="26"/>
      <c r="G11" s="26"/>
      <c r="H11" s="26"/>
      <c r="I11" s="26"/>
    </row>
    <row r="12" spans="1:9" ht="18" customHeight="1" x14ac:dyDescent="0.2">
      <c r="A12" s="216" t="s">
        <v>10</v>
      </c>
      <c r="B12" s="215">
        <v>8249.4092694999999</v>
      </c>
      <c r="C12" s="26"/>
      <c r="D12" s="26"/>
      <c r="E12" s="26"/>
      <c r="F12" s="26"/>
      <c r="G12" s="26"/>
      <c r="H12" s="26"/>
      <c r="I12" s="26"/>
    </row>
    <row r="13" spans="1:9" ht="18" customHeight="1" x14ac:dyDescent="0.2">
      <c r="A13" s="77" t="s">
        <v>74</v>
      </c>
      <c r="B13" s="213"/>
      <c r="C13" s="26"/>
      <c r="D13" s="26"/>
      <c r="E13" s="26"/>
      <c r="F13" s="26"/>
      <c r="G13" s="26"/>
      <c r="H13" s="26"/>
      <c r="I13" s="26"/>
    </row>
    <row r="14" spans="1:9" ht="18" customHeight="1" x14ac:dyDescent="0.2">
      <c r="A14" s="214" t="s">
        <v>1</v>
      </c>
      <c r="B14" s="204">
        <v>3.4871210000000001E-3</v>
      </c>
      <c r="C14" s="26"/>
      <c r="D14" s="26"/>
      <c r="E14" s="26"/>
      <c r="F14" s="26"/>
      <c r="G14" s="26"/>
      <c r="H14" s="26"/>
      <c r="I14" s="26"/>
    </row>
    <row r="15" spans="1:9" ht="18" customHeight="1" x14ac:dyDescent="0.2">
      <c r="A15" s="214" t="s">
        <v>2</v>
      </c>
      <c r="B15" s="204">
        <v>0.26548787289999998</v>
      </c>
      <c r="C15" s="26"/>
      <c r="D15" s="26"/>
      <c r="E15" s="26"/>
      <c r="F15" s="26"/>
      <c r="G15" s="26"/>
      <c r="H15" s="26"/>
      <c r="I15" s="26"/>
    </row>
    <row r="16" spans="1:9" ht="18" customHeight="1" x14ac:dyDescent="0.2">
      <c r="A16" s="216" t="s">
        <v>9</v>
      </c>
      <c r="B16" s="204">
        <v>0.1081526037</v>
      </c>
      <c r="C16" s="26"/>
      <c r="D16" s="26"/>
      <c r="E16" s="26"/>
      <c r="F16" s="26"/>
      <c r="G16" s="26"/>
      <c r="H16" s="26"/>
      <c r="I16" s="26"/>
    </row>
    <row r="17" spans="1:9" ht="18" customHeight="1" x14ac:dyDescent="0.2">
      <c r="A17" s="216" t="s">
        <v>10</v>
      </c>
      <c r="B17" s="204">
        <v>0.62287240249999998</v>
      </c>
      <c r="C17" s="217"/>
      <c r="D17" s="26"/>
      <c r="E17" s="26"/>
      <c r="F17" s="26"/>
      <c r="G17" s="26"/>
      <c r="H17" s="26"/>
      <c r="I17" s="26"/>
    </row>
    <row r="18" spans="1:9" ht="18" customHeight="1" x14ac:dyDescent="0.2">
      <c r="A18" s="74" t="s">
        <v>51</v>
      </c>
      <c r="B18" s="218">
        <v>8813.7096507999995</v>
      </c>
      <c r="C18" s="26"/>
      <c r="D18" s="26"/>
      <c r="E18" s="26"/>
      <c r="F18" s="26"/>
      <c r="G18" s="26"/>
      <c r="H18" s="26"/>
      <c r="I18" s="26"/>
    </row>
    <row r="19" spans="1:9" ht="18" customHeight="1" x14ac:dyDescent="0.2">
      <c r="A19" s="74" t="s">
        <v>58</v>
      </c>
      <c r="B19" s="206">
        <v>8173.4016481999997</v>
      </c>
      <c r="C19" s="212"/>
      <c r="D19" s="26"/>
      <c r="E19" s="26"/>
      <c r="F19" s="26"/>
      <c r="G19" s="26"/>
      <c r="H19" s="26"/>
      <c r="I19" s="26"/>
    </row>
    <row r="20" spans="1:9" ht="18" customHeight="1" x14ac:dyDescent="0.2">
      <c r="A20" s="74" t="s">
        <v>52</v>
      </c>
      <c r="B20" s="218">
        <v>56658198.013999999</v>
      </c>
      <c r="C20" s="26"/>
      <c r="D20" s="26"/>
      <c r="E20" s="26"/>
      <c r="F20" s="26"/>
      <c r="G20" s="26"/>
      <c r="H20" s="26"/>
      <c r="I20" s="26"/>
    </row>
    <row r="21" spans="1:9" ht="18" customHeight="1" x14ac:dyDescent="0.2">
      <c r="A21" s="74" t="s">
        <v>53</v>
      </c>
      <c r="B21" s="218">
        <v>52542031.379000001</v>
      </c>
      <c r="C21" s="26"/>
      <c r="D21" s="26"/>
      <c r="E21" s="26"/>
      <c r="F21" s="26"/>
      <c r="G21" s="26"/>
      <c r="H21" s="26"/>
      <c r="I21" s="26"/>
    </row>
    <row r="22" spans="1:9" ht="18" customHeight="1" x14ac:dyDescent="0.2">
      <c r="A22" s="77" t="s">
        <v>75</v>
      </c>
      <c r="B22" s="218">
        <v>-4116166.6359999999</v>
      </c>
      <c r="C22" s="26"/>
      <c r="D22" s="26"/>
      <c r="E22" s="26"/>
      <c r="F22" s="26"/>
      <c r="G22" s="26"/>
      <c r="H22" s="26"/>
      <c r="I22" s="26"/>
    </row>
    <row r="23" spans="1:9" ht="18" customHeight="1" x14ac:dyDescent="0.2">
      <c r="A23" s="77" t="s">
        <v>54</v>
      </c>
      <c r="B23" s="219">
        <v>0</v>
      </c>
      <c r="C23" s="220"/>
      <c r="D23" s="26"/>
      <c r="E23" s="26"/>
      <c r="F23" s="26"/>
      <c r="G23" s="26"/>
      <c r="H23" s="26"/>
      <c r="I23" s="26"/>
    </row>
    <row r="24" spans="1:9" ht="18.75" customHeight="1" x14ac:dyDescent="0.2">
      <c r="A24" s="77" t="s">
        <v>27</v>
      </c>
      <c r="B24" s="221">
        <v>3.4798798800000003E-2</v>
      </c>
      <c r="C24" s="26"/>
      <c r="D24" s="26"/>
      <c r="E24" s="26"/>
      <c r="F24" s="26"/>
      <c r="G24" s="26"/>
      <c r="H24" s="26"/>
      <c r="I24" s="26"/>
    </row>
    <row r="25" spans="1:9" ht="18" customHeight="1" x14ac:dyDescent="0.2">
      <c r="A25" s="77" t="s">
        <v>28</v>
      </c>
      <c r="B25" s="222">
        <v>1828399.5784</v>
      </c>
      <c r="C25" s="26"/>
      <c r="D25" s="26"/>
      <c r="E25" s="26"/>
      <c r="F25" s="26"/>
      <c r="G25" s="26"/>
      <c r="H25" s="26"/>
      <c r="I25" s="26"/>
    </row>
    <row r="26" spans="1:9" ht="18" customHeight="1" x14ac:dyDescent="0.2">
      <c r="A26" s="77" t="s">
        <v>55</v>
      </c>
      <c r="B26" s="219" t="s">
        <v>241</v>
      </c>
      <c r="C26" s="26"/>
      <c r="D26" s="26"/>
      <c r="E26" s="26"/>
      <c r="F26" s="26"/>
      <c r="G26" s="26"/>
      <c r="H26" s="26"/>
      <c r="I26" s="26"/>
    </row>
    <row r="27" spans="1:9" ht="18" customHeight="1" x14ac:dyDescent="0.2">
      <c r="A27" s="223" t="s">
        <v>76</v>
      </c>
      <c r="B27" s="206"/>
      <c r="C27" s="224"/>
      <c r="D27" s="26"/>
      <c r="E27" s="26"/>
      <c r="F27" s="26"/>
      <c r="G27" s="26"/>
      <c r="H27" s="26"/>
      <c r="I27" s="26"/>
    </row>
    <row r="28" spans="1:9" ht="18" customHeight="1" x14ac:dyDescent="0.2">
      <c r="A28" s="77" t="s">
        <v>200</v>
      </c>
      <c r="B28" s="225">
        <v>0.5</v>
      </c>
      <c r="C28" s="26"/>
      <c r="D28" s="26"/>
      <c r="E28" s="26"/>
      <c r="F28" s="26"/>
      <c r="G28" s="26"/>
      <c r="H28" s="26"/>
      <c r="I28" s="26"/>
    </row>
    <row r="29" spans="1:9" ht="18" customHeight="1" x14ac:dyDescent="0.2">
      <c r="A29" s="77" t="s">
        <v>78</v>
      </c>
      <c r="B29" s="288">
        <v>0.97188920450000005</v>
      </c>
      <c r="C29" s="26"/>
      <c r="D29" s="26"/>
      <c r="E29" s="26"/>
      <c r="F29" s="26"/>
      <c r="G29" s="26"/>
      <c r="H29" s="26"/>
      <c r="I29" s="26"/>
    </row>
    <row r="30" spans="1:9" ht="18" customHeight="1" x14ac:dyDescent="0.2">
      <c r="A30" s="77" t="s">
        <v>201</v>
      </c>
      <c r="B30" s="226" t="s">
        <v>242</v>
      </c>
      <c r="C30" s="26"/>
      <c r="D30" s="26"/>
      <c r="E30" s="26"/>
      <c r="F30" s="26"/>
      <c r="G30" s="26"/>
      <c r="H30" s="26"/>
      <c r="I30" s="26"/>
    </row>
    <row r="31" spans="1:9" ht="18" customHeight="1" x14ac:dyDescent="0.2">
      <c r="A31" s="77" t="s">
        <v>202</v>
      </c>
      <c r="B31" s="227">
        <v>0.48594460229999997</v>
      </c>
      <c r="C31" s="26"/>
      <c r="D31" s="26"/>
      <c r="E31" s="26"/>
      <c r="F31" s="26"/>
      <c r="G31" s="26"/>
      <c r="H31" s="26"/>
      <c r="I31" s="26"/>
    </row>
    <row r="32" spans="1:9" ht="18" customHeight="1" x14ac:dyDescent="0.2">
      <c r="A32" s="223" t="s">
        <v>4</v>
      </c>
      <c r="B32" s="228"/>
      <c r="C32" s="26"/>
      <c r="D32" s="26"/>
      <c r="E32" s="26"/>
      <c r="F32" s="26"/>
      <c r="G32" s="26"/>
      <c r="H32" s="26"/>
      <c r="I32" s="26"/>
    </row>
    <row r="33" spans="1:9" ht="17.25" customHeight="1" x14ac:dyDescent="0.2">
      <c r="A33" s="74" t="s">
        <v>207</v>
      </c>
      <c r="B33" s="222">
        <v>0</v>
      </c>
      <c r="C33" s="220"/>
      <c r="D33" s="26"/>
      <c r="E33" s="26"/>
      <c r="F33" s="26"/>
      <c r="G33" s="26"/>
      <c r="H33" s="26"/>
      <c r="I33" s="26"/>
    </row>
    <row r="34" spans="1:9" ht="17.25" customHeight="1" x14ac:dyDescent="0.2">
      <c r="A34" s="77" t="s">
        <v>208</v>
      </c>
      <c r="B34" s="222">
        <v>5254203.1379000004</v>
      </c>
      <c r="C34" s="220"/>
      <c r="D34" s="26"/>
      <c r="E34" s="26"/>
      <c r="F34" s="26"/>
      <c r="G34" s="26"/>
      <c r="H34" s="26"/>
      <c r="I34" s="26"/>
    </row>
    <row r="35" spans="1:9" ht="17.25" customHeight="1" x14ac:dyDescent="0.2">
      <c r="A35" s="77" t="s">
        <v>209</v>
      </c>
      <c r="B35" s="222">
        <v>0</v>
      </c>
      <c r="C35" s="220"/>
      <c r="D35" s="26"/>
      <c r="E35" s="26"/>
      <c r="F35" s="26"/>
      <c r="G35" s="26"/>
      <c r="H35" s="26"/>
      <c r="I35" s="26"/>
    </row>
    <row r="36" spans="1:9" ht="17.25" customHeight="1" x14ac:dyDescent="0.2">
      <c r="A36" s="77" t="s">
        <v>210</v>
      </c>
      <c r="B36" s="222">
        <v>0</v>
      </c>
      <c r="C36" s="220"/>
      <c r="D36" s="26"/>
      <c r="E36" s="26"/>
      <c r="F36" s="26"/>
      <c r="G36" s="26"/>
      <c r="H36" s="26"/>
      <c r="I36" s="26"/>
    </row>
    <row r="37" spans="1:9" ht="17.25" customHeight="1" x14ac:dyDescent="0.2">
      <c r="A37" s="39" t="s">
        <v>188</v>
      </c>
      <c r="B37" s="222"/>
      <c r="C37" s="220"/>
      <c r="D37" s="26"/>
      <c r="E37" s="26"/>
      <c r="F37" s="26"/>
      <c r="G37" s="26"/>
      <c r="H37" s="26"/>
      <c r="I37" s="26"/>
    </row>
    <row r="38" spans="1:9" ht="17.25" customHeight="1" x14ac:dyDescent="0.2">
      <c r="A38" s="77" t="s">
        <v>211</v>
      </c>
      <c r="B38" s="229" t="s">
        <v>243</v>
      </c>
      <c r="C38" s="220"/>
      <c r="D38" s="26"/>
      <c r="E38" s="26"/>
      <c r="F38" s="26"/>
      <c r="G38" s="26"/>
      <c r="H38" s="26"/>
      <c r="I38" s="26"/>
    </row>
    <row r="39" spans="1:9" ht="17.25" customHeight="1" x14ac:dyDescent="0.2">
      <c r="A39" s="77" t="s">
        <v>212</v>
      </c>
      <c r="B39" s="230" t="s">
        <v>244</v>
      </c>
      <c r="C39" s="220"/>
      <c r="D39" s="26"/>
      <c r="E39" s="26"/>
      <c r="F39" s="26"/>
      <c r="G39" s="26"/>
      <c r="H39" s="26"/>
      <c r="I39" s="26"/>
    </row>
    <row r="40" spans="1:9" ht="17.25" customHeight="1" x14ac:dyDescent="0.2">
      <c r="A40" s="77" t="s">
        <v>213</v>
      </c>
      <c r="B40" s="222" t="s">
        <v>244</v>
      </c>
      <c r="C40" s="220"/>
      <c r="D40" s="26"/>
      <c r="E40" s="26"/>
      <c r="F40" s="26"/>
      <c r="G40" s="26"/>
      <c r="H40" s="26"/>
      <c r="I40" s="26"/>
    </row>
    <row r="41" spans="1:9" ht="17.25" customHeight="1" x14ac:dyDescent="0.2">
      <c r="A41" s="74" t="s">
        <v>214</v>
      </c>
      <c r="B41" s="222" t="s">
        <v>244</v>
      </c>
      <c r="C41" s="220"/>
      <c r="D41" s="26"/>
      <c r="E41" s="26"/>
      <c r="F41" s="26"/>
      <c r="G41" s="26"/>
      <c r="H41" s="26"/>
      <c r="I41" s="26"/>
    </row>
    <row r="42" spans="1:9" ht="17.25" customHeight="1" x14ac:dyDescent="0.2">
      <c r="A42" s="39" t="s">
        <v>152</v>
      </c>
      <c r="B42" s="222"/>
      <c r="C42" s="220"/>
      <c r="D42" s="26"/>
      <c r="E42" s="26"/>
      <c r="F42" s="26"/>
      <c r="G42" s="26"/>
      <c r="H42" s="26"/>
      <c r="I42" s="26"/>
    </row>
    <row r="43" spans="1:9" ht="18.75" customHeight="1" x14ac:dyDescent="0.2">
      <c r="A43" s="210" t="s">
        <v>215</v>
      </c>
      <c r="B43" s="231">
        <v>0</v>
      </c>
      <c r="C43" s="220"/>
      <c r="D43" s="26"/>
      <c r="E43" s="26"/>
      <c r="F43" s="26"/>
      <c r="G43" s="26"/>
      <c r="H43" s="26"/>
      <c r="I43" s="26"/>
    </row>
    <row r="44" spans="1:9" ht="9" customHeight="1" x14ac:dyDescent="0.2">
      <c r="A44" s="143"/>
      <c r="B44" s="232"/>
      <c r="C44" s="220"/>
      <c r="D44" s="26"/>
      <c r="E44" s="26"/>
      <c r="F44" s="26"/>
      <c r="G44" s="26"/>
      <c r="H44" s="26"/>
      <c r="I44" s="26"/>
    </row>
    <row r="45" spans="1:9" ht="33" customHeight="1" x14ac:dyDescent="0.2">
      <c r="A45" s="307" t="s">
        <v>77</v>
      </c>
      <c r="B45" s="307"/>
      <c r="C45" s="307"/>
      <c r="D45" s="26"/>
      <c r="E45" s="26"/>
      <c r="F45" s="26"/>
      <c r="G45" s="26"/>
      <c r="H45" s="26"/>
      <c r="I45" s="26"/>
    </row>
    <row r="46" spans="1:9" x14ac:dyDescent="0.2">
      <c r="A46" s="313" t="s">
        <v>177</v>
      </c>
      <c r="B46" s="313"/>
      <c r="C46" s="313"/>
      <c r="D46" s="26"/>
      <c r="E46" s="26"/>
      <c r="F46" s="26"/>
      <c r="G46" s="26"/>
      <c r="H46" s="26"/>
      <c r="I46" s="26"/>
    </row>
    <row r="47" spans="1:9" ht="33.75" customHeight="1" x14ac:dyDescent="0.2">
      <c r="A47" s="311" t="s">
        <v>178</v>
      </c>
      <c r="B47" s="311"/>
      <c r="C47" s="311"/>
      <c r="D47" s="26"/>
      <c r="E47" s="26"/>
      <c r="F47" s="26"/>
      <c r="G47" s="26"/>
      <c r="H47" s="26"/>
      <c r="I47" s="26"/>
    </row>
    <row r="48" spans="1:9" ht="18" customHeight="1" x14ac:dyDescent="0.2">
      <c r="A48" s="310" t="s">
        <v>179</v>
      </c>
      <c r="B48" s="310"/>
      <c r="C48" s="310"/>
      <c r="D48" s="26"/>
      <c r="E48" s="26"/>
      <c r="F48" s="26"/>
      <c r="G48" s="26"/>
      <c r="H48" s="26"/>
      <c r="I48" s="26"/>
    </row>
    <row r="49" spans="1:9" x14ac:dyDescent="0.2">
      <c r="A49" s="310" t="s">
        <v>180</v>
      </c>
      <c r="B49" s="310"/>
      <c r="C49" s="310"/>
      <c r="D49" s="26"/>
      <c r="E49" s="26"/>
      <c r="F49" s="26"/>
      <c r="G49" s="26"/>
      <c r="H49" s="26"/>
      <c r="I49" s="26"/>
    </row>
    <row r="50" spans="1:9" s="243" customFormat="1" ht="50.25" customHeight="1" x14ac:dyDescent="0.2">
      <c r="A50" s="311" t="s">
        <v>222</v>
      </c>
      <c r="B50" s="311"/>
      <c r="C50" s="311"/>
      <c r="D50" s="242"/>
      <c r="E50" s="242"/>
      <c r="F50" s="242"/>
      <c r="G50" s="242"/>
      <c r="H50" s="242"/>
      <c r="I50" s="242"/>
    </row>
    <row r="51" spans="1:9" x14ac:dyDescent="0.2">
      <c r="A51" s="310" t="s">
        <v>181</v>
      </c>
      <c r="B51" s="310"/>
      <c r="C51" s="310"/>
      <c r="D51" s="26"/>
      <c r="E51" s="26"/>
      <c r="F51" s="26"/>
      <c r="G51" s="26"/>
      <c r="H51" s="26"/>
      <c r="I51" s="26"/>
    </row>
    <row r="52" spans="1:9" x14ac:dyDescent="0.2">
      <c r="A52" s="310" t="s">
        <v>182</v>
      </c>
      <c r="B52" s="310"/>
      <c r="C52" s="310"/>
      <c r="D52" s="26"/>
      <c r="E52" s="26"/>
      <c r="F52" s="26"/>
      <c r="G52" s="26"/>
      <c r="H52" s="26"/>
      <c r="I52" s="26"/>
    </row>
    <row r="53" spans="1:9" x14ac:dyDescent="0.2">
      <c r="A53" s="310" t="s">
        <v>183</v>
      </c>
      <c r="B53" s="310"/>
      <c r="C53" s="310"/>
      <c r="D53" s="26"/>
      <c r="E53" s="26"/>
      <c r="F53" s="26"/>
      <c r="G53" s="26"/>
      <c r="H53" s="26"/>
      <c r="I53" s="26"/>
    </row>
    <row r="54" spans="1:9" x14ac:dyDescent="0.2">
      <c r="A54" s="310" t="s">
        <v>184</v>
      </c>
      <c r="B54" s="310"/>
      <c r="C54" s="310"/>
      <c r="D54" s="26"/>
      <c r="E54" s="26"/>
      <c r="F54" s="26"/>
      <c r="G54" s="26"/>
      <c r="H54" s="26"/>
      <c r="I54" s="26"/>
    </row>
    <row r="55" spans="1:9" ht="31.5" customHeight="1" x14ac:dyDescent="0.2">
      <c r="A55" s="311" t="s">
        <v>185</v>
      </c>
      <c r="B55" s="311"/>
      <c r="C55" s="311"/>
      <c r="D55" s="26"/>
      <c r="E55" s="26"/>
      <c r="F55" s="26"/>
      <c r="G55" s="26"/>
      <c r="H55" s="26"/>
      <c r="I55" s="26"/>
    </row>
    <row r="56" spans="1:9" ht="33" customHeight="1" x14ac:dyDescent="0.2">
      <c r="A56" s="311" t="s">
        <v>186</v>
      </c>
      <c r="B56" s="311"/>
      <c r="C56" s="311"/>
      <c r="D56" s="26"/>
      <c r="E56" s="26"/>
      <c r="F56" s="26"/>
      <c r="G56" s="26"/>
      <c r="H56" s="26"/>
      <c r="I56" s="26"/>
    </row>
    <row r="57" spans="1:9" x14ac:dyDescent="0.2">
      <c r="A57" s="310" t="s">
        <v>187</v>
      </c>
      <c r="B57" s="310"/>
      <c r="C57" s="310"/>
      <c r="D57" s="26"/>
      <c r="E57" s="26"/>
      <c r="F57" s="26"/>
      <c r="G57" s="26"/>
      <c r="H57" s="26"/>
      <c r="I57" s="26"/>
    </row>
    <row r="58" spans="1:9" ht="36" customHeight="1" x14ac:dyDescent="0.2">
      <c r="A58" s="311" t="s">
        <v>223</v>
      </c>
      <c r="B58" s="311"/>
      <c r="C58" s="311"/>
      <c r="D58" s="26"/>
      <c r="E58" s="26"/>
      <c r="F58" s="26"/>
      <c r="G58" s="26"/>
      <c r="H58" s="26"/>
      <c r="I58" s="26"/>
    </row>
    <row r="59" spans="1:9" ht="21" customHeight="1" x14ac:dyDescent="0.2">
      <c r="A59" s="310" t="s">
        <v>205</v>
      </c>
      <c r="B59" s="310"/>
      <c r="C59" s="310"/>
      <c r="D59" s="26"/>
      <c r="E59" s="26"/>
      <c r="F59" s="26"/>
      <c r="G59" s="26"/>
      <c r="H59" s="26"/>
      <c r="I59" s="26"/>
    </row>
    <row r="60" spans="1:9" ht="84" customHeight="1" x14ac:dyDescent="0.2">
      <c r="A60" s="311" t="s">
        <v>203</v>
      </c>
      <c r="B60" s="311"/>
      <c r="C60" s="311"/>
      <c r="D60" s="26"/>
      <c r="E60" s="26"/>
      <c r="F60" s="26"/>
      <c r="G60" s="26"/>
      <c r="H60" s="26"/>
      <c r="I60" s="26"/>
    </row>
    <row r="61" spans="1:9" ht="71.25" customHeight="1" x14ac:dyDescent="0.2">
      <c r="A61" s="311" t="s">
        <v>204</v>
      </c>
      <c r="B61" s="312"/>
      <c r="C61" s="312"/>
      <c r="D61" s="26"/>
      <c r="E61" s="26"/>
      <c r="F61" s="26"/>
      <c r="G61" s="26"/>
      <c r="H61" s="26"/>
      <c r="I61" s="26"/>
    </row>
    <row r="62" spans="1:9" ht="34.5" customHeight="1" x14ac:dyDescent="0.2">
      <c r="A62" s="311" t="s">
        <v>206</v>
      </c>
      <c r="B62" s="311"/>
      <c r="C62" s="311"/>
      <c r="D62" s="26"/>
      <c r="E62" s="26"/>
      <c r="F62" s="26"/>
      <c r="G62" s="26"/>
      <c r="H62" s="26"/>
      <c r="I62" s="26"/>
    </row>
    <row r="63" spans="1:9" ht="48.75" customHeight="1" x14ac:dyDescent="0.2">
      <c r="A63" s="311" t="s">
        <v>224</v>
      </c>
      <c r="B63" s="311"/>
      <c r="C63" s="311"/>
      <c r="D63" s="26"/>
      <c r="E63" s="26"/>
      <c r="F63" s="26"/>
      <c r="G63" s="26"/>
      <c r="H63" s="26"/>
      <c r="I63" s="26"/>
    </row>
    <row r="64" spans="1:9" x14ac:dyDescent="0.2">
      <c r="A64" s="310" t="s">
        <v>225</v>
      </c>
      <c r="B64" s="310"/>
      <c r="C64" s="310"/>
      <c r="D64" s="26"/>
      <c r="E64" s="26"/>
      <c r="F64" s="26"/>
      <c r="G64" s="26"/>
      <c r="H64" s="26"/>
      <c r="I64" s="26"/>
    </row>
    <row r="65" spans="1:9" ht="15.75" customHeight="1" x14ac:dyDescent="0.2">
      <c r="A65" s="316" t="s">
        <v>226</v>
      </c>
      <c r="B65" s="316"/>
      <c r="C65" s="316"/>
      <c r="D65" s="26"/>
      <c r="E65" s="26"/>
      <c r="F65" s="26"/>
      <c r="G65" s="26"/>
      <c r="H65" s="26"/>
      <c r="I65" s="26"/>
    </row>
    <row r="66" spans="1:9" ht="20.25" customHeight="1" x14ac:dyDescent="0.2">
      <c r="A66" s="316"/>
      <c r="B66" s="316"/>
      <c r="C66" s="316"/>
      <c r="D66" s="26"/>
      <c r="E66" s="26"/>
      <c r="F66" s="26"/>
      <c r="G66" s="26"/>
      <c r="H66" s="26"/>
      <c r="I66" s="26"/>
    </row>
    <row r="67" spans="1:9" ht="50.25" customHeight="1" x14ac:dyDescent="0.2">
      <c r="A67" s="311" t="s">
        <v>227</v>
      </c>
      <c r="B67" s="311"/>
      <c r="C67" s="311"/>
      <c r="D67" s="26"/>
      <c r="E67" s="26"/>
      <c r="F67" s="26"/>
      <c r="G67" s="26"/>
      <c r="H67" s="26"/>
      <c r="I67" s="26"/>
    </row>
    <row r="68" spans="1:9" x14ac:dyDescent="0.2">
      <c r="A68" s="310" t="s">
        <v>228</v>
      </c>
      <c r="B68" s="310"/>
      <c r="C68" s="310"/>
      <c r="D68" s="26"/>
      <c r="E68" s="26"/>
      <c r="F68" s="26"/>
      <c r="G68" s="26"/>
      <c r="H68" s="26"/>
      <c r="I68" s="26"/>
    </row>
    <row r="69" spans="1:9" ht="30" customHeight="1" x14ac:dyDescent="0.2">
      <c r="A69" s="313" t="s">
        <v>229</v>
      </c>
      <c r="B69" s="313"/>
      <c r="C69" s="313"/>
      <c r="D69" s="26"/>
      <c r="E69" s="26"/>
      <c r="F69" s="26"/>
      <c r="G69" s="26"/>
      <c r="H69" s="26"/>
      <c r="I69" s="26"/>
    </row>
    <row r="70" spans="1:9" x14ac:dyDescent="0.2">
      <c r="A70" s="314" t="s">
        <v>230</v>
      </c>
      <c r="B70" s="314"/>
      <c r="C70" s="314"/>
      <c r="D70" s="26"/>
      <c r="E70" s="26"/>
      <c r="F70" s="26"/>
      <c r="G70" s="26"/>
      <c r="H70" s="26"/>
      <c r="I70" s="26"/>
    </row>
    <row r="71" spans="1:9" ht="33.75" customHeight="1" x14ac:dyDescent="0.2">
      <c r="A71" s="313" t="s">
        <v>231</v>
      </c>
      <c r="B71" s="313"/>
      <c r="C71" s="313"/>
      <c r="D71" s="26"/>
      <c r="E71" s="26"/>
      <c r="F71" s="26"/>
      <c r="G71" s="26"/>
      <c r="H71" s="26"/>
      <c r="I71" s="26"/>
    </row>
    <row r="72" spans="1:9" ht="18.75" customHeight="1" x14ac:dyDescent="0.2">
      <c r="A72" s="314" t="s">
        <v>232</v>
      </c>
      <c r="B72" s="314"/>
      <c r="C72" s="314"/>
      <c r="D72" s="26"/>
      <c r="E72" s="26"/>
      <c r="F72" s="26"/>
      <c r="G72" s="26"/>
      <c r="H72" s="26"/>
      <c r="I72" s="26"/>
    </row>
    <row r="73" spans="1:9" x14ac:dyDescent="0.2">
      <c r="A73" s="244"/>
      <c r="C73" s="26"/>
      <c r="D73" s="26"/>
      <c r="E73" s="26"/>
      <c r="F73" s="26"/>
      <c r="G73" s="26"/>
      <c r="H73" s="26"/>
      <c r="I73" s="26"/>
    </row>
    <row r="74" spans="1:9" ht="45.5" customHeight="1" x14ac:dyDescent="0.2">
      <c r="A74" s="315" t="s">
        <v>219</v>
      </c>
      <c r="B74" s="315"/>
      <c r="C74" s="315"/>
      <c r="D74" s="194"/>
      <c r="E74" s="189"/>
    </row>
    <row r="75" spans="1:9" ht="15" x14ac:dyDescent="0.2">
      <c r="A75" s="245"/>
      <c r="B75" s="245"/>
      <c r="C75" s="245"/>
      <c r="D75" s="189"/>
      <c r="E75" s="189"/>
    </row>
    <row r="76" spans="1:9" ht="15" x14ac:dyDescent="0.2">
      <c r="A76" s="245"/>
      <c r="B76" s="245"/>
      <c r="C76" s="245"/>
      <c r="D76" s="189"/>
      <c r="E76" s="189"/>
    </row>
  </sheetData>
  <customSheetViews>
    <customSheetView guid="{7D1E26EF-73B0-4DA3-9BFD-D7CB8688FF9D}" fitToPage="1">
      <selection activeCell="S6" sqref="S6"/>
      <pageMargins left="0.7" right="0.7" top="0.25" bottom="0.25" header="0.3" footer="0.3"/>
      <pageSetup scale="51" orientation="landscape" r:id="rId1"/>
      <headerFooter alignWithMargins="0"/>
    </customSheetView>
  </customSheetViews>
  <mergeCells count="28">
    <mergeCell ref="A70:C70"/>
    <mergeCell ref="A71:C71"/>
    <mergeCell ref="A72:C72"/>
    <mergeCell ref="A74:C74"/>
    <mergeCell ref="A56:C56"/>
    <mergeCell ref="A57:C57"/>
    <mergeCell ref="A58:C58"/>
    <mergeCell ref="A59:C59"/>
    <mergeCell ref="A60:C60"/>
    <mergeCell ref="A68:C68"/>
    <mergeCell ref="A69:C69"/>
    <mergeCell ref="A65:C66"/>
    <mergeCell ref="A51:C51"/>
    <mergeCell ref="A52:C52"/>
    <mergeCell ref="A53:C53"/>
    <mergeCell ref="A50:C50"/>
    <mergeCell ref="A45:C45"/>
    <mergeCell ref="A46:C46"/>
    <mergeCell ref="A47:C47"/>
    <mergeCell ref="A48:C48"/>
    <mergeCell ref="A49:C49"/>
    <mergeCell ref="A54:C54"/>
    <mergeCell ref="A55:C55"/>
    <mergeCell ref="A67:C67"/>
    <mergeCell ref="A62:C62"/>
    <mergeCell ref="A63:C63"/>
    <mergeCell ref="A64:C64"/>
    <mergeCell ref="A61:C61"/>
  </mergeCells>
  <hyperlinks>
    <hyperlink ref="A2" location="TOC!A1" display="Table of Contents"/>
  </hyperlinks>
  <printOptions horizontalCentered="1" verticalCentered="1"/>
  <pageMargins left="0.7" right="0.7" top="0.75" bottom="0.75" header="0.3" footer="0.3"/>
  <pageSetup scale="79" fitToHeight="0" orientation="portrait" r:id="rId2"/>
  <headerFooter alignWithMargins="0"/>
  <rowBreaks count="1" manualBreakCount="1">
    <brk id="44" max="2"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99"/>
  <sheetViews>
    <sheetView zoomScaleSheetLayoutView="100" workbookViewId="0"/>
  </sheetViews>
  <sheetFormatPr baseColWidth="10" defaultColWidth="9.1640625" defaultRowHeight="15" customHeight="1" x14ac:dyDescent="0.15"/>
  <cols>
    <col min="1" max="1" width="27.6640625" style="246" customWidth="1"/>
    <col min="2" max="2" width="29" style="246" customWidth="1"/>
    <col min="3" max="3" width="29.5" style="246" customWidth="1"/>
    <col min="4" max="4" width="28.1640625" style="246" customWidth="1"/>
    <col min="5" max="5" width="27.1640625" style="246" customWidth="1"/>
    <col min="6" max="6" width="30.6640625" style="246" customWidth="1"/>
    <col min="7" max="7" width="12" style="246" customWidth="1"/>
    <col min="8" max="8" width="9.1640625" style="246"/>
    <col min="9" max="9" width="18.83203125" style="246" customWidth="1"/>
    <col min="10" max="10" width="9.1640625" style="246"/>
    <col min="11" max="11" width="19.1640625" style="246" customWidth="1"/>
    <col min="12" max="16384" width="9.1640625" style="246"/>
  </cols>
  <sheetData>
    <row r="1" spans="1:14" ht="18" customHeight="1" x14ac:dyDescent="0.2">
      <c r="A1" s="233" t="s">
        <v>118</v>
      </c>
    </row>
    <row r="2" spans="1:14" ht="15" customHeight="1" x14ac:dyDescent="0.2">
      <c r="A2" s="235" t="s">
        <v>22</v>
      </c>
      <c r="B2" s="234"/>
      <c r="C2" s="234"/>
      <c r="D2" s="234"/>
      <c r="E2" s="234"/>
      <c r="F2" s="234"/>
    </row>
    <row r="3" spans="1:14" ht="15" customHeight="1" x14ac:dyDescent="0.2">
      <c r="A3" s="247"/>
    </row>
    <row r="4" spans="1:14" ht="16" x14ac:dyDescent="0.2">
      <c r="A4" s="248" t="s">
        <v>119</v>
      </c>
      <c r="B4" s="249"/>
      <c r="C4" s="249"/>
      <c r="D4" s="249"/>
      <c r="E4" s="249"/>
      <c r="F4" s="249"/>
      <c r="G4" s="249"/>
      <c r="H4" s="249"/>
      <c r="I4" s="249"/>
      <c r="J4" s="249"/>
      <c r="K4" s="249"/>
      <c r="L4" s="249"/>
      <c r="M4" s="249"/>
      <c r="N4" s="249"/>
    </row>
    <row r="5" spans="1:14" s="234" customFormat="1" ht="16" x14ac:dyDescent="0.2">
      <c r="A5" s="121" t="s">
        <v>128</v>
      </c>
      <c r="B5" s="250"/>
      <c r="C5" s="250"/>
      <c r="D5" s="250"/>
      <c r="E5" s="250"/>
      <c r="F5" s="250"/>
      <c r="G5" s="250"/>
      <c r="H5" s="250"/>
      <c r="I5" s="250"/>
      <c r="J5" s="250"/>
      <c r="K5" s="250"/>
      <c r="L5" s="250"/>
      <c r="M5" s="250"/>
      <c r="N5" s="250"/>
    </row>
    <row r="6" spans="1:14" s="234" customFormat="1" ht="16" x14ac:dyDescent="0.2">
      <c r="A6" s="121" t="s">
        <v>148</v>
      </c>
      <c r="B6" s="250"/>
      <c r="C6" s="250"/>
      <c r="D6" s="250"/>
      <c r="E6" s="250"/>
      <c r="F6" s="250"/>
      <c r="G6" s="250"/>
      <c r="H6" s="250"/>
      <c r="I6" s="250"/>
      <c r="J6" s="250"/>
      <c r="K6" s="250"/>
      <c r="L6" s="250"/>
      <c r="M6" s="250"/>
      <c r="N6" s="250"/>
    </row>
    <row r="7" spans="1:14" s="234" customFormat="1" ht="16" x14ac:dyDescent="0.2">
      <c r="A7" s="141" t="s">
        <v>127</v>
      </c>
      <c r="B7" s="251"/>
      <c r="C7" s="251"/>
      <c r="D7" s="251"/>
      <c r="E7" s="251"/>
      <c r="F7" s="251"/>
      <c r="G7" s="250"/>
      <c r="H7" s="250"/>
      <c r="I7" s="250"/>
      <c r="J7" s="250"/>
      <c r="K7" s="250"/>
      <c r="L7" s="250"/>
      <c r="M7" s="250"/>
      <c r="N7" s="250"/>
    </row>
    <row r="8" spans="1:14" s="234" customFormat="1" ht="16" x14ac:dyDescent="0.2">
      <c r="A8" s="121"/>
      <c r="B8" s="250"/>
      <c r="C8" s="250"/>
      <c r="D8" s="250"/>
      <c r="E8" s="250"/>
      <c r="F8" s="250"/>
      <c r="G8" s="250"/>
      <c r="H8" s="250"/>
      <c r="I8" s="250"/>
      <c r="J8" s="250"/>
      <c r="K8" s="250"/>
      <c r="L8" s="250"/>
      <c r="M8" s="250"/>
      <c r="N8" s="250"/>
    </row>
    <row r="9" spans="1:14" s="234" customFormat="1" ht="16.5" customHeight="1" x14ac:dyDescent="0.2">
      <c r="A9" s="137" t="s">
        <v>120</v>
      </c>
      <c r="B9" s="137"/>
      <c r="C9" s="137"/>
      <c r="D9" s="137"/>
      <c r="E9" s="137"/>
      <c r="F9" s="250"/>
      <c r="G9" s="250"/>
      <c r="H9" s="250"/>
      <c r="I9" s="250"/>
      <c r="J9" s="250"/>
      <c r="K9" s="250"/>
      <c r="L9" s="250"/>
      <c r="M9" s="250"/>
      <c r="N9" s="250"/>
    </row>
    <row r="10" spans="1:14" s="234" customFormat="1" ht="6" customHeight="1" x14ac:dyDescent="0.2">
      <c r="A10" s="139"/>
      <c r="B10" s="250"/>
      <c r="C10" s="250"/>
      <c r="D10" s="250"/>
      <c r="E10" s="250"/>
      <c r="F10" s="250"/>
      <c r="G10" s="250"/>
      <c r="H10" s="250"/>
      <c r="I10" s="250"/>
      <c r="J10" s="250"/>
      <c r="K10" s="250"/>
      <c r="L10" s="250"/>
      <c r="M10" s="250"/>
      <c r="N10" s="250"/>
    </row>
    <row r="11" spans="1:14" s="234" customFormat="1" ht="16" x14ac:dyDescent="0.2">
      <c r="A11" s="119" t="s">
        <v>160</v>
      </c>
      <c r="B11" s="250"/>
      <c r="C11" s="250"/>
      <c r="D11" s="250"/>
      <c r="E11" s="250"/>
      <c r="F11" s="250"/>
      <c r="G11" s="250"/>
      <c r="H11" s="250"/>
      <c r="I11" s="250"/>
      <c r="J11" s="250"/>
      <c r="K11" s="250"/>
      <c r="L11" s="250"/>
      <c r="M11" s="250"/>
      <c r="N11" s="250"/>
    </row>
    <row r="12" spans="1:14" s="234" customFormat="1" ht="19.5" customHeight="1" x14ac:dyDescent="0.2">
      <c r="A12" s="119"/>
      <c r="B12" s="252" t="s">
        <v>161</v>
      </c>
      <c r="C12" s="253"/>
      <c r="D12" s="250"/>
      <c r="E12" s="250"/>
      <c r="F12" s="250"/>
      <c r="G12" s="250"/>
      <c r="H12" s="250"/>
      <c r="I12" s="250"/>
      <c r="J12" s="250"/>
      <c r="K12" s="250"/>
      <c r="L12" s="250"/>
      <c r="M12" s="250"/>
      <c r="N12" s="250"/>
    </row>
    <row r="13" spans="1:14" s="234" customFormat="1" ht="16" x14ac:dyDescent="0.2">
      <c r="A13" s="254" t="s">
        <v>1</v>
      </c>
      <c r="B13" s="255">
        <v>1.0811932199000001</v>
      </c>
      <c r="C13" s="250"/>
      <c r="D13" s="250"/>
      <c r="E13" s="250"/>
      <c r="F13" s="250"/>
      <c r="G13" s="250"/>
      <c r="H13" s="250"/>
      <c r="I13" s="250"/>
      <c r="J13" s="250"/>
      <c r="K13" s="250"/>
      <c r="L13" s="250"/>
      <c r="M13" s="250"/>
      <c r="N13" s="250"/>
    </row>
    <row r="14" spans="1:14" s="234" customFormat="1" ht="16" x14ac:dyDescent="0.2">
      <c r="A14" s="254" t="s">
        <v>0</v>
      </c>
      <c r="B14" s="255">
        <v>0.93390529239999998</v>
      </c>
      <c r="C14" s="126"/>
      <c r="D14" s="250"/>
      <c r="E14" s="256"/>
      <c r="F14" s="257"/>
      <c r="G14" s="250"/>
      <c r="H14" s="250"/>
      <c r="I14" s="250"/>
      <c r="J14" s="250"/>
      <c r="K14" s="250"/>
      <c r="L14" s="250"/>
      <c r="M14" s="250"/>
      <c r="N14" s="250"/>
    </row>
    <row r="15" spans="1:14" s="234" customFormat="1" ht="16" x14ac:dyDescent="0.2">
      <c r="A15" s="254" t="s">
        <v>9</v>
      </c>
      <c r="B15" s="255">
        <v>0.84192974499999995</v>
      </c>
      <c r="C15" s="126"/>
      <c r="D15" s="250"/>
      <c r="E15" s="256"/>
      <c r="F15" s="257"/>
      <c r="G15" s="250"/>
      <c r="H15" s="250"/>
      <c r="I15" s="250"/>
      <c r="J15" s="250"/>
      <c r="K15" s="250"/>
      <c r="L15" s="250"/>
      <c r="M15" s="250"/>
      <c r="N15" s="250"/>
    </row>
    <row r="16" spans="1:14" ht="16" x14ac:dyDescent="0.2">
      <c r="A16" s="258" t="s">
        <v>10</v>
      </c>
      <c r="B16" s="259">
        <v>0.9414416927</v>
      </c>
      <c r="C16" s="260"/>
      <c r="D16" s="261"/>
      <c r="E16" s="262"/>
      <c r="F16" s="263"/>
      <c r="G16" s="249"/>
      <c r="H16" s="249"/>
      <c r="I16" s="249"/>
      <c r="J16" s="249"/>
      <c r="K16" s="249"/>
      <c r="L16" s="249"/>
      <c r="M16" s="249"/>
      <c r="N16" s="249"/>
    </row>
    <row r="17" spans="1:14" ht="16" x14ac:dyDescent="0.2">
      <c r="A17" s="264"/>
      <c r="B17" s="126"/>
      <c r="C17" s="126"/>
      <c r="D17" s="249"/>
      <c r="E17" s="256"/>
      <c r="F17" s="257"/>
      <c r="G17" s="249"/>
      <c r="H17" s="249"/>
      <c r="I17" s="249"/>
      <c r="J17" s="249"/>
      <c r="K17" s="249"/>
      <c r="L17" s="249"/>
      <c r="M17" s="249"/>
      <c r="N17" s="249"/>
    </row>
    <row r="18" spans="1:14" ht="16" x14ac:dyDescent="0.15">
      <c r="A18" s="137" t="s">
        <v>121</v>
      </c>
      <c r="B18" s="137"/>
      <c r="C18" s="137"/>
      <c r="D18" s="137"/>
      <c r="E18" s="137"/>
      <c r="F18" s="249"/>
      <c r="G18" s="249"/>
      <c r="H18" s="249"/>
      <c r="I18" s="249"/>
      <c r="J18" s="249"/>
      <c r="K18" s="249"/>
      <c r="L18" s="249"/>
      <c r="M18" s="249"/>
      <c r="N18" s="249"/>
    </row>
    <row r="19" spans="1:14" ht="16" x14ac:dyDescent="0.2">
      <c r="A19" s="121"/>
      <c r="B19" s="126"/>
      <c r="C19" s="126"/>
      <c r="D19" s="249"/>
      <c r="E19" s="249"/>
      <c r="F19" s="249"/>
      <c r="G19" s="249"/>
      <c r="H19" s="249"/>
      <c r="I19" s="249"/>
      <c r="J19" s="249"/>
      <c r="K19" s="249"/>
      <c r="L19" s="249"/>
      <c r="M19" s="249"/>
      <c r="N19" s="249"/>
    </row>
    <row r="20" spans="1:14" ht="16" x14ac:dyDescent="0.2">
      <c r="A20" s="122" t="s">
        <v>149</v>
      </c>
      <c r="B20" s="126"/>
      <c r="C20" s="126"/>
      <c r="D20" s="249"/>
      <c r="E20" s="249"/>
      <c r="F20" s="249"/>
      <c r="G20" s="249"/>
      <c r="H20" s="249"/>
      <c r="I20" s="249"/>
      <c r="J20" s="249"/>
      <c r="K20" s="249"/>
      <c r="L20" s="249"/>
      <c r="M20" s="249"/>
      <c r="N20" s="249"/>
    </row>
    <row r="21" spans="1:14" ht="11.25" customHeight="1" x14ac:dyDescent="0.2">
      <c r="A21" s="122"/>
      <c r="B21" s="126"/>
      <c r="C21" s="126"/>
      <c r="D21" s="249"/>
      <c r="E21" s="249"/>
      <c r="F21" s="249"/>
      <c r="G21" s="249"/>
      <c r="H21" s="249"/>
      <c r="I21" s="249"/>
      <c r="J21" s="249"/>
      <c r="K21" s="249"/>
      <c r="L21" s="249"/>
      <c r="M21" s="249"/>
      <c r="N21" s="249"/>
    </row>
    <row r="22" spans="1:14" ht="16" x14ac:dyDescent="0.2">
      <c r="A22" s="120" t="s">
        <v>129</v>
      </c>
      <c r="B22" s="126"/>
      <c r="C22" s="126"/>
      <c r="D22" s="249"/>
      <c r="E22" s="249"/>
      <c r="F22" s="249"/>
      <c r="G22" s="249"/>
      <c r="H22" s="249"/>
      <c r="I22" s="249"/>
      <c r="J22" s="249"/>
      <c r="K22" s="249"/>
      <c r="L22" s="249"/>
      <c r="M22" s="249"/>
      <c r="N22" s="249"/>
    </row>
    <row r="23" spans="1:14" ht="16" x14ac:dyDescent="0.2">
      <c r="A23" s="120"/>
      <c r="B23" s="125" t="s">
        <v>56</v>
      </c>
      <c r="C23" s="125" t="s">
        <v>12</v>
      </c>
      <c r="D23" s="125" t="s">
        <v>122</v>
      </c>
      <c r="E23" s="125"/>
      <c r="F23" s="249"/>
      <c r="G23" s="249"/>
      <c r="H23" s="249"/>
      <c r="I23" s="249"/>
      <c r="J23" s="249"/>
      <c r="K23" s="249"/>
      <c r="L23" s="249"/>
      <c r="M23" s="249"/>
      <c r="N23" s="249"/>
    </row>
    <row r="24" spans="1:14" ht="16" x14ac:dyDescent="0.2">
      <c r="A24" s="254" t="s">
        <v>1</v>
      </c>
      <c r="B24" s="124">
        <v>0.97152758679999995</v>
      </c>
      <c r="C24" s="124">
        <v>1.0843315682000001</v>
      </c>
      <c r="D24" s="127">
        <v>20.083333332999999</v>
      </c>
      <c r="E24" s="127"/>
      <c r="F24" s="249"/>
      <c r="G24" s="249"/>
      <c r="H24" s="249"/>
      <c r="I24" s="249"/>
      <c r="J24" s="249"/>
      <c r="K24" s="249"/>
      <c r="L24" s="249"/>
      <c r="M24" s="249"/>
      <c r="N24" s="249"/>
    </row>
    <row r="25" spans="1:14" ht="16" x14ac:dyDescent="0.2">
      <c r="A25" s="254" t="s">
        <v>0</v>
      </c>
      <c r="B25" s="124">
        <v>0.94956357619999998</v>
      </c>
      <c r="C25" s="124">
        <v>1.1077887604000001</v>
      </c>
      <c r="D25" s="127">
        <v>1285.1666667</v>
      </c>
      <c r="E25" s="127"/>
      <c r="F25" s="249"/>
      <c r="G25" s="249"/>
      <c r="H25" s="249"/>
      <c r="I25" s="249"/>
      <c r="J25" s="249"/>
      <c r="K25" s="249"/>
      <c r="L25" s="249"/>
      <c r="M25" s="249"/>
      <c r="N25" s="249"/>
    </row>
    <row r="26" spans="1:14" ht="16" x14ac:dyDescent="0.2">
      <c r="A26" s="254" t="s">
        <v>9</v>
      </c>
      <c r="B26" s="124">
        <v>0.85556149820000005</v>
      </c>
      <c r="C26" s="124">
        <v>0.99594671720000005</v>
      </c>
      <c r="D26" s="127">
        <v>564.66666667000004</v>
      </c>
      <c r="E26" s="127"/>
      <c r="F26" s="249"/>
      <c r="G26" s="249"/>
      <c r="H26" s="249"/>
      <c r="I26" s="249"/>
      <c r="J26" s="249"/>
      <c r="K26" s="249"/>
      <c r="L26" s="249"/>
      <c r="M26" s="249"/>
      <c r="N26" s="249"/>
    </row>
    <row r="27" spans="1:14" ht="16" x14ac:dyDescent="0.2">
      <c r="A27" s="254" t="s">
        <v>10</v>
      </c>
      <c r="B27" s="124">
        <v>1.002829806</v>
      </c>
      <c r="C27" s="124">
        <v>1.1494459027999999</v>
      </c>
      <c r="D27" s="127">
        <v>3076.4166667</v>
      </c>
      <c r="E27" s="127"/>
      <c r="F27" s="249"/>
      <c r="G27" s="249"/>
      <c r="H27" s="249"/>
      <c r="I27" s="249"/>
      <c r="J27" s="249"/>
      <c r="K27" s="249"/>
      <c r="L27" s="249"/>
      <c r="M27" s="249"/>
      <c r="N27" s="249"/>
    </row>
    <row r="28" spans="1:14" ht="16" x14ac:dyDescent="0.2">
      <c r="A28" s="254"/>
      <c r="B28" s="124"/>
      <c r="C28" s="124"/>
      <c r="D28" s="265"/>
      <c r="E28" s="265"/>
      <c r="F28" s="127"/>
      <c r="G28" s="249"/>
      <c r="H28" s="249"/>
      <c r="I28" s="249"/>
      <c r="J28" s="249"/>
      <c r="K28" s="249"/>
      <c r="L28" s="249"/>
      <c r="M28" s="249"/>
      <c r="N28" s="249"/>
    </row>
    <row r="29" spans="1:14" ht="16" x14ac:dyDescent="0.15">
      <c r="A29" s="122" t="s">
        <v>150</v>
      </c>
      <c r="B29" s="249"/>
      <c r="C29" s="249"/>
      <c r="D29" s="249"/>
      <c r="E29" s="249"/>
      <c r="F29" s="249"/>
      <c r="G29" s="249"/>
      <c r="H29" s="249"/>
      <c r="I29" s="249"/>
      <c r="J29" s="249"/>
      <c r="K29" s="249"/>
      <c r="L29" s="249"/>
      <c r="M29" s="249"/>
      <c r="N29" s="249"/>
    </row>
    <row r="30" spans="1:14" ht="11.25" customHeight="1" x14ac:dyDescent="0.15">
      <c r="A30" s="122"/>
      <c r="B30" s="249"/>
      <c r="C30" s="249"/>
      <c r="D30" s="249"/>
      <c r="E30" s="249"/>
      <c r="F30" s="249"/>
      <c r="G30" s="249"/>
      <c r="H30" s="249"/>
      <c r="I30" s="249"/>
      <c r="J30" s="249"/>
      <c r="K30" s="249"/>
      <c r="L30" s="249"/>
      <c r="M30" s="249"/>
      <c r="N30" s="249"/>
    </row>
    <row r="31" spans="1:14" ht="16" x14ac:dyDescent="0.2">
      <c r="A31" s="119" t="s">
        <v>195</v>
      </c>
      <c r="B31" s="249"/>
      <c r="C31" s="249"/>
      <c r="D31" s="249"/>
      <c r="E31" s="249"/>
      <c r="F31" s="249"/>
      <c r="G31" s="249"/>
      <c r="H31" s="249"/>
      <c r="I31" s="249"/>
      <c r="J31" s="249"/>
      <c r="K31" s="249"/>
      <c r="L31" s="249"/>
      <c r="M31" s="249"/>
      <c r="N31" s="249"/>
    </row>
    <row r="32" spans="1:14" ht="16" x14ac:dyDescent="0.2">
      <c r="A32" s="120"/>
      <c r="B32" s="125" t="s">
        <v>56</v>
      </c>
      <c r="C32" s="125" t="s">
        <v>12</v>
      </c>
      <c r="D32" s="125"/>
      <c r="E32" s="249"/>
      <c r="F32" s="249"/>
      <c r="G32" s="249"/>
      <c r="H32" s="249"/>
      <c r="I32" s="249"/>
      <c r="J32" s="249"/>
      <c r="K32" s="249"/>
      <c r="L32" s="249"/>
      <c r="M32" s="249"/>
    </row>
    <row r="33" spans="1:14" ht="16" x14ac:dyDescent="0.2">
      <c r="A33" s="254" t="s">
        <v>1</v>
      </c>
      <c r="B33" s="124">
        <v>1.1084255056000001</v>
      </c>
      <c r="C33" s="124">
        <v>1.1166278284</v>
      </c>
      <c r="D33" s="127"/>
      <c r="E33" s="266"/>
      <c r="F33" s="249"/>
      <c r="G33" s="249"/>
      <c r="H33" s="249"/>
      <c r="I33" s="249"/>
      <c r="J33" s="249"/>
      <c r="K33" s="249"/>
      <c r="L33" s="249"/>
      <c r="M33" s="249"/>
    </row>
    <row r="34" spans="1:14" ht="16" x14ac:dyDescent="0.2">
      <c r="A34" s="254" t="s">
        <v>0</v>
      </c>
      <c r="B34" s="124">
        <v>0.93448426539999996</v>
      </c>
      <c r="C34" s="124">
        <v>1.1185177554000001</v>
      </c>
      <c r="D34" s="127"/>
      <c r="E34" s="266"/>
      <c r="F34" s="249"/>
      <c r="G34" s="249"/>
      <c r="H34" s="249"/>
      <c r="I34" s="249"/>
      <c r="J34" s="249"/>
      <c r="K34" s="249"/>
      <c r="L34" s="249"/>
      <c r="M34" s="249"/>
    </row>
    <row r="35" spans="1:14" ht="16" x14ac:dyDescent="0.2">
      <c r="A35" s="254" t="s">
        <v>9</v>
      </c>
      <c r="B35" s="124">
        <v>0.85049626990000005</v>
      </c>
      <c r="C35" s="124">
        <v>1.0012882826</v>
      </c>
      <c r="D35" s="127"/>
      <c r="E35" s="266"/>
      <c r="F35" s="249"/>
      <c r="G35" s="249"/>
      <c r="H35" s="249"/>
      <c r="I35" s="249"/>
      <c r="J35" s="249"/>
      <c r="K35" s="249"/>
      <c r="L35" s="249"/>
      <c r="M35" s="249"/>
    </row>
    <row r="36" spans="1:14" ht="16" x14ac:dyDescent="0.2">
      <c r="A36" s="254" t="s">
        <v>10</v>
      </c>
      <c r="B36" s="124">
        <v>1.0159279468</v>
      </c>
      <c r="C36" s="124">
        <v>1.1819790725999999</v>
      </c>
      <c r="D36" s="127"/>
      <c r="E36" s="266"/>
      <c r="F36" s="249"/>
      <c r="G36" s="249"/>
      <c r="H36" s="249"/>
      <c r="I36" s="249"/>
      <c r="J36" s="249"/>
      <c r="K36" s="249"/>
      <c r="L36" s="249"/>
      <c r="M36" s="249"/>
    </row>
    <row r="37" spans="1:14" ht="16" x14ac:dyDescent="0.2">
      <c r="A37" s="254"/>
      <c r="B37" s="124"/>
      <c r="C37" s="124"/>
      <c r="D37" s="124"/>
      <c r="E37" s="124"/>
      <c r="F37" s="127"/>
      <c r="G37" s="249"/>
      <c r="H37" s="249"/>
      <c r="I37" s="249"/>
      <c r="J37" s="249"/>
      <c r="K37" s="249"/>
      <c r="L37" s="249"/>
      <c r="M37" s="249"/>
      <c r="N37" s="249"/>
    </row>
    <row r="38" spans="1:14" ht="16" x14ac:dyDescent="0.2">
      <c r="A38" s="119" t="s">
        <v>130</v>
      </c>
      <c r="B38" s="124"/>
      <c r="C38" s="124"/>
      <c r="D38" s="124"/>
      <c r="E38" s="124"/>
      <c r="F38" s="267"/>
      <c r="G38" s="249"/>
      <c r="H38" s="249"/>
      <c r="I38" s="249"/>
      <c r="J38" s="249"/>
      <c r="K38" s="249"/>
      <c r="L38" s="249"/>
      <c r="M38" s="249"/>
      <c r="N38" s="249"/>
    </row>
    <row r="39" spans="1:14" ht="16" x14ac:dyDescent="0.2">
      <c r="A39" s="254"/>
      <c r="B39" s="268" t="s">
        <v>57</v>
      </c>
      <c r="C39" s="268" t="s">
        <v>11</v>
      </c>
      <c r="D39" s="268" t="s">
        <v>132</v>
      </c>
      <c r="E39" s="268"/>
      <c r="F39" s="266"/>
      <c r="G39" s="249"/>
      <c r="H39" s="249"/>
      <c r="I39" s="249"/>
      <c r="J39" s="249"/>
      <c r="K39" s="249"/>
      <c r="L39" s="249"/>
      <c r="M39" s="249"/>
      <c r="N39" s="249"/>
    </row>
    <row r="40" spans="1:14" ht="16" x14ac:dyDescent="0.2">
      <c r="A40" s="254" t="s">
        <v>1</v>
      </c>
      <c r="B40" s="126">
        <v>0.8764933519</v>
      </c>
      <c r="C40" s="126">
        <v>0.97107697000000004</v>
      </c>
      <c r="D40" s="269">
        <v>3.6140393700000002E-2</v>
      </c>
      <c r="E40" s="249"/>
      <c r="F40" s="266"/>
      <c r="G40" s="249"/>
      <c r="H40" s="249"/>
      <c r="I40" s="249"/>
      <c r="J40" s="249"/>
      <c r="K40" s="249"/>
      <c r="L40" s="249"/>
      <c r="M40" s="249"/>
      <c r="N40" s="249"/>
    </row>
    <row r="41" spans="1:14" ht="16" x14ac:dyDescent="0.2">
      <c r="A41" s="254" t="s">
        <v>0</v>
      </c>
      <c r="B41" s="126">
        <v>1.0161365058</v>
      </c>
      <c r="C41" s="126">
        <v>0.99040784559999995</v>
      </c>
      <c r="D41" s="269">
        <v>0.24495979309999999</v>
      </c>
      <c r="E41" s="249"/>
      <c r="F41" s="266"/>
      <c r="G41" s="249"/>
      <c r="H41" s="249"/>
      <c r="I41" s="249"/>
      <c r="J41" s="249"/>
      <c r="K41" s="249"/>
      <c r="L41" s="249"/>
      <c r="M41" s="249"/>
      <c r="N41" s="249"/>
    </row>
    <row r="42" spans="1:14" ht="16" x14ac:dyDescent="0.2">
      <c r="A42" s="254" t="s">
        <v>9</v>
      </c>
      <c r="B42" s="126">
        <v>1.005955615</v>
      </c>
      <c r="C42" s="126">
        <v>0.99466530720000002</v>
      </c>
      <c r="D42" s="269">
        <v>0.13751064569999999</v>
      </c>
      <c r="E42" s="249"/>
      <c r="F42" s="266"/>
      <c r="G42" s="249"/>
      <c r="H42" s="249"/>
      <c r="I42" s="249"/>
      <c r="J42" s="249"/>
      <c r="K42" s="249"/>
      <c r="L42" s="249"/>
      <c r="M42" s="249"/>
      <c r="N42" s="249"/>
    </row>
    <row r="43" spans="1:14" ht="16" x14ac:dyDescent="0.2">
      <c r="A43" s="254" t="s">
        <v>10</v>
      </c>
      <c r="B43" s="126">
        <v>0.98710721469999996</v>
      </c>
      <c r="C43" s="126">
        <v>0.97247568029999998</v>
      </c>
      <c r="D43" s="269">
        <v>0.58138916750000003</v>
      </c>
      <c r="E43" s="249"/>
      <c r="F43" s="249"/>
      <c r="G43" s="249"/>
      <c r="H43" s="249"/>
      <c r="I43" s="249"/>
      <c r="J43" s="249"/>
      <c r="K43" s="249"/>
      <c r="L43" s="249"/>
      <c r="M43" s="249"/>
      <c r="N43" s="249"/>
    </row>
    <row r="44" spans="1:14" ht="16" x14ac:dyDescent="0.2">
      <c r="A44" s="270" t="s">
        <v>131</v>
      </c>
      <c r="B44" s="271">
        <v>0.99281245100000004</v>
      </c>
      <c r="C44" s="126"/>
      <c r="D44" s="249"/>
      <c r="E44" s="126"/>
      <c r="F44" s="249"/>
      <c r="G44" s="249"/>
      <c r="H44" s="249"/>
      <c r="I44" s="249"/>
      <c r="J44" s="249"/>
      <c r="K44" s="249"/>
      <c r="L44" s="249"/>
      <c r="M44" s="249"/>
      <c r="N44" s="249"/>
    </row>
    <row r="45" spans="1:14" ht="16" x14ac:dyDescent="0.2">
      <c r="A45" s="272"/>
      <c r="B45" s="126"/>
      <c r="C45" s="126"/>
      <c r="D45" s="271"/>
      <c r="E45" s="126"/>
      <c r="F45" s="273"/>
      <c r="G45" s="249"/>
      <c r="H45" s="249"/>
      <c r="I45" s="249"/>
      <c r="J45" s="249"/>
      <c r="K45" s="249"/>
      <c r="L45" s="249"/>
      <c r="M45" s="249"/>
      <c r="N45" s="249"/>
    </row>
    <row r="46" spans="1:14" ht="16" x14ac:dyDescent="0.2">
      <c r="A46" s="119" t="s">
        <v>133</v>
      </c>
      <c r="B46" s="126"/>
      <c r="C46" s="126"/>
      <c r="D46" s="126"/>
      <c r="E46" s="126"/>
      <c r="F46" s="273"/>
      <c r="G46" s="249"/>
      <c r="H46" s="249"/>
      <c r="I46" s="249"/>
      <c r="J46" s="249"/>
      <c r="K46" s="249"/>
      <c r="L46" s="249"/>
      <c r="M46" s="249"/>
      <c r="N46" s="249"/>
    </row>
    <row r="47" spans="1:14" ht="16" x14ac:dyDescent="0.2">
      <c r="A47" s="140" t="s">
        <v>169</v>
      </c>
      <c r="B47" s="126"/>
      <c r="C47" s="126"/>
      <c r="D47" s="126"/>
      <c r="E47" s="126"/>
      <c r="F47" s="273"/>
      <c r="G47" s="249"/>
      <c r="H47" s="249"/>
      <c r="I47" s="249"/>
      <c r="J47" s="249"/>
      <c r="K47" s="249"/>
      <c r="L47" s="249"/>
      <c r="M47" s="249"/>
      <c r="N47" s="249"/>
    </row>
    <row r="48" spans="1:14" ht="16" x14ac:dyDescent="0.2">
      <c r="A48" s="140" t="s">
        <v>157</v>
      </c>
      <c r="B48" s="126"/>
      <c r="C48" s="126"/>
      <c r="D48" s="126"/>
      <c r="E48" s="126"/>
      <c r="F48" s="273"/>
      <c r="G48" s="249"/>
      <c r="H48" s="249"/>
      <c r="I48" s="249"/>
      <c r="J48" s="249"/>
      <c r="K48" s="249"/>
      <c r="L48" s="249"/>
      <c r="M48" s="249"/>
      <c r="N48" s="249"/>
    </row>
    <row r="49" spans="1:14" ht="16" x14ac:dyDescent="0.2">
      <c r="A49" s="274"/>
      <c r="B49" s="125" t="s">
        <v>161</v>
      </c>
      <c r="C49" s="275"/>
      <c r="D49" s="249"/>
      <c r="E49" s="249"/>
      <c r="F49" s="273"/>
      <c r="G49" s="249"/>
      <c r="H49" s="249"/>
      <c r="I49" s="249"/>
      <c r="J49" s="249"/>
      <c r="K49" s="249"/>
      <c r="L49" s="249"/>
      <c r="M49" s="249"/>
      <c r="N49" s="249"/>
    </row>
    <row r="50" spans="1:14" ht="16" x14ac:dyDescent="0.2">
      <c r="A50" s="254" t="s">
        <v>1</v>
      </c>
      <c r="B50" s="126">
        <v>0.97152758679999995</v>
      </c>
      <c r="C50" s="124"/>
      <c r="D50" s="249"/>
      <c r="E50" s="249"/>
      <c r="F50" s="273"/>
      <c r="G50" s="249"/>
      <c r="H50" s="249"/>
      <c r="I50" s="249"/>
      <c r="J50" s="249"/>
      <c r="K50" s="249"/>
      <c r="L50" s="249"/>
      <c r="M50" s="249"/>
      <c r="N50" s="249"/>
    </row>
    <row r="51" spans="1:14" ht="16" x14ac:dyDescent="0.2">
      <c r="A51" s="254" t="s">
        <v>0</v>
      </c>
      <c r="B51" s="126">
        <v>0.94956357619999998</v>
      </c>
      <c r="C51" s="124"/>
      <c r="D51" s="249"/>
      <c r="E51" s="249"/>
      <c r="F51" s="127"/>
      <c r="G51" s="249"/>
      <c r="H51" s="249"/>
      <c r="I51" s="249"/>
      <c r="J51" s="249"/>
      <c r="K51" s="249"/>
      <c r="L51" s="249"/>
      <c r="M51" s="249"/>
      <c r="N51" s="249"/>
    </row>
    <row r="52" spans="1:14" ht="16" x14ac:dyDescent="0.2">
      <c r="A52" s="254" t="s">
        <v>9</v>
      </c>
      <c r="B52" s="126">
        <v>0.85556149820000005</v>
      </c>
      <c r="C52" s="124"/>
      <c r="D52" s="249"/>
      <c r="E52" s="249"/>
      <c r="F52" s="127"/>
      <c r="G52" s="249"/>
      <c r="H52" s="249"/>
      <c r="I52" s="249"/>
      <c r="J52" s="249"/>
      <c r="K52" s="249"/>
      <c r="L52" s="249"/>
      <c r="M52" s="249"/>
      <c r="N52" s="249"/>
    </row>
    <row r="53" spans="1:14" ht="16" x14ac:dyDescent="0.2">
      <c r="A53" s="254" t="s">
        <v>10</v>
      </c>
      <c r="B53" s="126">
        <v>1.002829806</v>
      </c>
      <c r="C53" s="124"/>
      <c r="D53" s="126"/>
      <c r="E53" s="126"/>
      <c r="F53" s="127"/>
      <c r="G53" s="249"/>
      <c r="H53" s="249"/>
      <c r="I53" s="249"/>
      <c r="J53" s="249"/>
      <c r="K53" s="249"/>
      <c r="L53" s="249"/>
      <c r="M53" s="249"/>
      <c r="N53" s="249"/>
    </row>
    <row r="54" spans="1:14" ht="16" x14ac:dyDescent="0.2">
      <c r="A54" s="254"/>
      <c r="B54" s="124"/>
      <c r="C54" s="124"/>
      <c r="D54" s="126"/>
      <c r="E54" s="126"/>
      <c r="F54" s="127"/>
      <c r="G54" s="249"/>
      <c r="H54" s="249"/>
      <c r="I54" s="249"/>
      <c r="J54" s="249"/>
      <c r="K54" s="249"/>
      <c r="L54" s="249"/>
      <c r="M54" s="249"/>
      <c r="N54" s="249"/>
    </row>
    <row r="55" spans="1:14" ht="16" x14ac:dyDescent="0.2">
      <c r="A55" s="122" t="s">
        <v>151</v>
      </c>
      <c r="B55" s="124"/>
      <c r="C55" s="124"/>
      <c r="D55" s="126"/>
      <c r="E55" s="126"/>
      <c r="F55" s="127"/>
      <c r="G55" s="249"/>
      <c r="H55" s="249"/>
      <c r="I55" s="249"/>
      <c r="J55" s="249"/>
      <c r="K55" s="249"/>
      <c r="L55" s="249"/>
      <c r="M55" s="249"/>
      <c r="N55" s="249"/>
    </row>
    <row r="56" spans="1:14" ht="9.75" customHeight="1" x14ac:dyDescent="0.2">
      <c r="A56" s="122"/>
      <c r="B56" s="124"/>
      <c r="C56" s="124"/>
      <c r="D56" s="126"/>
      <c r="E56" s="126"/>
      <c r="F56" s="127"/>
      <c r="G56" s="249"/>
      <c r="H56" s="249"/>
      <c r="I56" s="249"/>
      <c r="J56" s="249"/>
      <c r="K56" s="249"/>
      <c r="L56" s="249"/>
      <c r="M56" s="249"/>
      <c r="N56" s="249"/>
    </row>
    <row r="57" spans="1:14" ht="16" x14ac:dyDescent="0.2">
      <c r="A57" s="119" t="s">
        <v>134</v>
      </c>
      <c r="B57" s="124"/>
      <c r="C57" s="124"/>
      <c r="D57" s="126"/>
      <c r="E57" s="126"/>
      <c r="F57" s="127"/>
      <c r="G57" s="249"/>
      <c r="H57" s="249"/>
      <c r="I57" s="249"/>
      <c r="J57" s="249"/>
      <c r="K57" s="249"/>
      <c r="L57" s="249"/>
      <c r="M57" s="249"/>
      <c r="N57" s="249"/>
    </row>
    <row r="58" spans="1:14" ht="16" x14ac:dyDescent="0.2">
      <c r="A58" s="119"/>
      <c r="B58" s="125" t="s">
        <v>161</v>
      </c>
      <c r="C58" s="125" t="s">
        <v>122</v>
      </c>
      <c r="D58" s="249"/>
      <c r="E58" s="249"/>
      <c r="F58" s="127"/>
      <c r="G58" s="249"/>
      <c r="H58" s="249"/>
      <c r="I58" s="249"/>
      <c r="J58" s="249"/>
      <c r="K58" s="249"/>
      <c r="L58" s="249"/>
      <c r="M58" s="249"/>
      <c r="N58" s="249"/>
    </row>
    <row r="59" spans="1:14" ht="16" x14ac:dyDescent="0.2">
      <c r="A59" s="254" t="s">
        <v>1</v>
      </c>
      <c r="B59" s="276">
        <v>0.92661580349999995</v>
      </c>
      <c r="C59" s="127">
        <v>2.3333333333000001</v>
      </c>
      <c r="D59" s="277"/>
      <c r="E59" s="249"/>
      <c r="F59" s="127"/>
      <c r="G59" s="249"/>
      <c r="H59" s="249"/>
      <c r="I59" s="249"/>
      <c r="J59" s="249"/>
      <c r="K59" s="249"/>
      <c r="L59" s="249"/>
      <c r="M59" s="249"/>
      <c r="N59" s="249"/>
    </row>
    <row r="60" spans="1:14" ht="16" x14ac:dyDescent="0.2">
      <c r="A60" s="254" t="s">
        <v>0</v>
      </c>
      <c r="B60" s="276">
        <v>0.81521679219999998</v>
      </c>
      <c r="C60" s="127">
        <v>421.5</v>
      </c>
      <c r="D60" s="277"/>
      <c r="E60" s="249"/>
      <c r="F60" s="127"/>
      <c r="G60" s="249"/>
      <c r="H60" s="249"/>
      <c r="I60" s="249"/>
      <c r="J60" s="249"/>
      <c r="K60" s="249"/>
      <c r="L60" s="249"/>
      <c r="M60" s="249"/>
      <c r="N60" s="249"/>
    </row>
    <row r="61" spans="1:14" ht="16" x14ac:dyDescent="0.2">
      <c r="A61" s="254" t="s">
        <v>9</v>
      </c>
      <c r="B61" s="276">
        <v>0.66808996669999998</v>
      </c>
      <c r="C61" s="127">
        <v>130.58333332999999</v>
      </c>
      <c r="D61" s="277"/>
      <c r="E61" s="249"/>
      <c r="F61" s="127"/>
      <c r="G61" s="249"/>
      <c r="H61" s="249"/>
      <c r="I61" s="249"/>
      <c r="J61" s="249"/>
      <c r="K61" s="249"/>
      <c r="L61" s="249"/>
      <c r="M61" s="249"/>
      <c r="N61" s="249"/>
    </row>
    <row r="62" spans="1:14" ht="16" x14ac:dyDescent="0.2">
      <c r="A62" s="254" t="s">
        <v>10</v>
      </c>
      <c r="B62" s="276">
        <v>0.7103061504</v>
      </c>
      <c r="C62" s="127">
        <v>927.66666667000004</v>
      </c>
      <c r="D62" s="277"/>
      <c r="E62" s="277"/>
      <c r="F62" s="127"/>
      <c r="G62" s="249"/>
      <c r="H62" s="249"/>
      <c r="I62" s="249"/>
      <c r="J62" s="249"/>
      <c r="K62" s="249"/>
      <c r="L62" s="249"/>
      <c r="M62" s="249"/>
      <c r="N62" s="249"/>
    </row>
    <row r="63" spans="1:14" ht="16" x14ac:dyDescent="0.2">
      <c r="A63" s="254"/>
      <c r="B63" s="124"/>
      <c r="C63" s="265"/>
      <c r="D63" s="126"/>
      <c r="E63" s="126"/>
      <c r="F63" s="127"/>
      <c r="G63" s="249"/>
      <c r="H63" s="249"/>
      <c r="I63" s="249"/>
      <c r="J63" s="249"/>
      <c r="K63" s="249"/>
      <c r="L63" s="249"/>
      <c r="M63" s="249"/>
      <c r="N63" s="249"/>
    </row>
    <row r="64" spans="1:14" ht="16" x14ac:dyDescent="0.2">
      <c r="A64" s="121" t="s">
        <v>158</v>
      </c>
      <c r="B64" s="124"/>
      <c r="C64" s="124"/>
      <c r="D64" s="126"/>
      <c r="E64" s="126"/>
      <c r="F64" s="127"/>
      <c r="G64" s="249"/>
      <c r="H64" s="249"/>
      <c r="I64" s="249"/>
      <c r="J64" s="249"/>
      <c r="K64" s="249"/>
      <c r="L64" s="249"/>
      <c r="M64" s="249"/>
      <c r="N64" s="249"/>
    </row>
    <row r="65" spans="1:14" ht="16" x14ac:dyDescent="0.2">
      <c r="A65" s="119"/>
      <c r="B65" s="321" t="s">
        <v>170</v>
      </c>
      <c r="C65" s="321"/>
      <c r="D65" s="321" t="s">
        <v>171</v>
      </c>
      <c r="E65" s="321"/>
      <c r="F65" s="188" t="s">
        <v>172</v>
      </c>
      <c r="G65" s="249"/>
      <c r="H65" s="249"/>
      <c r="I65" s="249"/>
      <c r="J65" s="249"/>
      <c r="K65" s="249"/>
      <c r="L65" s="249"/>
      <c r="M65" s="249"/>
      <c r="N65" s="249"/>
    </row>
    <row r="66" spans="1:14" ht="16" x14ac:dyDescent="0.2">
      <c r="A66" s="119"/>
      <c r="B66" s="125" t="s">
        <v>161</v>
      </c>
      <c r="C66" s="125" t="s">
        <v>125</v>
      </c>
      <c r="D66" s="125" t="s">
        <v>135</v>
      </c>
      <c r="E66" s="125" t="s">
        <v>125</v>
      </c>
      <c r="F66" s="125" t="s">
        <v>161</v>
      </c>
      <c r="G66" s="249"/>
      <c r="H66" s="249"/>
      <c r="I66" s="249"/>
      <c r="J66" s="249"/>
      <c r="K66" s="249"/>
      <c r="L66" s="249"/>
      <c r="M66" s="249"/>
      <c r="N66" s="249"/>
    </row>
    <row r="67" spans="1:14" ht="16" x14ac:dyDescent="0.2">
      <c r="A67" s="254" t="s">
        <v>1</v>
      </c>
      <c r="B67" s="278">
        <v>0.97152758679999995</v>
      </c>
      <c r="C67" s="134">
        <f>D24/SUM(D24,C59)</f>
        <v>0.89591078066892937</v>
      </c>
      <c r="D67" s="256">
        <v>0.92661580349999995</v>
      </c>
      <c r="E67" s="134">
        <f>C59/SUM(C59,D24)</f>
        <v>0.10408921933107061</v>
      </c>
      <c r="F67" s="255">
        <f>B67*C67 + D67*E67</f>
        <v>0.9668527543375367</v>
      </c>
      <c r="G67" s="249"/>
      <c r="H67" s="249"/>
      <c r="I67" s="249"/>
      <c r="J67" s="249"/>
      <c r="K67" s="249"/>
      <c r="L67" s="249"/>
      <c r="M67" s="249"/>
      <c r="N67" s="249"/>
    </row>
    <row r="68" spans="1:14" ht="16" x14ac:dyDescent="0.2">
      <c r="A68" s="254" t="s">
        <v>0</v>
      </c>
      <c r="B68" s="278">
        <v>0.94956357619999998</v>
      </c>
      <c r="C68" s="134">
        <f>D25/SUM(D25,C60)</f>
        <v>0.75302734375482372</v>
      </c>
      <c r="D68" s="256">
        <v>0.81521679219999998</v>
      </c>
      <c r="E68" s="134">
        <f>C60/SUM(C60,D25)</f>
        <v>0.24697265624517634</v>
      </c>
      <c r="F68" s="255">
        <f>B68*C68 + D68*E68</f>
        <v>0.91638359409752312</v>
      </c>
      <c r="G68" s="249"/>
      <c r="H68" s="249"/>
      <c r="I68" s="249"/>
      <c r="J68" s="249"/>
      <c r="K68" s="249"/>
      <c r="L68" s="249"/>
      <c r="M68" s="249"/>
      <c r="N68" s="249"/>
    </row>
    <row r="69" spans="1:14" ht="16" x14ac:dyDescent="0.2">
      <c r="A69" s="254" t="s">
        <v>9</v>
      </c>
      <c r="B69" s="278">
        <v>0.85556149820000005</v>
      </c>
      <c r="C69" s="134">
        <f>D26/SUM(D26,C61)</f>
        <v>0.81217787367134131</v>
      </c>
      <c r="D69" s="256">
        <v>0.66808996669999998</v>
      </c>
      <c r="E69" s="134">
        <f>C61/SUM(C61,D26)</f>
        <v>0.18782212632865875</v>
      </c>
      <c r="F69" s="255">
        <f>B69*C69 + D69*E69</f>
        <v>0.8203501965275799</v>
      </c>
      <c r="G69" s="249"/>
      <c r="H69" s="249"/>
      <c r="I69" s="249"/>
      <c r="J69" s="249"/>
      <c r="K69" s="249"/>
      <c r="L69" s="249"/>
      <c r="M69" s="249"/>
      <c r="N69" s="249"/>
    </row>
    <row r="70" spans="1:14" ht="16" x14ac:dyDescent="0.2">
      <c r="A70" s="258" t="s">
        <v>10</v>
      </c>
      <c r="B70" s="279">
        <v>1.002829806</v>
      </c>
      <c r="C70" s="142">
        <f>D27/SUM(D27,C62)</f>
        <v>0.76831984016445576</v>
      </c>
      <c r="D70" s="262">
        <v>0.7103061504</v>
      </c>
      <c r="E70" s="142">
        <f>C62/SUM(C62,D27)</f>
        <v>0.23168015983554416</v>
      </c>
      <c r="F70" s="259">
        <f>B70*C70 + D70*E70</f>
        <v>0.9350578787149143</v>
      </c>
      <c r="G70" s="249"/>
      <c r="H70" s="249"/>
      <c r="I70" s="249"/>
      <c r="J70" s="249"/>
      <c r="K70" s="249"/>
      <c r="L70" s="249"/>
      <c r="M70" s="249"/>
      <c r="N70" s="249"/>
    </row>
    <row r="71" spans="1:14" ht="16" x14ac:dyDescent="0.2">
      <c r="A71" s="121"/>
      <c r="B71" s="124"/>
      <c r="C71" s="124"/>
      <c r="D71" s="126"/>
      <c r="E71" s="126"/>
      <c r="F71" s="127"/>
      <c r="G71" s="249"/>
      <c r="H71" s="249"/>
      <c r="I71" s="249"/>
      <c r="J71" s="249"/>
      <c r="K71" s="249"/>
      <c r="L71" s="249"/>
      <c r="M71" s="249"/>
      <c r="N71" s="249"/>
    </row>
    <row r="72" spans="1:14" ht="16" x14ac:dyDescent="0.2">
      <c r="A72" s="138" t="s">
        <v>126</v>
      </c>
      <c r="B72" s="138"/>
      <c r="C72" s="138"/>
      <c r="D72" s="138"/>
      <c r="E72" s="138"/>
      <c r="F72" s="127"/>
      <c r="G72" s="249"/>
      <c r="H72" s="249"/>
      <c r="I72" s="249"/>
      <c r="J72" s="249"/>
      <c r="K72" s="249"/>
      <c r="L72" s="249"/>
      <c r="M72" s="249"/>
      <c r="N72" s="249"/>
    </row>
    <row r="73" spans="1:14" ht="7.5" customHeight="1" x14ac:dyDescent="0.2">
      <c r="A73" s="121"/>
      <c r="B73" s="124"/>
      <c r="C73" s="124"/>
      <c r="D73" s="126"/>
      <c r="E73" s="126"/>
      <c r="F73" s="127"/>
      <c r="G73" s="249"/>
      <c r="H73" s="249"/>
      <c r="I73" s="249"/>
      <c r="J73" s="249"/>
      <c r="K73" s="249"/>
      <c r="L73" s="249"/>
      <c r="M73" s="249"/>
      <c r="N73" s="249"/>
    </row>
    <row r="74" spans="1:14" ht="16" x14ac:dyDescent="0.2">
      <c r="A74" s="122" t="s">
        <v>159</v>
      </c>
      <c r="B74" s="124"/>
      <c r="C74" s="124"/>
      <c r="D74" s="126"/>
      <c r="E74" s="126"/>
      <c r="F74" s="127"/>
      <c r="G74" s="249"/>
      <c r="H74" s="249"/>
      <c r="I74" s="249"/>
      <c r="J74" s="249"/>
      <c r="K74" s="249"/>
      <c r="L74" s="249"/>
      <c r="M74" s="249"/>
      <c r="N74" s="249"/>
    </row>
    <row r="75" spans="1:14" ht="6.75" customHeight="1" x14ac:dyDescent="0.2">
      <c r="A75" s="121"/>
      <c r="B75" s="124"/>
      <c r="C75" s="124"/>
      <c r="D75" s="126"/>
      <c r="E75" s="126"/>
      <c r="F75" s="127"/>
      <c r="G75" s="249"/>
      <c r="H75" s="249"/>
      <c r="I75" s="249"/>
      <c r="J75" s="249"/>
      <c r="K75" s="249"/>
      <c r="L75" s="249"/>
      <c r="M75" s="249"/>
      <c r="N75" s="249"/>
    </row>
    <row r="76" spans="1:14" ht="32" x14ac:dyDescent="0.2">
      <c r="A76" s="119"/>
      <c r="B76" s="280" t="s">
        <v>173</v>
      </c>
      <c r="C76" s="280" t="s">
        <v>174</v>
      </c>
      <c r="D76" s="280" t="s">
        <v>162</v>
      </c>
      <c r="E76" s="126"/>
      <c r="F76" s="281"/>
      <c r="G76" s="249"/>
      <c r="H76" s="249"/>
      <c r="I76" s="249"/>
      <c r="J76" s="249"/>
      <c r="K76" s="249"/>
      <c r="L76" s="249"/>
      <c r="M76" s="249"/>
      <c r="N76" s="249"/>
    </row>
    <row r="77" spans="1:14" ht="16" x14ac:dyDescent="0.2">
      <c r="A77" s="254" t="s">
        <v>1</v>
      </c>
      <c r="B77" s="255">
        <v>0.96685275429999995</v>
      </c>
      <c r="C77" s="255">
        <v>1.0811932199000001</v>
      </c>
      <c r="D77" s="255">
        <v>0.89424603899999999</v>
      </c>
      <c r="E77" s="126"/>
      <c r="F77" s="255"/>
      <c r="G77" s="249"/>
      <c r="H77" s="249"/>
      <c r="I77" s="249"/>
      <c r="J77" s="249"/>
      <c r="K77" s="249"/>
      <c r="L77" s="249"/>
      <c r="M77" s="249"/>
      <c r="N77" s="249"/>
    </row>
    <row r="78" spans="1:14" ht="16" x14ac:dyDescent="0.2">
      <c r="A78" s="254" t="s">
        <v>0</v>
      </c>
      <c r="B78" s="255">
        <v>0.91638359410000003</v>
      </c>
      <c r="C78" s="255">
        <v>0.93390529239999998</v>
      </c>
      <c r="D78" s="255">
        <v>0.98123824930000003</v>
      </c>
      <c r="E78" s="126"/>
      <c r="F78" s="255"/>
      <c r="G78" s="249"/>
      <c r="H78" s="249"/>
      <c r="I78" s="249"/>
      <c r="J78" s="249"/>
      <c r="K78" s="249"/>
      <c r="L78" s="249"/>
      <c r="M78" s="249"/>
      <c r="N78" s="249"/>
    </row>
    <row r="79" spans="1:14" ht="16" x14ac:dyDescent="0.2">
      <c r="A79" s="254" t="s">
        <v>9</v>
      </c>
      <c r="B79" s="255">
        <v>0.82035019649999996</v>
      </c>
      <c r="C79" s="255">
        <v>0.84192974499999995</v>
      </c>
      <c r="D79" s="255">
        <v>0.97436894399999996</v>
      </c>
      <c r="E79" s="126"/>
      <c r="F79" s="255"/>
      <c r="G79" s="249"/>
      <c r="H79" s="249"/>
      <c r="I79" s="249"/>
      <c r="J79" s="249"/>
      <c r="K79" s="249"/>
      <c r="L79" s="249"/>
      <c r="M79" s="249"/>
      <c r="N79" s="249"/>
    </row>
    <row r="80" spans="1:14" ht="16" x14ac:dyDescent="0.2">
      <c r="A80" s="258" t="s">
        <v>10</v>
      </c>
      <c r="B80" s="259">
        <v>0.93505787870000001</v>
      </c>
      <c r="C80" s="259">
        <v>0.9414416927</v>
      </c>
      <c r="D80" s="259">
        <v>0.99321910840000005</v>
      </c>
      <c r="E80" s="260"/>
      <c r="F80" s="259"/>
      <c r="G80" s="249"/>
      <c r="H80" s="249"/>
      <c r="I80" s="249"/>
      <c r="J80" s="249"/>
      <c r="K80" s="249"/>
      <c r="L80" s="249"/>
      <c r="M80" s="249"/>
      <c r="N80" s="249"/>
    </row>
    <row r="81" spans="1:14" ht="16" x14ac:dyDescent="0.2">
      <c r="A81" s="254"/>
      <c r="B81" s="124"/>
      <c r="C81" s="124"/>
      <c r="D81" s="126"/>
      <c r="E81" s="126"/>
      <c r="F81" s="127"/>
      <c r="G81" s="249"/>
      <c r="H81" s="249"/>
      <c r="I81" s="249"/>
      <c r="J81" s="249"/>
      <c r="K81" s="249"/>
      <c r="L81" s="249"/>
      <c r="M81" s="249"/>
      <c r="N81" s="249"/>
    </row>
    <row r="82" spans="1:14" ht="16" x14ac:dyDescent="0.2">
      <c r="A82" s="254"/>
      <c r="B82" s="124"/>
      <c r="C82" s="124"/>
      <c r="D82" s="126"/>
      <c r="E82" s="126"/>
      <c r="F82" s="127"/>
      <c r="G82" s="249"/>
      <c r="H82" s="249"/>
      <c r="I82" s="249"/>
      <c r="J82" s="249"/>
      <c r="K82" s="249"/>
      <c r="L82" s="249"/>
      <c r="M82" s="249"/>
      <c r="N82" s="249"/>
    </row>
    <row r="83" spans="1:14" ht="35.25" customHeight="1" x14ac:dyDescent="0.2">
      <c r="A83" s="318" t="s">
        <v>77</v>
      </c>
      <c r="B83" s="318"/>
      <c r="C83" s="318"/>
      <c r="D83" s="318"/>
      <c r="E83" s="318"/>
      <c r="F83" s="318"/>
      <c r="G83" s="249"/>
      <c r="H83" s="249"/>
      <c r="I83" s="249"/>
      <c r="J83" s="249"/>
      <c r="K83" s="249"/>
      <c r="L83" s="249"/>
      <c r="M83" s="249"/>
      <c r="N83" s="249"/>
    </row>
    <row r="84" spans="1:14" ht="20.25" customHeight="1" x14ac:dyDescent="0.2">
      <c r="A84" s="318" t="s">
        <v>163</v>
      </c>
      <c r="B84" s="318"/>
      <c r="C84" s="318"/>
      <c r="D84" s="318"/>
      <c r="E84" s="318"/>
      <c r="F84" s="318"/>
      <c r="G84" s="249"/>
      <c r="H84" s="249"/>
      <c r="I84" s="249"/>
      <c r="J84" s="249"/>
      <c r="K84" s="249"/>
      <c r="L84" s="249"/>
      <c r="M84" s="249"/>
      <c r="N84" s="249"/>
    </row>
    <row r="85" spans="1:14" s="283" customFormat="1" ht="15.75" customHeight="1" x14ac:dyDescent="0.2">
      <c r="A85" s="318" t="s">
        <v>194</v>
      </c>
      <c r="B85" s="318"/>
      <c r="C85" s="318"/>
      <c r="D85" s="318"/>
      <c r="E85" s="318"/>
      <c r="F85" s="318"/>
      <c r="G85" s="282"/>
      <c r="H85" s="282"/>
      <c r="I85" s="282"/>
      <c r="J85" s="282"/>
      <c r="K85" s="282"/>
      <c r="L85" s="282"/>
      <c r="M85" s="282"/>
      <c r="N85" s="282"/>
    </row>
    <row r="86" spans="1:14" s="283" customFormat="1" ht="15.75" customHeight="1" x14ac:dyDescent="0.2">
      <c r="A86" s="318" t="s">
        <v>193</v>
      </c>
      <c r="B86" s="318"/>
      <c r="C86" s="318"/>
      <c r="D86" s="318"/>
      <c r="E86" s="318"/>
      <c r="F86" s="318"/>
      <c r="G86" s="282"/>
      <c r="H86" s="282"/>
      <c r="I86" s="282"/>
      <c r="J86" s="282"/>
      <c r="K86" s="282"/>
      <c r="L86" s="282"/>
      <c r="M86" s="282"/>
      <c r="N86" s="282"/>
    </row>
    <row r="87" spans="1:14" s="283" customFormat="1" ht="36" customHeight="1" x14ac:dyDescent="0.2">
      <c r="A87" s="318" t="s">
        <v>164</v>
      </c>
      <c r="B87" s="318"/>
      <c r="C87" s="318"/>
      <c r="D87" s="318"/>
      <c r="E87" s="318"/>
      <c r="F87" s="318"/>
      <c r="G87" s="282"/>
      <c r="H87" s="282"/>
      <c r="I87" s="282"/>
      <c r="J87" s="282"/>
      <c r="K87" s="282"/>
      <c r="L87" s="282"/>
      <c r="M87" s="282"/>
      <c r="N87" s="282"/>
    </row>
    <row r="88" spans="1:14" s="283" customFormat="1" ht="38.25" customHeight="1" x14ac:dyDescent="0.15">
      <c r="A88" s="319" t="s">
        <v>175</v>
      </c>
      <c r="B88" s="319"/>
      <c r="C88" s="319"/>
      <c r="D88" s="319"/>
      <c r="E88" s="319"/>
      <c r="F88" s="319"/>
      <c r="G88" s="282"/>
      <c r="H88" s="282"/>
      <c r="I88" s="282"/>
      <c r="J88" s="282"/>
      <c r="K88" s="282"/>
      <c r="L88" s="282"/>
      <c r="M88" s="282"/>
      <c r="N88" s="282"/>
    </row>
    <row r="89" spans="1:14" s="283" customFormat="1" ht="37.5" customHeight="1" x14ac:dyDescent="0.2">
      <c r="A89" s="318" t="s">
        <v>165</v>
      </c>
      <c r="B89" s="318"/>
      <c r="C89" s="318"/>
      <c r="D89" s="318"/>
      <c r="E89" s="318"/>
      <c r="F89" s="318"/>
      <c r="G89" s="282"/>
      <c r="H89" s="282"/>
      <c r="I89" s="282"/>
      <c r="J89" s="282"/>
      <c r="K89" s="282"/>
      <c r="L89" s="282"/>
      <c r="M89" s="282"/>
      <c r="N89" s="282"/>
    </row>
    <row r="90" spans="1:14" s="283" customFormat="1" ht="15.75" customHeight="1" x14ac:dyDescent="0.2">
      <c r="A90" s="318" t="s">
        <v>166</v>
      </c>
      <c r="B90" s="318"/>
      <c r="C90" s="318"/>
      <c r="D90" s="318"/>
      <c r="E90" s="318"/>
      <c r="F90" s="318"/>
      <c r="G90" s="282"/>
      <c r="H90" s="282"/>
      <c r="I90" s="282"/>
      <c r="J90" s="282"/>
      <c r="K90" s="282"/>
      <c r="L90" s="282"/>
      <c r="M90" s="282"/>
      <c r="N90" s="282"/>
    </row>
    <row r="91" spans="1:14" s="283" customFormat="1" ht="15.75" customHeight="1" x14ac:dyDescent="0.2">
      <c r="A91" s="318" t="s">
        <v>191</v>
      </c>
      <c r="B91" s="318"/>
      <c r="C91" s="318"/>
      <c r="D91" s="318"/>
      <c r="E91" s="318"/>
      <c r="F91" s="318"/>
      <c r="G91" s="282"/>
      <c r="H91" s="282"/>
      <c r="I91" s="282"/>
      <c r="J91" s="282"/>
      <c r="K91" s="282"/>
      <c r="L91" s="282"/>
      <c r="M91" s="282"/>
      <c r="N91" s="282"/>
    </row>
    <row r="92" spans="1:14" s="283" customFormat="1" ht="19.5" customHeight="1" x14ac:dyDescent="0.15">
      <c r="A92" s="319" t="s">
        <v>167</v>
      </c>
      <c r="B92" s="319"/>
      <c r="C92" s="319"/>
      <c r="D92" s="319"/>
      <c r="E92" s="319"/>
      <c r="F92" s="319"/>
      <c r="G92" s="282"/>
      <c r="H92" s="282"/>
      <c r="I92" s="282"/>
      <c r="J92" s="282"/>
      <c r="K92" s="282"/>
      <c r="L92" s="282"/>
      <c r="M92" s="282"/>
      <c r="N92" s="282"/>
    </row>
    <row r="93" spans="1:14" s="283" customFormat="1" ht="21.75" customHeight="1" x14ac:dyDescent="0.2">
      <c r="A93" s="320" t="s">
        <v>168</v>
      </c>
      <c r="B93" s="320"/>
      <c r="C93" s="320"/>
      <c r="D93" s="320"/>
      <c r="E93" s="320"/>
      <c r="F93" s="320"/>
      <c r="G93" s="282"/>
      <c r="H93" s="282"/>
      <c r="I93" s="282"/>
      <c r="J93" s="282"/>
      <c r="K93" s="282"/>
      <c r="L93" s="282"/>
      <c r="M93" s="282"/>
      <c r="N93" s="282"/>
    </row>
    <row r="94" spans="1:14" s="283" customFormat="1" ht="16" x14ac:dyDescent="0.2">
      <c r="A94" s="187"/>
      <c r="B94" s="121"/>
      <c r="C94" s="121"/>
      <c r="D94" s="121"/>
      <c r="E94" s="121"/>
      <c r="F94" s="121"/>
      <c r="G94" s="282"/>
      <c r="H94" s="282"/>
      <c r="I94" s="282"/>
      <c r="J94" s="282"/>
      <c r="K94" s="282"/>
      <c r="L94" s="282"/>
      <c r="M94" s="282"/>
      <c r="N94" s="282"/>
    </row>
    <row r="95" spans="1:14" ht="45" customHeight="1" x14ac:dyDescent="0.15">
      <c r="A95" s="317" t="s">
        <v>219</v>
      </c>
      <c r="B95" s="317"/>
      <c r="C95" s="317"/>
      <c r="D95" s="317"/>
      <c r="E95" s="317"/>
      <c r="F95" s="284"/>
      <c r="G95" s="249"/>
      <c r="H95" s="249"/>
      <c r="I95" s="249"/>
      <c r="J95" s="249"/>
      <c r="K95" s="249"/>
      <c r="L95" s="249"/>
      <c r="M95" s="249"/>
      <c r="N95" s="249"/>
    </row>
    <row r="96" spans="1:14" ht="15" customHeight="1" x14ac:dyDescent="0.15">
      <c r="A96" s="285"/>
      <c r="B96" s="285"/>
      <c r="C96" s="285"/>
      <c r="D96" s="285"/>
      <c r="E96" s="285"/>
      <c r="F96" s="285"/>
      <c r="G96" s="249"/>
      <c r="H96" s="249"/>
      <c r="I96" s="249"/>
      <c r="J96" s="249"/>
      <c r="K96" s="249"/>
      <c r="L96" s="249"/>
      <c r="M96" s="249"/>
      <c r="N96" s="249"/>
    </row>
    <row r="97" spans="1:14" ht="15" customHeight="1" x14ac:dyDescent="0.15">
      <c r="A97" s="285"/>
      <c r="B97" s="285"/>
      <c r="C97" s="285"/>
      <c r="D97" s="285"/>
      <c r="E97" s="285"/>
      <c r="F97" s="285"/>
      <c r="G97" s="249"/>
      <c r="H97" s="249"/>
      <c r="I97" s="249"/>
      <c r="J97" s="249"/>
      <c r="K97" s="249"/>
      <c r="L97" s="249"/>
      <c r="M97" s="249"/>
      <c r="N97" s="249"/>
    </row>
    <row r="98" spans="1:14" ht="15" customHeight="1" x14ac:dyDescent="0.15">
      <c r="A98" s="249"/>
      <c r="B98" s="249"/>
      <c r="C98" s="249"/>
      <c r="D98" s="249"/>
      <c r="E98" s="249"/>
      <c r="F98" s="249"/>
      <c r="G98" s="249"/>
      <c r="H98" s="249"/>
      <c r="I98" s="249"/>
      <c r="J98" s="249"/>
      <c r="K98" s="249"/>
      <c r="L98" s="249"/>
      <c r="M98" s="249"/>
      <c r="N98" s="249"/>
    </row>
    <row r="99" spans="1:14" ht="15" customHeight="1" x14ac:dyDescent="0.15">
      <c r="A99" s="249"/>
      <c r="B99" s="249"/>
      <c r="C99" s="249"/>
      <c r="D99" s="249"/>
      <c r="E99" s="249"/>
      <c r="F99" s="249"/>
      <c r="G99" s="249"/>
      <c r="H99" s="249"/>
      <c r="I99" s="249"/>
      <c r="J99" s="249"/>
      <c r="K99" s="249"/>
      <c r="L99" s="249"/>
      <c r="M99" s="249"/>
      <c r="N99" s="249"/>
    </row>
  </sheetData>
  <mergeCells count="14">
    <mergeCell ref="B65:C65"/>
    <mergeCell ref="D65:E65"/>
    <mergeCell ref="A87:F87"/>
    <mergeCell ref="A88:F88"/>
    <mergeCell ref="A83:F83"/>
    <mergeCell ref="A84:F84"/>
    <mergeCell ref="A85:F85"/>
    <mergeCell ref="A86:F86"/>
    <mergeCell ref="A95:E95"/>
    <mergeCell ref="A89:F89"/>
    <mergeCell ref="A90:F90"/>
    <mergeCell ref="A91:F91"/>
    <mergeCell ref="A92:F92"/>
    <mergeCell ref="A93:F93"/>
  </mergeCells>
  <hyperlinks>
    <hyperlink ref="A2" location="TOC!A1" display="Table of Contents"/>
  </hyperlinks>
  <printOptions horizontalCentered="1" verticalCentered="1"/>
  <pageMargins left="0.7" right="0.7" top="0.75" bottom="0.75" header="0.3" footer="0.3"/>
  <pageSetup scale="71" fitToHeight="0" orientation="landscape" r:id="rId1"/>
  <headerFooter alignWithMargins="0"/>
  <rowBreaks count="2" manualBreakCount="2">
    <brk id="45" max="5" man="1"/>
    <brk id="81" max="5" man="1"/>
  </rowBreak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pageSetUpPr fitToPage="1"/>
  </sheetPr>
  <dimension ref="A1:F19"/>
  <sheetViews>
    <sheetView zoomScaleSheetLayoutView="100" workbookViewId="0"/>
  </sheetViews>
  <sheetFormatPr baseColWidth="10" defaultColWidth="9.1640625" defaultRowHeight="15" x14ac:dyDescent="0.2"/>
  <cols>
    <col min="1" max="1" width="28.83203125" style="151" customWidth="1"/>
    <col min="2" max="2" width="22" style="151" customWidth="1"/>
    <col min="3" max="3" width="21" style="151" customWidth="1"/>
    <col min="4" max="4" width="20.83203125" style="151" customWidth="1"/>
    <col min="5" max="5" width="20.6640625" style="151" customWidth="1"/>
    <col min="6" max="16384" width="9.1640625" style="151"/>
  </cols>
  <sheetData>
    <row r="1" spans="1:6" ht="18" x14ac:dyDescent="0.2">
      <c r="A1" s="171" t="s">
        <v>143</v>
      </c>
    </row>
    <row r="2" spans="1:6" ht="16" x14ac:dyDescent="0.2">
      <c r="A2" s="116" t="s">
        <v>22</v>
      </c>
      <c r="B2" s="155"/>
      <c r="C2" s="155"/>
      <c r="D2" s="155"/>
      <c r="E2" s="155"/>
    </row>
    <row r="3" spans="1:6" ht="16" x14ac:dyDescent="0.2">
      <c r="A3" s="155"/>
      <c r="B3" s="155"/>
      <c r="C3" s="155"/>
      <c r="D3" s="155"/>
      <c r="E3" s="155"/>
      <c r="F3" s="155"/>
    </row>
    <row r="4" spans="1:6" ht="16" x14ac:dyDescent="0.2">
      <c r="A4" s="322" t="s">
        <v>72</v>
      </c>
      <c r="B4" s="322"/>
      <c r="C4" s="322"/>
      <c r="D4" s="322"/>
      <c r="E4" s="322"/>
      <c r="F4" s="155"/>
    </row>
    <row r="5" spans="1:6" ht="16.5" customHeight="1" x14ac:dyDescent="0.2">
      <c r="A5" s="172" t="s">
        <v>23</v>
      </c>
      <c r="B5" s="173" t="s">
        <v>6</v>
      </c>
      <c r="C5" s="173" t="s">
        <v>7</v>
      </c>
      <c r="D5" s="173" t="s">
        <v>5</v>
      </c>
      <c r="E5" s="135" t="s">
        <v>176</v>
      </c>
      <c r="F5" s="155"/>
    </row>
    <row r="6" spans="1:6" ht="16" x14ac:dyDescent="0.2">
      <c r="A6" s="174" t="s">
        <v>1</v>
      </c>
      <c r="B6" s="175">
        <v>1.054</v>
      </c>
      <c r="C6" s="175">
        <v>1.0289999999999999</v>
      </c>
      <c r="D6" s="175">
        <v>1.018</v>
      </c>
      <c r="E6" s="175">
        <v>1.044</v>
      </c>
      <c r="F6" s="155"/>
    </row>
    <row r="7" spans="1:6" ht="16" x14ac:dyDescent="0.2">
      <c r="A7" s="174" t="s">
        <v>0</v>
      </c>
      <c r="B7" s="175">
        <v>1.004</v>
      </c>
      <c r="C7" s="175">
        <v>1.0049999999999999</v>
      </c>
      <c r="D7" s="175">
        <v>1.032</v>
      </c>
      <c r="E7" s="175">
        <v>1.097</v>
      </c>
      <c r="F7" s="155"/>
    </row>
    <row r="8" spans="1:6" ht="16" x14ac:dyDescent="0.2">
      <c r="A8" s="174" t="s">
        <v>9</v>
      </c>
      <c r="B8" s="175">
        <v>1.454</v>
      </c>
      <c r="C8" s="175">
        <v>1.4490000000000001</v>
      </c>
      <c r="D8" s="175">
        <v>1.504</v>
      </c>
      <c r="E8" s="175">
        <v>1.5720000000000001</v>
      </c>
      <c r="F8" s="155"/>
    </row>
    <row r="9" spans="1:6" ht="16" x14ac:dyDescent="0.2">
      <c r="A9" s="176" t="s">
        <v>10</v>
      </c>
      <c r="B9" s="177">
        <v>1</v>
      </c>
      <c r="C9" s="177">
        <v>0.99</v>
      </c>
      <c r="D9" s="177">
        <v>0.97499999999999998</v>
      </c>
      <c r="E9" s="177">
        <v>1.02</v>
      </c>
      <c r="F9" s="155"/>
    </row>
    <row r="10" spans="1:6" ht="16" x14ac:dyDescent="0.2">
      <c r="A10" s="155"/>
      <c r="B10" s="155"/>
      <c r="C10" s="155"/>
      <c r="D10" s="155"/>
      <c r="E10" s="155"/>
      <c r="F10" s="155"/>
    </row>
    <row r="11" spans="1:6" ht="112.5" customHeight="1" x14ac:dyDescent="0.2">
      <c r="A11" s="323" t="s">
        <v>216</v>
      </c>
      <c r="B11" s="323"/>
      <c r="C11" s="323"/>
      <c r="D11" s="323"/>
      <c r="E11" s="323"/>
      <c r="F11" s="178"/>
    </row>
    <row r="13" spans="1:6" ht="44.5" customHeight="1" x14ac:dyDescent="0.2">
      <c r="A13" s="295" t="s">
        <v>21</v>
      </c>
      <c r="B13" s="295"/>
      <c r="C13" s="295"/>
      <c r="D13" s="295"/>
      <c r="E13" s="295"/>
      <c r="F13" s="152"/>
    </row>
    <row r="16" spans="1:6" ht="16" x14ac:dyDescent="0.2">
      <c r="B16" s="175"/>
      <c r="C16" s="175"/>
      <c r="D16" s="175"/>
      <c r="E16" s="175"/>
    </row>
    <row r="17" spans="2:5" ht="16" x14ac:dyDescent="0.2">
      <c r="B17" s="175"/>
      <c r="C17" s="175"/>
      <c r="D17" s="175"/>
      <c r="E17" s="175"/>
    </row>
    <row r="18" spans="2:5" ht="16" x14ac:dyDescent="0.2">
      <c r="B18" s="175"/>
      <c r="C18" s="175"/>
      <c r="D18" s="175"/>
      <c r="E18" s="175"/>
    </row>
    <row r="19" spans="2:5" ht="16" x14ac:dyDescent="0.2">
      <c r="B19" s="175"/>
      <c r="C19" s="175"/>
      <c r="D19" s="175"/>
      <c r="E19" s="175"/>
    </row>
  </sheetData>
  <customSheetViews>
    <customSheetView guid="{7D1E26EF-73B0-4DA3-9BFD-D7CB8688FF9D}">
      <pageMargins left="0.7" right="0.7" top="0.75" bottom="0.75" header="0.3" footer="0.3"/>
      <pageSetup orientation="portrait" r:id="rId1"/>
    </customSheetView>
  </customSheetViews>
  <mergeCells count="3">
    <mergeCell ref="A4:E4"/>
    <mergeCell ref="A11:E11"/>
    <mergeCell ref="A13:E13"/>
  </mergeCells>
  <hyperlinks>
    <hyperlink ref="A2" location="TOC!A1" display="Table of Contents"/>
  </hyperlinks>
  <printOptions horizontalCentered="1" verticalCentered="1"/>
  <pageMargins left="0.7" right="0.7" top="0.75" bottom="0.75" header="0.3" footer="0.3"/>
  <pageSetup orientation="landscape" r:id="rId2"/>
  <headerFooter alignWithMargins="0"/>
  <legacyDrawingHF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Cover</vt:lpstr>
      <vt:lpstr>TOC</vt:lpstr>
      <vt:lpstr>Glossary</vt:lpstr>
      <vt:lpstr>Parameters</vt:lpstr>
      <vt:lpstr>Table 1 - Historical Benchmark</vt:lpstr>
      <vt:lpstr>Table 2 - Updated Benchmark</vt:lpstr>
      <vt:lpstr>Table 3 - One-Sided</vt:lpstr>
      <vt:lpstr>Table A1 - Risk</vt:lpstr>
      <vt:lpstr>Table A2 - Renormalization</vt:lpstr>
      <vt:lpstr>Table A3 - Natl Expends</vt:lpstr>
      <vt:lpstr>Table A4 - MSR</vt:lpstr>
    </vt:vector>
  </TitlesOfParts>
  <Company>RTI, International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Trebino</dc:creator>
  <cp:lastModifiedBy>Microsoft Office User</cp:lastModifiedBy>
  <cp:lastPrinted>2016-07-20T13:35:39Z</cp:lastPrinted>
  <dcterms:created xsi:type="dcterms:W3CDTF">2010-06-11T16:17:14Z</dcterms:created>
  <dcterms:modified xsi:type="dcterms:W3CDTF">2017-06-21T20:19:58Z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