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S:\AOA\GMCB\Board Meetings\Board Meeting Materials\2021\2021.06.09\"/>
    </mc:Choice>
  </mc:AlternateContent>
  <xr:revisionPtr revIDLastSave="0" documentId="8_{DCD2F4F6-4F9D-498C-A553-F6942DDC1A64}" xr6:coauthVersionLast="47" xr6:coauthVersionMax="47" xr10:uidLastSave="{00000000-0000-0000-0000-000000000000}"/>
  <bookViews>
    <workbookView xWindow="28680" yWindow="-120" windowWidth="29040" windowHeight="15840" tabRatio="846" firstSheet="2" activeTab="7" xr2:uid="{00000000-000D-0000-FFFF-FFFF00000000}"/>
  </bookViews>
  <sheets>
    <sheet name="2.1 Organizations List " sheetId="58" r:id="rId1"/>
    <sheet name="2.2 Provider List" sheetId="59" r:id="rId2"/>
    <sheet name="LISTS--DO NOT DELETE" sheetId="60" r:id="rId3"/>
    <sheet name="3.1 Scale Target Align" sheetId="37" r:id="rId4"/>
    <sheet name="4.1 TCOC Prior Yr" sheetId="40" r:id="rId5"/>
    <sheet name="NEW 4.1 Payer TCOC" sheetId="62" r:id="rId6"/>
    <sheet name="4.2 TCOC Current Yr" sheetId="39" r:id="rId7"/>
    <sheet name="NEW 4.2 HSA Settlement" sheetId="63" r:id="rId8"/>
    <sheet name="4.3 Trend Rates" sheetId="6" r:id="rId9"/>
    <sheet name="4.4 TCOC Budget Yr" sheetId="38" r:id="rId10"/>
    <sheet name="4.5 Service Risk" sheetId="43" r:id="rId11"/>
    <sheet name="5.1 ACO Risk by Payer" sheetId="51" r:id="rId12"/>
    <sheet name="5.2 Risk Payer RBE" sheetId="42" r:id="rId13"/>
    <sheet name="5.3 SS and Loss" sheetId="10" r:id="rId14"/>
    <sheet name="5.4 SS and Loss by RBE" sheetId="52" r:id="rId15"/>
    <sheet name="Sec. 6 Narrative" sheetId="65" r:id="rId16"/>
    <sheet name="NEW 6.1 Balance Sheet" sheetId="66" r:id="rId17"/>
    <sheet name="6.1 Balance Sheet " sheetId="7" r:id="rId18"/>
    <sheet name="6.2 Income Statement" sheetId="8" r:id="rId19"/>
    <sheet name="6.3 Cash Flow" sheetId="9" r:id="rId20"/>
    <sheet name="6.1-6.3 Variance Analysis" sheetId="57" r:id="rId21"/>
    <sheet name="6.4 Sources Uses" sheetId="45" r:id="rId22"/>
    <sheet name="6.5 PMPM Rev Payer" sheetId="11" r:id="rId23"/>
    <sheet name="6.6 Hospital - Under Dev" sheetId="12" r:id="rId24"/>
    <sheet name="6.7 ACO Mgt Salaries" sheetId="44" r:id="rId25"/>
    <sheet name="7.1 ACO Clinical Focus Areas" sheetId="25" r:id="rId26"/>
    <sheet name="7.2 Pop Health Pmt Reform" sheetId="28" r:id="rId27"/>
    <sheet name="7.2 LISTS - DO NOT DELETE" sheetId="46" r:id="rId28"/>
    <sheet name="7.3 Pop Risk Summary" sheetId="27" r:id="rId29"/>
    <sheet name="7.3 LISTS - DO NOT DELETE" sheetId="50" r:id="rId30"/>
    <sheet name="7.4 CareNavigator" sheetId="32" r:id="rId31"/>
    <sheet name="7.4 LISTS - DO NOT DELETE" sheetId="47" r:id="rId32"/>
    <sheet name="7.5 Care Coordination HSA" sheetId="34" r:id="rId33"/>
    <sheet name="7.5 LISTS - DO NOT DELETE" sheetId="48" r:id="rId34"/>
    <sheet name="8.1 APM Quality Measures" sheetId="26"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B" localSheetId="0">#REF!</definedName>
    <definedName name="\B" localSheetId="1">#REF!</definedName>
    <definedName name="\B" localSheetId="17">#REF!</definedName>
    <definedName name="\B" localSheetId="19">#REF!</definedName>
    <definedName name="\B" localSheetId="2">#REF!</definedName>
    <definedName name="\B">#REF!</definedName>
    <definedName name="\D" localSheetId="0">#REF!</definedName>
    <definedName name="\D" localSheetId="1">#REF!</definedName>
    <definedName name="\D" localSheetId="17">#REF!</definedName>
    <definedName name="\D" localSheetId="2">#REF!</definedName>
    <definedName name="\D">#REF!</definedName>
    <definedName name="\E" localSheetId="0">#REF!</definedName>
    <definedName name="\E" localSheetId="1">#REF!</definedName>
    <definedName name="\E" localSheetId="17">#REF!</definedName>
    <definedName name="\E" localSheetId="2">#REF!</definedName>
    <definedName name="\E">#REF!</definedName>
    <definedName name="\F" localSheetId="17">#REF!</definedName>
    <definedName name="\F">#REF!</definedName>
    <definedName name="\H" localSheetId="17">#REF!</definedName>
    <definedName name="\H">#REF!</definedName>
    <definedName name="\L" localSheetId="17">#REF!</definedName>
    <definedName name="\L">#REF!</definedName>
    <definedName name="\M" localSheetId="17">#REF!</definedName>
    <definedName name="\M">#REF!</definedName>
    <definedName name="\S" localSheetId="17">#REF!</definedName>
    <definedName name="\S">#REF!</definedName>
    <definedName name="___A66000" localSheetId="0">[1]opsumm!#REF!</definedName>
    <definedName name="___A66000" localSheetId="1">[1]opsumm!#REF!</definedName>
    <definedName name="___A66000" localSheetId="17">[2]opsumm!#REF!</definedName>
    <definedName name="___A66000" localSheetId="2">[1]opsumm!#REF!</definedName>
    <definedName name="___A66000">[2]opsumm!#REF!</definedName>
    <definedName name="__A66000" localSheetId="0">[1]opsumm!#REF!</definedName>
    <definedName name="__A66000" localSheetId="1">[1]opsumm!#REF!</definedName>
    <definedName name="__A66000" localSheetId="17">[2]opsumm!#REF!</definedName>
    <definedName name="__A66000" localSheetId="2">[1]opsumm!#REF!</definedName>
    <definedName name="__A66000">[2]opsumm!#REF!</definedName>
    <definedName name="_A66000" localSheetId="0">[1]opsumm!#REF!</definedName>
    <definedName name="_A66000" localSheetId="1">[1]opsumm!#REF!</definedName>
    <definedName name="_A66000" localSheetId="17">[2]opsumm!#REF!</definedName>
    <definedName name="_A66000" localSheetId="2">[1]opsumm!#REF!</definedName>
    <definedName name="_A66000">[2]opsumm!#REF!</definedName>
    <definedName name="_CAP1" localSheetId="0">[3]CAP!#REF!</definedName>
    <definedName name="_CAP1" localSheetId="1">[3]CAP!#REF!</definedName>
    <definedName name="_CAP1" localSheetId="17">[4]CAP!#REF!</definedName>
    <definedName name="_CAP1" localSheetId="2">[3]CAP!#REF!</definedName>
    <definedName name="_CAP1">[4]CAP!#REF!</definedName>
    <definedName name="_xlnm._FilterDatabase" localSheetId="0" hidden="1">'2.1 Organizations List '!$A$4:$O$130</definedName>
    <definedName name="_xlnm._FilterDatabase" localSheetId="1" hidden="1">'2.2 Provider List'!$A$4:$KL$4</definedName>
    <definedName name="_xlnm._FilterDatabase" localSheetId="30" hidden="1">'7.4 CareNavigator'!$B$4:$D$4</definedName>
    <definedName name="_xlnm._FilterDatabase" localSheetId="32" hidden="1">'7.5 Care Coordination HSA'!$B$4:$K$4</definedName>
    <definedName name="_Key1" localSheetId="0" hidden="1">'[5]000'!#REF!</definedName>
    <definedName name="_Key1" localSheetId="1" hidden="1">'[5]000'!#REF!</definedName>
    <definedName name="_Key1" localSheetId="17" hidden="1">'[6]000'!#REF!</definedName>
    <definedName name="_Key1" localSheetId="2" hidden="1">'[5]000'!#REF!</definedName>
    <definedName name="_Key1" hidden="1">'[6]000'!#REF!</definedName>
    <definedName name="_Order1" hidden="1">0</definedName>
    <definedName name="_Order2" hidden="1">0</definedName>
    <definedName name="_Parse_In" localSheetId="0" hidden="1">#REF!</definedName>
    <definedName name="_Parse_In" localSheetId="1" hidden="1">#REF!</definedName>
    <definedName name="_Parse_In" localSheetId="17" hidden="1">#REF!</definedName>
    <definedName name="_Parse_In" localSheetId="2" hidden="1">#REF!</definedName>
    <definedName name="_Parse_In" hidden="1">#REF!</definedName>
    <definedName name="Access_Load" localSheetId="17">#REF!</definedName>
    <definedName name="Access_Load">#REF!</definedName>
    <definedName name="ACCT">[7]Hidden!$F$11</definedName>
    <definedName name="ADC_IP" localSheetId="0">#REF!</definedName>
    <definedName name="ADC_IP" localSheetId="1">#REF!</definedName>
    <definedName name="ADC_IP" localSheetId="17">#REF!</definedName>
    <definedName name="ADC_IP" localSheetId="19">#REF!</definedName>
    <definedName name="ADC_IP" localSheetId="2">#REF!</definedName>
    <definedName name="ADC_IP">#REF!</definedName>
    <definedName name="ADCTable" localSheetId="0">[8]ADC!$W$70:$AM$224</definedName>
    <definedName name="ADCTable" localSheetId="1">[8]ADC!$W$70:$AM$224</definedName>
    <definedName name="ADCTable" localSheetId="2">[8]ADC!$W$70:$AM$224</definedName>
    <definedName name="ADCTable">[9]ADC!$W$70:$AM$224</definedName>
    <definedName name="Adjusted_Patient_Days" localSheetId="0">#REF!</definedName>
    <definedName name="Adjusted_Patient_Days" localSheetId="1">#REF!</definedName>
    <definedName name="Adjusted_Patient_Days" localSheetId="17">#REF!</definedName>
    <definedName name="Adjusted_Patient_Days" localSheetId="19">#REF!</definedName>
    <definedName name="Adjusted_Patient_Days" localSheetId="2">#REF!</definedName>
    <definedName name="Adjusted_Patient_Days">#REF!</definedName>
    <definedName name="Admissions_Adjusted" localSheetId="0">#REF!</definedName>
    <definedName name="Admissions_Adjusted" localSheetId="1">#REF!</definedName>
    <definedName name="Admissions_Adjusted" localSheetId="17">#REF!</definedName>
    <definedName name="Admissions_Adjusted" localSheetId="2">#REF!</definedName>
    <definedName name="Admissions_Adjusted">#REF!</definedName>
    <definedName name="Admissions_IP" localSheetId="0">#REF!</definedName>
    <definedName name="Admissions_IP" localSheetId="1">#REF!</definedName>
    <definedName name="Admissions_IP" localSheetId="17">#REF!</definedName>
    <definedName name="Admissions_IP" localSheetId="2">#REF!</definedName>
    <definedName name="Admissions_IP">#REF!</definedName>
    <definedName name="AGE" localSheetId="17">#REF!</definedName>
    <definedName name="AGE">#REF!</definedName>
    <definedName name="AR" localSheetId="17">#REF!</definedName>
    <definedName name="AR">#REF!</definedName>
    <definedName name="AREA_COLUMN_LABEL" localSheetId="0">[10]Evaluation!#REF!</definedName>
    <definedName name="AREA_COLUMN_LABEL" localSheetId="1">[10]Evaluation!#REF!</definedName>
    <definedName name="AREA_COLUMN_LABEL" localSheetId="17">[11]Evaluation!#REF!</definedName>
    <definedName name="AREA_COLUMN_LABEL" localSheetId="2">[10]Evaluation!#REF!</definedName>
    <definedName name="AREA_COLUMN_LABEL">[11]Evaluation!#REF!</definedName>
    <definedName name="B_BalSht" localSheetId="0">#REF!</definedName>
    <definedName name="B_BalSht" localSheetId="1">#REF!</definedName>
    <definedName name="B_BalSht" localSheetId="17">#REF!</definedName>
    <definedName name="B_BalSht" localSheetId="19">#REF!</definedName>
    <definedName name="B_BalSht" localSheetId="2">#REF!</definedName>
    <definedName name="B_BalSht">#REF!</definedName>
    <definedName name="Bal_Acct" localSheetId="0">#REF!</definedName>
    <definedName name="Bal_Acct" localSheetId="1">#REF!</definedName>
    <definedName name="Bal_Acct" localSheetId="17">#REF!</definedName>
    <definedName name="Bal_Acct" localSheetId="2">#REF!</definedName>
    <definedName name="Bal_Acct">#REF!</definedName>
    <definedName name="Bal_MTD" localSheetId="0">#REF!</definedName>
    <definedName name="Bal_MTD" localSheetId="1">#REF!</definedName>
    <definedName name="Bal_MTD" localSheetId="17">#REF!</definedName>
    <definedName name="Bal_MTD" localSheetId="2">#REF!</definedName>
    <definedName name="Bal_MTD">#REF!</definedName>
    <definedName name="Bal_YTD" localSheetId="17">#REF!</definedName>
    <definedName name="Bal_YTD">#REF!</definedName>
    <definedName name="BalSht" localSheetId="17">#REF!</definedName>
    <definedName name="BalSht">#REF!</definedName>
    <definedName name="Budget" localSheetId="17">#REF!</definedName>
    <definedName name="Budget">#REF!</definedName>
    <definedName name="BudgetInput" localSheetId="0">'[12]Budget Input'!$C$10:$AN$302</definedName>
    <definedName name="BudgetInput" localSheetId="1">'[12]Budget Input'!$C$10:$AN$302</definedName>
    <definedName name="BudgetInput" localSheetId="2">'[12]Budget Input'!$C$10:$AN$302</definedName>
    <definedName name="BudgetInput">'[13]Budget Input'!$C$10:$AN$302</definedName>
    <definedName name="CAP" localSheetId="0">[3]CAP!#REF!</definedName>
    <definedName name="CAP" localSheetId="1">[3]CAP!#REF!</definedName>
    <definedName name="CAP" localSheetId="17">[4]CAP!#REF!</definedName>
    <definedName name="CAP" localSheetId="19">[4]CAP!#REF!</definedName>
    <definedName name="CAP" localSheetId="2">[3]CAP!#REF!</definedName>
    <definedName name="CAP">[4]CAP!#REF!</definedName>
    <definedName name="Capital_Accounts" localSheetId="0">#REF!</definedName>
    <definedName name="Capital_Accounts" localSheetId="1">#REF!</definedName>
    <definedName name="Capital_Accounts" localSheetId="17">#REF!</definedName>
    <definedName name="Capital_Accounts" localSheetId="19">#REF!</definedName>
    <definedName name="Capital_Accounts" localSheetId="2">#REF!</definedName>
    <definedName name="Capital_Accounts">#REF!</definedName>
    <definedName name="colgroup">[7]Orientation!$G$6</definedName>
    <definedName name="colsegment">[7]Orientation!$F$6</definedName>
    <definedName name="Column1">[14]Options!$A$3:$A$85</definedName>
    <definedName name="Column2">[14]Options!$G$3:$G$120</definedName>
    <definedName name="Comm_AR" localSheetId="0">#REF!</definedName>
    <definedName name="Comm_AR" localSheetId="1">#REF!</definedName>
    <definedName name="Comm_AR" localSheetId="17">#REF!</definedName>
    <definedName name="Comm_AR" localSheetId="19">#REF!</definedName>
    <definedName name="Comm_AR" localSheetId="2">#REF!</definedName>
    <definedName name="Comm_AR">#REF!</definedName>
    <definedName name="Complexity_Factor">'[15]Client Profile'!$L$9</definedName>
    <definedName name="Consulting_Complexity_Factor">[15]Assumptions!$L$30</definedName>
    <definedName name="Contract_Complexity_Factor">[15]Assumptions!$K$30</definedName>
    <definedName name="Conversion_Complexity_Factor">[15]Assumptions!$H$30</definedName>
    <definedName name="CostCenter" localSheetId="0">#REF!</definedName>
    <definedName name="CostCenter" localSheetId="1">#REF!</definedName>
    <definedName name="CostCenter" localSheetId="17">#REF!</definedName>
    <definedName name="CostCenter" localSheetId="19">#REF!</definedName>
    <definedName name="CostCenter" localSheetId="2">#REF!</definedName>
    <definedName name="CostCenter">#REF!</definedName>
    <definedName name="CritO" localSheetId="0">[16]OPReport!#REF!</definedName>
    <definedName name="CritO" localSheetId="1">[16]OPReport!#REF!</definedName>
    <definedName name="CritO" localSheetId="17">[16]OPReport!#REF!</definedName>
    <definedName name="CritO" localSheetId="19">[16]OPReport!#REF!</definedName>
    <definedName name="CritO" localSheetId="2">[16]OPReport!#REF!</definedName>
    <definedName name="CritO">[16]OPReport!#REF!</definedName>
    <definedName name="Data" localSheetId="0">#REF!</definedName>
    <definedName name="Data" localSheetId="1">#REF!</definedName>
    <definedName name="Data" localSheetId="17">#REF!</definedName>
    <definedName name="Data" localSheetId="19">#REF!</definedName>
    <definedName name="Data" localSheetId="2">#REF!</definedName>
    <definedName name="Data">#REF!</definedName>
    <definedName name="DEPT">[7]Hidden!$D$11</definedName>
    <definedName name="drlFilter">[7]Settings!$D$27</definedName>
    <definedName name="End" localSheetId="0">#REF!</definedName>
    <definedName name="End" localSheetId="1">#REF!</definedName>
    <definedName name="End" localSheetId="17">#REF!</definedName>
    <definedName name="End" localSheetId="19">#REF!</definedName>
    <definedName name="End" localSheetId="2">#REF!</definedName>
    <definedName name="End">#REF!</definedName>
    <definedName name="filter">[7]Settings!$B$14:$H$25</definedName>
    <definedName name="FM_Data" localSheetId="0">#REF!</definedName>
    <definedName name="FM_Data" localSheetId="1">#REF!</definedName>
    <definedName name="FM_Data" localSheetId="17">#REF!</definedName>
    <definedName name="FM_Data" localSheetId="19">#REF!</definedName>
    <definedName name="FM_Data" localSheetId="2">#REF!</definedName>
    <definedName name="FM_Data">#REF!</definedName>
    <definedName name="fy2000_budget" localSheetId="0">'[17]FY Budget Items'!$B$15:$AA$26</definedName>
    <definedName name="fy2000_budget" localSheetId="1">'[17]FY Budget Items'!$B$15:$AA$26</definedName>
    <definedName name="fy2000_budget" localSheetId="2">'[17]FY Budget Items'!$B$15:$AA$26</definedName>
    <definedName name="fy2000_budget">'[18]FY Budget Items'!$B$15:$AA$26</definedName>
    <definedName name="FY2001_budget" localSheetId="0">'[17]FY Budget Items'!$B$2:$AF$13</definedName>
    <definedName name="FY2001_budget" localSheetId="1">'[17]FY Budget Items'!$B$2:$AF$13</definedName>
    <definedName name="FY2001_budget" localSheetId="2">'[17]FY Budget Items'!$B$2:$AF$13</definedName>
    <definedName name="FY2001_budget">'[18]FY Budget Items'!$B$2:$AF$13</definedName>
    <definedName name="FY2004_budget" localSheetId="0">'[17]FY Budget Items'!$B$2:$AS$13</definedName>
    <definedName name="FY2004_budget" localSheetId="1">'[17]FY Budget Items'!$B$2:$AS$13</definedName>
    <definedName name="FY2004_budget" localSheetId="2">'[17]FY Budget Items'!$B$2:$AS$13</definedName>
    <definedName name="FY2004_budget">'[18]FY Budget Items'!$B$2:$AS$13</definedName>
    <definedName name="FY2005_budget" localSheetId="0">'[17]FY Budget Items'!$B$2:$BB$13</definedName>
    <definedName name="FY2005_budget" localSheetId="1">'[17]FY Budget Items'!$B$2:$BB$13</definedName>
    <definedName name="FY2005_budget" localSheetId="2">'[17]FY Budget Items'!$B$2:$BB$13</definedName>
    <definedName name="FY2005_budget">'[18]FY Budget Items'!$B$2:$BB$13</definedName>
    <definedName name="GL_Codes" localSheetId="0">#REF!</definedName>
    <definedName name="GL_Codes" localSheetId="1">#REF!</definedName>
    <definedName name="GL_Codes" localSheetId="17">#REF!</definedName>
    <definedName name="GL_Codes" localSheetId="19">#REF!</definedName>
    <definedName name="GL_Codes" localSheetId="2">#REF!</definedName>
    <definedName name="GL_Codes">#REF!</definedName>
    <definedName name="Hardware_Complexity_Factor">[15]Assumptions!$C$30</definedName>
    <definedName name="Hardware_Depreciation_Term">[15]Assumptions!$C$20</definedName>
    <definedName name="hide1" localSheetId="0">[19]Cover!$A$18:$B$29</definedName>
    <definedName name="hide1" localSheetId="1">[19]Cover!$A$18:$B$29</definedName>
    <definedName name="hide1" localSheetId="2">[19]Cover!$A$18:$B$29</definedName>
    <definedName name="hide1">[20]Cover!$A$18:$B$29</definedName>
    <definedName name="InSumm" localSheetId="0">#REF!</definedName>
    <definedName name="InSumm" localSheetId="1">#REF!</definedName>
    <definedName name="InSumm" localSheetId="17">#REF!</definedName>
    <definedName name="InSumm" localSheetId="19">#REF!</definedName>
    <definedName name="InSumm" localSheetId="2">#REF!</definedName>
    <definedName name="InSumm">#REF!</definedName>
    <definedName name="Interface_Complexity_Factor">[15]Assumptions!$G$30</definedName>
    <definedName name="IPsumm" localSheetId="0">#REF!</definedName>
    <definedName name="IPsumm" localSheetId="1">#REF!</definedName>
    <definedName name="IPsumm" localSheetId="17">#REF!</definedName>
    <definedName name="IPsumm" localSheetId="19">#REF!</definedName>
    <definedName name="IPsumm" localSheetId="2">#REF!</definedName>
    <definedName name="IPsumm">#REF!</definedName>
    <definedName name="Level">'[15]Client Profile'!$L$7</definedName>
    <definedName name="LookupTable" localSheetId="0">'[12]Budget Input'!$H$882:$N$905</definedName>
    <definedName name="LookupTable" localSheetId="1">'[12]Budget Input'!$H$882:$N$905</definedName>
    <definedName name="LookupTable" localSheetId="2">'[12]Budget Input'!$H$882:$N$905</definedName>
    <definedName name="LookupTable">'[13]Budget Input'!$H$882:$N$905</definedName>
    <definedName name="master_def" localSheetId="0">#REF!</definedName>
    <definedName name="master_def" localSheetId="1">#REF!</definedName>
    <definedName name="master_def" localSheetId="17">#REF!</definedName>
    <definedName name="master_def" localSheetId="19">#REF!</definedName>
    <definedName name="master_def" localSheetId="2">#REF!</definedName>
    <definedName name="master_def">#REF!</definedName>
    <definedName name="Mcaid_AR" localSheetId="0">#REF!</definedName>
    <definedName name="Mcaid_AR" localSheetId="1">#REF!</definedName>
    <definedName name="Mcaid_AR" localSheetId="17">#REF!</definedName>
    <definedName name="Mcaid_AR" localSheetId="2">#REF!</definedName>
    <definedName name="Mcaid_AR">#REF!</definedName>
    <definedName name="Mcare_AR" localSheetId="0">#REF!</definedName>
    <definedName name="Mcare_AR" localSheetId="1">#REF!</definedName>
    <definedName name="Mcare_AR" localSheetId="17">#REF!</definedName>
    <definedName name="Mcare_AR" localSheetId="2">#REF!</definedName>
    <definedName name="Mcare_AR">#REF!</definedName>
    <definedName name="MetaSet">[7]Orientation!$C$22</definedName>
    <definedName name="monroe" localSheetId="0">#REF!</definedName>
    <definedName name="monroe" localSheetId="1">#REF!</definedName>
    <definedName name="monroe" localSheetId="17">#REF!</definedName>
    <definedName name="monroe" localSheetId="19">#REF!</definedName>
    <definedName name="monroe" localSheetId="2">#REF!</definedName>
    <definedName name="monroe">#REF!</definedName>
    <definedName name="NetGross" localSheetId="0">'[21]Net to Gross'!$A$6:$L$132</definedName>
    <definedName name="NetGross" localSheetId="1">'[21]Net to Gross'!$A$6:$L$132</definedName>
    <definedName name="NetGross" localSheetId="2">'[21]Net to Gross'!$A$6:$L$132</definedName>
    <definedName name="NetGross">'[22]Net to Gross'!$A$6:$L$132</definedName>
    <definedName name="Network_Complexity_Factor">[15]Assumptions!$E$30</definedName>
    <definedName name="NewAR" localSheetId="0">#REF!</definedName>
    <definedName name="NewAR" localSheetId="1">#REF!</definedName>
    <definedName name="NewAR" localSheetId="17">#REF!</definedName>
    <definedName name="NewAR" localSheetId="19">#REF!</definedName>
    <definedName name="NewAR" localSheetId="2">#REF!</definedName>
    <definedName name="NewAR">#REF!</definedName>
    <definedName name="o" localSheetId="0">#REF!</definedName>
    <definedName name="o" localSheetId="1">#REF!</definedName>
    <definedName name="o" localSheetId="17">#REF!</definedName>
    <definedName name="o" localSheetId="2">#REF!</definedName>
    <definedName name="o">#REF!</definedName>
    <definedName name="Operational_Accounts" localSheetId="0">#REF!</definedName>
    <definedName name="Operational_Accounts" localSheetId="1">#REF!</definedName>
    <definedName name="Operational_Accounts" localSheetId="17">#REF!</definedName>
    <definedName name="Operational_Accounts" localSheetId="2">#REF!</definedName>
    <definedName name="Operational_Accounts">#REF!</definedName>
    <definedName name="Operational_Accounts2" localSheetId="17">#REF!</definedName>
    <definedName name="Operational_Accounts2">#REF!</definedName>
    <definedName name="opsumm" localSheetId="17">#REF!</definedName>
    <definedName name="opsumm">#REF!</definedName>
    <definedName name="Options">[23]List!$B$3:$B$52</definedName>
    <definedName name="OutSum" localSheetId="0">#REF!</definedName>
    <definedName name="OutSum" localSheetId="1">#REF!</definedName>
    <definedName name="OutSum" localSheetId="17">#REF!</definedName>
    <definedName name="OutSum" localSheetId="19">#REF!</definedName>
    <definedName name="OutSum" localSheetId="2">#REF!</definedName>
    <definedName name="OutSum">#REF!</definedName>
    <definedName name="Patient_Days_IP" localSheetId="0">#REF!</definedName>
    <definedName name="Patient_Days_IP" localSheetId="1">#REF!</definedName>
    <definedName name="Patient_Days_IP" localSheetId="17">#REF!</definedName>
    <definedName name="Patient_Days_IP" localSheetId="2">#REF!</definedName>
    <definedName name="Patient_Days_IP">#REF!</definedName>
    <definedName name="PAYER" localSheetId="0">#REF!</definedName>
    <definedName name="PAYER" localSheetId="1">#REF!</definedName>
    <definedName name="PAYER" localSheetId="17">#REF!</definedName>
    <definedName name="PAYER" localSheetId="2">#REF!</definedName>
    <definedName name="PAYER">#REF!</definedName>
    <definedName name="Peripheral_Complexity_Factor">[15]Assumptions!$F$30</definedName>
    <definedName name="Peripheral_Depreciation_Term">[15]Assumptions!$C$22</definedName>
    <definedName name="PL" localSheetId="0">#REF!</definedName>
    <definedName name="PL" localSheetId="1">#REF!</definedName>
    <definedName name="PL" localSheetId="17">#REF!</definedName>
    <definedName name="PL" localSheetId="19">#REF!</definedName>
    <definedName name="PL" localSheetId="2">#REF!</definedName>
    <definedName name="PL">#REF!</definedName>
    <definedName name="PosChange" localSheetId="0">'[24]Detailed Changes'!$B$41:$D$52</definedName>
    <definedName name="PosChange" localSheetId="1">'[24]Detailed Changes'!$B$41:$D$52</definedName>
    <definedName name="PosChange" localSheetId="2">'[24]Detailed Changes'!$B$41:$D$52</definedName>
    <definedName name="PosChange">'[25]Detailed Changes'!$B$41:$D$52</definedName>
    <definedName name="PPSSummary" localSheetId="0">#REF!</definedName>
    <definedName name="PPSSummary" localSheetId="1">#REF!</definedName>
    <definedName name="PPSSummary" localSheetId="17">#REF!</definedName>
    <definedName name="PPSSummary" localSheetId="19">#REF!</definedName>
    <definedName name="PPSSummary" localSheetId="2">#REF!</definedName>
    <definedName name="PPSSummary">#REF!</definedName>
    <definedName name="Prescriptions" localSheetId="0" hidden="1">{"add",#N/A,FALSE,"code"}</definedName>
    <definedName name="Prescriptions" localSheetId="1" hidden="1">{"add",#N/A,FALSE,"code"}</definedName>
    <definedName name="Prescriptions" localSheetId="13" hidden="1">{"add",#N/A,FALSE,"code"}</definedName>
    <definedName name="Prescriptions" localSheetId="18" hidden="1">{"add",#N/A,FALSE,"code"}</definedName>
    <definedName name="Prescriptions" localSheetId="19" hidden="1">{"add",#N/A,FALSE,"code"}</definedName>
    <definedName name="Prescriptions" localSheetId="22" hidden="1">{"add",#N/A,FALSE,"code"}</definedName>
    <definedName name="Prescriptions" localSheetId="2" hidden="1">{"add",#N/A,FALSE,"code"}</definedName>
    <definedName name="Prescriptions" hidden="1">{"add",#N/A,FALSE,"code"}</definedName>
    <definedName name="primtbl">[7]Orientation!$C$23</definedName>
    <definedName name="_xlnm.Print_Area" localSheetId="0">'2.1 Organizations List '!$B$1:$C$45</definedName>
    <definedName name="_xlnm.Print_Area" localSheetId="8">'4.3 Trend Rates'!$A$1:$K$25</definedName>
    <definedName name="_xlnm.Print_Area" localSheetId="17">'6.1 Balance Sheet '!$A$2:$S$46</definedName>
    <definedName name="_xlnm.Print_Area" localSheetId="18">'6.2 Income Statement'!$A$1:$U$122</definedName>
    <definedName name="_xlnm.Print_Area" localSheetId="19">'6.3 Cash Flow'!$A$1:$M$44</definedName>
    <definedName name="_xlnm.Print_Area" localSheetId="22">'6.5 PMPM Rev Payer'!$B$3:$AD$31</definedName>
    <definedName name="_xlnm.Print_Area" localSheetId="30">'7.4 CareNavigator'!$B$1:$D$56</definedName>
    <definedName name="_xlnm.Print_Area" localSheetId="32">'7.5 Care Coordination HSA'!$B$1:$K$56</definedName>
    <definedName name="_xlnm.Print_Area" localSheetId="34">'8.1 APM Quality Measures'!$B$3:$F$50</definedName>
    <definedName name="_xlnm.Print_Titles" localSheetId="0">#REF!</definedName>
    <definedName name="_xlnm.Print_Titles" localSheetId="1">#REF!</definedName>
    <definedName name="_xlnm.Print_Titles" localSheetId="18">'6.2 Income Statement'!$4:$5</definedName>
    <definedName name="_xlnm.Print_Titles" localSheetId="22">'6.5 PMPM Rev Payer'!$B:$B</definedName>
    <definedName name="_xlnm.Print_Titles" localSheetId="2">#REF!</definedName>
    <definedName name="_xlnm.Print_Titles">#REF!</definedName>
    <definedName name="prof" localSheetId="0">#REF!</definedName>
    <definedName name="prof" localSheetId="1">#REF!</definedName>
    <definedName name="prof" localSheetId="17">#REF!</definedName>
    <definedName name="prof" localSheetId="19">#REF!</definedName>
    <definedName name="prof" localSheetId="2">#REF!</definedName>
    <definedName name="prof">#REF!</definedName>
    <definedName name="Rate_nmc" localSheetId="0" hidden="1">#REF!</definedName>
    <definedName name="Rate_nmc" localSheetId="1" hidden="1">#REF!</definedName>
    <definedName name="Rate_nmc" localSheetId="17" hidden="1">#REF!</definedName>
    <definedName name="Rate_nmc" localSheetId="2" hidden="1">#REF!</definedName>
    <definedName name="Rate_nmc" hidden="1">#REF!</definedName>
    <definedName name="Rate_nmc1" localSheetId="17" hidden="1">#REF!</definedName>
    <definedName name="Rate_nmc1" hidden="1">#REF!</definedName>
    <definedName name="REHAB" localSheetId="0">'[26]M''care IP DRG'!#REF!</definedName>
    <definedName name="REHAB" localSheetId="1">'[26]M''care IP DRG'!#REF!</definedName>
    <definedName name="REHAB" localSheetId="17">'[27]M''care IP DRG'!#REF!</definedName>
    <definedName name="REHAB" localSheetId="2">'[26]M''care IP DRG'!#REF!</definedName>
    <definedName name="REHAB">'[27]M''care IP DRG'!#REF!</definedName>
    <definedName name="report_type">[7]Orientation!$C$24</definedName>
    <definedName name="REPORT1" localSheetId="0">#REF!</definedName>
    <definedName name="REPORT1" localSheetId="1">#REF!</definedName>
    <definedName name="REPORT1" localSheetId="17">#REF!</definedName>
    <definedName name="REPORT1" localSheetId="19">#REF!</definedName>
    <definedName name="REPORT1" localSheetId="2">#REF!</definedName>
    <definedName name="REPORT1">#REF!</definedName>
    <definedName name="REPORT11" localSheetId="0">#REF!</definedName>
    <definedName name="REPORT11" localSheetId="1">#REF!</definedName>
    <definedName name="REPORT11" localSheetId="17">#REF!</definedName>
    <definedName name="REPORT11" localSheetId="2">#REF!</definedName>
    <definedName name="REPORT11">#REF!</definedName>
    <definedName name="REPORT3" localSheetId="0">#REF!</definedName>
    <definedName name="REPORT3" localSheetId="1">#REF!</definedName>
    <definedName name="REPORT3" localSheetId="17">#REF!</definedName>
    <definedName name="REPORT3" localSheetId="2">#REF!</definedName>
    <definedName name="REPORT3">#REF!</definedName>
    <definedName name="REPORT4" localSheetId="17">#REF!</definedName>
    <definedName name="REPORT4">#REF!</definedName>
    <definedName name="REPORT5" localSheetId="17">#REF!</definedName>
    <definedName name="REPORT5">#REF!</definedName>
    <definedName name="REPORT6" localSheetId="17">#REF!</definedName>
    <definedName name="REPORT6">#REF!</definedName>
    <definedName name="REPORT7" localSheetId="17">#REF!</definedName>
    <definedName name="REPORT7">#REF!</definedName>
    <definedName name="REPORT8" localSheetId="17">#REF!</definedName>
    <definedName name="REPORT8">#REF!</definedName>
    <definedName name="ReportVersion">[7]Settings!$D$5</definedName>
    <definedName name="RevbyPayor" localSheetId="0">[21]Stats!$A$8:$V$124</definedName>
    <definedName name="RevbyPayor" localSheetId="1">[21]Stats!$A$8:$V$124</definedName>
    <definedName name="RevbyPayor" localSheetId="2">[21]Stats!$A$8:$V$124</definedName>
    <definedName name="RevbyPayor">[22]Stats!$A$8:$V$124</definedName>
    <definedName name="Revenue" localSheetId="0">#REF!</definedName>
    <definedName name="Revenue" localSheetId="1">#REF!</definedName>
    <definedName name="Revenue" localSheetId="17">#REF!</definedName>
    <definedName name="Revenue" localSheetId="19">#REF!</definedName>
    <definedName name="Revenue" localSheetId="2">#REF!</definedName>
    <definedName name="Revenue">#REF!</definedName>
    <definedName name="rngCreateLog">[7]Delivery!$B$12</definedName>
    <definedName name="rngFilePassword">[7]Delivery!$B$6</definedName>
    <definedName name="rngSourceTab">[7]Delivery!$E$8</definedName>
    <definedName name="rowgroup">[7]Orientation!$C$17</definedName>
    <definedName name="rowsegment">[7]Orientation!$B$17</definedName>
    <definedName name="ScenGrpList" localSheetId="0">OFFSET([28]Control!$AG$1,0,0,COUNTIF([28]Control!$AG:$AG,"&gt;"""),1)</definedName>
    <definedName name="ScenGrpList" localSheetId="1">OFFSET([28]Control!$AG$1,0,0,COUNTIF([28]Control!$AG:$AG,"&gt;"""),1)</definedName>
    <definedName name="ScenGrpList" localSheetId="2">OFFSET([28]Control!$AG$1,0,0,COUNTIF([28]Control!$AG:$AG,"&gt;"""),1)</definedName>
    <definedName name="ScenGrpList">OFFSET([28]Control!$AG$1,0,0,COUNTIF([28]Control!$AG$1:$AG$65536,"&gt;"""),1)</definedName>
    <definedName name="Sequential_Group">[7]Settings!$J$6</definedName>
    <definedName name="Sequential_Segment">[7]Settings!$I$6</definedName>
    <definedName name="Sequential_Sort">[7]Settings!$I$10:$J$11</definedName>
    <definedName name="Slicer_Category">#N/A</definedName>
    <definedName name="Software_Complexity_Factor">[15]Assumptions!$D$30</definedName>
    <definedName name="Software_Depreciation_Term">[15]Assumptions!$C$21</definedName>
    <definedName name="sortcol" localSheetId="0">#REF!</definedName>
    <definedName name="sortcol" localSheetId="1">#REF!</definedName>
    <definedName name="sortcol" localSheetId="17">#REF!</definedName>
    <definedName name="sortcol" localSheetId="19">#REF!</definedName>
    <definedName name="sortcol" localSheetId="2">#REF!</definedName>
    <definedName name="sortcol">#REF!</definedName>
    <definedName name="Staff_Complexity_Factor">[15]Assumptions!$I$30</definedName>
    <definedName name="START" localSheetId="0">#REF!</definedName>
    <definedName name="START" localSheetId="1">#REF!</definedName>
    <definedName name="START" localSheetId="17">#REF!</definedName>
    <definedName name="START" localSheetId="19">#REF!</definedName>
    <definedName name="START" localSheetId="2">#REF!</definedName>
    <definedName name="START">#REF!</definedName>
    <definedName name="STAT">[29]List!$A$2:$A$88</definedName>
    <definedName name="Stat2">[29]List!$A$2:$A$88</definedName>
    <definedName name="Supplemental_filter" localSheetId="23">[28]Settings!$C$31</definedName>
    <definedName name="Supplemental_filter">[7]Settings!$C$31</definedName>
    <definedName name="Time">[14]Options!$L$4:$L$49</definedName>
    <definedName name="timeseries">[7]Orientation!$B$6:$C$13</definedName>
    <definedName name="Types" localSheetId="0">[30]t!$A$2:$A$7</definedName>
    <definedName name="Types" localSheetId="1">[30]t!$A$2:$A$7</definedName>
    <definedName name="Types" localSheetId="2">[30]t!$A$2:$A$7</definedName>
    <definedName name="Types">[31]t!$A$2:$A$7</definedName>
    <definedName name="Vendor_Complexity_Factor">[15]Assumptions!$J$30</definedName>
    <definedName name="w" localSheetId="0" hidden="1">{"add",#N/A,FALSE,"code"}</definedName>
    <definedName name="w" localSheetId="1" hidden="1">{"add",#N/A,FALSE,"code"}</definedName>
    <definedName name="w" localSheetId="13" hidden="1">{"add",#N/A,FALSE,"code"}</definedName>
    <definedName name="w" localSheetId="18" hidden="1">{"add",#N/A,FALSE,"code"}</definedName>
    <definedName name="w" localSheetId="19" hidden="1">{"add",#N/A,FALSE,"code"}</definedName>
    <definedName name="w" localSheetId="22" hidden="1">{"add",#N/A,FALSE,"code"}</definedName>
    <definedName name="w" localSheetId="2" hidden="1">{"add",#N/A,FALSE,"code"}</definedName>
    <definedName name="w" hidden="1">{"add",#N/A,FALSE,"code"}</definedName>
    <definedName name="WC_AR" localSheetId="0">#REF!</definedName>
    <definedName name="WC_AR" localSheetId="1">#REF!</definedName>
    <definedName name="WC_AR" localSheetId="17">#REF!</definedName>
    <definedName name="WC_AR" localSheetId="19">#REF!</definedName>
    <definedName name="WC_AR" localSheetId="2">#REF!</definedName>
    <definedName name="WC_AR">#REF!</definedName>
    <definedName name="wrn.rep1." localSheetId="0" hidden="1">{"add",#N/A,FALSE,"code"}</definedName>
    <definedName name="wrn.rep1." localSheetId="1" hidden="1">{"add",#N/A,FALSE,"code"}</definedName>
    <definedName name="wrn.rep1." localSheetId="13" hidden="1">{"add",#N/A,FALSE,"code"}</definedName>
    <definedName name="wrn.rep1." localSheetId="18" hidden="1">{"add",#N/A,FALSE,"code"}</definedName>
    <definedName name="wrn.rep1." localSheetId="19" hidden="1">{"add",#N/A,FALSE,"code"}</definedName>
    <definedName name="wrn.rep1." localSheetId="22" hidden="1">{"add",#N/A,FALSE,"code"}</definedName>
    <definedName name="wrn.rep1." localSheetId="23" hidden="1">{"add",#N/A,FALSE,"code"}</definedName>
    <definedName name="wrn.rep1." localSheetId="2" hidden="1">{"add",#N/A,FALSE,"code"}</definedName>
    <definedName name="wrn.rep1." hidden="1">{"add",#N/A,FALSE,"code"}</definedName>
    <definedName name="wrn.rep1._1" localSheetId="0" hidden="1">{"add",#N/A,FALSE,"code"}</definedName>
    <definedName name="wrn.rep1._1" localSheetId="1" hidden="1">{"add",#N/A,FALSE,"code"}</definedName>
    <definedName name="wrn.rep1._1" localSheetId="13" hidden="1">{"add",#N/A,FALSE,"code"}</definedName>
    <definedName name="wrn.rep1._1" localSheetId="18" hidden="1">{"add",#N/A,FALSE,"code"}</definedName>
    <definedName name="wrn.rep1._1" localSheetId="19" hidden="1">{"add",#N/A,FALSE,"code"}</definedName>
    <definedName name="wrn.rep1._1" localSheetId="22" hidden="1">{"add",#N/A,FALSE,"code"}</definedName>
    <definedName name="wrn.rep1._1" localSheetId="2" hidden="1">{"add",#N/A,FALSE,"code"}</definedName>
    <definedName name="wrn.rep1._1" hidden="1">{"add",#N/A,FALSE,"code"}</definedName>
    <definedName name="x" localSheetId="0" hidden="1">#REF!</definedName>
    <definedName name="x" localSheetId="1" hidden="1">#REF!</definedName>
    <definedName name="x" localSheetId="17" hidden="1">#REF!</definedName>
    <definedName name="x" localSheetId="19" hidden="1">#REF!</definedName>
    <definedName name="x" localSheetId="2" hidden="1">#REF!</definedName>
    <definedName name="x" hidden="1">#REF!</definedName>
    <definedName name="xperiod">[7]Orientation!$G$15</definedName>
    <definedName name="xtabin">[7]Hidden!$D$10:$H$11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5" i="66" l="1"/>
  <c r="O45" i="66"/>
  <c r="O47" i="66" s="1"/>
  <c r="M45" i="66"/>
  <c r="L45" i="66"/>
  <c r="J45" i="66"/>
  <c r="I45" i="66"/>
  <c r="G45" i="66"/>
  <c r="G47" i="66" s="1"/>
  <c r="F45" i="66"/>
  <c r="F47" i="66" s="1"/>
  <c r="D45" i="66"/>
  <c r="C45" i="66"/>
  <c r="C47" i="66" s="1"/>
  <c r="B45" i="66"/>
  <c r="Q44" i="66"/>
  <c r="Q45" i="66" s="1"/>
  <c r="Q47" i="66" s="1"/>
  <c r="R43" i="66"/>
  <c r="N43" i="66"/>
  <c r="N45" i="66" s="1"/>
  <c r="K43" i="66"/>
  <c r="H43" i="66"/>
  <c r="E43" i="66"/>
  <c r="R42" i="66"/>
  <c r="N42" i="66"/>
  <c r="K42" i="66"/>
  <c r="K45" i="66" s="1"/>
  <c r="H42" i="66"/>
  <c r="H45" i="66" s="1"/>
  <c r="E42" i="66"/>
  <c r="E45" i="66" s="1"/>
  <c r="O40" i="66"/>
  <c r="G40" i="66"/>
  <c r="C40" i="66"/>
  <c r="R39" i="66"/>
  <c r="Q39" i="66"/>
  <c r="N39" i="66"/>
  <c r="K39" i="66"/>
  <c r="H39" i="66"/>
  <c r="E39" i="66"/>
  <c r="R38" i="66"/>
  <c r="Q38" i="66"/>
  <c r="N38" i="66"/>
  <c r="K38" i="66"/>
  <c r="H38" i="66"/>
  <c r="E38" i="66"/>
  <c r="P36" i="66"/>
  <c r="P40" i="66" s="1"/>
  <c r="O36" i="66"/>
  <c r="M36" i="66"/>
  <c r="M40" i="66" s="1"/>
  <c r="M47" i="66" s="1"/>
  <c r="L36" i="66"/>
  <c r="L40" i="66" s="1"/>
  <c r="J36" i="66"/>
  <c r="J40" i="66" s="1"/>
  <c r="I36" i="66"/>
  <c r="I40" i="66" s="1"/>
  <c r="I47" i="66" s="1"/>
  <c r="H36" i="66"/>
  <c r="H40" i="66" s="1"/>
  <c r="G36" i="66"/>
  <c r="D36" i="66"/>
  <c r="D40" i="66" s="1"/>
  <c r="C36" i="66"/>
  <c r="B36" i="66"/>
  <c r="B40" i="66" s="1"/>
  <c r="N35" i="66"/>
  <c r="K35" i="66"/>
  <c r="H35" i="66"/>
  <c r="E35" i="66"/>
  <c r="N34" i="66"/>
  <c r="K34" i="66"/>
  <c r="H34" i="66"/>
  <c r="E34" i="66"/>
  <c r="N33" i="66"/>
  <c r="K33" i="66"/>
  <c r="H33" i="66"/>
  <c r="E33" i="66"/>
  <c r="Q32" i="66"/>
  <c r="R32" i="66" s="1"/>
  <c r="N32" i="66"/>
  <c r="K32" i="66"/>
  <c r="H32" i="66"/>
  <c r="E32" i="66"/>
  <c r="N31" i="66"/>
  <c r="K31" i="66"/>
  <c r="H31" i="66"/>
  <c r="E31" i="66"/>
  <c r="Q30" i="66"/>
  <c r="R30" i="66" s="1"/>
  <c r="N30" i="66"/>
  <c r="K30" i="66"/>
  <c r="H30" i="66"/>
  <c r="E30" i="66"/>
  <c r="N29" i="66"/>
  <c r="K29" i="66"/>
  <c r="H29" i="66"/>
  <c r="E29" i="66"/>
  <c r="N28" i="66"/>
  <c r="K28" i="66"/>
  <c r="H28" i="66"/>
  <c r="E28" i="66"/>
  <c r="Q27" i="66"/>
  <c r="Q36" i="66" s="1"/>
  <c r="Q40" i="66" s="1"/>
  <c r="N27" i="66"/>
  <c r="N36" i="66" s="1"/>
  <c r="N40" i="66" s="1"/>
  <c r="K27" i="66"/>
  <c r="K36" i="66" s="1"/>
  <c r="K40" i="66" s="1"/>
  <c r="H27" i="66"/>
  <c r="F27" i="66"/>
  <c r="F36" i="66" s="1"/>
  <c r="F40" i="66" s="1"/>
  <c r="E27" i="66"/>
  <c r="E36" i="66" s="1"/>
  <c r="E40" i="66" s="1"/>
  <c r="N24" i="66"/>
  <c r="K24" i="66"/>
  <c r="H24" i="66"/>
  <c r="E24" i="66"/>
  <c r="Q23" i="66"/>
  <c r="R23" i="66" s="1"/>
  <c r="N23" i="66"/>
  <c r="K23" i="66"/>
  <c r="H23" i="66"/>
  <c r="E23" i="66"/>
  <c r="N22" i="66"/>
  <c r="K22" i="66"/>
  <c r="H22" i="66"/>
  <c r="E22" i="66"/>
  <c r="O20" i="66"/>
  <c r="O25" i="66" s="1"/>
  <c r="C20" i="66"/>
  <c r="C50" i="66" s="1"/>
  <c r="R19" i="66"/>
  <c r="Q19" i="66"/>
  <c r="N19" i="66"/>
  <c r="K19" i="66"/>
  <c r="H19" i="66"/>
  <c r="E19" i="66"/>
  <c r="N18" i="66"/>
  <c r="K18" i="66"/>
  <c r="H18" i="66"/>
  <c r="E18" i="66"/>
  <c r="N17" i="66"/>
  <c r="K17" i="66"/>
  <c r="H17" i="66"/>
  <c r="E17" i="66"/>
  <c r="R16" i="66"/>
  <c r="Q16" i="66"/>
  <c r="N16" i="66"/>
  <c r="K16" i="66"/>
  <c r="H16" i="66"/>
  <c r="E16" i="66"/>
  <c r="P14" i="66"/>
  <c r="P20" i="66" s="1"/>
  <c r="O14" i="66"/>
  <c r="N14" i="66"/>
  <c r="N20" i="66" s="1"/>
  <c r="M14" i="66"/>
  <c r="M20" i="66" s="1"/>
  <c r="L14" i="66"/>
  <c r="L20" i="66" s="1"/>
  <c r="L25" i="66" s="1"/>
  <c r="J14" i="66"/>
  <c r="J20" i="66" s="1"/>
  <c r="I14" i="66"/>
  <c r="I20" i="66" s="1"/>
  <c r="F14" i="66"/>
  <c r="F20" i="66" s="1"/>
  <c r="D14" i="66"/>
  <c r="D20" i="66" s="1"/>
  <c r="C14" i="66"/>
  <c r="B14" i="66"/>
  <c r="B20" i="66" s="1"/>
  <c r="Q13" i="66"/>
  <c r="R13" i="66" s="1"/>
  <c r="N13" i="66"/>
  <c r="K13" i="66"/>
  <c r="H13" i="66"/>
  <c r="E13" i="66"/>
  <c r="Q12" i="66"/>
  <c r="R12" i="66" s="1"/>
  <c r="R14" i="66" s="1"/>
  <c r="R20" i="66" s="1"/>
  <c r="R25" i="66" s="1"/>
  <c r="N12" i="66"/>
  <c r="K12" i="66"/>
  <c r="K14" i="66" s="1"/>
  <c r="K20" i="66" s="1"/>
  <c r="G12" i="66"/>
  <c r="G14" i="66" s="1"/>
  <c r="G20" i="66" s="1"/>
  <c r="E12" i="66"/>
  <c r="E14" i="66" s="1"/>
  <c r="E20" i="66" s="1"/>
  <c r="D25" i="66" l="1"/>
  <c r="D50" i="66"/>
  <c r="P50" i="66"/>
  <c r="P25" i="66"/>
  <c r="K47" i="66"/>
  <c r="L47" i="66"/>
  <c r="L48" i="66" s="1"/>
  <c r="G50" i="66"/>
  <c r="G25" i="66"/>
  <c r="F50" i="66"/>
  <c r="F25" i="66"/>
  <c r="M25" i="66"/>
  <c r="M50" i="66"/>
  <c r="B47" i="66"/>
  <c r="E50" i="66"/>
  <c r="E25" i="66"/>
  <c r="B50" i="66"/>
  <c r="B25" i="66"/>
  <c r="I50" i="66"/>
  <c r="I25" i="66"/>
  <c r="O48" i="66"/>
  <c r="O51" i="66"/>
  <c r="K51" i="66"/>
  <c r="E47" i="66"/>
  <c r="N47" i="66"/>
  <c r="K50" i="66"/>
  <c r="K25" i="66"/>
  <c r="K48" i="66" s="1"/>
  <c r="N25" i="66"/>
  <c r="N50" i="66"/>
  <c r="J50" i="66"/>
  <c r="J25" i="66"/>
  <c r="H47" i="66"/>
  <c r="D47" i="66"/>
  <c r="J47" i="66"/>
  <c r="P47" i="66"/>
  <c r="Q14" i="66"/>
  <c r="Q20" i="66" s="1"/>
  <c r="R27" i="66"/>
  <c r="R36" i="66" s="1"/>
  <c r="R40" i="66" s="1"/>
  <c r="O50" i="66"/>
  <c r="H12" i="66"/>
  <c r="H14" i="66" s="1"/>
  <c r="H20" i="66" s="1"/>
  <c r="C25" i="66"/>
  <c r="R44" i="66"/>
  <c r="R45" i="66" s="1"/>
  <c r="R47" i="66" s="1"/>
  <c r="B48" i="66" l="1"/>
  <c r="B51" i="66"/>
  <c r="F48" i="66"/>
  <c r="F51" i="66"/>
  <c r="C48" i="66"/>
  <c r="C51" i="66"/>
  <c r="N48" i="66"/>
  <c r="N51" i="66"/>
  <c r="M51" i="66"/>
  <c r="M48" i="66"/>
  <c r="Q50" i="66"/>
  <c r="Q25" i="66"/>
  <c r="H50" i="66"/>
  <c r="H25" i="66"/>
  <c r="J48" i="66"/>
  <c r="J51" i="66"/>
  <c r="I48" i="66"/>
  <c r="I51" i="66"/>
  <c r="E48" i="66"/>
  <c r="E51" i="66"/>
  <c r="G48" i="66"/>
  <c r="G51" i="66"/>
  <c r="P51" i="66"/>
  <c r="P48" i="66"/>
  <c r="D51" i="66"/>
  <c r="D48" i="66"/>
  <c r="Q51" i="66" l="1"/>
  <c r="Q48" i="66"/>
  <c r="H48" i="66"/>
  <c r="H51" i="66"/>
  <c r="P8" i="8" l="1"/>
  <c r="M108" i="8"/>
  <c r="O47" i="7"/>
  <c r="N47" i="7"/>
  <c r="O44" i="7"/>
  <c r="N44" i="7"/>
  <c r="M44" i="7"/>
  <c r="O43" i="7"/>
  <c r="N43" i="7"/>
  <c r="M43" i="7"/>
  <c r="L47" i="7"/>
  <c r="L44" i="7"/>
  <c r="L43" i="7"/>
  <c r="R47" i="7"/>
  <c r="R44" i="7"/>
  <c r="R43" i="7"/>
  <c r="J43" i="7"/>
  <c r="J44" i="7"/>
  <c r="Q47" i="7"/>
  <c r="Q44" i="7"/>
  <c r="Q43" i="7"/>
  <c r="P47" i="7"/>
  <c r="P44" i="7"/>
  <c r="P43" i="7"/>
  <c r="D22" i="42"/>
  <c r="E22" i="42"/>
  <c r="G22" i="42"/>
  <c r="H22" i="42"/>
  <c r="J22" i="42"/>
  <c r="K22" i="42"/>
  <c r="M22" i="42"/>
  <c r="N22" i="42"/>
  <c r="P22" i="42"/>
  <c r="Q22" i="42"/>
  <c r="S22" i="42"/>
  <c r="T22" i="42"/>
  <c r="V22" i="42"/>
  <c r="X22" i="42"/>
  <c r="Y22" i="42"/>
  <c r="AA22" i="42"/>
  <c r="AB22" i="42"/>
  <c r="I19" i="51"/>
  <c r="I23" i="51" s="1"/>
  <c r="I29" i="51" s="1"/>
  <c r="J19" i="51"/>
  <c r="J23" i="51" s="1"/>
  <c r="J29" i="51" s="1"/>
  <c r="N12" i="10"/>
  <c r="M12" i="10"/>
  <c r="L12" i="10"/>
  <c r="K12" i="10"/>
  <c r="J12" i="10"/>
  <c r="I12" i="10"/>
  <c r="V25" i="11"/>
  <c r="V26" i="11" s="1"/>
  <c r="U25" i="11"/>
  <c r="T25" i="11"/>
  <c r="S25" i="11"/>
  <c r="V22" i="11"/>
  <c r="U22" i="11"/>
  <c r="T22" i="11"/>
  <c r="T26" i="11" s="1"/>
  <c r="S22" i="11"/>
  <c r="V14" i="11"/>
  <c r="U14" i="11"/>
  <c r="T14" i="11"/>
  <c r="S14" i="11"/>
  <c r="V9" i="11"/>
  <c r="U9" i="11"/>
  <c r="U26" i="11" s="1"/>
  <c r="T9" i="11"/>
  <c r="S9" i="11"/>
  <c r="S26" i="11"/>
  <c r="G10" i="51"/>
  <c r="G13" i="51" s="1"/>
  <c r="G19" i="51" s="1"/>
  <c r="G23" i="51" s="1"/>
  <c r="G29" i="51" s="1"/>
  <c r="H10" i="51"/>
  <c r="H13" i="51"/>
  <c r="H19" i="51" s="1"/>
  <c r="H23" i="51" s="1"/>
  <c r="H29" i="51" s="1"/>
  <c r="E18" i="51"/>
  <c r="F18" i="51"/>
  <c r="G18" i="51"/>
  <c r="H18" i="51"/>
  <c r="C18" i="51"/>
  <c r="D18" i="51"/>
  <c r="F10" i="51"/>
  <c r="F13" i="51"/>
  <c r="F19" i="51" s="1"/>
  <c r="F23" i="51" s="1"/>
  <c r="F29" i="51" s="1"/>
  <c r="E10" i="51"/>
  <c r="E13" i="51" s="1"/>
  <c r="E19" i="51" s="1"/>
  <c r="E23" i="51" s="1"/>
  <c r="E29" i="51" s="1"/>
  <c r="D10" i="51"/>
  <c r="C10" i="51"/>
  <c r="C13" i="51"/>
  <c r="C19" i="51" s="1"/>
  <c r="C23" i="51" s="1"/>
  <c r="C29" i="51" s="1"/>
  <c r="D13" i="51"/>
  <c r="D19" i="51" s="1"/>
  <c r="D23" i="51" s="1"/>
  <c r="D29" i="51" s="1"/>
  <c r="G37" i="45"/>
  <c r="G38" i="45"/>
  <c r="G21" i="45"/>
  <c r="G9" i="45"/>
  <c r="H37" i="45"/>
  <c r="H38" i="45"/>
  <c r="H21" i="45"/>
  <c r="H9" i="45"/>
  <c r="D38" i="45"/>
  <c r="D37" i="45"/>
  <c r="E37" i="45"/>
  <c r="E38" i="45" s="1"/>
  <c r="F37" i="45"/>
  <c r="F38" i="45" s="1"/>
  <c r="C37" i="45"/>
  <c r="C38" i="45" s="1"/>
  <c r="D21" i="45"/>
  <c r="E21" i="45"/>
  <c r="F21" i="45"/>
  <c r="C21" i="45"/>
  <c r="D9" i="45"/>
  <c r="E9" i="45"/>
  <c r="F9" i="45"/>
  <c r="C9" i="45"/>
  <c r="D12" i="10"/>
  <c r="E12" i="10"/>
  <c r="F12" i="10"/>
  <c r="G12" i="10"/>
  <c r="H12" i="10"/>
  <c r="H12" i="6"/>
  <c r="J12" i="6" s="1"/>
  <c r="H10" i="6"/>
  <c r="J10" i="6" s="1"/>
  <c r="F14" i="12"/>
  <c r="F16" i="12" s="1"/>
  <c r="E14" i="12"/>
  <c r="F6" i="12"/>
  <c r="E6" i="12"/>
  <c r="E16" i="12" s="1"/>
  <c r="C14" i="12"/>
  <c r="I14" i="12" s="1"/>
  <c r="I9" i="12"/>
  <c r="I10" i="12"/>
  <c r="I11" i="12"/>
  <c r="I12" i="12"/>
  <c r="I13" i="12"/>
  <c r="I15" i="12"/>
  <c r="D6" i="12"/>
  <c r="D14" i="12"/>
  <c r="I4" i="12"/>
  <c r="I5" i="12"/>
  <c r="C6" i="12"/>
  <c r="I6" i="12" s="1"/>
  <c r="I8" i="12"/>
  <c r="D16" i="12"/>
  <c r="R25" i="11"/>
  <c r="AD25" i="11" s="1"/>
  <c r="Q25" i="11"/>
  <c r="AC25" i="11" s="1"/>
  <c r="P25" i="11"/>
  <c r="O25" i="11"/>
  <c r="N25" i="11"/>
  <c r="M25" i="11"/>
  <c r="X25" i="11" s="1"/>
  <c r="L25" i="11"/>
  <c r="K25" i="11"/>
  <c r="J25" i="11"/>
  <c r="I25" i="11"/>
  <c r="H25" i="11"/>
  <c r="G25" i="11"/>
  <c r="F25" i="11"/>
  <c r="W25" i="11" s="1"/>
  <c r="E25" i="11"/>
  <c r="D25" i="11"/>
  <c r="C25" i="11"/>
  <c r="AD24" i="11"/>
  <c r="AC24" i="11"/>
  <c r="AB24" i="11"/>
  <c r="AA24" i="11"/>
  <c r="Z24" i="11"/>
  <c r="Y24" i="11"/>
  <c r="X24" i="11"/>
  <c r="W24" i="11"/>
  <c r="R22" i="11"/>
  <c r="AD22" i="11" s="1"/>
  <c r="Q22" i="11"/>
  <c r="AA22" i="11" s="1"/>
  <c r="P22" i="11"/>
  <c r="O22" i="11"/>
  <c r="N22" i="11"/>
  <c r="W22" i="11" s="1"/>
  <c r="M22" i="11"/>
  <c r="X22" i="11" s="1"/>
  <c r="L22" i="11"/>
  <c r="K22" i="11"/>
  <c r="K26" i="11" s="1"/>
  <c r="J22" i="11"/>
  <c r="I22" i="11"/>
  <c r="H22" i="11"/>
  <c r="G22" i="11"/>
  <c r="F22" i="11"/>
  <c r="E22" i="11"/>
  <c r="D22" i="11"/>
  <c r="C22" i="11"/>
  <c r="AD21" i="11"/>
  <c r="AC21" i="11"/>
  <c r="AB21" i="11"/>
  <c r="AA21" i="11"/>
  <c r="Z21" i="11"/>
  <c r="Y21" i="11"/>
  <c r="X21" i="11"/>
  <c r="W21" i="11"/>
  <c r="AD20" i="11"/>
  <c r="AC20" i="11"/>
  <c r="AB20" i="11"/>
  <c r="AA20" i="11"/>
  <c r="Z20" i="11"/>
  <c r="Y20" i="11"/>
  <c r="X20" i="11"/>
  <c r="W20" i="11"/>
  <c r="AD19" i="11"/>
  <c r="AC19" i="11"/>
  <c r="AB19" i="11"/>
  <c r="AA19" i="11"/>
  <c r="Z19" i="11"/>
  <c r="Y19" i="11"/>
  <c r="X19" i="11"/>
  <c r="W19" i="11"/>
  <c r="AD18" i="11"/>
  <c r="AC18" i="11"/>
  <c r="AB18" i="11"/>
  <c r="AA18" i="11"/>
  <c r="Z18" i="11"/>
  <c r="Y18" i="11"/>
  <c r="X18" i="11"/>
  <c r="W18" i="11"/>
  <c r="AD17" i="11"/>
  <c r="AC17" i="11"/>
  <c r="AB17" i="11"/>
  <c r="AA17" i="11"/>
  <c r="Z17" i="11"/>
  <c r="Y17" i="11"/>
  <c r="X17" i="11"/>
  <c r="W17" i="11"/>
  <c r="AD16" i="11"/>
  <c r="AC16" i="11"/>
  <c r="AB16" i="11"/>
  <c r="AA16" i="11"/>
  <c r="Z16" i="11"/>
  <c r="Y16" i="11"/>
  <c r="X16" i="11"/>
  <c r="W16" i="11"/>
  <c r="R14" i="11"/>
  <c r="AB14" i="11" s="1"/>
  <c r="Q14" i="11"/>
  <c r="AC14" i="11" s="1"/>
  <c r="P14" i="11"/>
  <c r="O14" i="11"/>
  <c r="N14" i="11"/>
  <c r="W14" i="11" s="1"/>
  <c r="M14" i="11"/>
  <c r="Z14" i="11" s="1"/>
  <c r="L14" i="11"/>
  <c r="K14" i="11"/>
  <c r="J14" i="11"/>
  <c r="I14" i="11"/>
  <c r="H14" i="11"/>
  <c r="G14" i="11"/>
  <c r="F14" i="11"/>
  <c r="E14" i="11"/>
  <c r="D14" i="11"/>
  <c r="D26" i="11" s="1"/>
  <c r="C14" i="11"/>
  <c r="AD13" i="11"/>
  <c r="AC13" i="11"/>
  <c r="AB13" i="11"/>
  <c r="AA13" i="11"/>
  <c r="Z13" i="11"/>
  <c r="Y13" i="11"/>
  <c r="X13" i="11"/>
  <c r="W13" i="11"/>
  <c r="AD12" i="11"/>
  <c r="AC12" i="11"/>
  <c r="AB12" i="11"/>
  <c r="AA12" i="11"/>
  <c r="Z12" i="11"/>
  <c r="Y12" i="11"/>
  <c r="X12" i="11"/>
  <c r="W12" i="11"/>
  <c r="AD11" i="11"/>
  <c r="AC11" i="11"/>
  <c r="AB11" i="11"/>
  <c r="AA11" i="11"/>
  <c r="Z11" i="11"/>
  <c r="Y11" i="11"/>
  <c r="X11" i="11"/>
  <c r="W11" i="11"/>
  <c r="R9" i="11"/>
  <c r="Q9" i="11"/>
  <c r="Q26" i="11"/>
  <c r="P9" i="11"/>
  <c r="O9" i="11"/>
  <c r="N9" i="11"/>
  <c r="M9" i="11"/>
  <c r="Z9" i="11" s="1"/>
  <c r="L9" i="11"/>
  <c r="K9" i="11"/>
  <c r="J9" i="11"/>
  <c r="I9" i="11"/>
  <c r="I26" i="11" s="1"/>
  <c r="H9" i="11"/>
  <c r="G9" i="11"/>
  <c r="G26" i="11" s="1"/>
  <c r="F9" i="11"/>
  <c r="E9" i="11"/>
  <c r="E26" i="11" s="1"/>
  <c r="D9" i="11"/>
  <c r="C9" i="11"/>
  <c r="AD8" i="11"/>
  <c r="AC8" i="11"/>
  <c r="AB8" i="11"/>
  <c r="AA8" i="11"/>
  <c r="Z8" i="11"/>
  <c r="Y8" i="11"/>
  <c r="X8" i="11"/>
  <c r="W8" i="11"/>
  <c r="AD7" i="11"/>
  <c r="AC7" i="11"/>
  <c r="AB7" i="11"/>
  <c r="AA7" i="11"/>
  <c r="Z7" i="11"/>
  <c r="Y7" i="11"/>
  <c r="X7" i="11"/>
  <c r="W7" i="11"/>
  <c r="AD6" i="11"/>
  <c r="AC6" i="11"/>
  <c r="AB6" i="11"/>
  <c r="AA6" i="11"/>
  <c r="Z6" i="11"/>
  <c r="Y6" i="11"/>
  <c r="X6" i="11"/>
  <c r="W6" i="11"/>
  <c r="C12" i="10"/>
  <c r="O115" i="8"/>
  <c r="N115" i="8"/>
  <c r="M115" i="8"/>
  <c r="L115" i="8"/>
  <c r="O114" i="8"/>
  <c r="N114" i="8"/>
  <c r="M114" i="8"/>
  <c r="L114" i="8"/>
  <c r="O113" i="8"/>
  <c r="N113" i="8"/>
  <c r="M113" i="8"/>
  <c r="L113" i="8"/>
  <c r="O112" i="8"/>
  <c r="N112" i="8"/>
  <c r="M112" i="8"/>
  <c r="L112" i="8"/>
  <c r="U109" i="8"/>
  <c r="T109" i="8"/>
  <c r="S109" i="8"/>
  <c r="R109" i="8"/>
  <c r="Q109" i="8"/>
  <c r="P109" i="8"/>
  <c r="U106" i="8"/>
  <c r="T106" i="8"/>
  <c r="S106" i="8"/>
  <c r="R106" i="8"/>
  <c r="Q106" i="8"/>
  <c r="P106" i="8"/>
  <c r="U104" i="8"/>
  <c r="T104" i="8"/>
  <c r="S104" i="8"/>
  <c r="R104" i="8"/>
  <c r="Q104" i="8"/>
  <c r="P104" i="8"/>
  <c r="U102" i="8"/>
  <c r="T102" i="8"/>
  <c r="S102" i="8"/>
  <c r="R102" i="8"/>
  <c r="Q102" i="8"/>
  <c r="P102" i="8"/>
  <c r="U99" i="8"/>
  <c r="T99" i="8"/>
  <c r="S99" i="8"/>
  <c r="R99" i="8"/>
  <c r="Q99" i="8"/>
  <c r="P99" i="8"/>
  <c r="U98" i="8"/>
  <c r="T98" i="8"/>
  <c r="S98" i="8"/>
  <c r="R98" i="8"/>
  <c r="Q98" i="8"/>
  <c r="P98" i="8"/>
  <c r="U97" i="8"/>
  <c r="T97" i="8"/>
  <c r="S97" i="8"/>
  <c r="R97" i="8"/>
  <c r="Q97" i="8"/>
  <c r="P97" i="8"/>
  <c r="U96" i="8"/>
  <c r="T96" i="8"/>
  <c r="S96" i="8"/>
  <c r="R96" i="8"/>
  <c r="Q96" i="8"/>
  <c r="P96" i="8"/>
  <c r="U95" i="8"/>
  <c r="T95" i="8"/>
  <c r="S95" i="8"/>
  <c r="R95" i="8"/>
  <c r="Q95" i="8"/>
  <c r="P95" i="8"/>
  <c r="U94" i="8"/>
  <c r="T94" i="8"/>
  <c r="S94" i="8"/>
  <c r="R94" i="8"/>
  <c r="Q94" i="8"/>
  <c r="P94" i="8"/>
  <c r="U93" i="8"/>
  <c r="T93" i="8"/>
  <c r="S93" i="8"/>
  <c r="R93" i="8"/>
  <c r="Q93" i="8"/>
  <c r="P93" i="8"/>
  <c r="U92" i="8"/>
  <c r="T92" i="8"/>
  <c r="S92" i="8"/>
  <c r="R92" i="8"/>
  <c r="Q92" i="8"/>
  <c r="P92" i="8"/>
  <c r="U91" i="8"/>
  <c r="T91" i="8"/>
  <c r="S91" i="8"/>
  <c r="R91" i="8"/>
  <c r="Q91" i="8"/>
  <c r="P91" i="8"/>
  <c r="U90" i="8"/>
  <c r="T90" i="8"/>
  <c r="S90" i="8"/>
  <c r="R90" i="8"/>
  <c r="Q90" i="8"/>
  <c r="P90" i="8"/>
  <c r="U89" i="8"/>
  <c r="T89" i="8"/>
  <c r="S89" i="8"/>
  <c r="R89" i="8"/>
  <c r="Q89" i="8"/>
  <c r="P89" i="8"/>
  <c r="U88" i="8"/>
  <c r="T88" i="8"/>
  <c r="S88" i="8"/>
  <c r="R88" i="8"/>
  <c r="Q88" i="8"/>
  <c r="P88" i="8"/>
  <c r="U87" i="8"/>
  <c r="T87" i="8"/>
  <c r="S87" i="8"/>
  <c r="R87" i="8"/>
  <c r="Q87" i="8"/>
  <c r="P87" i="8"/>
  <c r="U84" i="8"/>
  <c r="T84" i="8"/>
  <c r="S84" i="8"/>
  <c r="R84" i="8"/>
  <c r="Q84" i="8"/>
  <c r="P84" i="8"/>
  <c r="U83" i="8"/>
  <c r="T83" i="8"/>
  <c r="S83" i="8"/>
  <c r="R83" i="8"/>
  <c r="Q83" i="8"/>
  <c r="P83" i="8"/>
  <c r="U82" i="8"/>
  <c r="T82" i="8"/>
  <c r="S82" i="8"/>
  <c r="R82" i="8"/>
  <c r="Q82" i="8"/>
  <c r="P82" i="8"/>
  <c r="U81" i="8"/>
  <c r="T81" i="8"/>
  <c r="S81" i="8"/>
  <c r="R81" i="8"/>
  <c r="Q81" i="8"/>
  <c r="P81" i="8"/>
  <c r="U80" i="8"/>
  <c r="T80" i="8"/>
  <c r="S80" i="8"/>
  <c r="R80" i="8"/>
  <c r="Q80" i="8"/>
  <c r="P80" i="8"/>
  <c r="U79" i="8"/>
  <c r="T79" i="8"/>
  <c r="S79" i="8"/>
  <c r="R79" i="8"/>
  <c r="Q79" i="8"/>
  <c r="P79" i="8"/>
  <c r="U78" i="8"/>
  <c r="T78" i="8"/>
  <c r="S78" i="8"/>
  <c r="R78" i="8"/>
  <c r="Q78" i="8"/>
  <c r="P78" i="8"/>
  <c r="U77" i="8"/>
  <c r="T77" i="8"/>
  <c r="S77" i="8"/>
  <c r="R77" i="8"/>
  <c r="Q77" i="8"/>
  <c r="P77" i="8"/>
  <c r="U76" i="8"/>
  <c r="T76" i="8"/>
  <c r="S76" i="8"/>
  <c r="R76" i="8"/>
  <c r="Q76" i="8"/>
  <c r="P76" i="8"/>
  <c r="U75" i="8"/>
  <c r="T75" i="8"/>
  <c r="S75" i="8"/>
  <c r="R75" i="8"/>
  <c r="Q75" i="8"/>
  <c r="P75" i="8"/>
  <c r="U74" i="8"/>
  <c r="T74" i="8"/>
  <c r="S74" i="8"/>
  <c r="R74" i="8"/>
  <c r="Q74" i="8"/>
  <c r="P74" i="8"/>
  <c r="U73" i="8"/>
  <c r="T73" i="8"/>
  <c r="S73" i="8"/>
  <c r="R73" i="8"/>
  <c r="Q73" i="8"/>
  <c r="P73" i="8"/>
  <c r="U70" i="8"/>
  <c r="T70" i="8"/>
  <c r="S70" i="8"/>
  <c r="R70" i="8"/>
  <c r="Q70" i="8"/>
  <c r="P70" i="8"/>
  <c r="U68" i="8"/>
  <c r="T68" i="8"/>
  <c r="S68" i="8"/>
  <c r="R68" i="8"/>
  <c r="Q68" i="8"/>
  <c r="P68" i="8"/>
  <c r="U67" i="8"/>
  <c r="T67" i="8"/>
  <c r="S67" i="8"/>
  <c r="R67" i="8"/>
  <c r="Q67" i="8"/>
  <c r="P67" i="8"/>
  <c r="U66" i="8"/>
  <c r="T66" i="8"/>
  <c r="S66" i="8"/>
  <c r="R66" i="8"/>
  <c r="Q66" i="8"/>
  <c r="P66" i="8"/>
  <c r="U62" i="8"/>
  <c r="T62" i="8"/>
  <c r="S62" i="8"/>
  <c r="R62" i="8"/>
  <c r="Q62" i="8"/>
  <c r="P62" i="8"/>
  <c r="U60" i="8"/>
  <c r="T60" i="8"/>
  <c r="S60" i="8"/>
  <c r="R60" i="8"/>
  <c r="Q60" i="8"/>
  <c r="P60" i="8"/>
  <c r="U57" i="8"/>
  <c r="T57" i="8"/>
  <c r="S57" i="8"/>
  <c r="R57" i="8"/>
  <c r="Q57" i="8"/>
  <c r="P57" i="8"/>
  <c r="U56" i="8"/>
  <c r="T56" i="8"/>
  <c r="S56" i="8"/>
  <c r="R56" i="8"/>
  <c r="Q56" i="8"/>
  <c r="P56" i="8"/>
  <c r="U55" i="8"/>
  <c r="T55" i="8"/>
  <c r="S55" i="8"/>
  <c r="R55" i="8"/>
  <c r="Q55" i="8"/>
  <c r="P55" i="8"/>
  <c r="U54" i="8"/>
  <c r="T54" i="8"/>
  <c r="S54" i="8"/>
  <c r="R54" i="8"/>
  <c r="Q54" i="8"/>
  <c r="P54" i="8"/>
  <c r="U53" i="8"/>
  <c r="T53" i="8"/>
  <c r="S53" i="8"/>
  <c r="R53" i="8"/>
  <c r="Q53" i="8"/>
  <c r="P53" i="8"/>
  <c r="U52" i="8"/>
  <c r="T52" i="8"/>
  <c r="S52" i="8"/>
  <c r="R52" i="8"/>
  <c r="Q52" i="8"/>
  <c r="P52" i="8"/>
  <c r="U51" i="8"/>
  <c r="T51" i="8"/>
  <c r="S51" i="8"/>
  <c r="R51" i="8"/>
  <c r="Q51" i="8"/>
  <c r="P51" i="8"/>
  <c r="R49" i="8"/>
  <c r="U48" i="8"/>
  <c r="T48" i="8"/>
  <c r="S48" i="8"/>
  <c r="R48" i="8"/>
  <c r="Q48" i="8"/>
  <c r="P48" i="8"/>
  <c r="U45" i="8"/>
  <c r="T45" i="8"/>
  <c r="S45" i="8"/>
  <c r="R45" i="8"/>
  <c r="Q45" i="8"/>
  <c r="P45" i="8"/>
  <c r="U44" i="8"/>
  <c r="T44" i="8"/>
  <c r="S44" i="8"/>
  <c r="R44" i="8"/>
  <c r="Q44" i="8"/>
  <c r="P44" i="8"/>
  <c r="U41" i="8"/>
  <c r="T41" i="8"/>
  <c r="S41" i="8"/>
  <c r="R41" i="8"/>
  <c r="Q41" i="8"/>
  <c r="P41" i="8"/>
  <c r="U38" i="8"/>
  <c r="T38" i="8"/>
  <c r="S38" i="8"/>
  <c r="R38" i="8"/>
  <c r="Q38" i="8"/>
  <c r="P38" i="8"/>
  <c r="R36" i="8"/>
  <c r="U35" i="8"/>
  <c r="T35" i="8"/>
  <c r="S35" i="8"/>
  <c r="R35" i="8"/>
  <c r="Q35" i="8"/>
  <c r="P35" i="8"/>
  <c r="P34" i="8"/>
  <c r="P33" i="8"/>
  <c r="U32" i="8"/>
  <c r="T32" i="8"/>
  <c r="S32" i="8"/>
  <c r="R32" i="8"/>
  <c r="Q32" i="8"/>
  <c r="P32" i="8"/>
  <c r="R30" i="8"/>
  <c r="U29" i="8"/>
  <c r="T29" i="8"/>
  <c r="S29" i="8"/>
  <c r="R29" i="8"/>
  <c r="Q29" i="8"/>
  <c r="P29" i="8"/>
  <c r="U26" i="8"/>
  <c r="T26" i="8"/>
  <c r="S26" i="8"/>
  <c r="R26" i="8"/>
  <c r="Q26" i="8"/>
  <c r="P26" i="8"/>
  <c r="U25" i="8"/>
  <c r="T25" i="8"/>
  <c r="S25" i="8"/>
  <c r="R25" i="8"/>
  <c r="Q25" i="8"/>
  <c r="P25" i="8"/>
  <c r="U24" i="8"/>
  <c r="T24" i="8"/>
  <c r="S24" i="8"/>
  <c r="R24" i="8"/>
  <c r="Q24" i="8"/>
  <c r="P24" i="8"/>
  <c r="U23" i="8"/>
  <c r="T23" i="8"/>
  <c r="S23" i="8"/>
  <c r="R23" i="8"/>
  <c r="Q23" i="8"/>
  <c r="P23" i="8"/>
  <c r="U22" i="8"/>
  <c r="T22" i="8"/>
  <c r="S22" i="8"/>
  <c r="R22" i="8"/>
  <c r="Q22" i="8"/>
  <c r="P22" i="8"/>
  <c r="U21" i="8"/>
  <c r="T21" i="8"/>
  <c r="S21" i="8"/>
  <c r="R21" i="8"/>
  <c r="Q21" i="8"/>
  <c r="P21" i="8"/>
  <c r="U20" i="8"/>
  <c r="T20" i="8"/>
  <c r="S20" i="8"/>
  <c r="R20" i="8"/>
  <c r="Q20" i="8"/>
  <c r="P20" i="8"/>
  <c r="U19" i="8"/>
  <c r="T19" i="8"/>
  <c r="S19" i="8"/>
  <c r="R19" i="8"/>
  <c r="Q19" i="8"/>
  <c r="P19" i="8"/>
  <c r="U18" i="8"/>
  <c r="T18" i="8"/>
  <c r="S18" i="8"/>
  <c r="R18" i="8"/>
  <c r="Q18" i="8"/>
  <c r="P18" i="8"/>
  <c r="U17" i="8"/>
  <c r="T17" i="8"/>
  <c r="S17" i="8"/>
  <c r="R17" i="8"/>
  <c r="Q17" i="8"/>
  <c r="P17" i="8"/>
  <c r="U14" i="8"/>
  <c r="T14" i="8"/>
  <c r="S14" i="8"/>
  <c r="R14" i="8"/>
  <c r="Q14" i="8"/>
  <c r="P14" i="8"/>
  <c r="U12" i="8"/>
  <c r="T12" i="8"/>
  <c r="S12" i="8"/>
  <c r="R12" i="8"/>
  <c r="Q12" i="8"/>
  <c r="P12" i="8"/>
  <c r="U11" i="8"/>
  <c r="T11" i="8"/>
  <c r="S11" i="8"/>
  <c r="R11" i="8"/>
  <c r="Q11" i="8"/>
  <c r="P11" i="8"/>
  <c r="U10" i="8"/>
  <c r="T10" i="8"/>
  <c r="S10" i="8"/>
  <c r="R10" i="8"/>
  <c r="Q10" i="8"/>
  <c r="P10" i="8"/>
  <c r="U9" i="8"/>
  <c r="T9" i="8"/>
  <c r="S9" i="8"/>
  <c r="R9" i="8"/>
  <c r="Q9" i="8"/>
  <c r="P9" i="8"/>
  <c r="U8" i="8"/>
  <c r="T8" i="8"/>
  <c r="S8" i="8"/>
  <c r="R8" i="8"/>
  <c r="Q8" i="8"/>
  <c r="S47" i="7"/>
  <c r="K47" i="7"/>
  <c r="I47" i="7"/>
  <c r="H47" i="7"/>
  <c r="G47" i="7"/>
  <c r="E47" i="7"/>
  <c r="S44" i="7"/>
  <c r="K44" i="7"/>
  <c r="I44" i="7"/>
  <c r="H44" i="7"/>
  <c r="G44" i="7"/>
  <c r="F44" i="7"/>
  <c r="E44" i="7"/>
  <c r="C44" i="7"/>
  <c r="S43" i="7"/>
  <c r="K43" i="7"/>
  <c r="I43" i="7"/>
  <c r="H43" i="7"/>
  <c r="G43" i="7"/>
  <c r="F43" i="7"/>
  <c r="E43" i="7"/>
  <c r="D39" i="7"/>
  <c r="B39" i="7"/>
  <c r="B41" i="7" s="1"/>
  <c r="D35" i="7"/>
  <c r="B35" i="7"/>
  <c r="D14" i="7"/>
  <c r="D19" i="7"/>
  <c r="D24" i="7" s="1"/>
  <c r="C14" i="7"/>
  <c r="C19" i="7" s="1"/>
  <c r="C43" i="7" s="1"/>
  <c r="B14" i="7"/>
  <c r="B19" i="7" s="1"/>
  <c r="D41" i="7"/>
  <c r="D43" i="7"/>
  <c r="Y25" i="11"/>
  <c r="F26" i="11"/>
  <c r="J26" i="11"/>
  <c r="N26" i="11"/>
  <c r="W26" i="11" s="1"/>
  <c r="AB25" i="11"/>
  <c r="C26" i="11"/>
  <c r="O26" i="11"/>
  <c r="W9" i="11"/>
  <c r="AB9" i="11"/>
  <c r="Y14" i="11"/>
  <c r="AD14" i="11"/>
  <c r="AA14" i="11"/>
  <c r="AC22" i="11"/>
  <c r="H26" i="11"/>
  <c r="L26" i="11"/>
  <c r="P26" i="11"/>
  <c r="X9" i="11"/>
  <c r="Y22" i="11"/>
  <c r="Y26" i="11"/>
  <c r="Y9" i="11"/>
  <c r="AC9" i="11"/>
  <c r="AD9" i="11"/>
  <c r="H14" i="6"/>
  <c r="J14" i="6"/>
  <c r="H13" i="6"/>
  <c r="J13" i="6" s="1"/>
  <c r="H11" i="6"/>
  <c r="J11" i="6"/>
  <c r="H9" i="6"/>
  <c r="J9" i="6" s="1"/>
  <c r="H8" i="6"/>
  <c r="J8" i="6"/>
  <c r="H6" i="6"/>
  <c r="J6" i="6" s="1"/>
  <c r="D44" i="7" l="1"/>
  <c r="D47" i="7"/>
  <c r="B43" i="7"/>
  <c r="B24" i="7"/>
  <c r="AB22" i="11"/>
  <c r="AC26" i="11"/>
  <c r="AA9" i="11"/>
  <c r="R26" i="11"/>
  <c r="X14" i="11"/>
  <c r="Z22" i="11"/>
  <c r="C16" i="12"/>
  <c r="I16" i="12" s="1"/>
  <c r="M26" i="11"/>
  <c r="Z25" i="11"/>
  <c r="AA25" i="11"/>
  <c r="Z26" i="11" l="1"/>
  <c r="X26" i="11"/>
  <c r="AD26" i="11"/>
  <c r="AB26" i="11"/>
  <c r="B44" i="7"/>
  <c r="B47" i="7"/>
  <c r="AA2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Theroux, Kelly</author>
  </authors>
  <commentList>
    <comment ref="H10" authorId="0" shapeId="0" xr:uid="{00000000-0006-0000-0D00-000001000000}">
      <text>
        <r>
          <rPr>
            <b/>
            <sz val="9"/>
            <color indexed="81"/>
            <rFont val="Tahoma"/>
            <family val="2"/>
          </rPr>
          <t>Theroux, Kelly:</t>
        </r>
        <r>
          <rPr>
            <sz val="9"/>
            <color indexed="81"/>
            <rFont val="Tahoma"/>
            <family val="2"/>
          </rPr>
          <t xml:space="preserve">
GMCB to complete with submitted data</t>
        </r>
      </text>
    </comment>
    <comment ref="I10" authorId="0" shapeId="0" xr:uid="{00000000-0006-0000-0D00-000002000000}">
      <text>
        <r>
          <rPr>
            <b/>
            <sz val="9"/>
            <color indexed="81"/>
            <rFont val="Tahoma"/>
            <family val="2"/>
          </rPr>
          <t>Theroux, Kelly:</t>
        </r>
        <r>
          <rPr>
            <sz val="9"/>
            <color indexed="81"/>
            <rFont val="Tahoma"/>
            <family val="2"/>
          </rPr>
          <t xml:space="preserve">
GMCB to complete with submitted data
</t>
        </r>
      </text>
    </comment>
  </commentList>
</comments>
</file>

<file path=xl/sharedStrings.xml><?xml version="1.0" encoding="utf-8"?>
<sst xmlns="http://schemas.openxmlformats.org/spreadsheetml/2006/main" count="1545" uniqueCount="780">
  <si>
    <t>Part 2. ACO Providers</t>
  </si>
  <si>
    <t>Hospital Service Area</t>
  </si>
  <si>
    <t>Contracted Entity</t>
  </si>
  <si>
    <t>Organization Type</t>
  </si>
  <si>
    <t>Other</t>
  </si>
  <si>
    <t>Billing TIN</t>
  </si>
  <si>
    <t>Organization CCN</t>
  </si>
  <si>
    <t>Organization Name</t>
  </si>
  <si>
    <t>Attribution</t>
  </si>
  <si>
    <t>Bennington (SVMC)</t>
  </si>
  <si>
    <t>Berlin (CVMC)</t>
  </si>
  <si>
    <t>Brattleboro (BMH)</t>
  </si>
  <si>
    <t>Burlington (UVMMC)</t>
  </si>
  <si>
    <t>Lebanon (DH)</t>
  </si>
  <si>
    <t>Middlebury (Porter)</t>
  </si>
  <si>
    <t>Morrisville (Copley)</t>
  </si>
  <si>
    <t>Newport (North Country)</t>
  </si>
  <si>
    <t>Randolph (Gifford)</t>
  </si>
  <si>
    <t>Rutland (RRMC)</t>
  </si>
  <si>
    <t>Springfield (Springfield)</t>
  </si>
  <si>
    <t>St. Albans (NMC)</t>
  </si>
  <si>
    <t>St. Johnsbury (NVRH)</t>
  </si>
  <si>
    <t>Townshend (Grace Cottage)</t>
  </si>
  <si>
    <t>Windsor (Mt. Ascutney)</t>
  </si>
  <si>
    <t>TOTAL</t>
  </si>
  <si>
    <t>Medicare</t>
  </si>
  <si>
    <t>Total Attribution</t>
  </si>
  <si>
    <t>Home Hospital Spend</t>
  </si>
  <si>
    <t>UVMMC</t>
  </si>
  <si>
    <t>Dartmouth</t>
  </si>
  <si>
    <t>Other Hospitals</t>
  </si>
  <si>
    <t>FFS In</t>
  </si>
  <si>
    <t>FFS Out</t>
  </si>
  <si>
    <t>Bennington</t>
  </si>
  <si>
    <t>Brattleboro</t>
  </si>
  <si>
    <t>Burlington</t>
  </si>
  <si>
    <t>Middlebury</t>
  </si>
  <si>
    <t>Morrisville</t>
  </si>
  <si>
    <t>Newport</t>
  </si>
  <si>
    <t>Randolph</t>
  </si>
  <si>
    <t>Rutland</t>
  </si>
  <si>
    <t>Springfield</t>
  </si>
  <si>
    <t>St. Albans</t>
  </si>
  <si>
    <t>St. Johnsbury</t>
  </si>
  <si>
    <t>Medicaid</t>
  </si>
  <si>
    <t>Payer</t>
  </si>
  <si>
    <t>(A)
PMPM</t>
  </si>
  <si>
    <t>(B)
Member Months</t>
  </si>
  <si>
    <t>(C)
Base experience PMPM</t>
  </si>
  <si>
    <t>(D)
Trend Rate</t>
  </si>
  <si>
    <t>(E) Budgeted PMPM
= C x D</t>
  </si>
  <si>
    <t>(F)
Budgeted Member Months</t>
  </si>
  <si>
    <t>(G)
Expected Growth Trend
= E/A - 1</t>
  </si>
  <si>
    <t>Total</t>
  </si>
  <si>
    <t>Calculated field</t>
  </si>
  <si>
    <t>Definitions:</t>
  </si>
  <si>
    <r>
      <t>(A)</t>
    </r>
    <r>
      <rPr>
        <sz val="7"/>
        <color indexed="8"/>
        <rFont val="Times New Roman"/>
        <family val="1"/>
      </rPr>
      <t xml:space="preserve">   </t>
    </r>
    <r>
      <rPr>
        <sz val="11"/>
        <color theme="1"/>
        <rFont val="Calibri"/>
        <family val="2"/>
        <scheme val="minor"/>
      </rPr>
      <t xml:space="preserve">Projected per member per month cost for the entire program through the end of the Performance Year </t>
    </r>
    <r>
      <rPr>
        <i/>
        <sz val="11"/>
        <color indexed="8"/>
        <rFont val="Calibri"/>
        <family val="2"/>
      </rPr>
      <t xml:space="preserve">excluding shared saving/loss estimates </t>
    </r>
    <r>
      <rPr>
        <sz val="11"/>
        <color theme="1"/>
        <rFont val="Calibri"/>
        <family val="2"/>
        <scheme val="minor"/>
      </rPr>
      <t>and other nonclaims based payments (e.g. care coordination, administration)</t>
    </r>
  </si>
  <si>
    <r>
      <t>(B)</t>
    </r>
    <r>
      <rPr>
        <sz val="7"/>
        <color indexed="8"/>
        <rFont val="Times New Roman"/>
        <family val="1"/>
      </rPr>
      <t xml:space="preserve">   </t>
    </r>
    <r>
      <rPr>
        <sz val="11"/>
        <color theme="1"/>
        <rFont val="Calibri"/>
        <family val="2"/>
        <scheme val="minor"/>
      </rPr>
      <t>Projected member months for the entire program through the end of the Performance Year. The factor should incorporate expected attrition for future months.</t>
    </r>
  </si>
  <si>
    <r>
      <t>(C)</t>
    </r>
    <r>
      <rPr>
        <sz val="7"/>
        <color indexed="8"/>
        <rFont val="Times New Roman"/>
        <family val="1"/>
      </rPr>
      <t xml:space="preserve">   </t>
    </r>
    <r>
      <rPr>
        <sz val="11"/>
        <color theme="1"/>
        <rFont val="Calibri"/>
        <family val="2"/>
        <scheme val="minor"/>
      </rPr>
      <t>The base experience used to build the current budgeted rate. Adjustments not included in the trend rate (D) should be reflected in the base experience.</t>
    </r>
  </si>
  <si>
    <r>
      <t>(D)</t>
    </r>
    <r>
      <rPr>
        <sz val="7"/>
        <color indexed="8"/>
        <rFont val="Times New Roman"/>
        <family val="1"/>
      </rPr>
      <t xml:space="preserve">   </t>
    </r>
    <r>
      <rPr>
        <sz val="11"/>
        <color theme="1"/>
        <rFont val="Calibri"/>
        <family val="2"/>
        <scheme val="minor"/>
      </rPr>
      <t>The full trend rate applied to the base experience to arrive at the budgeted PMPM. The trend rate may be for multiple years.</t>
    </r>
  </si>
  <si>
    <r>
      <t>(E)</t>
    </r>
    <r>
      <rPr>
        <sz val="7"/>
        <color indexed="8"/>
        <rFont val="Times New Roman"/>
        <family val="1"/>
      </rPr>
      <t xml:space="preserve">    </t>
    </r>
    <r>
      <rPr>
        <sz val="11"/>
        <color theme="1"/>
        <rFont val="Calibri"/>
        <family val="2"/>
        <scheme val="minor"/>
      </rPr>
      <t>This calculation should represent the targeted per member per month being used for each program for the budget.</t>
    </r>
  </si>
  <si>
    <r>
      <t>(F)</t>
    </r>
    <r>
      <rPr>
        <sz val="7"/>
        <color indexed="8"/>
        <rFont val="Times New Roman"/>
        <family val="1"/>
      </rPr>
      <t xml:space="preserve">    </t>
    </r>
    <r>
      <rPr>
        <sz val="11"/>
        <color theme="1"/>
        <rFont val="Calibri"/>
        <family val="2"/>
        <scheme val="minor"/>
      </rPr>
      <t>The estimated member months for the upcoming performance period, including assumptions related to attrition.</t>
    </r>
  </si>
  <si>
    <r>
      <t>(G)</t>
    </r>
    <r>
      <rPr>
        <sz val="7"/>
        <color indexed="8"/>
        <rFont val="Times New Roman"/>
        <family val="1"/>
      </rPr>
      <t xml:space="preserve">   </t>
    </r>
    <r>
      <rPr>
        <sz val="11"/>
        <color theme="1"/>
        <rFont val="Calibri"/>
        <family val="2"/>
        <scheme val="minor"/>
      </rPr>
      <t>This calculation should represent the comparison between the projected experience in the current performance year and the budgeted per member per month cost.</t>
    </r>
  </si>
  <si>
    <t>Actuals</t>
  </si>
  <si>
    <t>Projections 2017</t>
  </si>
  <si>
    <t>Budget 2018 Submitted</t>
  </si>
  <si>
    <t>FY2016</t>
  </si>
  <si>
    <t>FY2017</t>
  </si>
  <si>
    <t>FY2018</t>
  </si>
  <si>
    <t>OneCareVermont</t>
  </si>
  <si>
    <t>1Q2017 (10/1/17-12/31/17)</t>
  </si>
  <si>
    <t>3Q2018 (04/01/18-06/30/18)</t>
  </si>
  <si>
    <t>BALANCE SHEET</t>
  </si>
  <si>
    <t>FY2016 Actuals</t>
  </si>
  <si>
    <t>FY2017 Budget</t>
  </si>
  <si>
    <t>FY2017
Actuals</t>
  </si>
  <si>
    <t>FY2018 Q1 YTD Actuals</t>
  </si>
  <si>
    <t>FY2018 Q2 YTD Actuals</t>
  </si>
  <si>
    <t>FY2018 Q3 YTD Actuals</t>
  </si>
  <si>
    <t>FY2018 Budget Submitted</t>
  </si>
  <si>
    <t>FY2018 Budget Approved</t>
  </si>
  <si>
    <t>FY2019 Budget Submitted</t>
  </si>
  <si>
    <t>Cash &amp; Investments</t>
  </si>
  <si>
    <t xml:space="preserve">     Designated Risk Reserve</t>
  </si>
  <si>
    <t>Total Cash, Investments, &amp; Reserves</t>
  </si>
  <si>
    <t>Accounts Receivable</t>
  </si>
  <si>
    <t>Prepaid Expenses</t>
  </si>
  <si>
    <t>Other Current Assets</t>
  </si>
  <si>
    <t>Current Assets</t>
  </si>
  <si>
    <t>Board Designated Assets</t>
  </si>
  <si>
    <t>Net, Property, Plant And Equipment</t>
  </si>
  <si>
    <t>Other Long-Term Assets</t>
  </si>
  <si>
    <t xml:space="preserve"> Total Assets</t>
  </si>
  <si>
    <t>Unearned Revenue</t>
  </si>
  <si>
    <t>Due to UVMMC</t>
  </si>
  <si>
    <t>Due to DHH</t>
  </si>
  <si>
    <t>Due to Other</t>
  </si>
  <si>
    <t>Accrued Expenses</t>
  </si>
  <si>
    <t>Designated Risk Reserve Fund Balance</t>
  </si>
  <si>
    <t>Other Current Liabilities</t>
  </si>
  <si>
    <t>Long Term Liabilities</t>
  </si>
  <si>
    <t>Other Noncurrent Liabilities</t>
  </si>
  <si>
    <t>Total Liabilities</t>
  </si>
  <si>
    <t>Retained Earnings</t>
  </si>
  <si>
    <t>Capital Contributions</t>
  </si>
  <si>
    <t>Total Equity</t>
  </si>
  <si>
    <t>Liabilities and Equities</t>
  </si>
  <si>
    <t>Current Ratio</t>
  </si>
  <si>
    <t>Debt Ratio</t>
  </si>
  <si>
    <r>
      <rPr>
        <b/>
        <u/>
        <sz val="11"/>
        <color indexed="8"/>
        <rFont val="Calibri"/>
        <family val="2"/>
      </rPr>
      <t>Observations:</t>
    </r>
    <r>
      <rPr>
        <sz val="11"/>
        <color theme="1"/>
        <rFont val="Calibri"/>
        <family val="2"/>
        <scheme val="minor"/>
      </rPr>
      <t xml:space="preserve">  The amount in the Designated Risk Reserve is in line with OneCare's submitted narrative.  
</t>
    </r>
    <r>
      <rPr>
        <b/>
        <u/>
        <sz val="11"/>
        <color indexed="8"/>
        <rFont val="Calibri"/>
        <family val="2"/>
      </rPr>
      <t>Questions:</t>
    </r>
    <r>
      <rPr>
        <sz val="11"/>
        <color theme="1"/>
        <rFont val="Calibri"/>
        <family val="2"/>
        <scheme val="minor"/>
      </rPr>
      <t xml:space="preserve">  Does the Due to UVMMC liability account contain solely the amount due to UVMMC for operational expenses, etc. or are additional items included in this account?</t>
    </r>
  </si>
  <si>
    <t>var</t>
  </si>
  <si>
    <t>Explanation</t>
  </si>
  <si>
    <t>Rounding</t>
  </si>
  <si>
    <t>***Not part of OCV Financial Statement - Illustrative for Comparison</t>
  </si>
  <si>
    <t>Income Statement</t>
  </si>
  <si>
    <t>Budget</t>
  </si>
  <si>
    <t>Actual</t>
  </si>
  <si>
    <t>Budget
Submitted</t>
  </si>
  <si>
    <t>Budget
Approved</t>
  </si>
  <si>
    <t xml:space="preserve">Projected </t>
  </si>
  <si>
    <t>Revenues</t>
  </si>
  <si>
    <t>Program Target Revenue</t>
  </si>
  <si>
    <t>Medicare Modified Next Gen - Basic***</t>
  </si>
  <si>
    <t>Medicare Modified Next Gen - Added</t>
  </si>
  <si>
    <t>Medicaid Next Generation Year 2***</t>
  </si>
  <si>
    <t>BCBSVT - QHP Program***</t>
  </si>
  <si>
    <t>Self-Funded Programs</t>
  </si>
  <si>
    <t>Other - (Enter Account Here)</t>
  </si>
  <si>
    <t/>
  </si>
  <si>
    <t>Payer Program Support Revenue</t>
  </si>
  <si>
    <t>VHCIP</t>
  </si>
  <si>
    <t>VMNG PMPM General Revenue</t>
  </si>
  <si>
    <t>VMNG PHM Program Pilot - Complex CC</t>
  </si>
  <si>
    <t>BCBSVT - QHP Program Reform Pilot Support</t>
  </si>
  <si>
    <t>Self-Funded Programs Revenue</t>
  </si>
  <si>
    <t>Primary Prevention Revenue</t>
  </si>
  <si>
    <t>OUD Investment Revenue</t>
  </si>
  <si>
    <t>UVMMC Self-Funded Pilot Revenue</t>
  </si>
  <si>
    <t>CMMI Revenue</t>
  </si>
  <si>
    <t>Value Based Incentive Fund</t>
  </si>
  <si>
    <t>State HIT Support</t>
  </si>
  <si>
    <t>Informatics Infrastructure Support</t>
  </si>
  <si>
    <t>Grant Revenue</t>
  </si>
  <si>
    <t>Robert Wood Johnson</t>
  </si>
  <si>
    <t>MSO Revenues</t>
  </si>
  <si>
    <t>Adirondack ACO Revenues</t>
  </si>
  <si>
    <t>CIGNA Revenues</t>
  </si>
  <si>
    <t>Other Revenue</t>
  </si>
  <si>
    <t>Member Contributions</t>
  </si>
  <si>
    <t>Hospital Participation Fee</t>
  </si>
  <si>
    <t>Bad Debt</t>
  </si>
  <si>
    <t>Due to DVHA from Hospitals</t>
  </si>
  <si>
    <t>UVMMC Funding</t>
  </si>
  <si>
    <t>DHH Funding</t>
  </si>
  <si>
    <t>Total Revenues</t>
  </si>
  <si>
    <t>Expenses</t>
  </si>
  <si>
    <t>Health Services Spending</t>
  </si>
  <si>
    <t>Payer-Paid FFS***</t>
  </si>
  <si>
    <t>OneCare Hospital Payments***</t>
  </si>
  <si>
    <t>Expected Spending Under (Over) Claims Target****</t>
  </si>
  <si>
    <t>Operational Expenses</t>
  </si>
  <si>
    <t>Salaries and Benefits</t>
  </si>
  <si>
    <t>Contracted Services</t>
  </si>
  <si>
    <t>Software</t>
  </si>
  <si>
    <t>Insurance</t>
  </si>
  <si>
    <t>Supplies</t>
  </si>
  <si>
    <t>Travel</t>
  </si>
  <si>
    <t>Occupancy</t>
  </si>
  <si>
    <t>Other Expenses</t>
  </si>
  <si>
    <t>Purchased Services</t>
  </si>
  <si>
    <t>General Office Expenses (Rent, Office Supplies, IT, Maintenance, etc.)</t>
  </si>
  <si>
    <t>Reinsurance / Risk Protection</t>
  </si>
  <si>
    <t>PHM/Payment Reform Programs</t>
  </si>
  <si>
    <t>Basic OCV PMPM</t>
  </si>
  <si>
    <t>Complex Care Coordination Program</t>
  </si>
  <si>
    <t>Value-Based Incentive Fund</t>
  </si>
  <si>
    <t>Comprehensive Payment Reform Program</t>
  </si>
  <si>
    <t>Primary Prevention</t>
  </si>
  <si>
    <t>Specialist Program Pilot</t>
  </si>
  <si>
    <t>Innovation Fund</t>
  </si>
  <si>
    <t>RCRs</t>
  </si>
  <si>
    <t>PCMH Legacy Payments</t>
  </si>
  <si>
    <t>CHT Block Payment</t>
  </si>
  <si>
    <t>SASH</t>
  </si>
  <si>
    <t>Due to DVHA from OCV</t>
  </si>
  <si>
    <t>Primary Care Case Management</t>
  </si>
  <si>
    <t>Total Expenses</t>
  </si>
  <si>
    <t>Net Income</t>
  </si>
  <si>
    <t>Other Reportables</t>
  </si>
  <si>
    <t xml:space="preserve">     FTEs</t>
  </si>
  <si>
    <t>Monitoring Items*</t>
  </si>
  <si>
    <r>
      <t xml:space="preserve">     Administrative (Operating) Expense Ratio</t>
    </r>
    <r>
      <rPr>
        <vertAlign val="superscript"/>
        <sz val="11"/>
        <color indexed="8"/>
        <rFont val="Calibri"/>
        <family val="2"/>
      </rPr>
      <t>+</t>
    </r>
  </si>
  <si>
    <t xml:space="preserve">     PHM/Payment Reform (less MC SASH &amp; Bpt)/Revenues</t>
  </si>
  <si>
    <t xml:space="preserve">     Operating Margin</t>
  </si>
  <si>
    <t xml:space="preserve">     Total Margin</t>
  </si>
  <si>
    <t>*Will self-calculate with conditional formatting</t>
  </si>
  <si>
    <t>**** Does not factor in risk corridor limits or upside/downside arrangement adjustments; Excludes Medicare advanced shared savings</t>
  </si>
  <si>
    <r>
      <rPr>
        <vertAlign val="superscript"/>
        <sz val="11"/>
        <color indexed="8"/>
        <rFont val="Calibri"/>
        <family val="2"/>
      </rPr>
      <t>+</t>
    </r>
    <r>
      <rPr>
        <sz val="11"/>
        <color theme="1"/>
        <rFont val="Calibri"/>
        <family val="2"/>
        <scheme val="minor"/>
      </rPr>
      <t>Administrative Expense Ratio is calculated as Total Operating Expenses (row 84) divided by Total Revenues (row 62)</t>
    </r>
  </si>
  <si>
    <r>
      <t>Observations:</t>
    </r>
    <r>
      <rPr>
        <sz val="11"/>
        <color theme="1"/>
        <rFont val="Calibri"/>
        <family val="2"/>
        <scheme val="minor"/>
      </rPr>
      <t xml:space="preserve">  
</t>
    </r>
    <r>
      <rPr>
        <b/>
        <u/>
        <sz val="11"/>
        <color indexed="8"/>
        <rFont val="Calibri"/>
        <family val="2"/>
      </rPr>
      <t>Questions:</t>
    </r>
    <r>
      <rPr>
        <sz val="11"/>
        <color theme="1"/>
        <rFont val="Calibri"/>
        <family val="2"/>
        <scheme val="minor"/>
      </rPr>
      <t xml:space="preserve">  </t>
    </r>
  </si>
  <si>
    <t>Statement of Cash Flows</t>
  </si>
  <si>
    <t>FY2018 Budget</t>
  </si>
  <si>
    <t>Beginning Cash</t>
  </si>
  <si>
    <t xml:space="preserve">     Operations</t>
  </si>
  <si>
    <t xml:space="preserve">          Excess Revenues over Expenses</t>
  </si>
  <si>
    <t xml:space="preserve">          Depreciation/Amortization</t>
  </si>
  <si>
    <t xml:space="preserve">          (Increase)/Decrease A/R</t>
  </si>
  <si>
    <t xml:space="preserve">          (Increase)/Decrease Other Changes</t>
  </si>
  <si>
    <t xml:space="preserve">     Subtotal Cash from Operations</t>
  </si>
  <si>
    <t xml:space="preserve">     Investing Activity</t>
  </si>
  <si>
    <t xml:space="preserve">          Capital Spending</t>
  </si>
  <si>
    <t xml:space="preserve">               Capital</t>
  </si>
  <si>
    <t xml:space="preserve">               Capitalized Interest</t>
  </si>
  <si>
    <t xml:space="preserve">               Change in Accum Dep Less Depreciation</t>
  </si>
  <si>
    <t xml:space="preserve">               (Increase) Decrease in Capital Assets</t>
  </si>
  <si>
    <t xml:space="preserve">          Subtotal Capital Spending</t>
  </si>
  <si>
    <t xml:space="preserve">          (Increase)/Decrease</t>
  </si>
  <si>
    <t xml:space="preserve">               Funded Depreciation</t>
  </si>
  <si>
    <t xml:space="preserve">               Other LT Assets &amp; Escrowed Bonds and Other</t>
  </si>
  <si>
    <t xml:space="preserve">          Subtotal (Increase)/Decrease</t>
  </si>
  <si>
    <t xml:space="preserve">     Subtotal Cash from Investing Activity</t>
  </si>
  <si>
    <t xml:space="preserve">     Financing Activity</t>
  </si>
  <si>
    <t xml:space="preserve">          Debt (Increase)/Decrease</t>
  </si>
  <si>
    <t xml:space="preserve">               Bonds &amp; Mortgages</t>
  </si>
  <si>
    <t xml:space="preserve">               Repayment</t>
  </si>
  <si>
    <t xml:space="preserve">               Capital Lease &amp; Other LT Debt</t>
  </si>
  <si>
    <r>
      <t xml:space="preserve">     </t>
    </r>
    <r>
      <rPr>
        <b/>
        <sz val="11"/>
        <color indexed="8"/>
        <rFont val="Calibri"/>
        <family val="2"/>
      </rPr>
      <t>Subtotal Cash from Financing Activity</t>
    </r>
  </si>
  <si>
    <t xml:space="preserve">     Other Changes (Please Descibe)</t>
  </si>
  <si>
    <t xml:space="preserve">          Manual Adjustment</t>
  </si>
  <si>
    <t xml:space="preserve">          Other</t>
  </si>
  <si>
    <t xml:space="preserve">          Change in Fund Balance less Net Income</t>
  </si>
  <si>
    <r>
      <t xml:space="preserve">     </t>
    </r>
    <r>
      <rPr>
        <b/>
        <sz val="11"/>
        <color indexed="8"/>
        <rFont val="Calibri"/>
        <family val="2"/>
      </rPr>
      <t>Subtotal Other Changes</t>
    </r>
  </si>
  <si>
    <t>Net Increase/(Decrease) in Cash</t>
  </si>
  <si>
    <t>Ending Cash Balance</t>
  </si>
  <si>
    <t>Actual*</t>
  </si>
  <si>
    <t>Budgeted</t>
  </si>
  <si>
    <t>Projected</t>
  </si>
  <si>
    <t>Program</t>
  </si>
  <si>
    <t>BCBSVT QHP</t>
  </si>
  <si>
    <t xml:space="preserve">Revenue by payer </t>
  </si>
  <si>
    <t>FY 2018 Actual*</t>
  </si>
  <si>
    <t>FY 2020 Budget*</t>
  </si>
  <si>
    <t>$ Change</t>
  </si>
  <si>
    <t>% Change</t>
  </si>
  <si>
    <t>Line of business</t>
  </si>
  <si>
    <t>Member Months</t>
  </si>
  <si>
    <t>PMPM $
Non-Claims</t>
  </si>
  <si>
    <t>PMPM $
Claims</t>
  </si>
  <si>
    <t>Total $</t>
  </si>
  <si>
    <t>MSSP or Next Gen ACO</t>
  </si>
  <si>
    <t>Blueprint (PCP, CHT, SASH)**</t>
  </si>
  <si>
    <t>Other PHM/Payment Reform Programs**</t>
  </si>
  <si>
    <t>Subtotal Medicaid</t>
  </si>
  <si>
    <t>Subtotal Medicare</t>
  </si>
  <si>
    <t>Commercial</t>
  </si>
  <si>
    <t xml:space="preserve"> </t>
  </si>
  <si>
    <t>Vermont Health Connect</t>
  </si>
  <si>
    <t>Large Group</t>
  </si>
  <si>
    <t>Self-insured: UVMMC, Porter, NMC, CVMC</t>
  </si>
  <si>
    <t>Self-insured: Identify Name</t>
  </si>
  <si>
    <t>Subtotal Commercial</t>
  </si>
  <si>
    <t>Subtotal Other</t>
  </si>
  <si>
    <t>*For FY 2017 and FY 2018, please include the shared savings/shared risk budget (i.e., target).</t>
  </si>
  <si>
    <t>**For the 2018 reporting cycle, Blueprint was not separated by payer and only listed under "Other." Going forward, Blueprint and other PHM/Reform payments will be separated out.</t>
  </si>
  <si>
    <t>VT Medicaid</t>
  </si>
  <si>
    <t>Sum</t>
  </si>
  <si>
    <t xml:space="preserve">    Home Hospital Spend for OCV Lives *</t>
  </si>
  <si>
    <t xml:space="preserve">    Participation Deduction</t>
  </si>
  <si>
    <t>Fixed Prospective Payments (FPP)</t>
  </si>
  <si>
    <t>Value Based Incentive Payments *</t>
  </si>
  <si>
    <t>Basic OCV PMPM *</t>
  </si>
  <si>
    <t>Complex Care Program *</t>
  </si>
  <si>
    <t>Blueprint - CHT</t>
  </si>
  <si>
    <t>Blueprint - PCMH</t>
  </si>
  <si>
    <t>UVM CHI, RCRs</t>
  </si>
  <si>
    <t>Other Reform Payments</t>
  </si>
  <si>
    <t>Reserves adjustments / Prior Year Reconciliations</t>
  </si>
  <si>
    <t>Total Net FPP Payments &amp; Reserve Adjs</t>
  </si>
  <si>
    <t>Maximum Risk of APM (this data is informational only)</t>
  </si>
  <si>
    <t>Estimated Attributed lives at beginning of 2020</t>
  </si>
  <si>
    <t>Central Vermont Medical Center</t>
  </si>
  <si>
    <t>Northwestern Medical Center</t>
  </si>
  <si>
    <t>Brattleboro Memorial Hospital</t>
  </si>
  <si>
    <t>Springfield Hospital</t>
  </si>
  <si>
    <t>North Country Hospital</t>
  </si>
  <si>
    <t>Dartmouth-Hitchcock</t>
  </si>
  <si>
    <t>2018 Clinical Priority Areas</t>
  </si>
  <si>
    <t>Number</t>
  </si>
  <si>
    <t>Priority Area</t>
  </si>
  <si>
    <t>Goals</t>
  </si>
  <si>
    <t>Applicable APM Measures</t>
  </si>
  <si>
    <t>High-Risk Patient Care Coordination</t>
  </si>
  <si>
    <t>Reduce acute admissions and ED utilization by 5% in this high risk cohort</t>
  </si>
  <si>
    <t>Episode of Care Variation</t>
  </si>
  <si>
    <t>Reduce skilled nursing facility RUG score-adjusted length of stay 5%</t>
  </si>
  <si>
    <t>Mental Health and Substance Abuse</t>
  </si>
  <si>
    <t>Increase within 30-day ambulatory care follow-up for emergency room discharges for mental health and substance abuse diagnoses</t>
  </si>
  <si>
    <t>Chronic Disease Management Optimization</t>
  </si>
  <si>
    <t>Reduce ambulatory sensitive condition admissions/readmissions for COPD and heart failure by 5%</t>
  </si>
  <si>
    <t>Prevention and Wellness</t>
  </si>
  <si>
    <t>Increase network utilization of Medicare annual wellness visit, adolescent well child visit, and developmental screening by 5%</t>
  </si>
  <si>
    <t>Social Determinants of Health</t>
  </si>
  <si>
    <t>Example (update if necessary): Food insecurity screening rate tracking</t>
  </si>
  <si>
    <t>2019 Clinical Priority Areas</t>
  </si>
  <si>
    <t>High-Risk Pateinet Care Coordination</t>
  </si>
  <si>
    <t>1) Reduce acute admissions in high and very high risk cohorts 2) Reduce ED visits in high and very high risk cohorts 3) Increase high and very high risk cohorts engagement in care coordination</t>
  </si>
  <si>
    <t>1) Increase 30 day follow-up after ED visit for AOD 2) Increase 30 day follow-up after ED visit for MH 3) Increase screening for clinical depression</t>
  </si>
  <si>
    <t>1) Reduce admissions for COPD among patients with COPD 2) Reduce admissions for CHF among patients with CHF 3) Reduce ED visits for Asthma among patients with Asthma 4) Diabetes A1c (and eye exam for Medicare) 5) Controling High Blood Pressure</t>
  </si>
  <si>
    <t>1) Increase Medicare Annual Wellness Visit Rate 2) Increase Adolescent Well Care Visit Rate 3) Increase Developmental Screening Rate</t>
  </si>
  <si>
    <t>1) Food security</t>
  </si>
  <si>
    <r>
      <t xml:space="preserve">Measure
</t>
    </r>
    <r>
      <rPr>
        <b/>
        <i/>
        <sz val="11"/>
        <color indexed="8"/>
        <rFont val="Calibri"/>
        <family val="2"/>
      </rPr>
      <t>(ACO Specific All-Payer Model Target)</t>
    </r>
  </si>
  <si>
    <t>2018 Activities (From 10/1/18 Submission)</t>
  </si>
  <si>
    <t>2019 Activities</t>
  </si>
  <si>
    <t>Percentage of adults with usual primary care provider</t>
  </si>
  <si>
    <r>
      <rPr>
        <b/>
        <sz val="11"/>
        <color indexed="10"/>
        <rFont val="Calibri"/>
        <family val="2"/>
      </rPr>
      <t>Medicare</t>
    </r>
    <r>
      <rPr>
        <b/>
        <sz val="11"/>
        <color indexed="8"/>
        <rFont val="Calibri"/>
        <family val="2"/>
      </rPr>
      <t xml:space="preserve"> </t>
    </r>
    <r>
      <rPr>
        <sz val="11"/>
        <color theme="1"/>
        <rFont val="Calibri"/>
        <family val="2"/>
        <scheme val="minor"/>
      </rPr>
      <t xml:space="preserve">ACO composite of 5 questions on Getting Timely Care, Appointments and Information
</t>
    </r>
    <r>
      <rPr>
        <i/>
        <sz val="11"/>
        <color indexed="62"/>
        <rFont val="Calibri"/>
        <family val="2"/>
      </rPr>
      <t>(75th percentile compared to Medicare nationally)</t>
    </r>
  </si>
  <si>
    <t>1. OneCare measures Getting Timely Care, Appointments and Information annually using the ACO CAHPS Survey</t>
  </si>
  <si>
    <r>
      <t xml:space="preserve">Percentage of </t>
    </r>
    <r>
      <rPr>
        <b/>
        <sz val="11"/>
        <color indexed="10"/>
        <rFont val="Calibri"/>
        <family val="2"/>
      </rPr>
      <t>Medicaid</t>
    </r>
    <r>
      <rPr>
        <sz val="11"/>
        <color theme="1"/>
        <rFont val="Calibri"/>
        <family val="2"/>
        <scheme val="minor"/>
      </rPr>
      <t xml:space="preserve"> adolescents with well-care visits</t>
    </r>
  </si>
  <si>
    <t xml:space="preserve">1. Adolescent well-care visits is one of OneCare's Clinical Priorities for 2018. 
2. The St. Albans HSA has ongoing work to increase adolescent well-child visit and integrate depression screening as part of the adolescent well-child visit. 
3. The Burlington HSA’s accountable community for health (ACH) is developing a project to increase adolescent well-child visits. </t>
  </si>
  <si>
    <r>
      <t xml:space="preserve">Percentage of </t>
    </r>
    <r>
      <rPr>
        <b/>
        <sz val="11"/>
        <color indexed="10"/>
        <rFont val="Calibri"/>
        <family val="2"/>
      </rPr>
      <t>Medicaid</t>
    </r>
    <r>
      <rPr>
        <sz val="11"/>
        <color indexed="10"/>
        <rFont val="Calibri"/>
        <family val="2"/>
      </rPr>
      <t xml:space="preserve"> </t>
    </r>
    <r>
      <rPr>
        <sz val="11"/>
        <color theme="1"/>
        <rFont val="Calibri"/>
        <family val="2"/>
        <scheme val="minor"/>
      </rPr>
      <t xml:space="preserve">enrollees aligned with ACO
</t>
    </r>
    <r>
      <rPr>
        <i/>
        <sz val="11"/>
        <color indexed="62"/>
        <rFont val="Calibri"/>
        <family val="2"/>
      </rPr>
      <t>(No more than 15 percentage points below % of VT Medicare beneficiaries aligned to ACO)</t>
    </r>
  </si>
  <si>
    <t xml:space="preserve">1. In January 2018 the total number of Medicaid beneficiaries aligned with the ACO was 42,342
2. In August 2018 numbers have dropped to 38,569 total beneficiaries aligned with the ACO due to Medicaid eligibility status
3. In 2017, there were four HSAs participating in the Medicaid program, and in 2018 the number of participating HSAs increased to 10. </t>
  </si>
  <si>
    <t>Deaths related to suicide</t>
  </si>
  <si>
    <t xml:space="preserve">1. OneCare has created enduring educational materials, with associated CME/CEU credits, from its Interdisciplinary Grand Rounds on Suicide. These materials will be available throughout 2018.
2. OneCare is supporting a pilot between SASH and the HowardCenter in  to embed a Howard Center clinician within SASH at two congregant housing sites in Burlington, in part to reduce the stigma of mental health and reduce isolation. 
3. OneCare, along with the Blueprint for Health, have made suicide the topic of the October All-field Team meeting. The planning committee is organizing a panel of providers and representatives of community organizations to speak about suicide, especially among marginalized or minority populations in Vermont. </t>
  </si>
  <si>
    <t>Deaths related to drug overdose</t>
  </si>
  <si>
    <t>1. The Berlin HSA has initiated a program to induct patients with buprenorphine in ED and also make referrals to MAT from ED. They have also instituted walk-in hours for MAT intake in order to reduce the lag between initiation to engagement in treatment.</t>
  </si>
  <si>
    <r>
      <rPr>
        <b/>
        <sz val="11"/>
        <color indexed="10"/>
        <rFont val="Calibri"/>
        <family val="2"/>
      </rPr>
      <t xml:space="preserve">Multi-Payer </t>
    </r>
    <r>
      <rPr>
        <sz val="11"/>
        <color theme="1"/>
        <rFont val="Calibri"/>
        <family val="2"/>
        <scheme val="minor"/>
      </rPr>
      <t xml:space="preserve">ACO initiation of alcohol and other drug dependence treatment
</t>
    </r>
    <r>
      <rPr>
        <i/>
        <sz val="11"/>
        <color indexed="62"/>
        <rFont val="Calibri"/>
        <family val="2"/>
      </rPr>
      <t>(50th percentile)</t>
    </r>
  </si>
  <si>
    <t>1. Created a simplified summary of the IET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IET. OneCare has since presented these reports at the HSA-level in the ANGLER reporting package to HSAs in the BCBS QHP ACO program. 
3.OneCare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</si>
  <si>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indexed="10"/>
        <rFont val="Calibri"/>
        <family val="2"/>
      </rPr>
      <t>Multi-Payer</t>
    </r>
    <r>
      <rPr>
        <sz val="11"/>
        <color theme="1"/>
        <rFont val="Calibri"/>
        <family val="2"/>
        <scheme val="minor"/>
      </rPr>
      <t xml:space="preserve"> ACO engagement of alcohol and other drug dependence treatment
</t>
    </r>
    <r>
      <rPr>
        <i/>
        <sz val="11"/>
        <color indexed="62"/>
        <rFont val="Calibri"/>
        <family val="2"/>
      </rPr>
      <t>(75th percentile)</t>
    </r>
  </si>
  <si>
    <t>1. Created a simplified summary of the IET measure, designed for OneCare network providers. In 2018, will share the summary widely to help providers meet the measure steward specifications.
2. In 2018, BlueCross and BlueShield of Vermont agreed to send OneCare quarterly reports at the TIN-level on four (4) claims-based ACO quality measures for the BCBS QHP program. This included IET. OneCare has since presented these reports at the HSA-level in the ANGLER reporting suite to HSAs in the BCBS QHP ACO program. 
3. 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</si>
  <si>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indexed="10"/>
        <rFont val="Calibri"/>
        <family val="2"/>
      </rPr>
      <t>Multi-Payer</t>
    </r>
    <r>
      <rPr>
        <sz val="11"/>
        <color theme="1"/>
        <rFont val="Calibri"/>
        <family val="2"/>
        <scheme val="minor"/>
      </rPr>
      <t xml:space="preserve"> ACO 30-day follow-up after discharge from ED for mental health
</t>
    </r>
    <r>
      <rPr>
        <i/>
        <sz val="11"/>
        <color indexed="62"/>
        <rFont val="Calibri"/>
        <family val="2"/>
      </rPr>
      <t>(60%)</t>
    </r>
  </si>
  <si>
    <t xml:space="preserve">1. Created a simplified summary of the FUM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FUM. OneCare has since presented these reports at the HSA-level in the ANGLER reporting suite to HSAs in the BCBS QHP ACO program. </t>
  </si>
  <si>
    <r>
      <rPr>
        <b/>
        <sz val="11"/>
        <color indexed="10"/>
        <rFont val="Calibri"/>
        <family val="2"/>
      </rPr>
      <t>Multi-Payer</t>
    </r>
    <r>
      <rPr>
        <sz val="11"/>
        <color theme="1"/>
        <rFont val="Calibri"/>
        <family val="2"/>
        <scheme val="minor"/>
      </rPr>
      <t xml:space="preserve"> ACO 30-day follow-up after discharge for alcohol or other drug dependence
</t>
    </r>
    <r>
      <rPr>
        <i/>
        <sz val="11"/>
        <color indexed="62"/>
        <rFont val="Calibri"/>
        <family val="2"/>
      </rPr>
      <t>(40%)</t>
    </r>
  </si>
  <si>
    <t>1. Created a simplified summary of FUA, designed for OneCare network providers. In 2018, will share the summary widely to help providers meet the measure steward specifications.
2. The St. Albans HSA has a developing partnership between the Northwestern Medical Center (NMC) ED and community counseling/support services to increase follow up after ED visits for mental health reasons and substance use disorders.</t>
  </si>
  <si>
    <t>Number of mental health and substance abuse-related ED visits</t>
  </si>
  <si>
    <t>% of Vermont providers checking prescription drug monitoring program before prescribing opioids</t>
  </si>
  <si>
    <t xml:space="preserve">1. Burlington HSA, the UVMMC office of primary care and AHEC program started the Project ECHO program for the Treatment of Chronic Pain. The ECHO Program highlights best practices and evidence-based care for treating patients who experience chronic pain, and disseminates the best practices to provider’s participating in the program. </t>
  </si>
  <si>
    <r>
      <rPr>
        <b/>
        <sz val="11"/>
        <color indexed="10"/>
        <rFont val="Calibri"/>
        <family val="2"/>
      </rPr>
      <t>Multi-Payer</t>
    </r>
    <r>
      <rPr>
        <sz val="11"/>
        <color theme="1"/>
        <rFont val="Calibri"/>
        <family val="2"/>
        <scheme val="minor"/>
      </rPr>
      <t xml:space="preserve"> ACO screening and follow-up for clinical depression and follow-up plan
</t>
    </r>
    <r>
      <rPr>
        <i/>
        <sz val="11"/>
        <color indexed="62"/>
        <rFont val="Calibri"/>
        <family val="2"/>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</si>
  <si>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quarterly manual data collection with a voluntary group of hospitals and health care organizations. This measure is one of the pilot measures that OneCare will be providing organizations with regular feedback.</t>
  </si>
  <si>
    <t>#per 10,000 population ages 18-64 receiving medication assisted treatment (MAT)</t>
  </si>
  <si>
    <t>Statewide prevalence of chronic disease: COPD</t>
  </si>
  <si>
    <t>1. OneCare has created enduring educational materials, with associated CME/CEU credits, from its Interdisciplinary Grand Rounds on COPD. These materials will be available throughout 2018.
2. In the Bennington HSA, rehab facilities have created open times to provide ongoing support for cardiac and pulmonary rehab patients (COPD). Patients attending the pulmonary rehab maintenance program have a 0% rate of readmission at this time. The Bennington HSA has also established a multidisciplinary group to increase use of palliative care and pulmonary rehab. 
3. In the St Albans HSA, COPD admissions are data driven using staging algorithms.</t>
  </si>
  <si>
    <t>Statewide prevalence of chronic disease: hypertension</t>
  </si>
  <si>
    <t>OneCare completed a Controlling Hypertension quality improvement project early in 2018 and produced a Network Success Story highlighting the improvements in one local practice that achieved its goal.</t>
  </si>
  <si>
    <t>Statewide prevalence of chronic disease: diabetes</t>
  </si>
  <si>
    <t>1. OneCare is leading, along with their partners in VDH, QIN-QIO, SASH, and the Blueprint for Health, a 10-month Learning Collaborative on the prevention and management of diabetes. 13 practice teams from across Vermont are participating in the Collaborative. The focus of the collaborative is to improve the rate of patients with diabetes with poor control of their A1c (&gt;9%). 
2. OneCare has created enduring educational materials, with associated CME/CEU credits, from its Interdisciplinary Grand Rounds on Population Health and Diabetes. These materials will be available throughout 2018.</t>
  </si>
  <si>
    <r>
      <rPr>
        <b/>
        <sz val="11"/>
        <color indexed="10"/>
        <rFont val="Calibri"/>
        <family val="2"/>
      </rPr>
      <t>Medicare</t>
    </r>
    <r>
      <rPr>
        <sz val="11"/>
        <color theme="1"/>
        <rFont val="Calibri"/>
        <family val="2"/>
        <scheme val="minor"/>
      </rPr>
      <t xml:space="preserve"> ACO chronic disease composite: Diabetes HbA1c poor control; controlling high blood pressure; and all-cause unplanned admissions for patients with multiple chronic conditions
</t>
    </r>
    <r>
      <rPr>
        <i/>
        <sz val="11"/>
        <color indexed="62"/>
        <rFont val="Calibri"/>
        <family val="2"/>
      </rPr>
      <t>(75th percentile compared to Medicare nationally)</t>
    </r>
  </si>
  <si>
    <t>1. In early 2018, OneCare released a simplified summary of each of these clinical measures and their specifications for OneCare network providers to use as a reference in meeting the measures. The goal of the summaries is to improve documentation in order to better capture the work that is likely already happening in the provider's office.
2. OneCare is developing tools and reporting around the 3M created algorithm to identify potentially preventable readmisions.. The PPR report is included in the quarterly ANGLER suite of reporting at this time and OneCare is exploring other possible uses for the algorithm with OneCare network providers. 
3. In the Bennington HSA, a community-based RN Clinical Nurse Specialist follows the utilization and cases of high and very high risk individuals to address root cause of re-hospitalization and acute care admissions. Additionally, RNs embedded in primary care practices follow-up by telephone post-hospital discharge for med reconciliation and assessment of post discharge needs. During the follow-up calls, referrals are made to services and agencies to support individual’s medical and social determinant needs. 
4. In the Burlington HSA, there is a plan to hire a total of 14 RN care managers at UVMMC to support high-risk patient care coordination. 
5. In the Berlin HSA, quality improvement projects are underway to address both readmissions and ED utilization through care coordination. For the readmission project, a readmission process redesign is planned at CVMC and the project will be aligned with an ongoing primary care practice redesign to include targeted care coordination. For the ED utilization, the Berlin HSA is targeting patients with four (4) or more ED visits within 90 days.  This project will involve ED follow up in the practices and work with the community health team (CHT) and other stakeholders involved in the patient’s care; bidirectional communication will be a cornerstone of the initiative.</t>
  </si>
  <si>
    <t>Percentage of VT residents receiving appropriate asthma medication management</t>
  </si>
  <si>
    <t>1. On October 15, 2018, OneCare will host an Interdisciplinary Grand Rounds on Asthma in the Pediatric Patient.</t>
  </si>
  <si>
    <r>
      <rPr>
        <b/>
        <sz val="11"/>
        <color indexed="10"/>
        <rFont val="Calibri"/>
        <family val="2"/>
      </rPr>
      <t>Multi-Payer</t>
    </r>
    <r>
      <rPr>
        <sz val="11"/>
        <color theme="1"/>
        <rFont val="Calibri"/>
        <family val="2"/>
        <scheme val="minor"/>
      </rPr>
      <t xml:space="preserve"> ACO tobacco use assessment and cessation intervention
</t>
    </r>
    <r>
      <rPr>
        <i/>
        <sz val="11"/>
        <color indexed="62"/>
        <rFont val="Calibri"/>
        <family val="2"/>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</si>
  <si>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monthly data abstractions on hospitals and health care organizations that requested to participate. This measure is one of the pilot measures that OneCare will be providing regular feedback on.</t>
  </si>
  <si>
    <t>Blue Cross Blue Shield</t>
  </si>
  <si>
    <t>Adolescent Well Care Visits</t>
  </si>
  <si>
    <t>ACO All-Cause Readmissions</t>
  </si>
  <si>
    <t>Diabetes Millitus: HbA1c Poor Control</t>
  </si>
  <si>
    <t>Hypertension: Controlling High Blood Pressure</t>
  </si>
  <si>
    <t>Follow-up after Hospitalization for Mental Illness (7-day)</t>
  </si>
  <si>
    <t>CAHPS Patient Experience: Care Coordination Composite Score</t>
  </si>
  <si>
    <t>Developmental Screening in the First Three Years of Life</t>
  </si>
  <si>
    <t>CAHPS Tobacco Cessation: "Did your provider talk with you about smoking?"</t>
  </si>
  <si>
    <t>All-Cause Unplanned Admissions for Patients with Multiple Chronic Conditions</t>
  </si>
  <si>
    <t>PCMH CAHPS Survey Composite Measures collected by DVHA</t>
  </si>
  <si>
    <t xml:space="preserve">Risk-Standardized, All-Condition Readmission </t>
  </si>
  <si>
    <t>Preventive Care and Screening: Influenza Immunization</t>
  </si>
  <si>
    <t>Colorectal Cancer Screening</t>
  </si>
  <si>
    <t>CAHPS: Access to Care</t>
  </si>
  <si>
    <t>HSA</t>
  </si>
  <si>
    <t>Risk_cat</t>
  </si>
  <si>
    <t>Lives</t>
  </si>
  <si>
    <t>Spend</t>
  </si>
  <si>
    <t>Low</t>
  </si>
  <si>
    <t>Med</t>
  </si>
  <si>
    <t>High</t>
  </si>
  <si>
    <t>Very high</t>
  </si>
  <si>
    <t>Primary Investment Type</t>
  </si>
  <si>
    <t>Secondary Investment Type</t>
  </si>
  <si>
    <t>Program Name</t>
  </si>
  <si>
    <t>Program Description</t>
  </si>
  <si>
    <t>Investment Amount</t>
  </si>
  <si>
    <t>Operational Model</t>
  </si>
  <si>
    <t>Financial Model</t>
  </si>
  <si>
    <t>PMPM Amount (If Applicable)</t>
  </si>
  <si>
    <t>Recipients</t>
  </si>
  <si>
    <t>Part 4. ACO Payer Programs</t>
  </si>
  <si>
    <t>Part 6. ACO Financial Plan - Appendix 6.1:  Balance Sheet</t>
  </si>
  <si>
    <t>Part 6. ACO Financial Plan - Appendix 6.2:  Income Statement</t>
  </si>
  <si>
    <t>Part 6. ACO Financial Plan - Appendix 6.3:  Cash Flow</t>
  </si>
  <si>
    <t>No. of attributed patients in CareNavigator</t>
  </si>
  <si>
    <t>No. of attributed patients with Shared Care plans</t>
  </si>
  <si>
    <t>No. of Patients in Care Navigator with assigned Status</t>
  </si>
  <si>
    <t>In Outreach</t>
  </si>
  <si>
    <t>Engaged</t>
  </si>
  <si>
    <t>Declined</t>
  </si>
  <si>
    <t>Care Coordination Not Needed</t>
  </si>
  <si>
    <t>Moved</t>
  </si>
  <si>
    <t>Deceased</t>
  </si>
  <si>
    <t>PC</t>
  </si>
  <si>
    <t>AAA</t>
  </si>
  <si>
    <t>DA</t>
  </si>
  <si>
    <t>HHH</t>
  </si>
  <si>
    <t>Medium</t>
  </si>
  <si>
    <t>Very High</t>
  </si>
  <si>
    <t xml:space="preserve">Part 7. ACO Quality, Population Health, Model of Care, and Community Integration Initiatives </t>
  </si>
  <si>
    <t>Part 7. ACO Quality, Population Health, Model of Care, and Community Integration Initiatives</t>
  </si>
  <si>
    <t>Appendix 7.3: ACO Population Risk Stratification Summary Analysis</t>
  </si>
  <si>
    <t>No. Patients with Lead Care Coordinator from…</t>
  </si>
  <si>
    <t>HSA City</t>
  </si>
  <si>
    <t>MAT</t>
  </si>
  <si>
    <t>Payment Type</t>
  </si>
  <si>
    <t>Yes</t>
  </si>
  <si>
    <t>Preferred Provider</t>
  </si>
  <si>
    <t>Hospital</t>
  </si>
  <si>
    <t>No</t>
  </si>
  <si>
    <t>FFS</t>
  </si>
  <si>
    <t>Home Health</t>
  </si>
  <si>
    <t>Skilled Nursing Facility</t>
  </si>
  <si>
    <t>Designated Agency</t>
  </si>
  <si>
    <t>Specialist</t>
  </si>
  <si>
    <r>
      <t>ACO Scale Target Initiatives and Program Alignment Form</t>
    </r>
    <r>
      <rPr>
        <sz val="12"/>
        <color indexed="8"/>
        <rFont val="Times New Roman"/>
        <family val="1"/>
      </rPr>
      <t xml:space="preserve"> </t>
    </r>
  </si>
  <si>
    <t>BCBS - QHP</t>
  </si>
  <si>
    <t>BCBSVT - Self Funded</t>
  </si>
  <si>
    <t>BCBSVT - QHP</t>
  </si>
  <si>
    <t>MVP - QHP</t>
  </si>
  <si>
    <t>Payment Type by Payer Program</t>
  </si>
  <si>
    <t>[Add Payer Program]</t>
  </si>
  <si>
    <t>TCOC</t>
  </si>
  <si>
    <t>Settlement</t>
  </si>
  <si>
    <t>Appendix 4.3: Projected and Budgeted Trend Rates, by Payer Program</t>
  </si>
  <si>
    <t>Part 5. Risk Management</t>
  </si>
  <si>
    <t>BCBS - Self funded</t>
  </si>
  <si>
    <t>Part 6. ACO Budget</t>
  </si>
  <si>
    <t>Position Title</t>
  </si>
  <si>
    <t>Appendix 5.3: Shared Savings and Losses</t>
  </si>
  <si>
    <t xml:space="preserve"> Total ACO-wide</t>
  </si>
  <si>
    <t>BCBSVT Self Funded</t>
  </si>
  <si>
    <t>MVP QHP</t>
  </si>
  <si>
    <t>Expected TCOC</t>
  </si>
  <si>
    <t>Actual TCOC</t>
  </si>
  <si>
    <t>Appendix 6.4: Sources and Uses</t>
  </si>
  <si>
    <t>Hospital Dues</t>
  </si>
  <si>
    <t>Total Health Services Spending</t>
  </si>
  <si>
    <t>Total Operational Expenses</t>
  </si>
  <si>
    <t>Total PHM/Payment Reform Programs</t>
  </si>
  <si>
    <t>General Office Expenses (Rent, Supplies, IT etc.)</t>
  </si>
  <si>
    <t>Payer-Paid FFS</t>
  </si>
  <si>
    <t>OneCare Hospital Payments</t>
  </si>
  <si>
    <t>Expected Spending Under (Over) Claims Target</t>
  </si>
  <si>
    <t>Other State/Federal</t>
  </si>
  <si>
    <t>Social Service Integration</t>
  </si>
  <si>
    <t>Preventing Hospital (re)Admissions</t>
  </si>
  <si>
    <t>Lifestyle Choices</t>
  </si>
  <si>
    <t>Childhood  Experiences/Trauma</t>
  </si>
  <si>
    <t>Increase Access to Primary Care</t>
  </si>
  <si>
    <t>Reducing Deaths Due to Suicide and Drug Overdose</t>
  </si>
  <si>
    <t>Reducing Prevalence of Morbidity and Chronic Disease</t>
  </si>
  <si>
    <t>Designated Mental Health Agencies</t>
  </si>
  <si>
    <t>Area Agencies on Aging</t>
  </si>
  <si>
    <t>Primary Care</t>
  </si>
  <si>
    <t>Specialty Providers</t>
  </si>
  <si>
    <t>Hospitals</t>
  </si>
  <si>
    <t>Home Health Agencies</t>
  </si>
  <si>
    <t>Housing Providers</t>
  </si>
  <si>
    <t>Other social services and community organizations</t>
  </si>
  <si>
    <t>Blueprint for Health - PCMH</t>
  </si>
  <si>
    <t>Blueprint for Health - Support and Services at Home (SASH)</t>
  </si>
  <si>
    <t>Blueprint for Health - Community Health Teams</t>
  </si>
  <si>
    <t>Reducing Length of Hospital Stay</t>
  </si>
  <si>
    <t>Expanding Primary Care Capacity</t>
  </si>
  <si>
    <t>BCBSVT - Self funded</t>
  </si>
  <si>
    <t>[Add Payer]</t>
  </si>
  <si>
    <t>All-Payer ACO Model (ACO Specific) Goal #1: Increase Access to Primary Care</t>
  </si>
  <si>
    <t>All-Payer ACO Model (ACO Specific) Goal #2: Reduce Deaths Related to Suicide and Drug Overdose</t>
  </si>
  <si>
    <t>All-Payer ACO Model (ACO Specific) Goal #3: Reduce Prevalence and Morbidity of Chronic Disease (COPD, Hypertension, Diabetes)</t>
  </si>
  <si>
    <t>MVP</t>
  </si>
  <si>
    <t>Measure #1</t>
  </si>
  <si>
    <t>Measure #2</t>
  </si>
  <si>
    <t>Measure #3</t>
  </si>
  <si>
    <t>Measure #4…</t>
  </si>
  <si>
    <t>2020 Activities</t>
  </si>
  <si>
    <t>Planned Changes and/or Additions for 2021</t>
  </si>
  <si>
    <t>2018 Results</t>
  </si>
  <si>
    <t>2019 Results</t>
  </si>
  <si>
    <t>Gross Compensation</t>
  </si>
  <si>
    <t>Appendix 6.7: ACO Management Compensation</t>
  </si>
  <si>
    <t>TOTAL Upside Risk Adjustment</t>
  </si>
  <si>
    <t>Projected Membership (via Attribution Methodologies)</t>
  </si>
  <si>
    <t>Average Member Months</t>
  </si>
  <si>
    <t>Revenue</t>
  </si>
  <si>
    <t>Projected PMPM $</t>
  </si>
  <si>
    <t>Claims &amp; Non-Claims health PMPM $</t>
  </si>
  <si>
    <t>Blueprint PMPM $ (Medicare only)</t>
  </si>
  <si>
    <t>Total Projected Revenue</t>
  </si>
  <si>
    <t>Revenue at Risk</t>
  </si>
  <si>
    <t>Risk Corridor (+ / -)</t>
  </si>
  <si>
    <t>Risk Share Percentage</t>
  </si>
  <si>
    <t>Downside Risk
(Max Shared Losses)</t>
  </si>
  <si>
    <t>Upside Risk
(Max Shared Savings)</t>
  </si>
  <si>
    <t>Effective % of Revenue at Risk</t>
  </si>
  <si>
    <t>Risk Bearing Entity (RBE)</t>
  </si>
  <si>
    <t>TOTAL Attribution</t>
  </si>
  <si>
    <t>%</t>
  </si>
  <si>
    <t>Southwestern VT Medical Center</t>
  </si>
  <si>
    <t>Berlin</t>
  </si>
  <si>
    <t>The University of Vermont Medical Center</t>
  </si>
  <si>
    <t>Lebanon</t>
  </si>
  <si>
    <t>Porter Medical Center</t>
  </si>
  <si>
    <t>Copley Hospital</t>
  </si>
  <si>
    <t>Gifford Medical Center</t>
  </si>
  <si>
    <t>Rutland Regional Medical Center</t>
  </si>
  <si>
    <t>Northeastern VT Regional Hospital</t>
  </si>
  <si>
    <t>Grace Cottage Hospital</t>
  </si>
  <si>
    <t>Townshend</t>
  </si>
  <si>
    <t>Mt. Ascutney Hospital &amp; Health Ctr</t>
  </si>
  <si>
    <t>Windsor</t>
  </si>
  <si>
    <t>Risk Mitigation 1 - OCV Medicare 3rd Party Risk Reinsurance</t>
  </si>
  <si>
    <t>[Risk Mitigation 2 - Add Other Risk Mitigation]</t>
  </si>
  <si>
    <t>MRL $</t>
  </si>
  <si>
    <t>MRL %</t>
  </si>
  <si>
    <t>Total Risk $</t>
  </si>
  <si>
    <t>Total Risk %</t>
  </si>
  <si>
    <t>Total Target</t>
  </si>
  <si>
    <t>Maximum Risk/Savings</t>
  </si>
  <si>
    <t>Appendix 6.5: Per Member Per Month Revenue by Payer</t>
  </si>
  <si>
    <t>FY 2019 Actual*</t>
  </si>
  <si>
    <t>FY 2020 Projected*</t>
  </si>
  <si>
    <t>FY 2021 Budget</t>
  </si>
  <si>
    <t>Other PHM/Pmt Reform (not included above)**</t>
  </si>
  <si>
    <t>Appendix 4.5: Service Risk by Payer by HSA</t>
  </si>
  <si>
    <r>
      <t xml:space="preserve">No. </t>
    </r>
    <r>
      <rPr>
        <b/>
        <u/>
        <sz val="11"/>
        <color indexed="8"/>
        <rFont val="Book Antiqua"/>
        <family val="1"/>
      </rPr>
      <t>Providers</t>
    </r>
    <r>
      <rPr>
        <b/>
        <sz val="11"/>
        <color indexed="8"/>
        <rFont val="Book Antiqua"/>
        <family val="1"/>
      </rPr>
      <t xml:space="preserve"> Using Care Navigator</t>
    </r>
  </si>
  <si>
    <t>PC - Independent</t>
  </si>
  <si>
    <t>PC - Hospital Owned</t>
  </si>
  <si>
    <t>Specialist -Hospital Owned</t>
  </si>
  <si>
    <t>Specialist - Independent</t>
  </si>
  <si>
    <t>Appendix 7.4: CareNavigator</t>
  </si>
  <si>
    <t>Appendix 7.7: ACO Activities related to the Vermont All-Payer Model ACO Agreement Population Health and Quality Goal6</t>
  </si>
  <si>
    <t>Patient Risk Level</t>
  </si>
  <si>
    <t>Appendix 7.5: Care Coordination by HSA by Patient Risk Level</t>
  </si>
  <si>
    <r>
      <t>Total Shared Savings / (Loss) to ACO -</t>
    </r>
    <r>
      <rPr>
        <b/>
        <i/>
        <sz val="12"/>
        <color indexed="8"/>
        <rFont val="Calibri"/>
        <family val="2"/>
      </rPr>
      <t xml:space="preserve"> with fees</t>
    </r>
  </si>
  <si>
    <r>
      <t>Total Shared Savings / (Loss) to ACO (with fees) -</t>
    </r>
    <r>
      <rPr>
        <b/>
        <i/>
        <sz val="12"/>
        <color indexed="8"/>
        <rFont val="Calibri"/>
        <family val="2"/>
      </rPr>
      <t xml:space="preserve"> without fees</t>
    </r>
  </si>
  <si>
    <t>Part 6. ACO Budget - UNDER DEVELOPMENT</t>
  </si>
  <si>
    <t>Appendix 6.6 Hospital Participation</t>
  </si>
  <si>
    <t>BCBS QHP</t>
  </si>
  <si>
    <t>BCBS Self-Funded</t>
  </si>
  <si>
    <t>*Break out this line item</t>
  </si>
  <si>
    <t>GOALS OF TEMPLATE REVISION</t>
  </si>
  <si>
    <t>1. Reorganize for clarity</t>
  </si>
  <si>
    <t>2. Align with hospital data collection</t>
  </si>
  <si>
    <t>Risk Transferred to Provider Risk-Bearing Entities</t>
  </si>
  <si>
    <t>Net ACO Risk</t>
  </si>
  <si>
    <t>Total ACO Risk</t>
  </si>
  <si>
    <t>Total System Risk</t>
  </si>
  <si>
    <t>Risk Tranfer</t>
  </si>
  <si>
    <t>Risk Mitigation</t>
  </si>
  <si>
    <t>[Add Other Risk-Bearing Entity]</t>
  </si>
  <si>
    <t>Provider-specific Downside Risk Mitigation $</t>
  </si>
  <si>
    <t>Provider-specific Upside Risk Adjustment $</t>
  </si>
  <si>
    <t xml:space="preserve">* Please report Shared Savings (Loss) by Performance Year, irrespective of the timing of settlement. If settlement is not final, indicate this is a current best estimate of actual results. </t>
  </si>
  <si>
    <t>Please complete word document.</t>
  </si>
  <si>
    <t>FY2019 Budget Approved</t>
  </si>
  <si>
    <t>FY2018
Actuals</t>
  </si>
  <si>
    <t>FY2020 Budget Submitted</t>
  </si>
  <si>
    <t>FY2019
Actuals</t>
  </si>
  <si>
    <t>FY2020 Budget Approved</t>
  </si>
  <si>
    <t>FY2020 Projected</t>
  </si>
  <si>
    <t>FY2021 Budget Submitted</t>
  </si>
  <si>
    <t>2020B - 2020P
$ Change</t>
  </si>
  <si>
    <t>2020B - 2020P
% Change</t>
  </si>
  <si>
    <t>2020B - 2021B
$ Change</t>
  </si>
  <si>
    <t>2020B - 2021B
% Change</t>
  </si>
  <si>
    <t>2020P - 2021B
$ Change</t>
  </si>
  <si>
    <t>2020P - 2021B
% Change</t>
  </si>
  <si>
    <t>FY2018  Actual</t>
  </si>
  <si>
    <t>FY2019 Budget</t>
  </si>
  <si>
    <t>FY2019  Actual</t>
  </si>
  <si>
    <t>FY2020 Budget</t>
  </si>
  <si>
    <t>FY2020  Projected</t>
  </si>
  <si>
    <t>FY2021 Budget</t>
  </si>
  <si>
    <t>FY17 Actual</t>
  </si>
  <si>
    <t>FY2021 Budgeted Expenses (Uses)/Revenue (Sources)</t>
  </si>
  <si>
    <t xml:space="preserve">Appendix 5.4: Shared Savings/Losses by Risk Bearing Entity </t>
  </si>
  <si>
    <t xml:space="preserve">Total ACO Shared Savings / (Loss) by RBE </t>
  </si>
  <si>
    <t>[Add other Risk-bearing Entity]</t>
  </si>
  <si>
    <t xml:space="preserve">*Please report Shared Savings (Loss) by Performance Year, irrespective of the timing of settlement. If settlement is not final, indicate this is a current best estimate of actual results. </t>
  </si>
  <si>
    <t>Appendix 4.1: TCOC Prior Year Performance by Payer, by HSA (2020)</t>
  </si>
  <si>
    <t>BCBSVT - Primary</t>
  </si>
  <si>
    <t>Appendix 4.2: TCOC Current Year Projected Performance by Payer, by HSA (2021)</t>
  </si>
  <si>
    <t>Medicaid Traditional</t>
  </si>
  <si>
    <t>Medicaid Expanded</t>
  </si>
  <si>
    <t>Current Year Projections (2021)</t>
  </si>
  <si>
    <t>Budget Year (2022)</t>
  </si>
  <si>
    <t>Medicaid - Traditional</t>
  </si>
  <si>
    <t>Medicaid - Expanded</t>
  </si>
  <si>
    <t>Appendix 4.4: TCOC Budget Year Targets by Payer, by HSA (2022)</t>
  </si>
  <si>
    <t>BCBSVT Self-Funded</t>
  </si>
  <si>
    <t>Category Type Other</t>
  </si>
  <si>
    <t>Category Type</t>
  </si>
  <si>
    <t>Zip5 Code</t>
  </si>
  <si>
    <t>State Code</t>
  </si>
  <si>
    <t>City Name</t>
  </si>
  <si>
    <t>First _x000D__x000D_
Name</t>
  </si>
  <si>
    <t>Last _x000D__x000D_
Name</t>
  </si>
  <si>
    <t>Individual (Practitioner) NPI</t>
  </si>
  <si>
    <t>Budget Year</t>
  </si>
  <si>
    <t>Aggregated_name</t>
  </si>
  <si>
    <t>Aggregated_group</t>
  </si>
  <si>
    <t>Mental Health/Substance Abuse</t>
  </si>
  <si>
    <t>Academic Medical Center</t>
  </si>
  <si>
    <t>N/A</t>
  </si>
  <si>
    <t>Critical Access Hospital</t>
  </si>
  <si>
    <t>Participant</t>
  </si>
  <si>
    <t>FPP - unreconciled</t>
  </si>
  <si>
    <t xml:space="preserve">Primary Care </t>
  </si>
  <si>
    <t>Federally Qualified Health Center</t>
  </si>
  <si>
    <t>CPR</t>
  </si>
  <si>
    <t>Primary and Specialty Care</t>
  </si>
  <si>
    <t>Rural Hospital</t>
  </si>
  <si>
    <t>Specialty Care</t>
  </si>
  <si>
    <t>Independent Mental Health and Substance Abuse</t>
  </si>
  <si>
    <t>Naturopathic Medicine</t>
  </si>
  <si>
    <t>Home Health/Hospice</t>
  </si>
  <si>
    <t>Independent Primary and Specialty Care</t>
  </si>
  <si>
    <t>Facility</t>
  </si>
  <si>
    <t xml:space="preserve">Independent Primary Care </t>
  </si>
  <si>
    <t>Rural Health Clinic</t>
  </si>
  <si>
    <t>Independent Specialty Care</t>
  </si>
  <si>
    <t>Specialty Service Agency</t>
  </si>
  <si>
    <t>Home Health &amp; Hospice</t>
  </si>
  <si>
    <t>Ambulatory Surgery Center</t>
  </si>
  <si>
    <t>Variable Name</t>
  </si>
  <si>
    <t>Variable Type</t>
  </si>
  <si>
    <t>Description</t>
  </si>
  <si>
    <t>Missing data identifier (if blank, no missing data)</t>
  </si>
  <si>
    <t>Original vs. Generated</t>
  </si>
  <si>
    <t>numeric</t>
  </si>
  <si>
    <t>generated variable that groups the contracted entity over time to one ID</t>
  </si>
  <si>
    <t>G</t>
  </si>
  <si>
    <t>character</t>
  </si>
  <si>
    <t>generated variable that groups the contracted entity over time to one readily recognizable name</t>
  </si>
  <si>
    <t>numeric (date)</t>
  </si>
  <si>
    <t>generated variable based on the year of provider enrollment with the OCVT network</t>
  </si>
  <si>
    <t>Identifies provider or entities in the network as Preferred, Participating, or Missing</t>
  </si>
  <si>
    <t>"Missing"</t>
  </si>
  <si>
    <t>O</t>
  </si>
  <si>
    <t>"Missing" - missing, "NULL" - not applicable, row identifies an individual not an organization</t>
  </si>
  <si>
    <t>"Missing" - missing, "NULL" - not applicable, row identifies an organization not an individual</t>
  </si>
  <si>
    <t>Progress to date, including quantitative or qualitative evidence at the ACO and local HSA levels</t>
  </si>
  <si>
    <t>Methods for establishing new or continued investment</t>
  </si>
  <si>
    <t xml:space="preserve">Measures and methods used to track progress and identify challenges and opportunities </t>
  </si>
  <si>
    <t>Whether and how is there an accountability or incentive structure to drive change</t>
  </si>
  <si>
    <t>Diabetes HbA1C Poor Control &gt;9%</t>
  </si>
  <si>
    <t>Screening for Clinical Depression &amp; Follow-Up</t>
  </si>
  <si>
    <t>Reducing 30-Day All Cause Inpatient Readmissions</t>
  </si>
  <si>
    <t>Reducing Emergency Department Utilization</t>
  </si>
  <si>
    <t>Blood Pressure in Control (NQF 0018)</t>
  </si>
  <si>
    <t>Diabetes Hemoglobin A1C Poor Control (NQF 0059)</t>
  </si>
  <si>
    <t>2021 Progress</t>
  </si>
  <si>
    <t>Appendix 7.1: ACO Clinical Focus Areas</t>
  </si>
  <si>
    <t>2021 Clinical Focus Areas</t>
  </si>
  <si>
    <t>2020 Clinical Focus Areas</t>
  </si>
  <si>
    <t>2020 Results (interim, if any)</t>
  </si>
  <si>
    <t>Appendix 7.2: Population Health and Payment Reform Details (FY22 Budget)</t>
  </si>
  <si>
    <t>Balance Sheet Notes</t>
  </si>
  <si>
    <t>Line Item</t>
  </si>
  <si>
    <t>Variance Analysis: Line Item Explanations</t>
  </si>
  <si>
    <t>Income Statement Notes</t>
  </si>
  <si>
    <t>Statement of Cash Flows Notes</t>
  </si>
  <si>
    <t>2021B - 2022B $ Change</t>
  </si>
  <si>
    <t>2021B - 2022B % Change</t>
  </si>
  <si>
    <t>2021P - 2022B $ Change</t>
  </si>
  <si>
    <t>2021P - 2022B % Change</t>
  </si>
  <si>
    <t>Notes: 1) 2021B is FY21 Revised Budget as approved by the GMCB.</t>
  </si>
  <si>
    <t>OCV Revenue at Risk by Payer FY 2022</t>
  </si>
  <si>
    <t>Appendix 5.2: Risk by Payer by Risk-bearing Entity (Budget 2022)</t>
  </si>
  <si>
    <t>Appendix 5.1: ACO Risk by Payer (Budget 2022)</t>
  </si>
  <si>
    <t>Appendix 2.1:  Organizations Template</t>
  </si>
  <si>
    <r>
      <t xml:space="preserve">Budget Year:  </t>
    </r>
    <r>
      <rPr>
        <b/>
        <u/>
        <sz val="11"/>
        <color theme="1"/>
        <rFont val="Calibri"/>
        <family val="2"/>
      </rPr>
      <t xml:space="preserve">      2022          </t>
    </r>
  </si>
  <si>
    <t>Category Type Other (explain)</t>
  </si>
  <si>
    <t>Provider Class</t>
  </si>
  <si>
    <t>MAT Providers in Practice?  Y/N</t>
  </si>
  <si>
    <t>New Contracted Entity?  Y/N</t>
  </si>
  <si>
    <t>Using Care Navigator? Y/N</t>
  </si>
  <si>
    <t>Appendix 2.2:  Provider List Template</t>
  </si>
  <si>
    <r>
      <t xml:space="preserve">Budget Year:  </t>
    </r>
    <r>
      <rPr>
        <b/>
        <u/>
        <sz val="11"/>
        <color theme="1"/>
        <rFont val="Calibri"/>
        <family val="2"/>
      </rPr>
      <t xml:space="preserve">        2022            </t>
    </r>
  </si>
  <si>
    <t>Organization
NPI</t>
  </si>
  <si>
    <t>Heading Definitions</t>
  </si>
  <si>
    <t>LISTS--DO NOT DELETE</t>
  </si>
  <si>
    <t>Tab 2.1 Lists - Do Not Delete</t>
  </si>
  <si>
    <t>Term</t>
  </si>
  <si>
    <t>Definition</t>
  </si>
  <si>
    <t>Academic Primary &amp; Specialty Care</t>
  </si>
  <si>
    <t>AIPBP</t>
  </si>
  <si>
    <t>The category that best describes the type of organization</t>
  </si>
  <si>
    <t>The specific type of Organization</t>
  </si>
  <si>
    <t>FPP - reconcilied</t>
  </si>
  <si>
    <t>Reflects if Contracted Entity has providers licensed to deliver Medication Assisted Treatment</t>
  </si>
  <si>
    <t>Reflects the method of payment: FFS, FPP Reconciled, FPP Unreconciled, AIPBP (Medicare Only), CPR (offered to independent primary care Covered Entities), or N/A Non-Par (in the network for the year but is not participating in the payer type)</t>
  </si>
  <si>
    <t>Nursing Home</t>
  </si>
  <si>
    <t>N/A Non-Par</t>
  </si>
  <si>
    <t>A Contracted Entity that is either a Participant who can attribute lives; or a Preferred Providers who cannot attribute lives.  If the Contracted Entity employs both attributing and non-attributing providers, the Provider Class defaults to Participant</t>
  </si>
  <si>
    <t>Tab 2.1 Organizations List</t>
  </si>
  <si>
    <t>The City/Town Designation for the given Hospital Service Area</t>
  </si>
  <si>
    <t>The Organization's Legal Business Name that is tied to the Tax Identification Number on their W-9</t>
  </si>
  <si>
    <t>Use only if the organization does not fit into one of the existing Category Types</t>
  </si>
  <si>
    <t>MAT Providers in Practice? Y/N</t>
  </si>
  <si>
    <t>Reflects if the Contracted Entity has providers licensed to deliver Medication Assisted Treatment</t>
  </si>
  <si>
    <t>New Contracted Entity? Y/N</t>
  </si>
  <si>
    <t>An Organization joining the network in the upcoming Performance Year</t>
  </si>
  <si>
    <t>Reflects if the organization has access to Care Navigator</t>
  </si>
  <si>
    <t>Reflects the method of payment: FFS, FPP Reconciled, FPP Unreconciled, AIPBP (Medicare Only), CPR (offered to independent primary care Covered Entities), or N/A Non-Par</t>
  </si>
  <si>
    <t>Tab 2.2 Provider List</t>
  </si>
  <si>
    <t>DATA DICTIONARY</t>
  </si>
  <si>
    <t>The Contracted Entity's Tax Identification Number or SSN for sole propietors</t>
  </si>
  <si>
    <t>The "common name" the organization is known by</t>
  </si>
  <si>
    <t>Organization NPI</t>
  </si>
  <si>
    <t>The Group NPI number linked to the Contracted Entity</t>
  </si>
  <si>
    <t>The Contracted Entity's Medicare CMS Certification Number</t>
  </si>
  <si>
    <t>The Provider's Individual National Provider Identifyer</t>
  </si>
  <si>
    <t>Last Name</t>
  </si>
  <si>
    <t>Last Name of Provider</t>
  </si>
  <si>
    <t>Organization _x000D__x000D_NPI</t>
  </si>
  <si>
    <t>First Name</t>
  </si>
  <si>
    <t>First Name of Provider</t>
  </si>
  <si>
    <t>City of practice location where services are delivered</t>
  </si>
  <si>
    <t>State of practice location where services are delivered</t>
  </si>
  <si>
    <t>Practicing Spcialty</t>
  </si>
  <si>
    <t>First 5 digits of the zip code of practice location where services are delivered</t>
  </si>
  <si>
    <t>MAT Providers in Practice?</t>
  </si>
  <si>
    <t>New contracted entity?</t>
  </si>
  <si>
    <t>Using Care Navigator?</t>
  </si>
  <si>
    <t>BCBSVT Primary</t>
  </si>
  <si>
    <t>Amount Over/(Under) Target</t>
  </si>
  <si>
    <t xml:space="preserve">Row notes: </t>
  </si>
  <si>
    <t>Row notes:</t>
  </si>
  <si>
    <t>see FY21 submission</t>
  </si>
  <si>
    <t>Appendix 4.1: TCOC Performance by Payer, Total ACO-Wide (2018-2022)</t>
  </si>
  <si>
    <t>1. Define attribution, add a line if needed</t>
  </si>
  <si>
    <t>Appendix 4.2: Settlement by Payer, by HSA (2018-2022)</t>
  </si>
  <si>
    <t>Cash</t>
  </si>
  <si>
    <t>Restricted Cash</t>
  </si>
  <si>
    <t>Accounts Receivable from Payers - Contract Risk Settlement</t>
  </si>
  <si>
    <t>Prepaid Expenses and other current assets</t>
  </si>
  <si>
    <t>Total Current Assets</t>
  </si>
  <si>
    <t>Property, Plant And Equipment, net</t>
  </si>
  <si>
    <t>Accounts Payable to Participants, Contract Risk Settlement</t>
  </si>
  <si>
    <t>Accounts Payable to Payers, Contract Risk Settlement</t>
  </si>
  <si>
    <t>Deferred Revenue</t>
  </si>
  <si>
    <t>Debt</t>
  </si>
  <si>
    <t>Total Current Liabilities</t>
  </si>
  <si>
    <t>Long Term Liabilities - Deferred Revenue</t>
  </si>
  <si>
    <t>Long Term Liabilities - Other</t>
  </si>
  <si>
    <t>Version &gt;&gt;</t>
  </si>
  <si>
    <t>Level &gt;&gt;</t>
  </si>
  <si>
    <t>Period &gt;&gt;</t>
  </si>
  <si>
    <t>Acct Name</t>
  </si>
  <si>
    <t>Acct Code</t>
  </si>
  <si>
    <t>FTE Class
(Dimension)</t>
  </si>
  <si>
    <t>Department
(Dimension)</t>
  </si>
  <si>
    <t>NARRATIVE</t>
  </si>
  <si>
    <t>Comments from OneCare VT</t>
  </si>
  <si>
    <t>Tab</t>
  </si>
  <si>
    <t>Cell/Reference</t>
  </si>
  <si>
    <t>Notes/Comments</t>
  </si>
  <si>
    <t>OneCare Vermont                          2022 Budget Submission</t>
  </si>
  <si>
    <t>2018-2022 Budget Submission.  Due: Oct 1, 2021</t>
  </si>
  <si>
    <t>2021 (Budget Only)</t>
  </si>
  <si>
    <t>FY17 Budget</t>
  </si>
  <si>
    <t>GAAP</t>
  </si>
  <si>
    <t>FY18 Budget</t>
  </si>
  <si>
    <t>FY19 Budget</t>
  </si>
  <si>
    <t>FY20 Budget</t>
  </si>
  <si>
    <t>FY2021 Budget-Submitteed</t>
  </si>
  <si>
    <t>FY2021 Budget - Approved</t>
  </si>
  <si>
    <t>FY2021 Budget - Revised</t>
  </si>
  <si>
    <t>Variance- Budget vs Revised</t>
  </si>
  <si>
    <t>Accounts Receivable from Participants - Contract Risk Settlement</t>
  </si>
  <si>
    <t>Accrued Expenses/NW Payable</t>
  </si>
  <si>
    <t>OneCare Net Assets</t>
  </si>
  <si>
    <t>ACO Budget Submission:  Balance Sheet</t>
  </si>
  <si>
    <t>Tab to be deleted and replaced by NEW 4.1 Payer TCOC</t>
  </si>
  <si>
    <t>Tab to be deleted and replaced by NEW 4.2 HSA Settlement</t>
  </si>
  <si>
    <t xml:space="preserve">Tab 4.5 to be deleted. Template reflects data collection on home hospital spend vs. spend at UVMMC, DH, or other hospitals and was created for outdated risk model where TCOC targets were set by HSA. </t>
  </si>
  <si>
    <t xml:space="preserve">Tab 4.4 to be deleted. Budget year incorporated into new templates 4.1 and 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</si>
</sst>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00;\([$-409]#,##0.00\)"/>
    <numFmt numFmtId="165" formatCode="0.0%"/>
    <numFmt numFmtId="166" formatCode="_(* #,##0_);_(* \(#,##0\);_(* &quot;-&quot;??_);_(@_)"/>
    <numFmt numFmtId="167" formatCode="_(&quot;$&quot;* #,##0_);_(&quot;$&quot;* \(#,##0\);_(&quot;$&quot;* &quot;-&quot;??_);_(@_)"/>
    <numFmt numFmtId="168" formatCode="[$-409]#,##0;\([$-409]#,##0\)"/>
    <numFmt numFmtId="169" formatCode="_(* #,##0.00_);_(* \(#,##0.00\);_(* &quot;-&quot;_);_(@_)"/>
  </numFmts>
  <fonts count="58" x14ac:knownFonts="1">
    <font>
      <sz val="11"/>
      <color theme="1"/>
      <name val="Calibri"/>
      <family val="2"/>
      <scheme val="minor"/>
    </font>
    <font>
      <sz val="11"/>
      <color indexed="10"/>
      <name val="Calibri"/>
      <family val="2"/>
    </font>
    <font>
      <b/>
      <sz val="11"/>
      <color indexed="8"/>
      <name val="Calibri"/>
      <family val="2"/>
    </font>
    <font>
      <b/>
      <sz val="11"/>
      <color indexed="8"/>
      <name val="Book Antiqua"/>
      <family val="1"/>
    </font>
    <font>
      <b/>
      <sz val="11"/>
      <color indexed="10"/>
      <name val="Calibri"/>
      <family val="2"/>
    </font>
    <font>
      <i/>
      <sz val="11"/>
      <color indexed="8"/>
      <name val="Calibri"/>
      <family val="2"/>
    </font>
    <font>
      <sz val="7"/>
      <color indexed="8"/>
      <name val="Times New Roman"/>
      <family val="1"/>
    </font>
    <font>
      <b/>
      <sz val="11"/>
      <name val="Calibri"/>
      <family val="2"/>
    </font>
    <font>
      <b/>
      <u/>
      <sz val="11"/>
      <color indexed="8"/>
      <name val="Calibri"/>
      <family val="2"/>
    </font>
    <font>
      <b/>
      <sz val="9"/>
      <color indexed="81"/>
      <name val="Tahoma"/>
      <family val="2"/>
    </font>
    <font>
      <sz val="9"/>
      <color indexed="81"/>
      <name val="Tahoma"/>
      <family val="2"/>
    </font>
    <font>
      <vertAlign val="superscript"/>
      <sz val="11"/>
      <color indexed="8"/>
      <name val="Calibri"/>
      <family val="2"/>
    </font>
    <font>
      <b/>
      <i/>
      <sz val="11"/>
      <color indexed="8"/>
      <name val="Calibri"/>
      <family val="2"/>
    </font>
    <font>
      <b/>
      <sz val="11"/>
      <color indexed="8"/>
      <name val="Calibri"/>
      <family val="2"/>
    </font>
    <font>
      <i/>
      <sz val="11"/>
      <color indexed="62"/>
      <name val="Calibri"/>
      <family val="2"/>
    </font>
    <font>
      <sz val="12"/>
      <color indexed="8"/>
      <name val="Times New Roman"/>
      <family val="1"/>
    </font>
    <font>
      <b/>
      <u/>
      <sz val="11"/>
      <color indexed="8"/>
      <name val="Book Antiqua"/>
      <family val="1"/>
    </font>
    <font>
      <b/>
      <i/>
      <sz val="12"/>
      <color indexed="8"/>
      <name val="Calibri"/>
      <family val="2"/>
    </font>
    <font>
      <sz val="11"/>
      <color theme="1"/>
      <name val="Calibri"/>
      <family val="2"/>
      <scheme val="minor"/>
    </font>
    <font>
      <b/>
      <sz val="12"/>
      <color theme="0"/>
      <name val="Book Antiqua"/>
      <family val="1"/>
    </font>
    <font>
      <sz val="11"/>
      <color theme="1"/>
      <name val="Book Antiqua"/>
      <family val="1"/>
    </font>
    <font>
      <b/>
      <sz val="11"/>
      <color theme="1"/>
      <name val="Book Antiqua"/>
      <family val="1"/>
    </font>
    <font>
      <b/>
      <sz val="11"/>
      <color theme="1"/>
      <name val="Calibri"/>
      <family val="2"/>
      <scheme val="minor"/>
    </font>
    <font>
      <sz val="11"/>
      <color rgb="FF003300"/>
      <name val="Book Antiqua"/>
      <family val="1"/>
    </font>
    <font>
      <b/>
      <sz val="11"/>
      <color theme="0"/>
      <name val="Book Antiqua"/>
      <family val="1"/>
    </font>
    <font>
      <i/>
      <sz val="11"/>
      <color theme="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0"/>
      <color theme="1"/>
      <name val="Calibri"/>
      <family val="2"/>
      <scheme val="minor"/>
    </font>
    <font>
      <b/>
      <i/>
      <sz val="11"/>
      <color theme="1"/>
      <name val="Calibri"/>
      <family val="2"/>
      <scheme val="minor"/>
    </font>
    <font>
      <sz val="11"/>
      <color theme="1"/>
      <name val="Calibri"/>
      <family val="2"/>
    </font>
    <font>
      <b/>
      <sz val="11"/>
      <color theme="1"/>
      <name val="Calibri"/>
      <family val="2"/>
    </font>
    <font>
      <b/>
      <sz val="12"/>
      <color theme="1"/>
      <name val="Times New Roman"/>
      <family val="1"/>
    </font>
    <font>
      <sz val="11"/>
      <color rgb="FF333333"/>
      <name val="Times New Roman"/>
      <family val="1"/>
    </font>
    <font>
      <b/>
      <sz val="11"/>
      <color rgb="FF333333"/>
      <name val="Times New Roman"/>
      <family val="1"/>
    </font>
    <font>
      <i/>
      <sz val="11"/>
      <color rgb="FF333333"/>
      <name val="Times New Roman"/>
      <family val="1"/>
    </font>
    <font>
      <sz val="8"/>
      <color rgb="FF212121"/>
      <name val="Segoe UI"/>
      <family val="2"/>
    </font>
    <font>
      <b/>
      <sz val="11"/>
      <color rgb="FF003300"/>
      <name val="Book Antiqua"/>
      <family val="1"/>
    </font>
    <font>
      <i/>
      <sz val="11"/>
      <color rgb="FF003300"/>
      <name val="Book Antiqua"/>
      <family val="1"/>
    </font>
    <font>
      <b/>
      <sz val="12"/>
      <color theme="1"/>
      <name val="Calibri"/>
      <family val="2"/>
      <scheme val="minor"/>
    </font>
    <font>
      <sz val="12"/>
      <color theme="1"/>
      <name val="Calibri"/>
      <family val="2"/>
      <scheme val="minor"/>
    </font>
    <font>
      <i/>
      <sz val="12"/>
      <color theme="1"/>
      <name val="Calibri"/>
      <family val="2"/>
      <scheme val="minor"/>
    </font>
    <font>
      <sz val="11"/>
      <color rgb="FF000000"/>
      <name val="Times New Roman"/>
      <family val="1"/>
    </font>
    <font>
      <b/>
      <u/>
      <sz val="11"/>
      <color theme="1"/>
      <name val="Calibri"/>
      <family val="2"/>
      <scheme val="minor"/>
    </font>
    <font>
      <b/>
      <sz val="11"/>
      <name val="Calibri"/>
      <family val="2"/>
      <scheme val="minor"/>
    </font>
    <font>
      <b/>
      <sz val="11"/>
      <color rgb="FFFF0000"/>
      <name val="Calibri"/>
      <family val="2"/>
      <scheme val="minor"/>
    </font>
    <font>
      <i/>
      <sz val="11"/>
      <name val="Calibri"/>
      <family val="2"/>
      <scheme val="minor"/>
    </font>
    <font>
      <b/>
      <sz val="14"/>
      <color theme="1"/>
      <name val="Calibri"/>
      <family val="2"/>
      <scheme val="minor"/>
    </font>
    <font>
      <b/>
      <sz val="14"/>
      <color theme="0"/>
      <name val="Calibri"/>
      <family val="2"/>
    </font>
    <font>
      <b/>
      <u/>
      <sz val="11"/>
      <color theme="1"/>
      <name val="Calibri"/>
      <family val="2"/>
    </font>
    <font>
      <b/>
      <sz val="12"/>
      <color theme="0"/>
      <name val="Calibri"/>
      <family val="2"/>
    </font>
    <font>
      <b/>
      <sz val="14"/>
      <color theme="1"/>
      <name val="Calibri"/>
      <family val="2"/>
    </font>
    <font>
      <sz val="11"/>
      <name val="Calibri"/>
      <family val="2"/>
    </font>
    <font>
      <b/>
      <sz val="16"/>
      <color theme="1"/>
      <name val="Calibri"/>
      <family val="2"/>
    </font>
    <font>
      <b/>
      <sz val="18"/>
      <color theme="1"/>
      <name val="Calibri"/>
      <family val="2"/>
      <scheme val="minor"/>
    </font>
    <font>
      <b/>
      <sz val="20"/>
      <color theme="1"/>
      <name val="Calibri"/>
      <family val="2"/>
      <scheme val="minor"/>
    </font>
    <font>
      <sz val="20"/>
      <color theme="1"/>
      <name val="Calibri"/>
      <family val="2"/>
      <scheme val="minor"/>
    </font>
  </fonts>
  <fills count="19">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BDD6EE"/>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2F2F2"/>
        <bgColor indexed="64"/>
      </patternFill>
    </fill>
    <fill>
      <patternFill patternType="solid">
        <fgColor theme="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9"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4">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cellStyleXfs>
  <cellXfs count="839">
    <xf numFmtId="0" fontId="0" fillId="0" borderId="0" xfId="0"/>
    <xf numFmtId="0" fontId="0" fillId="2" borderId="0" xfId="0" applyFill="1"/>
    <xf numFmtId="0" fontId="19" fillId="2" borderId="0" xfId="0" applyFont="1" applyFill="1"/>
    <xf numFmtId="0" fontId="0" fillId="0" borderId="1" xfId="0" applyBorder="1"/>
    <xf numFmtId="0" fontId="20" fillId="0" borderId="1" xfId="0" applyFont="1" applyBorder="1"/>
    <xf numFmtId="0" fontId="0" fillId="2" borderId="0" xfId="0" applyFill="1" applyAlignment="1">
      <alignment horizontal="center" vertical="center" wrapText="1"/>
    </xf>
    <xf numFmtId="0" fontId="0" fillId="0" borderId="0" xfId="0" applyAlignment="1">
      <alignment horizontal="center" vertical="center" wrapText="1"/>
    </xf>
    <xf numFmtId="0" fontId="21" fillId="3" borderId="1" xfId="0" applyFont="1" applyFill="1" applyBorder="1" applyAlignment="1">
      <alignment horizontal="center" vertical="center" wrapText="1"/>
    </xf>
    <xf numFmtId="0" fontId="22" fillId="0" borderId="0" xfId="0" applyFont="1"/>
    <xf numFmtId="49" fontId="0" fillId="0" borderId="0" xfId="0" applyNumberFormat="1"/>
    <xf numFmtId="0" fontId="20" fillId="0" borderId="0" xfId="0" applyFont="1"/>
    <xf numFmtId="164" fontId="22" fillId="4" borderId="2" xfId="0" quotePrefix="1" applyNumberFormat="1" applyFont="1" applyFill="1" applyBorder="1"/>
    <xf numFmtId="0" fontId="23" fillId="2" borderId="0" xfId="0" applyFont="1" applyFill="1"/>
    <xf numFmtId="0" fontId="24" fillId="2" borderId="0" xfId="0" applyFont="1" applyFill="1"/>
    <xf numFmtId="0" fontId="24" fillId="2" borderId="0" xfId="0" applyFont="1" applyFill="1" applyAlignment="1">
      <alignment horizontal="center"/>
    </xf>
    <xf numFmtId="0" fontId="20" fillId="2" borderId="0" xfId="0" applyFont="1" applyFill="1"/>
    <xf numFmtId="0" fontId="25" fillId="0" borderId="0" xfId="0" applyFont="1"/>
    <xf numFmtId="0" fontId="0" fillId="0" borderId="0" xfId="0" applyAlignment="1">
      <alignment horizontal="left" vertical="center" indent="5"/>
    </xf>
    <xf numFmtId="0" fontId="0" fillId="0" borderId="0" xfId="0" applyAlignment="1">
      <alignment horizontal="left" vertical="center" indent="1"/>
    </xf>
    <xf numFmtId="164" fontId="0" fillId="0" borderId="0" xfId="0" applyNumberFormat="1"/>
    <xf numFmtId="164" fontId="0" fillId="0" borderId="0" xfId="0" quotePrefix="1" applyNumberFormat="1"/>
    <xf numFmtId="164" fontId="7" fillId="0" borderId="0" xfId="0" applyNumberFormat="1" applyFont="1"/>
    <xf numFmtId="164" fontId="22" fillId="4" borderId="3" xfId="0" quotePrefix="1" applyNumberFormat="1" applyFont="1" applyFill="1" applyBorder="1"/>
    <xf numFmtId="164" fontId="22" fillId="4" borderId="4" xfId="0" quotePrefix="1" applyNumberFormat="1" applyFont="1" applyFill="1" applyBorder="1"/>
    <xf numFmtId="164" fontId="22" fillId="0" borderId="3" xfId="0" quotePrefix="1" applyNumberFormat="1" applyFont="1" applyBorder="1" applyAlignment="1">
      <alignment horizontal="center"/>
    </xf>
    <xf numFmtId="164" fontId="22" fillId="0" borderId="0" xfId="0" quotePrefix="1" applyNumberFormat="1" applyFont="1" applyAlignment="1">
      <alignment horizontal="center"/>
    </xf>
    <xf numFmtId="164" fontId="22" fillId="4" borderId="2" xfId="0" quotePrefix="1" applyNumberFormat="1" applyFont="1" applyFill="1" applyBorder="1" applyAlignment="1">
      <alignment horizontal="left" vertical="center" wrapText="1"/>
    </xf>
    <xf numFmtId="166" fontId="22" fillId="4" borderId="3" xfId="1" applyNumberFormat="1" applyFont="1" applyFill="1" applyBorder="1" applyAlignment="1">
      <alignment horizontal="center" vertical="center" wrapText="1"/>
    </xf>
    <xf numFmtId="0" fontId="22" fillId="4" borderId="3" xfId="1" applyNumberFormat="1" applyFont="1" applyFill="1" applyBorder="1" applyAlignment="1">
      <alignment horizontal="center" vertical="center" wrapText="1"/>
    </xf>
    <xf numFmtId="164" fontId="0" fillId="0" borderId="0" xfId="0" applyNumberFormat="1" applyAlignment="1">
      <alignment wrapText="1"/>
    </xf>
    <xf numFmtId="164" fontId="22" fillId="0" borderId="0" xfId="0" quotePrefix="1" applyNumberFormat="1" applyFont="1" applyAlignment="1">
      <alignment horizontal="left" vertical="center"/>
    </xf>
    <xf numFmtId="166" fontId="22" fillId="0" borderId="0" xfId="1" applyNumberFormat="1" applyFont="1" applyFill="1" applyBorder="1" applyAlignment="1">
      <alignment horizontal="center" vertical="center"/>
    </xf>
    <xf numFmtId="164" fontId="22" fillId="0" borderId="0" xfId="0" quotePrefix="1" applyNumberFormat="1" applyFont="1"/>
    <xf numFmtId="167" fontId="22" fillId="0" borderId="0" xfId="2" quotePrefix="1" applyNumberFormat="1" applyFont="1" applyFill="1" applyBorder="1"/>
    <xf numFmtId="167" fontId="22" fillId="0" borderId="0" xfId="2" quotePrefix="1" applyNumberFormat="1" applyFont="1" applyFill="1"/>
    <xf numFmtId="167" fontId="22" fillId="5" borderId="0" xfId="2" quotePrefix="1" applyNumberFormat="1" applyFont="1" applyFill="1"/>
    <xf numFmtId="164" fontId="22" fillId="0" borderId="0" xfId="0" applyNumberFormat="1" applyFont="1"/>
    <xf numFmtId="41" fontId="22" fillId="0" borderId="0" xfId="0" quotePrefix="1" applyNumberFormat="1" applyFont="1" applyAlignment="1">
      <alignment horizontal="left" vertical="center"/>
    </xf>
    <xf numFmtId="41" fontId="22" fillId="0" borderId="0" xfId="2" quotePrefix="1" applyNumberFormat="1" applyFont="1" applyFill="1" applyBorder="1"/>
    <xf numFmtId="41" fontId="22" fillId="0" borderId="0" xfId="2" quotePrefix="1" applyNumberFormat="1" applyFont="1" applyFill="1"/>
    <xf numFmtId="41" fontId="22" fillId="5" borderId="0" xfId="2" quotePrefix="1" applyNumberFormat="1" applyFont="1" applyFill="1"/>
    <xf numFmtId="41" fontId="22" fillId="0" borderId="0" xfId="0" applyNumberFormat="1" applyFont="1"/>
    <xf numFmtId="49" fontId="22" fillId="0" borderId="0" xfId="0" quotePrefix="1" applyNumberFormat="1" applyFont="1" applyAlignment="1">
      <alignment horizontal="left" vertical="center"/>
    </xf>
    <xf numFmtId="166" fontId="22" fillId="0" borderId="5" xfId="1" quotePrefix="1" applyNumberFormat="1" applyFont="1" applyFill="1" applyBorder="1" applyAlignment="1">
      <alignment horizontal="center" vertical="center"/>
    </xf>
    <xf numFmtId="166" fontId="22" fillId="0" borderId="0" xfId="1" quotePrefix="1" applyNumberFormat="1" applyFont="1" applyFill="1" applyBorder="1" applyAlignment="1">
      <alignment horizontal="center" vertical="center"/>
    </xf>
    <xf numFmtId="166" fontId="22" fillId="5" borderId="0" xfId="1" quotePrefix="1" applyNumberFormat="1" applyFont="1" applyFill="1" applyBorder="1" applyAlignment="1">
      <alignment horizontal="center" vertical="center"/>
    </xf>
    <xf numFmtId="166" fontId="22" fillId="0" borderId="6" xfId="1" applyNumberFormat="1" applyFont="1" applyFill="1" applyBorder="1" applyAlignment="1">
      <alignment horizontal="center" vertical="center"/>
    </xf>
    <xf numFmtId="166" fontId="22" fillId="5" borderId="6" xfId="1" applyNumberFormat="1" applyFont="1" applyFill="1" applyBorder="1" applyAlignment="1">
      <alignment horizontal="center" vertical="center"/>
    </xf>
    <xf numFmtId="164" fontId="22" fillId="6" borderId="0" xfId="0" quotePrefix="1" applyNumberFormat="1" applyFont="1" applyFill="1"/>
    <xf numFmtId="167" fontId="22" fillId="6" borderId="7" xfId="2" quotePrefix="1" applyNumberFormat="1" applyFont="1" applyFill="1" applyBorder="1"/>
    <xf numFmtId="167" fontId="22" fillId="0" borderId="7" xfId="2" quotePrefix="1" applyNumberFormat="1" applyFont="1" applyFill="1" applyBorder="1"/>
    <xf numFmtId="41" fontId="22" fillId="0" borderId="0" xfId="2" quotePrefix="1" applyNumberFormat="1" applyFont="1" applyFill="1" applyBorder="1" applyAlignment="1">
      <alignment horizontal="center" vertical="center"/>
    </xf>
    <xf numFmtId="41" fontId="22" fillId="5" borderId="0" xfId="2" quotePrefix="1" applyNumberFormat="1" applyFont="1" applyFill="1" applyBorder="1" applyAlignment="1">
      <alignment horizontal="center" vertical="center"/>
    </xf>
    <xf numFmtId="41" fontId="22" fillId="0" borderId="0" xfId="1" quotePrefix="1" applyNumberFormat="1" applyFont="1" applyFill="1" applyBorder="1" applyAlignment="1">
      <alignment horizontal="center" vertical="center"/>
    </xf>
    <xf numFmtId="41" fontId="22" fillId="5" borderId="0" xfId="1" quotePrefix="1" applyNumberFormat="1" applyFont="1" applyFill="1" applyBorder="1" applyAlignment="1">
      <alignment horizontal="center" vertical="center"/>
    </xf>
    <xf numFmtId="167" fontId="22" fillId="6" borderId="5" xfId="2" quotePrefix="1" applyNumberFormat="1" applyFont="1" applyFill="1" applyBorder="1"/>
    <xf numFmtId="167" fontId="22" fillId="0" borderId="5" xfId="2" quotePrefix="1" applyNumberFormat="1" applyFont="1" applyFill="1" applyBorder="1"/>
    <xf numFmtId="164" fontId="22" fillId="0" borderId="0" xfId="1" applyNumberFormat="1" applyFont="1" applyFill="1" applyBorder="1" applyAlignment="1">
      <alignment horizontal="center" vertical="center"/>
    </xf>
    <xf numFmtId="164" fontId="0" fillId="0" borderId="0" xfId="0" applyNumberFormat="1" applyAlignment="1">
      <alignment horizontal="right"/>
    </xf>
    <xf numFmtId="44" fontId="18" fillId="0" borderId="0" xfId="2" applyFont="1" applyFill="1"/>
    <xf numFmtId="49" fontId="18" fillId="0" borderId="0" xfId="2" applyNumberFormat="1" applyFont="1" applyFill="1"/>
    <xf numFmtId="165" fontId="18" fillId="0" borderId="0" xfId="3" applyNumberFormat="1" applyFont="1" applyFill="1"/>
    <xf numFmtId="49" fontId="22" fillId="4" borderId="3" xfId="0" quotePrefix="1" applyNumberFormat="1" applyFont="1" applyFill="1" applyBorder="1"/>
    <xf numFmtId="164" fontId="22" fillId="4" borderId="4" xfId="0" quotePrefix="1" applyNumberFormat="1" applyFont="1" applyFill="1" applyBorder="1" applyAlignment="1">
      <alignment horizontal="right"/>
    </xf>
    <xf numFmtId="164" fontId="22" fillId="4" borderId="3" xfId="0" quotePrefix="1" applyNumberFormat="1" applyFont="1" applyFill="1" applyBorder="1" applyAlignment="1">
      <alignment horizontal="right"/>
    </xf>
    <xf numFmtId="165" fontId="22" fillId="4" borderId="4" xfId="3" quotePrefix="1" applyNumberFormat="1" applyFont="1" applyFill="1" applyBorder="1" applyAlignment="1">
      <alignment horizontal="right"/>
    </xf>
    <xf numFmtId="164" fontId="22" fillId="0" borderId="8" xfId="0" quotePrefix="1" applyNumberFormat="1" applyFont="1" applyBorder="1"/>
    <xf numFmtId="49" fontId="22" fillId="0" borderId="0" xfId="0" quotePrefix="1" applyNumberFormat="1" applyFont="1"/>
    <xf numFmtId="164" fontId="22" fillId="0" borderId="5" xfId="0" quotePrefix="1" applyNumberFormat="1" applyFont="1" applyBorder="1"/>
    <xf numFmtId="164" fontId="22" fillId="0" borderId="9" xfId="0" quotePrefix="1" applyNumberFormat="1" applyFont="1" applyBorder="1"/>
    <xf numFmtId="164" fontId="22" fillId="0" borderId="9" xfId="0" quotePrefix="1" applyNumberFormat="1" applyFont="1" applyBorder="1" applyAlignment="1">
      <alignment horizontal="right"/>
    </xf>
    <xf numFmtId="164" fontId="22" fillId="0" borderId="5" xfId="0" quotePrefix="1" applyNumberFormat="1" applyFont="1" applyBorder="1" applyAlignment="1">
      <alignment horizontal="right"/>
    </xf>
    <xf numFmtId="165" fontId="22" fillId="0" borderId="9" xfId="3" quotePrefix="1" applyNumberFormat="1" applyFont="1" applyFill="1" applyBorder="1" applyAlignment="1">
      <alignment horizontal="right"/>
    </xf>
    <xf numFmtId="0" fontId="22" fillId="4" borderId="10" xfId="0" applyFont="1" applyFill="1" applyBorder="1"/>
    <xf numFmtId="49" fontId="22" fillId="4" borderId="0" xfId="2" applyNumberFormat="1" applyFont="1" applyFill="1" applyBorder="1" applyAlignment="1">
      <alignment horizontal="center"/>
    </xf>
    <xf numFmtId="0" fontId="22" fillId="4" borderId="10" xfId="2" applyNumberFormat="1" applyFont="1" applyFill="1" applyBorder="1" applyAlignment="1">
      <alignment horizontal="center"/>
    </xf>
    <xf numFmtId="0" fontId="22" fillId="4" borderId="11" xfId="0" applyFont="1" applyFill="1" applyBorder="1"/>
    <xf numFmtId="44" fontId="22" fillId="4" borderId="8" xfId="2" applyFont="1" applyFill="1" applyBorder="1" applyAlignment="1">
      <alignment horizontal="center"/>
    </xf>
    <xf numFmtId="44" fontId="22" fillId="4" borderId="12" xfId="2" applyFont="1" applyFill="1" applyBorder="1" applyAlignment="1">
      <alignment horizontal="center"/>
    </xf>
    <xf numFmtId="49" fontId="22" fillId="4" borderId="0" xfId="2" applyNumberFormat="1" applyFont="1" applyFill="1" applyBorder="1"/>
    <xf numFmtId="44" fontId="22" fillId="4" borderId="8" xfId="2" applyFont="1" applyFill="1" applyBorder="1" applyAlignment="1">
      <alignment horizontal="center" wrapText="1"/>
    </xf>
    <xf numFmtId="44" fontId="22" fillId="4" borderId="0" xfId="2" applyFont="1" applyFill="1" applyBorder="1" applyAlignment="1">
      <alignment horizontal="center" wrapText="1"/>
    </xf>
    <xf numFmtId="44" fontId="22" fillId="4" borderId="12" xfId="2" applyFont="1" applyFill="1" applyBorder="1" applyAlignment="1">
      <alignment horizontal="center" wrapText="1"/>
    </xf>
    <xf numFmtId="44" fontId="22" fillId="4" borderId="11" xfId="2" applyFont="1" applyFill="1" applyBorder="1" applyAlignment="1">
      <alignment horizontal="center" wrapText="1"/>
    </xf>
    <xf numFmtId="0" fontId="0" fillId="0" borderId="11" xfId="0" applyBorder="1"/>
    <xf numFmtId="44" fontId="22" fillId="0" borderId="8" xfId="2" applyFont="1" applyFill="1" applyBorder="1" applyAlignment="1">
      <alignment horizontal="center"/>
    </xf>
    <xf numFmtId="44" fontId="22" fillId="0" borderId="12" xfId="2" applyFont="1" applyFill="1" applyBorder="1" applyAlignment="1">
      <alignment horizontal="center"/>
    </xf>
    <xf numFmtId="49" fontId="22" fillId="0" borderId="0" xfId="2" applyNumberFormat="1" applyFont="1" applyFill="1" applyBorder="1" applyAlignment="1">
      <alignment horizontal="center"/>
    </xf>
    <xf numFmtId="49" fontId="22" fillId="0" borderId="0" xfId="2" applyNumberFormat="1" applyFont="1" applyFill="1" applyBorder="1"/>
    <xf numFmtId="44" fontId="22" fillId="0" borderId="8" xfId="2" applyFont="1" applyFill="1" applyBorder="1" applyAlignment="1">
      <alignment horizontal="center" wrapText="1"/>
    </xf>
    <xf numFmtId="44" fontId="22" fillId="0" borderId="0" xfId="2" applyFont="1" applyFill="1" applyBorder="1" applyAlignment="1">
      <alignment horizontal="center" wrapText="1"/>
    </xf>
    <xf numFmtId="44" fontId="22" fillId="0" borderId="12" xfId="2" applyFont="1" applyFill="1" applyBorder="1" applyAlignment="1">
      <alignment horizontal="center" wrapText="1"/>
    </xf>
    <xf numFmtId="44" fontId="22" fillId="0" borderId="11" xfId="2" applyFont="1" applyFill="1" applyBorder="1" applyAlignment="1">
      <alignment horizontal="center" wrapText="1"/>
    </xf>
    <xf numFmtId="165" fontId="22" fillId="0" borderId="12" xfId="3" applyNumberFormat="1" applyFont="1" applyFill="1" applyBorder="1" applyAlignment="1">
      <alignment horizontal="center" wrapText="1"/>
    </xf>
    <xf numFmtId="0" fontId="0" fillId="0" borderId="11" xfId="0" applyBorder="1" applyAlignment="1">
      <alignment horizontal="left" indent="1"/>
    </xf>
    <xf numFmtId="42" fontId="18" fillId="0" borderId="8" xfId="2" applyNumberFormat="1" applyFont="1" applyBorder="1"/>
    <xf numFmtId="42" fontId="18" fillId="0" borderId="12" xfId="2" applyNumberFormat="1" applyFont="1" applyBorder="1"/>
    <xf numFmtId="49" fontId="18" fillId="6" borderId="0" xfId="2" applyNumberFormat="1" applyFont="1" applyFill="1" applyBorder="1"/>
    <xf numFmtId="42" fontId="18" fillId="0" borderId="0" xfId="2" applyNumberFormat="1" applyFont="1" applyBorder="1"/>
    <xf numFmtId="42" fontId="18" fillId="0" borderId="11" xfId="2" applyNumberFormat="1" applyFont="1" applyBorder="1"/>
    <xf numFmtId="165" fontId="18" fillId="0" borderId="12" xfId="3" applyNumberFormat="1" applyFont="1" applyBorder="1"/>
    <xf numFmtId="0" fontId="0" fillId="0" borderId="11" xfId="0" applyBorder="1" applyAlignment="1">
      <alignment horizontal="left" indent="3"/>
    </xf>
    <xf numFmtId="42" fontId="18" fillId="0" borderId="8" xfId="2" applyNumberFormat="1" applyFont="1" applyFill="1" applyBorder="1"/>
    <xf numFmtId="42" fontId="18" fillId="7" borderId="12" xfId="2" applyNumberFormat="1" applyFont="1" applyFill="1" applyBorder="1"/>
    <xf numFmtId="42" fontId="18" fillId="7" borderId="11" xfId="2" applyNumberFormat="1" applyFont="1" applyFill="1" applyBorder="1"/>
    <xf numFmtId="165" fontId="18" fillId="0" borderId="0" xfId="3" applyNumberFormat="1" applyFont="1" applyBorder="1"/>
    <xf numFmtId="41" fontId="18" fillId="0" borderId="8" xfId="2" applyNumberFormat="1" applyFont="1" applyFill="1" applyBorder="1"/>
    <xf numFmtId="41" fontId="18" fillId="0" borderId="12" xfId="2" applyNumberFormat="1" applyFont="1" applyBorder="1"/>
    <xf numFmtId="41" fontId="18" fillId="0" borderId="8" xfId="2" applyNumberFormat="1" applyFont="1" applyBorder="1"/>
    <xf numFmtId="41" fontId="18" fillId="0" borderId="0" xfId="2" applyNumberFormat="1" applyFont="1" applyBorder="1"/>
    <xf numFmtId="41" fontId="18" fillId="7" borderId="12" xfId="2" applyNumberFormat="1" applyFont="1" applyFill="1" applyBorder="1"/>
    <xf numFmtId="41" fontId="18" fillId="7" borderId="11" xfId="2" applyNumberFormat="1" applyFont="1" applyFill="1" applyBorder="1"/>
    <xf numFmtId="41" fontId="18" fillId="0" borderId="5" xfId="2" applyNumberFormat="1" applyFont="1" applyBorder="1"/>
    <xf numFmtId="41" fontId="18" fillId="0" borderId="9" xfId="2" applyNumberFormat="1" applyFont="1" applyBorder="1"/>
    <xf numFmtId="49" fontId="18" fillId="6" borderId="5" xfId="2" applyNumberFormat="1" applyFont="1" applyFill="1" applyBorder="1"/>
    <xf numFmtId="41" fontId="18" fillId="0" borderId="13" xfId="2" applyNumberFormat="1" applyFont="1" applyBorder="1"/>
    <xf numFmtId="41" fontId="18" fillId="0" borderId="10" xfId="2" applyNumberFormat="1" applyFont="1" applyBorder="1"/>
    <xf numFmtId="165" fontId="18" fillId="0" borderId="5" xfId="3" applyNumberFormat="1" applyFont="1" applyBorder="1"/>
    <xf numFmtId="0" fontId="0" fillId="6" borderId="11" xfId="0" applyFill="1" applyBorder="1"/>
    <xf numFmtId="41" fontId="18" fillId="6" borderId="0" xfId="2" applyNumberFormat="1" applyFont="1" applyFill="1" applyBorder="1"/>
    <xf numFmtId="41" fontId="18" fillId="6" borderId="12" xfId="2" applyNumberFormat="1" applyFont="1" applyFill="1" applyBorder="1"/>
    <xf numFmtId="41" fontId="18" fillId="6" borderId="8" xfId="2" applyNumberFormat="1" applyFont="1" applyFill="1" applyBorder="1"/>
    <xf numFmtId="41" fontId="18" fillId="6" borderId="11" xfId="2" applyNumberFormat="1" applyFont="1" applyFill="1" applyBorder="1"/>
    <xf numFmtId="165" fontId="18" fillId="6" borderId="0" xfId="3" applyNumberFormat="1" applyFont="1" applyFill="1" applyBorder="1"/>
    <xf numFmtId="41" fontId="18" fillId="0" borderId="11" xfId="2" applyNumberFormat="1" applyFont="1" applyBorder="1"/>
    <xf numFmtId="41" fontId="18" fillId="0" borderId="12" xfId="2" applyNumberFormat="1" applyFont="1" applyFill="1" applyBorder="1"/>
    <xf numFmtId="0" fontId="0" fillId="0" borderId="0" xfId="0" applyAlignment="1">
      <alignment horizontal="left" indent="3"/>
    </xf>
    <xf numFmtId="41" fontId="18" fillId="0" borderId="0" xfId="2" applyNumberFormat="1" applyFont="1" applyFill="1" applyBorder="1"/>
    <xf numFmtId="165" fontId="18" fillId="0" borderId="0" xfId="3" applyNumberFormat="1" applyFont="1" applyFill="1" applyBorder="1"/>
    <xf numFmtId="41" fontId="18" fillId="0" borderId="0" xfId="2" applyNumberFormat="1" applyFont="1" applyBorder="1"/>
    <xf numFmtId="41" fontId="18" fillId="0" borderId="12" xfId="2" applyNumberFormat="1" applyFont="1" applyBorder="1"/>
    <xf numFmtId="41" fontId="18" fillId="0" borderId="8" xfId="2" applyNumberFormat="1" applyFont="1" applyBorder="1"/>
    <xf numFmtId="41" fontId="18" fillId="0" borderId="11" xfId="2" applyNumberFormat="1" applyFont="1" applyBorder="1"/>
    <xf numFmtId="165" fontId="18" fillId="0" borderId="0" xfId="3" applyNumberFormat="1" applyFont="1" applyBorder="1"/>
    <xf numFmtId="41" fontId="18" fillId="0" borderId="14" xfId="2" applyNumberFormat="1" applyFont="1" applyFill="1" applyBorder="1"/>
    <xf numFmtId="41" fontId="18" fillId="0" borderId="15" xfId="2" applyNumberFormat="1" applyFont="1" applyFill="1" applyBorder="1"/>
    <xf numFmtId="41" fontId="18" fillId="0" borderId="14" xfId="2" applyNumberFormat="1" applyFont="1" applyBorder="1"/>
    <xf numFmtId="41" fontId="18" fillId="0" borderId="6" xfId="2" applyNumberFormat="1" applyFont="1" applyBorder="1"/>
    <xf numFmtId="41" fontId="18" fillId="7" borderId="15" xfId="2" applyNumberFormat="1" applyFont="1" applyFill="1" applyBorder="1"/>
    <xf numFmtId="165" fontId="18" fillId="0" borderId="6" xfId="3" applyNumberFormat="1" applyFont="1" applyBorder="1"/>
    <xf numFmtId="49" fontId="18" fillId="6" borderId="10" xfId="2" applyNumberFormat="1" applyFont="1" applyFill="1" applyBorder="1"/>
    <xf numFmtId="49" fontId="18" fillId="6" borderId="11" xfId="2" applyNumberFormat="1" applyFont="1" applyFill="1" applyBorder="1"/>
    <xf numFmtId="0" fontId="0" fillId="6" borderId="16" xfId="0" applyFill="1" applyBorder="1"/>
    <xf numFmtId="44" fontId="18" fillId="6" borderId="0" xfId="2" applyFont="1" applyFill="1" applyBorder="1"/>
    <xf numFmtId="44" fontId="18" fillId="6" borderId="6" xfId="2" applyFont="1" applyFill="1" applyBorder="1"/>
    <xf numFmtId="167" fontId="18" fillId="6" borderId="0" xfId="2" applyNumberFormat="1" applyFont="1" applyFill="1" applyBorder="1"/>
    <xf numFmtId="44" fontId="18" fillId="6" borderId="12" xfId="2" applyFont="1" applyFill="1" applyBorder="1"/>
    <xf numFmtId="167" fontId="18" fillId="6" borderId="11" xfId="2" applyNumberFormat="1" applyFont="1" applyFill="1" applyBorder="1"/>
    <xf numFmtId="0" fontId="22" fillId="0" borderId="2" xfId="0" applyFont="1" applyBorder="1"/>
    <xf numFmtId="44" fontId="22" fillId="0" borderId="3" xfId="2" applyFont="1" applyBorder="1"/>
    <xf numFmtId="167" fontId="22" fillId="0" borderId="3" xfId="2" applyNumberFormat="1" applyFont="1" applyBorder="1"/>
    <xf numFmtId="49" fontId="18" fillId="6" borderId="1" xfId="2" applyNumberFormat="1" applyFont="1" applyFill="1" applyBorder="1"/>
    <xf numFmtId="167" fontId="22" fillId="0" borderId="4" xfId="2" applyNumberFormat="1" applyFont="1" applyBorder="1"/>
    <xf numFmtId="167" fontId="22" fillId="0" borderId="1" xfId="2" applyNumberFormat="1" applyFont="1" applyBorder="1"/>
    <xf numFmtId="165" fontId="22" fillId="0" borderId="3" xfId="3" applyNumberFormat="1" applyFont="1" applyBorder="1"/>
    <xf numFmtId="0" fontId="0" fillId="6" borderId="0" xfId="0" applyFill="1"/>
    <xf numFmtId="44" fontId="18" fillId="6" borderId="0" xfId="2" applyFont="1" applyFill="1"/>
    <xf numFmtId="49" fontId="18" fillId="6" borderId="0" xfId="2" applyNumberFormat="1" applyFont="1" applyFill="1"/>
    <xf numFmtId="167" fontId="18" fillId="6" borderId="0" xfId="2" applyNumberFormat="1" applyFont="1" applyFill="1"/>
    <xf numFmtId="165" fontId="18" fillId="6" borderId="0" xfId="3" applyNumberFormat="1" applyFont="1" applyFill="1"/>
    <xf numFmtId="44" fontId="18" fillId="0" borderId="0" xfId="2" applyFont="1" applyBorder="1"/>
    <xf numFmtId="167" fontId="18" fillId="0" borderId="0" xfId="2" applyNumberFormat="1" applyFont="1" applyBorder="1"/>
    <xf numFmtId="44" fontId="18" fillId="0" borderId="0" xfId="2" applyFont="1" applyBorder="1"/>
    <xf numFmtId="2" fontId="0" fillId="0" borderId="0" xfId="0" applyNumberFormat="1"/>
    <xf numFmtId="2" fontId="18" fillId="0" borderId="0" xfId="2" applyNumberFormat="1" applyFont="1" applyBorder="1"/>
    <xf numFmtId="2" fontId="18" fillId="0" borderId="0" xfId="2" applyNumberFormat="1" applyFont="1" applyBorder="1"/>
    <xf numFmtId="2" fontId="26" fillId="7" borderId="0" xfId="2" applyNumberFormat="1" applyFont="1" applyFill="1" applyBorder="1"/>
    <xf numFmtId="2" fontId="18" fillId="7" borderId="0" xfId="2" applyNumberFormat="1" applyFont="1" applyFill="1" applyBorder="1"/>
    <xf numFmtId="165" fontId="18" fillId="7" borderId="0" xfId="3" applyNumberFormat="1" applyFont="1" applyFill="1" applyBorder="1"/>
    <xf numFmtId="44" fontId="22" fillId="0" borderId="0" xfId="2" applyFont="1" applyBorder="1"/>
    <xf numFmtId="49" fontId="22" fillId="6" borderId="0" xfId="2" applyNumberFormat="1" applyFont="1" applyFill="1" applyBorder="1"/>
    <xf numFmtId="165" fontId="22" fillId="0" borderId="0" xfId="3" applyNumberFormat="1" applyFont="1" applyBorder="1"/>
    <xf numFmtId="44" fontId="18" fillId="0" borderId="0" xfId="2" applyFont="1"/>
    <xf numFmtId="165" fontId="18" fillId="0" borderId="0" xfId="3" applyNumberFormat="1" applyFont="1"/>
    <xf numFmtId="10" fontId="18" fillId="0" borderId="0" xfId="3" applyNumberFormat="1" applyFont="1"/>
    <xf numFmtId="0" fontId="0" fillId="0" borderId="0" xfId="0" quotePrefix="1"/>
    <xf numFmtId="167" fontId="0" fillId="0" borderId="0" xfId="0" applyNumberFormat="1"/>
    <xf numFmtId="167" fontId="22" fillId="4" borderId="3" xfId="0" quotePrefix="1" applyNumberFormat="1" applyFont="1" applyFill="1" applyBorder="1"/>
    <xf numFmtId="167" fontId="22" fillId="4" borderId="4" xfId="0" quotePrefix="1" applyNumberFormat="1" applyFont="1" applyFill="1" applyBorder="1"/>
    <xf numFmtId="167" fontId="22" fillId="0" borderId="0" xfId="0" quotePrefix="1" applyNumberFormat="1" applyFont="1" applyAlignment="1">
      <alignment horizontal="center"/>
    </xf>
    <xf numFmtId="167" fontId="22" fillId="4" borderId="3" xfId="1" applyNumberFormat="1" applyFont="1" applyFill="1" applyBorder="1" applyAlignment="1">
      <alignment horizontal="center" vertical="center" wrapText="1"/>
    </xf>
    <xf numFmtId="167" fontId="22" fillId="0" borderId="3" xfId="1" applyNumberFormat="1" applyFont="1" applyFill="1" applyBorder="1" applyAlignment="1">
      <alignment horizontal="center" vertical="center" wrapText="1"/>
    </xf>
    <xf numFmtId="167" fontId="22" fillId="4" borderId="4" xfId="1" applyNumberFormat="1" applyFont="1" applyFill="1" applyBorder="1" applyAlignment="1">
      <alignment horizontal="center" vertical="center" wrapText="1"/>
    </xf>
    <xf numFmtId="42" fontId="0" fillId="0" borderId="0" xfId="0" applyNumberFormat="1"/>
    <xf numFmtId="41" fontId="0" fillId="0" borderId="0" xfId="0" applyNumberFormat="1"/>
    <xf numFmtId="41" fontId="0" fillId="7" borderId="0" xfId="0" applyNumberFormat="1" applyFill="1"/>
    <xf numFmtId="41" fontId="22" fillId="0" borderId="5" xfId="0" applyNumberFormat="1" applyFont="1" applyBorder="1"/>
    <xf numFmtId="41" fontId="0" fillId="0" borderId="5" xfId="0" applyNumberFormat="1" applyBorder="1"/>
    <xf numFmtId="42" fontId="0" fillId="0" borderId="5" xfId="0" applyNumberFormat="1" applyBorder="1"/>
    <xf numFmtId="42" fontId="22" fillId="0" borderId="7" xfId="0" applyNumberFormat="1" applyFont="1" applyBorder="1"/>
    <xf numFmtId="0" fontId="0" fillId="0" borderId="0" xfId="0" applyAlignment="1">
      <alignment horizontal="center" vertical="center"/>
    </xf>
    <xf numFmtId="0" fontId="0" fillId="0" borderId="0" xfId="0" applyAlignment="1">
      <alignment horizontal="left"/>
    </xf>
    <xf numFmtId="0" fontId="0" fillId="0" borderId="0" xfId="0" applyAlignment="1">
      <alignment wrapText="1"/>
    </xf>
    <xf numFmtId="0" fontId="27" fillId="0" borderId="9" xfId="0" applyFont="1" applyBorder="1"/>
    <xf numFmtId="1" fontId="27" fillId="0" borderId="13" xfId="0" applyNumberFormat="1" applyFont="1" applyBorder="1"/>
    <xf numFmtId="0" fontId="0" fillId="0" borderId="5" xfId="0" applyBorder="1"/>
    <xf numFmtId="10" fontId="27" fillId="0" borderId="5" xfId="0" applyNumberFormat="1" applyFont="1" applyBorder="1"/>
    <xf numFmtId="0" fontId="0" fillId="0" borderId="17" xfId="0" applyBorder="1"/>
    <xf numFmtId="0" fontId="0" fillId="0" borderId="3" xfId="0" applyBorder="1"/>
    <xf numFmtId="9" fontId="0" fillId="0" borderId="3" xfId="0" applyNumberFormat="1" applyBorder="1" applyAlignment="1">
      <alignment horizontal="center" vertical="center"/>
    </xf>
    <xf numFmtId="9" fontId="0" fillId="0" borderId="18" xfId="0" applyNumberFormat="1" applyBorder="1" applyAlignment="1">
      <alignment horizontal="center" vertical="center"/>
    </xf>
    <xf numFmtId="0" fontId="0" fillId="0" borderId="18" xfId="0" applyBorder="1"/>
    <xf numFmtId="0" fontId="28" fillId="0" borderId="11" xfId="0" applyFont="1" applyBorder="1" applyAlignment="1">
      <alignment horizontal="right"/>
    </xf>
    <xf numFmtId="1" fontId="27" fillId="0" borderId="8" xfId="0" applyNumberFormat="1" applyFont="1" applyBorder="1"/>
    <xf numFmtId="44" fontId="0" fillId="0" borderId="0" xfId="0" applyNumberFormat="1"/>
    <xf numFmtId="1" fontId="28" fillId="7" borderId="8" xfId="0" applyNumberFormat="1" applyFont="1" applyFill="1" applyBorder="1" applyAlignment="1">
      <alignment horizontal="center"/>
    </xf>
    <xf numFmtId="44" fontId="28" fillId="7" borderId="0" xfId="2" applyFont="1" applyFill="1" applyBorder="1" applyAlignment="1">
      <alignment horizontal="center"/>
    </xf>
    <xf numFmtId="167" fontId="0" fillId="7" borderId="0" xfId="0" applyNumberFormat="1" applyFill="1"/>
    <xf numFmtId="44" fontId="0" fillId="7" borderId="0" xfId="0" applyNumberFormat="1" applyFill="1"/>
    <xf numFmtId="42" fontId="0" fillId="0" borderId="19" xfId="0" applyNumberFormat="1" applyBorder="1" applyAlignment="1">
      <alignment horizontal="center" vertical="center"/>
    </xf>
    <xf numFmtId="44" fontId="0" fillId="0" borderId="1" xfId="0" applyNumberFormat="1" applyBorder="1" applyAlignment="1">
      <alignment horizontal="center" vertical="center"/>
    </xf>
    <xf numFmtId="9" fontId="0" fillId="0" borderId="1" xfId="0" applyNumberFormat="1" applyBorder="1" applyAlignment="1">
      <alignment horizontal="center" vertical="center"/>
    </xf>
    <xf numFmtId="9" fontId="0" fillId="0" borderId="20" xfId="0" applyNumberFormat="1" applyBorder="1" applyAlignment="1">
      <alignment horizontal="center" vertical="center"/>
    </xf>
    <xf numFmtId="0" fontId="28" fillId="0" borderId="12" xfId="0" applyFont="1" applyBorder="1" applyAlignment="1">
      <alignment horizontal="right"/>
    </xf>
    <xf numFmtId="1" fontId="28" fillId="0" borderId="8" xfId="0" applyNumberFormat="1" applyFont="1" applyBorder="1" applyAlignment="1">
      <alignment horizontal="center"/>
    </xf>
    <xf numFmtId="43" fontId="0" fillId="0" borderId="0" xfId="0" applyNumberFormat="1" applyAlignment="1">
      <alignment horizontal="center"/>
    </xf>
    <xf numFmtId="41" fontId="0" fillId="0" borderId="0" xfId="0" applyNumberFormat="1" applyAlignment="1">
      <alignment horizontal="center"/>
    </xf>
    <xf numFmtId="41" fontId="0" fillId="7" borderId="0" xfId="0" applyNumberFormat="1" applyFill="1" applyAlignment="1">
      <alignment horizontal="center"/>
    </xf>
    <xf numFmtId="43" fontId="0" fillId="7" borderId="0" xfId="0" applyNumberFormat="1" applyFill="1" applyAlignment="1">
      <alignment horizontal="center"/>
    </xf>
    <xf numFmtId="0" fontId="27" fillId="0" borderId="12" xfId="0" applyFont="1" applyBorder="1" applyAlignment="1">
      <alignment horizontal="right"/>
    </xf>
    <xf numFmtId="1" fontId="22" fillId="0" borderId="8" xfId="0" applyNumberFormat="1" applyFont="1" applyBorder="1" applyAlignment="1">
      <alignment horizontal="center"/>
    </xf>
    <xf numFmtId="44" fontId="22" fillId="0" borderId="0" xfId="0" applyNumberFormat="1" applyFont="1" applyAlignment="1">
      <alignment horizontal="center"/>
    </xf>
    <xf numFmtId="42" fontId="22" fillId="0" borderId="0" xfId="0" applyNumberFormat="1" applyFont="1" applyAlignment="1">
      <alignment horizontal="center"/>
    </xf>
    <xf numFmtId="44" fontId="22" fillId="0" borderId="0" xfId="2" applyFont="1" applyBorder="1" applyAlignment="1">
      <alignment horizontal="center"/>
    </xf>
    <xf numFmtId="42" fontId="22" fillId="0" borderId="19" xfId="0" applyNumberFormat="1" applyFont="1" applyBorder="1" applyAlignment="1">
      <alignment horizontal="center" vertical="center"/>
    </xf>
    <xf numFmtId="44" fontId="22" fillId="0" borderId="1" xfId="0" applyNumberFormat="1" applyFont="1" applyBorder="1" applyAlignment="1">
      <alignment horizontal="center" vertical="center"/>
    </xf>
    <xf numFmtId="9" fontId="22" fillId="0" borderId="1" xfId="0" applyNumberFormat="1" applyFont="1" applyBorder="1" applyAlignment="1">
      <alignment horizontal="center" vertical="center"/>
    </xf>
    <xf numFmtId="9" fontId="22" fillId="0" borderId="20" xfId="0" applyNumberFormat="1" applyFont="1" applyBorder="1" applyAlignment="1">
      <alignment horizontal="center" vertical="center"/>
    </xf>
    <xf numFmtId="0" fontId="27" fillId="0" borderId="12" xfId="0" applyFont="1" applyBorder="1"/>
    <xf numFmtId="1" fontId="27" fillId="0" borderId="8" xfId="0" applyNumberFormat="1" applyFont="1" applyBorder="1" applyAlignment="1">
      <alignment horizontal="center"/>
    </xf>
    <xf numFmtId="44" fontId="27" fillId="0" borderId="0" xfId="2" applyFont="1" applyBorder="1" applyAlignment="1">
      <alignment horizontal="center"/>
    </xf>
    <xf numFmtId="42" fontId="0" fillId="0" borderId="21" xfId="0" applyNumberFormat="1" applyBorder="1" applyAlignment="1">
      <alignment horizontal="center" vertical="center"/>
    </xf>
    <xf numFmtId="44" fontId="0" fillId="0" borderId="0" xfId="0" applyNumberFormat="1" applyAlignment="1">
      <alignment horizontal="center" vertical="center"/>
    </xf>
    <xf numFmtId="9" fontId="0" fillId="0" borderId="0" xfId="0" applyNumberFormat="1" applyAlignment="1">
      <alignment horizontal="center" vertical="center"/>
    </xf>
    <xf numFmtId="9" fontId="0" fillId="0" borderId="22" xfId="0" applyNumberFormat="1" applyBorder="1" applyAlignment="1">
      <alignment horizontal="center" vertical="center"/>
    </xf>
    <xf numFmtId="0" fontId="27" fillId="0" borderId="11" xfId="0" applyFont="1" applyBorder="1"/>
    <xf numFmtId="43" fontId="22" fillId="0" borderId="0" xfId="0" applyNumberFormat="1" applyFont="1" applyAlignment="1">
      <alignment horizontal="center"/>
    </xf>
    <xf numFmtId="41" fontId="22" fillId="0" borderId="0" xfId="0" applyNumberFormat="1" applyFont="1" applyAlignment="1">
      <alignment horizontal="center"/>
    </xf>
    <xf numFmtId="42" fontId="22" fillId="0" borderId="23" xfId="0" applyNumberFormat="1" applyFont="1" applyBorder="1" applyAlignment="1">
      <alignment horizontal="center" vertical="center"/>
    </xf>
    <xf numFmtId="44" fontId="22" fillId="0" borderId="10" xfId="0" applyNumberFormat="1" applyFont="1" applyBorder="1" applyAlignment="1">
      <alignment horizontal="center" vertical="center"/>
    </xf>
    <xf numFmtId="9" fontId="22" fillId="0" borderId="10" xfId="0" applyNumberFormat="1" applyFont="1" applyBorder="1" applyAlignment="1">
      <alignment horizontal="center" vertical="center"/>
    </xf>
    <xf numFmtId="9" fontId="22" fillId="0" borderId="24" xfId="0" applyNumberFormat="1" applyFont="1" applyBorder="1" applyAlignment="1">
      <alignment horizontal="center" vertical="center"/>
    </xf>
    <xf numFmtId="1" fontId="0" fillId="7" borderId="8" xfId="0" applyNumberFormat="1" applyFont="1" applyFill="1" applyBorder="1" applyAlignment="1">
      <alignment horizontal="center"/>
    </xf>
    <xf numFmtId="41" fontId="0" fillId="7" borderId="0" xfId="0" applyNumberFormat="1" applyFont="1" applyFill="1" applyAlignment="1">
      <alignment horizontal="center"/>
    </xf>
    <xf numFmtId="43" fontId="0" fillId="7" borderId="0" xfId="0" applyNumberFormat="1" applyFont="1" applyFill="1" applyAlignment="1">
      <alignment horizontal="center"/>
    </xf>
    <xf numFmtId="0" fontId="28" fillId="0" borderId="0" xfId="0" applyFont="1" applyAlignment="1">
      <alignment horizontal="right"/>
    </xf>
    <xf numFmtId="0" fontId="29" fillId="0" borderId="0" xfId="0" applyFont="1"/>
    <xf numFmtId="0" fontId="29" fillId="0" borderId="0" xfId="0" applyFont="1" applyAlignment="1">
      <alignment vertical="top"/>
    </xf>
    <xf numFmtId="1" fontId="29" fillId="0" borderId="0" xfId="0" applyNumberFormat="1" applyFont="1" applyAlignment="1">
      <alignment vertical="top"/>
    </xf>
    <xf numFmtId="0" fontId="0" fillId="0" borderId="1" xfId="0" applyBorder="1" applyAlignment="1">
      <alignment horizontal="center"/>
    </xf>
    <xf numFmtId="0" fontId="25" fillId="7" borderId="0" xfId="0" applyFont="1" applyFill="1" applyAlignment="1">
      <alignment horizontal="left" indent="2"/>
    </xf>
    <xf numFmtId="166" fontId="25" fillId="7" borderId="0" xfId="1" applyNumberFormat="1" applyFont="1" applyFill="1"/>
    <xf numFmtId="166" fontId="22" fillId="7" borderId="3" xfId="1" applyNumberFormat="1" applyFont="1" applyFill="1" applyBorder="1"/>
    <xf numFmtId="0" fontId="0" fillId="7" borderId="0" xfId="0" applyFill="1" applyAlignment="1">
      <alignment horizontal="left" indent="2"/>
    </xf>
    <xf numFmtId="166" fontId="18" fillId="7" borderId="0" xfId="1" applyNumberFormat="1" applyFont="1" applyFill="1"/>
    <xf numFmtId="166" fontId="22" fillId="7" borderId="7" xfId="1" applyNumberFormat="1" applyFont="1" applyFill="1" applyBorder="1"/>
    <xf numFmtId="0" fontId="0" fillId="0" borderId="0" xfId="0" applyAlignment="1">
      <alignment horizontal="left" indent="1"/>
    </xf>
    <xf numFmtId="0" fontId="22" fillId="7" borderId="0" xfId="0" applyFont="1" applyFill="1" applyAlignment="1">
      <alignment horizontal="left" indent="2"/>
    </xf>
    <xf numFmtId="166" fontId="30" fillId="7" borderId="0" xfId="1" applyNumberFormat="1" applyFont="1" applyFill="1"/>
    <xf numFmtId="166" fontId="22" fillId="7" borderId="0" xfId="1" applyNumberFormat="1" applyFont="1" applyFill="1"/>
    <xf numFmtId="0" fontId="31" fillId="0" borderId="0" xfId="0" applyFont="1" applyAlignment="1">
      <alignment wrapText="1"/>
    </xf>
    <xf numFmtId="0" fontId="31" fillId="0" borderId="1" xfId="0" applyFont="1" applyBorder="1" applyAlignment="1">
      <alignment wrapText="1"/>
    </xf>
    <xf numFmtId="49" fontId="31" fillId="0" borderId="1" xfId="0" applyNumberFormat="1" applyFont="1" applyBorder="1" applyAlignment="1">
      <alignment wrapText="1"/>
    </xf>
    <xf numFmtId="0" fontId="22" fillId="8" borderId="4"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31" fillId="0" borderId="0" xfId="0" applyFont="1"/>
    <xf numFmtId="0" fontId="32" fillId="0" borderId="0" xfId="0" applyFont="1"/>
    <xf numFmtId="0" fontId="33" fillId="0" borderId="0" xfId="0" applyFont="1"/>
    <xf numFmtId="0" fontId="0" fillId="0" borderId="0" xfId="0" applyAlignment="1">
      <alignment horizontal="center"/>
    </xf>
    <xf numFmtId="0" fontId="0" fillId="0" borderId="0" xfId="0" applyBorder="1"/>
    <xf numFmtId="0" fontId="25" fillId="0" borderId="0" xfId="0" applyFont="1" applyBorder="1"/>
    <xf numFmtId="0" fontId="24" fillId="0" borderId="0" xfId="0" applyFont="1" applyFill="1" applyBorder="1"/>
    <xf numFmtId="0" fontId="34" fillId="0" borderId="0" xfId="0" applyFont="1" applyFill="1" applyBorder="1" applyAlignment="1">
      <alignment vertical="center"/>
    </xf>
    <xf numFmtId="0" fontId="35" fillId="0" borderId="0" xfId="0" applyFont="1" applyFill="1" applyBorder="1" applyAlignment="1">
      <alignment horizontal="right" vertical="center" wrapText="1"/>
    </xf>
    <xf numFmtId="0" fontId="34" fillId="0" borderId="0" xfId="0" applyFont="1" applyFill="1" applyBorder="1" applyAlignment="1">
      <alignment horizontal="right" vertical="center"/>
    </xf>
    <xf numFmtId="0" fontId="36" fillId="0" borderId="0" xfId="0" applyFont="1" applyFill="1" applyBorder="1" applyAlignment="1">
      <alignment horizontal="right" vertical="center"/>
    </xf>
    <xf numFmtId="0" fontId="35" fillId="0" borderId="0" xfId="0" applyFont="1" applyFill="1" applyBorder="1" applyAlignment="1">
      <alignment horizontal="right" vertical="center"/>
    </xf>
    <xf numFmtId="0" fontId="37" fillId="0" borderId="0" xfId="0" applyFont="1" applyFill="1" applyBorder="1" applyAlignment="1">
      <alignment wrapText="1"/>
    </xf>
    <xf numFmtId="0" fontId="0" fillId="0" borderId="0" xfId="0" applyFill="1" applyBorder="1"/>
    <xf numFmtId="0" fontId="0" fillId="0" borderId="0" xfId="0" applyFill="1"/>
    <xf numFmtId="0" fontId="37" fillId="0" borderId="0" xfId="0" applyFont="1" applyFill="1" applyBorder="1"/>
    <xf numFmtId="0" fontId="35" fillId="0" borderId="0" xfId="0" applyFont="1" applyFill="1" applyBorder="1" applyAlignment="1">
      <alignment vertical="center"/>
    </xf>
    <xf numFmtId="0" fontId="20" fillId="0" borderId="0" xfId="0" applyFont="1" applyFill="1" applyBorder="1"/>
    <xf numFmtId="0" fontId="20" fillId="0" borderId="0" xfId="0" applyFont="1" applyFill="1"/>
    <xf numFmtId="0" fontId="24" fillId="0" borderId="0" xfId="0" applyFont="1" applyFill="1" applyBorder="1" applyAlignment="1">
      <alignment horizontal="center"/>
    </xf>
    <xf numFmtId="0" fontId="35" fillId="0" borderId="1" xfId="0" applyFont="1" applyFill="1" applyBorder="1" applyAlignment="1">
      <alignment horizontal="center" vertical="center" wrapText="1"/>
    </xf>
    <xf numFmtId="0" fontId="34" fillId="0" borderId="1" xfId="0" applyFont="1" applyFill="1" applyBorder="1" applyAlignment="1">
      <alignment vertical="center"/>
    </xf>
    <xf numFmtId="44" fontId="34" fillId="6" borderId="1" xfId="0" applyNumberFormat="1" applyFont="1" applyFill="1" applyBorder="1" applyAlignment="1">
      <alignment vertical="center"/>
    </xf>
    <xf numFmtId="0" fontId="0" fillId="6" borderId="0" xfId="0" applyFill="1" applyBorder="1"/>
    <xf numFmtId="165" fontId="34" fillId="6" borderId="1" xfId="0" applyNumberFormat="1" applyFont="1" applyFill="1" applyBorder="1" applyAlignment="1">
      <alignment vertical="center"/>
    </xf>
    <xf numFmtId="0" fontId="20" fillId="2" borderId="0" xfId="0" applyFont="1" applyFill="1" applyAlignment="1">
      <alignment horizontal="center"/>
    </xf>
    <xf numFmtId="0" fontId="24" fillId="0" borderId="0" xfId="0" applyFont="1" applyFill="1"/>
    <xf numFmtId="0" fontId="20" fillId="2" borderId="0" xfId="0" applyFont="1" applyFill="1" applyAlignment="1">
      <alignment horizontal="left"/>
    </xf>
    <xf numFmtId="0" fontId="20" fillId="0" borderId="0" xfId="0" applyFont="1" applyFill="1" applyAlignment="1">
      <alignment horizontal="left"/>
    </xf>
    <xf numFmtId="0" fontId="26" fillId="0" borderId="0" xfId="0" applyFont="1" applyBorder="1" applyAlignment="1">
      <alignment horizontal="left" textRotation="90"/>
    </xf>
    <xf numFmtId="0" fontId="26" fillId="0" borderId="0" xfId="0" applyFont="1" applyBorder="1" applyAlignment="1">
      <alignment horizontal="left" wrapText="1"/>
    </xf>
    <xf numFmtId="0" fontId="25" fillId="0" borderId="0" xfId="0" applyFont="1" applyAlignment="1">
      <alignment horizontal="left"/>
    </xf>
    <xf numFmtId="0" fontId="0" fillId="0" borderId="2" xfId="0" applyBorder="1"/>
    <xf numFmtId="0" fontId="22" fillId="5" borderId="2" xfId="0" applyFont="1" applyFill="1" applyBorder="1"/>
    <xf numFmtId="0" fontId="22" fillId="5" borderId="1" xfId="0" applyFont="1" applyFill="1" applyBorder="1"/>
    <xf numFmtId="0" fontId="24" fillId="2" borderId="0" xfId="0" applyFont="1" applyFill="1" applyAlignment="1">
      <alignment horizontal="center" textRotation="90"/>
    </xf>
    <xf numFmtId="0" fontId="24" fillId="2" borderId="0" xfId="0" applyFont="1" applyFill="1" applyAlignment="1">
      <alignment textRotation="90"/>
    </xf>
    <xf numFmtId="0" fontId="20" fillId="2" borderId="0" xfId="0" applyFont="1" applyFill="1" applyAlignment="1">
      <alignment textRotation="90"/>
    </xf>
    <xf numFmtId="0" fontId="0" fillId="0" borderId="0" xfId="0" applyAlignment="1">
      <alignment textRotation="90"/>
    </xf>
    <xf numFmtId="0" fontId="0" fillId="0" borderId="1" xfId="0" applyBorder="1" applyAlignment="1">
      <alignment horizontal="center" textRotation="90"/>
    </xf>
    <xf numFmtId="0" fontId="0" fillId="0" borderId="1" xfId="0" applyBorder="1" applyAlignment="1">
      <alignment textRotation="90"/>
    </xf>
    <xf numFmtId="0" fontId="0" fillId="0" borderId="0" xfId="0" applyBorder="1" applyAlignment="1">
      <alignment horizontal="left"/>
    </xf>
    <xf numFmtId="0" fontId="26" fillId="0" borderId="1" xfId="0" applyFont="1" applyBorder="1" applyAlignment="1">
      <alignment horizontal="right" vertical="center" textRotation="90" wrapText="1"/>
    </xf>
    <xf numFmtId="0" fontId="26" fillId="0" borderId="1" xfId="0" applyFont="1" applyFill="1" applyBorder="1" applyAlignment="1">
      <alignment horizontal="right" vertical="center" textRotation="90" wrapText="1"/>
    </xf>
    <xf numFmtId="0" fontId="22" fillId="0" borderId="0" xfId="0" applyFont="1" applyFill="1" applyBorder="1" applyAlignment="1">
      <alignment horizontal="left"/>
    </xf>
    <xf numFmtId="0" fontId="0" fillId="0" borderId="0" xfId="0" applyFont="1" applyFill="1" applyBorder="1" applyAlignment="1">
      <alignment horizontal="left" indent="1"/>
    </xf>
    <xf numFmtId="0" fontId="26" fillId="0" borderId="0" xfId="0" applyFont="1" applyBorder="1" applyAlignment="1">
      <alignment horizontal="left" textRotation="90" wrapText="1"/>
    </xf>
    <xf numFmtId="0" fontId="26" fillId="0" borderId="0" xfId="0" applyFont="1" applyFill="1" applyBorder="1" applyAlignment="1">
      <alignment horizontal="left" textRotation="90" wrapText="1"/>
    </xf>
    <xf numFmtId="0" fontId="23" fillId="2" borderId="0" xfId="0" applyFont="1" applyFill="1" applyAlignment="1">
      <alignment textRotation="90"/>
    </xf>
    <xf numFmtId="0" fontId="0" fillId="0" borderId="0" xfId="0" applyBorder="1" applyAlignment="1">
      <alignment textRotation="90"/>
    </xf>
    <xf numFmtId="0" fontId="22" fillId="0" borderId="0" xfId="0" applyFont="1" applyFill="1" applyBorder="1"/>
    <xf numFmtId="0" fontId="25" fillId="0" borderId="0" xfId="0" applyFont="1" applyFill="1" applyBorder="1" applyAlignment="1">
      <alignment horizontal="left"/>
    </xf>
    <xf numFmtId="0" fontId="0" fillId="0" borderId="11" xfId="0" applyBorder="1" applyAlignment="1">
      <alignment horizontal="left" indent="2"/>
    </xf>
    <xf numFmtId="0" fontId="0" fillId="3" borderId="1" xfId="0" applyFill="1" applyBorder="1" applyAlignment="1">
      <alignment horizontal="center"/>
    </xf>
    <xf numFmtId="0" fontId="0" fillId="3" borderId="25" xfId="0" applyFill="1" applyBorder="1" applyAlignment="1">
      <alignment horizontal="center"/>
    </xf>
    <xf numFmtId="0" fontId="27" fillId="7"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0" borderId="0" xfId="0" applyFont="1" applyAlignment="1">
      <alignment horizontal="center" vertical="center" wrapText="1"/>
    </xf>
    <xf numFmtId="0" fontId="32" fillId="7" borderId="1" xfId="0" applyFont="1" applyFill="1" applyBorder="1" applyAlignment="1">
      <alignment horizontal="center" vertical="center" wrapText="1"/>
    </xf>
    <xf numFmtId="0" fontId="22" fillId="0" borderId="8" xfId="0" applyFont="1" applyBorder="1" applyAlignment="1">
      <alignment horizontal="left"/>
    </xf>
    <xf numFmtId="0" fontId="22" fillId="7" borderId="1" xfId="0" applyFont="1" applyFill="1" applyBorder="1" applyAlignment="1">
      <alignment horizontal="center"/>
    </xf>
    <xf numFmtId="0" fontId="38" fillId="2" borderId="0" xfId="0" applyFont="1" applyFill="1"/>
    <xf numFmtId="0" fontId="22" fillId="0" borderId="11" xfId="0" applyFont="1" applyBorder="1"/>
    <xf numFmtId="0" fontId="22" fillId="3" borderId="16" xfId="0" applyFont="1" applyFill="1" applyBorder="1" applyAlignment="1">
      <alignment horizontal="center"/>
    </xf>
    <xf numFmtId="0" fontId="26" fillId="0" borderId="0" xfId="0" applyFont="1" applyFill="1" applyBorder="1" applyAlignment="1">
      <alignment horizontal="left" wrapText="1"/>
    </xf>
    <xf numFmtId="0" fontId="24" fillId="2" borderId="0" xfId="0" applyFont="1" applyFill="1" applyAlignment="1">
      <alignment vertical="top"/>
    </xf>
    <xf numFmtId="0" fontId="22" fillId="0" borderId="1" xfId="0" applyFont="1" applyBorder="1" applyAlignment="1">
      <alignment wrapText="1"/>
    </xf>
    <xf numFmtId="0" fontId="22" fillId="0" borderId="1" xfId="0" applyFont="1" applyBorder="1"/>
    <xf numFmtId="0" fontId="32" fillId="7" borderId="1" xfId="0" applyFont="1" applyFill="1" applyBorder="1" applyAlignment="1">
      <alignment wrapText="1"/>
    </xf>
    <xf numFmtId="0" fontId="32" fillId="7" borderId="1" xfId="0" applyFont="1" applyFill="1" applyBorder="1"/>
    <xf numFmtId="0" fontId="31" fillId="0" borderId="1" xfId="0" applyFont="1" applyBorder="1"/>
    <xf numFmtId="0" fontId="22" fillId="0" borderId="26"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49" fontId="22" fillId="0" borderId="27" xfId="0" applyNumberFormat="1" applyFont="1" applyBorder="1"/>
    <xf numFmtId="49" fontId="0" fillId="0" borderId="28" xfId="0" applyNumberFormat="1" applyBorder="1"/>
    <xf numFmtId="166" fontId="18" fillId="0" borderId="29" xfId="1" applyNumberFormat="1" applyFont="1" applyBorder="1"/>
    <xf numFmtId="49" fontId="0" fillId="0" borderId="27" xfId="0" applyNumberFormat="1" applyBorder="1"/>
    <xf numFmtId="166" fontId="18" fillId="0" borderId="30" xfId="1" applyNumberFormat="1" applyFont="1" applyBorder="1"/>
    <xf numFmtId="167" fontId="18" fillId="0" borderId="29" xfId="2" applyNumberFormat="1" applyFont="1" applyBorder="1"/>
    <xf numFmtId="49" fontId="25" fillId="0" borderId="27" xfId="0" applyNumberFormat="1" applyFont="1" applyBorder="1" applyAlignment="1">
      <alignment horizontal="left" indent="1"/>
    </xf>
    <xf numFmtId="44" fontId="25" fillId="0" borderId="29" xfId="2" applyFont="1" applyBorder="1"/>
    <xf numFmtId="167" fontId="25" fillId="0" borderId="29" xfId="2" applyNumberFormat="1" applyFont="1" applyBorder="1"/>
    <xf numFmtId="165" fontId="18" fillId="0" borderId="29" xfId="3" applyNumberFormat="1" applyFont="1" applyBorder="1"/>
    <xf numFmtId="165" fontId="18" fillId="0" borderId="29" xfId="3" applyNumberFormat="1" applyFont="1" applyFill="1" applyBorder="1"/>
    <xf numFmtId="10" fontId="18" fillId="0" borderId="29" xfId="3" applyNumberFormat="1" applyFont="1" applyBorder="1"/>
    <xf numFmtId="167" fontId="18" fillId="0" borderId="29" xfId="2" applyNumberFormat="1" applyFont="1" applyBorder="1" applyAlignment="1">
      <alignment horizontal="right"/>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49" fontId="25" fillId="0" borderId="0" xfId="0" applyNumberFormat="1" applyFont="1" applyBorder="1"/>
    <xf numFmtId="0" fontId="22" fillId="0" borderId="0" xfId="0" applyFont="1" applyAlignment="1">
      <alignment horizontal="center" wrapText="1"/>
    </xf>
    <xf numFmtId="166" fontId="18" fillId="0" borderId="33" xfId="1" applyNumberFormat="1" applyFont="1" applyBorder="1"/>
    <xf numFmtId="167" fontId="18" fillId="0" borderId="30" xfId="2" applyNumberFormat="1" applyFont="1" applyBorder="1"/>
    <xf numFmtId="165" fontId="18" fillId="0" borderId="34" xfId="3" applyNumberFormat="1" applyFont="1" applyBorder="1"/>
    <xf numFmtId="165" fontId="18" fillId="0" borderId="28" xfId="3" applyNumberFormat="1" applyFont="1" applyBorder="1"/>
    <xf numFmtId="167" fontId="18" fillId="0" borderId="33" xfId="2" applyNumberFormat="1" applyFont="1" applyBorder="1"/>
    <xf numFmtId="167" fontId="18" fillId="0" borderId="35" xfId="2" applyNumberFormat="1" applyFont="1" applyBorder="1"/>
    <xf numFmtId="49" fontId="0" fillId="0" borderId="36" xfId="0" applyNumberFormat="1" applyBorder="1"/>
    <xf numFmtId="0" fontId="24" fillId="2" borderId="36" xfId="0" applyFont="1" applyFill="1" applyBorder="1"/>
    <xf numFmtId="0" fontId="20" fillId="2" borderId="36" xfId="0" applyFont="1" applyFill="1" applyBorder="1"/>
    <xf numFmtId="0" fontId="39" fillId="2" borderId="0" xfId="0" applyFont="1" applyFill="1"/>
    <xf numFmtId="0" fontId="25" fillId="0" borderId="0" xfId="0" applyFont="1" applyAlignment="1">
      <alignment horizontal="left" indent="1"/>
    </xf>
    <xf numFmtId="167" fontId="25" fillId="0" borderId="0" xfId="0" applyNumberFormat="1" applyFont="1"/>
    <xf numFmtId="0" fontId="22" fillId="0" borderId="26" xfId="0" applyFont="1" applyBorder="1" applyAlignment="1">
      <alignment horizontal="center" wrapText="1"/>
    </xf>
    <xf numFmtId="0" fontId="22" fillId="0" borderId="32" xfId="0" applyFont="1" applyBorder="1" applyAlignment="1">
      <alignment horizontal="center" wrapText="1"/>
    </xf>
    <xf numFmtId="49" fontId="0" fillId="0" borderId="35" xfId="0" applyNumberFormat="1" applyBorder="1"/>
    <xf numFmtId="0" fontId="0" fillId="0" borderId="37" xfId="0" applyBorder="1"/>
    <xf numFmtId="0" fontId="0" fillId="0" borderId="35" xfId="0" applyBorder="1"/>
    <xf numFmtId="0" fontId="0" fillId="0" borderId="38" xfId="0" applyBorder="1"/>
    <xf numFmtId="0" fontId="22" fillId="0" borderId="31" xfId="0" applyFont="1" applyBorder="1" applyAlignment="1">
      <alignment horizontal="center" wrapText="1"/>
    </xf>
    <xf numFmtId="0" fontId="0" fillId="0" borderId="39" xfId="0" applyBorder="1"/>
    <xf numFmtId="0" fontId="22" fillId="0" borderId="32" xfId="0" applyFont="1" applyFill="1" applyBorder="1" applyAlignment="1">
      <alignment horizontal="left" vertical="center" wrapText="1"/>
    </xf>
    <xf numFmtId="0" fontId="22" fillId="0" borderId="26" xfId="0" applyFont="1" applyFill="1" applyBorder="1" applyAlignment="1">
      <alignment horizontal="center" vertical="center" wrapText="1"/>
    </xf>
    <xf numFmtId="49" fontId="22" fillId="0" borderId="32" xfId="0" applyNumberFormat="1" applyFont="1" applyBorder="1"/>
    <xf numFmtId="49" fontId="22" fillId="0" borderId="26" xfId="0" applyNumberFormat="1" applyFont="1" applyBorder="1"/>
    <xf numFmtId="166" fontId="22" fillId="0" borderId="40" xfId="1" applyNumberFormat="1" applyFont="1" applyBorder="1"/>
    <xf numFmtId="167" fontId="22" fillId="0" borderId="26" xfId="2" applyNumberFormat="1" applyFont="1" applyBorder="1"/>
    <xf numFmtId="9" fontId="22" fillId="0" borderId="41" xfId="3" applyFont="1" applyBorder="1"/>
    <xf numFmtId="9" fontId="22" fillId="0" borderId="26" xfId="3" applyFont="1" applyBorder="1"/>
    <xf numFmtId="167" fontId="22" fillId="0" borderId="32" xfId="0" applyNumberFormat="1" applyFont="1" applyBorder="1"/>
    <xf numFmtId="167" fontId="22" fillId="0" borderId="42" xfId="2" applyNumberFormat="1" applyFont="1" applyBorder="1"/>
    <xf numFmtId="0" fontId="0" fillId="0" borderId="0" xfId="0" applyFill="1" applyAlignment="1">
      <alignment horizontal="left" indent="1"/>
    </xf>
    <xf numFmtId="0" fontId="22" fillId="0" borderId="0" xfId="0" applyFont="1" applyAlignment="1">
      <alignment vertical="top" wrapText="1"/>
    </xf>
    <xf numFmtId="0" fontId="0" fillId="0" borderId="0" xfId="0" applyAlignment="1">
      <alignment vertical="top" wrapText="1"/>
    </xf>
    <xf numFmtId="0" fontId="27" fillId="9" borderId="15" xfId="0" applyFont="1" applyFill="1" applyBorder="1" applyAlignment="1">
      <alignment horizontal="right" wrapText="1"/>
    </xf>
    <xf numFmtId="0" fontId="27" fillId="9" borderId="16" xfId="0" applyFont="1" applyFill="1" applyBorder="1" applyAlignment="1">
      <alignment horizontal="center" wrapText="1"/>
    </xf>
    <xf numFmtId="0" fontId="27" fillId="9" borderId="15" xfId="0" applyFont="1" applyFill="1" applyBorder="1" applyAlignment="1">
      <alignment horizontal="center" wrapText="1"/>
    </xf>
    <xf numFmtId="0" fontId="27" fillId="9" borderId="6" xfId="0" applyFont="1" applyFill="1" applyBorder="1" applyAlignment="1">
      <alignment horizontal="center" wrapText="1"/>
    </xf>
    <xf numFmtId="0" fontId="27" fillId="9" borderId="43" xfId="0" applyFont="1" applyFill="1" applyBorder="1" applyAlignment="1">
      <alignment horizontal="center" wrapText="1"/>
    </xf>
    <xf numFmtId="0" fontId="27" fillId="9" borderId="12" xfId="0" applyFont="1" applyFill="1" applyBorder="1" applyAlignment="1">
      <alignment horizontal="center" wrapText="1"/>
    </xf>
    <xf numFmtId="0" fontId="27" fillId="9" borderId="11" xfId="0" applyFont="1" applyFill="1" applyBorder="1" applyAlignment="1">
      <alignment horizontal="center" wrapText="1"/>
    </xf>
    <xf numFmtId="0" fontId="27" fillId="9" borderId="22" xfId="0" applyFont="1" applyFill="1" applyBorder="1" applyAlignment="1">
      <alignment horizontal="center" wrapText="1"/>
    </xf>
    <xf numFmtId="0" fontId="27" fillId="0" borderId="44" xfId="0" applyFont="1" applyBorder="1" applyAlignment="1">
      <alignment horizontal="right"/>
    </xf>
    <xf numFmtId="1" fontId="22" fillId="0" borderId="45" xfId="0" applyNumberFormat="1" applyFont="1" applyBorder="1" applyAlignment="1">
      <alignment horizontal="center"/>
    </xf>
    <xf numFmtId="44" fontId="22" fillId="0" borderId="26" xfId="0" applyNumberFormat="1" applyFont="1" applyBorder="1" applyAlignment="1">
      <alignment horizontal="center"/>
    </xf>
    <xf numFmtId="42" fontId="22" fillId="0" borderId="26" xfId="0" applyNumberFormat="1" applyFont="1" applyBorder="1" applyAlignment="1">
      <alignment horizontal="center"/>
    </xf>
    <xf numFmtId="44" fontId="22" fillId="7" borderId="26" xfId="2" applyFont="1" applyFill="1" applyBorder="1" applyAlignment="1">
      <alignment horizontal="center"/>
    </xf>
    <xf numFmtId="44" fontId="22" fillId="7" borderId="26" xfId="0" applyNumberFormat="1" applyFont="1" applyFill="1" applyBorder="1" applyAlignment="1">
      <alignment horizontal="center"/>
    </xf>
    <xf numFmtId="42" fontId="22" fillId="0" borderId="44" xfId="0" applyNumberFormat="1" applyFont="1" applyBorder="1" applyAlignment="1">
      <alignment horizontal="center" vertical="center"/>
    </xf>
    <xf numFmtId="44" fontId="22" fillId="0" borderId="46" xfId="0" applyNumberFormat="1" applyFont="1" applyBorder="1" applyAlignment="1">
      <alignment horizontal="center" vertical="center"/>
    </xf>
    <xf numFmtId="9" fontId="22" fillId="0" borderId="46" xfId="0" applyNumberFormat="1" applyFont="1" applyBorder="1" applyAlignment="1">
      <alignment horizontal="center" vertical="center"/>
    </xf>
    <xf numFmtId="9" fontId="22" fillId="0" borderId="47" xfId="0" applyNumberFormat="1" applyFont="1" applyBorder="1" applyAlignment="1">
      <alignment horizontal="center" vertical="center"/>
    </xf>
    <xf numFmtId="0" fontId="22" fillId="0" borderId="44" xfId="0" applyFont="1" applyFill="1" applyBorder="1"/>
    <xf numFmtId="0" fontId="40" fillId="0" borderId="0" xfId="0" applyFont="1" applyFill="1"/>
    <xf numFmtId="0" fontId="0" fillId="0" borderId="0" xfId="0" applyFill="1" applyAlignment="1">
      <alignment horizontal="left"/>
    </xf>
    <xf numFmtId="0" fontId="40" fillId="0" borderId="48" xfId="0" applyFont="1" applyFill="1" applyBorder="1"/>
    <xf numFmtId="0" fontId="40" fillId="0" borderId="49" xfId="0" applyFont="1" applyFill="1" applyBorder="1" applyAlignment="1">
      <alignment horizontal="center"/>
    </xf>
    <xf numFmtId="0" fontId="40" fillId="0" borderId="49" xfId="0" applyFont="1" applyFill="1" applyBorder="1" applyAlignment="1">
      <alignment horizontal="center" wrapText="1"/>
    </xf>
    <xf numFmtId="0" fontId="40" fillId="0" borderId="50" xfId="0" applyFont="1" applyFill="1" applyBorder="1" applyAlignment="1">
      <alignment horizontal="center"/>
    </xf>
    <xf numFmtId="0" fontId="40" fillId="0" borderId="36" xfId="0" applyFont="1" applyFill="1" applyBorder="1" applyAlignment="1">
      <alignment horizontal="center"/>
    </xf>
    <xf numFmtId="0" fontId="40" fillId="0" borderId="51" xfId="0" applyFont="1" applyFill="1" applyBorder="1" applyAlignment="1">
      <alignment horizontal="center"/>
    </xf>
    <xf numFmtId="0" fontId="40" fillId="0" borderId="26" xfId="0" applyFont="1" applyFill="1" applyBorder="1"/>
    <xf numFmtId="0" fontId="40" fillId="0" borderId="31" xfId="0" applyFont="1" applyFill="1" applyBorder="1"/>
    <xf numFmtId="0" fontId="40" fillId="0" borderId="52" xfId="0" applyFont="1" applyFill="1" applyBorder="1" applyAlignment="1">
      <alignment horizontal="left"/>
    </xf>
    <xf numFmtId="0" fontId="41" fillId="0" borderId="0" xfId="0" applyFont="1" applyFill="1" applyAlignment="1">
      <alignment horizontal="left"/>
    </xf>
    <xf numFmtId="0" fontId="40" fillId="0" borderId="32" xfId="0" applyFont="1" applyFill="1" applyBorder="1" applyAlignment="1">
      <alignment horizontal="left"/>
    </xf>
    <xf numFmtId="0" fontId="42" fillId="0" borderId="0" xfId="0" applyFont="1" applyFill="1" applyAlignment="1">
      <alignment horizontal="left"/>
    </xf>
    <xf numFmtId="0" fontId="22" fillId="0" borderId="1" xfId="0" applyFont="1" applyBorder="1" applyAlignment="1">
      <alignment horizontal="center"/>
    </xf>
    <xf numFmtId="0" fontId="23" fillId="2" borderId="0" xfId="0" applyFont="1" applyFill="1" applyAlignment="1">
      <alignment horizontal="center"/>
    </xf>
    <xf numFmtId="0" fontId="42" fillId="0" borderId="1" xfId="0" applyFont="1" applyFill="1" applyBorder="1" applyAlignment="1">
      <alignment horizontal="center"/>
    </xf>
    <xf numFmtId="0" fontId="22" fillId="10" borderId="0" xfId="0" applyFont="1" applyFill="1"/>
    <xf numFmtId="44" fontId="18" fillId="6" borderId="29" xfId="2" applyFont="1" applyFill="1" applyBorder="1"/>
    <xf numFmtId="49" fontId="0" fillId="0" borderId="0" xfId="0" applyNumberFormat="1" applyFont="1" applyBorder="1"/>
    <xf numFmtId="0" fontId="0" fillId="0" borderId="0" xfId="0"/>
    <xf numFmtId="0" fontId="23" fillId="2" borderId="0" xfId="0" applyFont="1" applyFill="1"/>
    <xf numFmtId="164" fontId="0" fillId="0" borderId="0" xfId="0" applyNumberFormat="1"/>
    <xf numFmtId="164" fontId="0" fillId="0" borderId="0" xfId="0" quotePrefix="1" applyNumberFormat="1"/>
    <xf numFmtId="164" fontId="22" fillId="4" borderId="3" xfId="0" quotePrefix="1" applyNumberFormat="1" applyFont="1" applyFill="1" applyBorder="1"/>
    <xf numFmtId="164" fontId="22" fillId="4" borderId="4" xfId="0" quotePrefix="1" applyNumberFormat="1" applyFont="1" applyFill="1" applyBorder="1"/>
    <xf numFmtId="164" fontId="22" fillId="0" borderId="0" xfId="0" quotePrefix="1" applyNumberFormat="1" applyFont="1" applyAlignment="1">
      <alignment horizontal="center"/>
    </xf>
    <xf numFmtId="166" fontId="22" fillId="4" borderId="3" xfId="1" applyNumberFormat="1" applyFont="1" applyFill="1" applyBorder="1" applyAlignment="1">
      <alignment horizontal="center" vertical="center" wrapText="1"/>
    </xf>
    <xf numFmtId="0" fontId="22" fillId="4" borderId="3" xfId="1" applyNumberFormat="1" applyFont="1" applyFill="1" applyBorder="1" applyAlignment="1">
      <alignment horizontal="center" vertical="center" wrapText="1"/>
    </xf>
    <xf numFmtId="166" fontId="22" fillId="0" borderId="0" xfId="1" applyNumberFormat="1" applyFont="1" applyFill="1" applyBorder="1" applyAlignment="1">
      <alignment horizontal="center" vertical="center"/>
    </xf>
    <xf numFmtId="167" fontId="22" fillId="0" borderId="0" xfId="2" quotePrefix="1" applyNumberFormat="1" applyFont="1" applyFill="1"/>
    <xf numFmtId="167" fontId="22" fillId="5" borderId="0" xfId="2" quotePrefix="1" applyNumberFormat="1" applyFont="1" applyFill="1"/>
    <xf numFmtId="41" fontId="22" fillId="0" borderId="0" xfId="2" quotePrefix="1" applyNumberFormat="1" applyFont="1" applyFill="1"/>
    <xf numFmtId="41" fontId="22" fillId="5" borderId="0" xfId="2" quotePrefix="1" applyNumberFormat="1" applyFont="1" applyFill="1"/>
    <xf numFmtId="166" fontId="22" fillId="0" borderId="5" xfId="1" quotePrefix="1" applyNumberFormat="1" applyFont="1" applyFill="1" applyBorder="1" applyAlignment="1">
      <alignment horizontal="center" vertical="center"/>
    </xf>
    <xf numFmtId="166" fontId="22" fillId="0" borderId="0" xfId="1" quotePrefix="1" applyNumberFormat="1" applyFont="1" applyFill="1" applyBorder="1" applyAlignment="1">
      <alignment horizontal="center" vertical="center"/>
    </xf>
    <xf numFmtId="166" fontId="22" fillId="5" borderId="0" xfId="1" quotePrefix="1" applyNumberFormat="1" applyFont="1" applyFill="1" applyBorder="1" applyAlignment="1">
      <alignment horizontal="center" vertical="center"/>
    </xf>
    <xf numFmtId="166" fontId="22" fillId="0" borderId="6" xfId="1" applyNumberFormat="1" applyFont="1" applyFill="1" applyBorder="1" applyAlignment="1">
      <alignment horizontal="center" vertical="center"/>
    </xf>
    <xf numFmtId="166" fontId="22" fillId="5" borderId="6" xfId="1" applyNumberFormat="1" applyFont="1" applyFill="1" applyBorder="1" applyAlignment="1">
      <alignment horizontal="center" vertical="center"/>
    </xf>
    <xf numFmtId="167" fontId="22" fillId="6" borderId="7" xfId="2" quotePrefix="1" applyNumberFormat="1" applyFont="1" applyFill="1" applyBorder="1"/>
    <xf numFmtId="41" fontId="22" fillId="0" borderId="0" xfId="2" quotePrefix="1" applyNumberFormat="1" applyFont="1" applyFill="1" applyBorder="1" applyAlignment="1">
      <alignment horizontal="center" vertical="center"/>
    </xf>
    <xf numFmtId="41" fontId="22" fillId="5" borderId="0" xfId="2" quotePrefix="1" applyNumberFormat="1" applyFont="1" applyFill="1" applyBorder="1" applyAlignment="1">
      <alignment horizontal="center" vertical="center"/>
    </xf>
    <xf numFmtId="41" fontId="22" fillId="0" borderId="0" xfId="1" quotePrefix="1" applyNumberFormat="1" applyFont="1" applyFill="1" applyBorder="1" applyAlignment="1">
      <alignment horizontal="center" vertical="center"/>
    </xf>
    <xf numFmtId="41" fontId="22" fillId="5" borderId="0" xfId="1" quotePrefix="1" applyNumberFormat="1" applyFont="1" applyFill="1" applyBorder="1" applyAlignment="1">
      <alignment horizontal="center" vertical="center"/>
    </xf>
    <xf numFmtId="167" fontId="22" fillId="6" borderId="5" xfId="2" quotePrefix="1" applyNumberFormat="1" applyFont="1" applyFill="1" applyBorder="1"/>
    <xf numFmtId="164" fontId="22" fillId="0" borderId="0" xfId="1" applyNumberFormat="1" applyFont="1" applyFill="1" applyBorder="1" applyAlignment="1">
      <alignment horizontal="center" vertical="center"/>
    </xf>
    <xf numFmtId="164" fontId="0" fillId="0" borderId="0" xfId="0" applyNumberFormat="1" applyAlignment="1">
      <alignment horizontal="right"/>
    </xf>
    <xf numFmtId="44" fontId="18" fillId="0" borderId="0" xfId="2" applyFont="1" applyFill="1"/>
    <xf numFmtId="164" fontId="22" fillId="0" borderId="5" xfId="0" quotePrefix="1" applyNumberFormat="1" applyFont="1" applyBorder="1"/>
    <xf numFmtId="44" fontId="22" fillId="4" borderId="8" xfId="2" applyFont="1" applyFill="1" applyBorder="1" applyAlignment="1">
      <alignment horizontal="center"/>
    </xf>
    <xf numFmtId="44" fontId="22" fillId="4" borderId="12" xfId="2" applyFont="1" applyFill="1" applyBorder="1" applyAlignment="1">
      <alignment horizontal="center"/>
    </xf>
    <xf numFmtId="44" fontId="22" fillId="0" borderId="8" xfId="2" applyFont="1" applyFill="1" applyBorder="1" applyAlignment="1">
      <alignment horizontal="center"/>
    </xf>
    <xf numFmtId="44" fontId="22" fillId="0" borderId="12" xfId="2" applyFont="1" applyFill="1" applyBorder="1" applyAlignment="1">
      <alignment horizontal="center"/>
    </xf>
    <xf numFmtId="42" fontId="18" fillId="0" borderId="8" xfId="2" applyNumberFormat="1" applyFont="1" applyBorder="1"/>
    <xf numFmtId="42" fontId="18" fillId="0" borderId="12" xfId="2" applyNumberFormat="1" applyFont="1" applyBorder="1"/>
    <xf numFmtId="41" fontId="18" fillId="0" borderId="8" xfId="2" applyNumberFormat="1" applyFont="1" applyFill="1" applyBorder="1"/>
    <xf numFmtId="41" fontId="18" fillId="0" borderId="12" xfId="2" applyNumberFormat="1" applyFont="1" applyBorder="1"/>
    <xf numFmtId="41" fontId="18" fillId="0" borderId="8" xfId="2" applyNumberFormat="1" applyFont="1" applyBorder="1"/>
    <xf numFmtId="41" fontId="18" fillId="0" borderId="5" xfId="2" applyNumberFormat="1" applyFont="1" applyBorder="1"/>
    <xf numFmtId="41" fontId="18" fillId="0" borderId="9" xfId="2" applyNumberFormat="1" applyFont="1" applyBorder="1"/>
    <xf numFmtId="41" fontId="18" fillId="0" borderId="13" xfId="2" applyNumberFormat="1" applyFont="1" applyBorder="1"/>
    <xf numFmtId="41" fontId="18" fillId="6" borderId="0" xfId="2" applyNumberFormat="1" applyFont="1" applyFill="1" applyBorder="1"/>
    <xf numFmtId="41" fontId="18" fillId="6" borderId="12" xfId="2" applyNumberFormat="1" applyFont="1" applyFill="1" applyBorder="1"/>
    <xf numFmtId="41" fontId="18" fillId="6" borderId="8" xfId="2" applyNumberFormat="1" applyFont="1" applyFill="1" applyBorder="1"/>
    <xf numFmtId="41" fontId="18" fillId="0" borderId="12" xfId="2" applyNumberFormat="1" applyFont="1" applyFill="1" applyBorder="1"/>
    <xf numFmtId="41" fontId="18" fillId="0" borderId="0" xfId="2" applyNumberFormat="1" applyFont="1" applyBorder="1"/>
    <xf numFmtId="41" fontId="18" fillId="0" borderId="12" xfId="2" applyNumberFormat="1" applyFont="1" applyBorder="1"/>
    <xf numFmtId="41" fontId="18" fillId="0" borderId="8" xfId="2" applyNumberFormat="1" applyFont="1" applyBorder="1"/>
    <xf numFmtId="41" fontId="18" fillId="0" borderId="14" xfId="2" applyNumberFormat="1" applyFont="1" applyFill="1" applyBorder="1"/>
    <xf numFmtId="41" fontId="18" fillId="0" borderId="15" xfId="2" applyNumberFormat="1" applyFont="1" applyFill="1" applyBorder="1"/>
    <xf numFmtId="44" fontId="18" fillId="6" borderId="0" xfId="2" applyFont="1" applyFill="1" applyBorder="1"/>
    <xf numFmtId="44" fontId="22" fillId="0" borderId="3" xfId="2" applyFont="1" applyBorder="1"/>
    <xf numFmtId="44" fontId="18" fillId="6" borderId="0" xfId="2" applyFont="1" applyFill="1"/>
    <xf numFmtId="44" fontId="18" fillId="0" borderId="0" xfId="2" applyFont="1" applyBorder="1"/>
    <xf numFmtId="2" fontId="18" fillId="0" borderId="0" xfId="2" applyNumberFormat="1" applyFont="1" applyBorder="1"/>
    <xf numFmtId="44" fontId="22" fillId="0" borderId="0" xfId="2" applyFont="1" applyBorder="1"/>
    <xf numFmtId="44" fontId="18" fillId="0" borderId="0" xfId="2" applyFont="1"/>
    <xf numFmtId="167" fontId="0" fillId="0" borderId="0" xfId="0" applyNumberFormat="1"/>
    <xf numFmtId="167" fontId="22" fillId="4" borderId="3" xfId="0" quotePrefix="1" applyNumberFormat="1" applyFont="1" applyFill="1" applyBorder="1"/>
    <xf numFmtId="167" fontId="22" fillId="0" borderId="0" xfId="0" quotePrefix="1" applyNumberFormat="1" applyFont="1" applyAlignment="1">
      <alignment horizontal="center"/>
    </xf>
    <xf numFmtId="167" fontId="22" fillId="4" borderId="3" xfId="1" applyNumberFormat="1" applyFont="1" applyFill="1" applyBorder="1" applyAlignment="1">
      <alignment horizontal="center" vertical="center" wrapText="1"/>
    </xf>
    <xf numFmtId="167" fontId="22" fillId="0" borderId="3" xfId="1" applyNumberFormat="1" applyFont="1" applyFill="1" applyBorder="1" applyAlignment="1">
      <alignment horizontal="center" vertical="center" wrapText="1"/>
    </xf>
    <xf numFmtId="42" fontId="0" fillId="0" borderId="0" xfId="0" applyNumberFormat="1"/>
    <xf numFmtId="41" fontId="0" fillId="0" borderId="0" xfId="0" applyNumberFormat="1"/>
    <xf numFmtId="41" fontId="0" fillId="7" borderId="0" xfId="0" applyNumberFormat="1" applyFill="1"/>
    <xf numFmtId="41" fontId="0" fillId="0" borderId="5" xfId="0" applyNumberFormat="1" applyBorder="1"/>
    <xf numFmtId="42" fontId="0" fillId="0" borderId="5" xfId="0" applyNumberFormat="1" applyBorder="1"/>
    <xf numFmtId="42" fontId="22" fillId="0" borderId="7" xfId="0" applyNumberFormat="1" applyFont="1" applyBorder="1"/>
    <xf numFmtId="49" fontId="22" fillId="0" borderId="27" xfId="0" applyNumberFormat="1" applyFont="1" applyBorder="1"/>
    <xf numFmtId="49" fontId="0" fillId="0" borderId="27" xfId="0" applyNumberFormat="1" applyBorder="1"/>
    <xf numFmtId="167" fontId="18" fillId="0" borderId="29" xfId="2" applyNumberFormat="1" applyFont="1" applyBorder="1"/>
    <xf numFmtId="165" fontId="18" fillId="0" borderId="29" xfId="3" applyNumberFormat="1" applyFont="1" applyBorder="1"/>
    <xf numFmtId="165" fontId="18" fillId="0" borderId="29" xfId="3" applyNumberFormat="1" applyFont="1" applyFill="1" applyBorder="1"/>
    <xf numFmtId="10" fontId="18" fillId="0" borderId="29" xfId="3" applyNumberFormat="1" applyFont="1" applyBorder="1"/>
    <xf numFmtId="0" fontId="22" fillId="0" borderId="32" xfId="0" applyFont="1" applyBorder="1" applyAlignment="1">
      <alignment horizontal="center" wrapText="1"/>
    </xf>
    <xf numFmtId="49" fontId="0" fillId="0" borderId="29" xfId="0" applyNumberFormat="1" applyBorder="1"/>
    <xf numFmtId="166" fontId="18" fillId="0" borderId="53" xfId="1" applyNumberFormat="1" applyFont="1" applyBorder="1"/>
    <xf numFmtId="165" fontId="18" fillId="0" borderId="54" xfId="3" applyNumberFormat="1" applyFont="1" applyBorder="1"/>
    <xf numFmtId="167" fontId="18" fillId="0" borderId="29" xfId="2" applyNumberFormat="1" applyFont="1" applyFill="1" applyBorder="1"/>
    <xf numFmtId="167" fontId="18" fillId="6" borderId="29" xfId="2" applyNumberFormat="1" applyFont="1" applyFill="1" applyBorder="1"/>
    <xf numFmtId="167" fontId="22" fillId="6" borderId="26" xfId="2" applyNumberFormat="1" applyFont="1" applyFill="1" applyBorder="1"/>
    <xf numFmtId="49" fontId="0" fillId="0" borderId="0" xfId="0" applyNumberFormat="1" applyBorder="1"/>
    <xf numFmtId="49" fontId="22" fillId="0" borderId="0" xfId="0" applyNumberFormat="1" applyFont="1" applyBorder="1"/>
    <xf numFmtId="10" fontId="18" fillId="0" borderId="29" xfId="3" applyNumberFormat="1" applyFont="1" applyFill="1" applyBorder="1"/>
    <xf numFmtId="167" fontId="18" fillId="0" borderId="53" xfId="2" applyNumberFormat="1" applyFont="1" applyBorder="1"/>
    <xf numFmtId="49" fontId="25" fillId="0" borderId="29" xfId="0" applyNumberFormat="1" applyFont="1" applyBorder="1"/>
    <xf numFmtId="167" fontId="0" fillId="0" borderId="0" xfId="0" applyNumberFormat="1" applyFill="1"/>
    <xf numFmtId="42" fontId="0" fillId="0" borderId="0" xfId="0" applyNumberFormat="1" applyFill="1"/>
    <xf numFmtId="41" fontId="0" fillId="0" borderId="0" xfId="0" applyNumberFormat="1" applyFill="1"/>
    <xf numFmtId="41" fontId="22" fillId="0" borderId="5" xfId="0" applyNumberFormat="1" applyFont="1" applyFill="1" applyBorder="1"/>
    <xf numFmtId="41" fontId="0" fillId="0" borderId="5" xfId="0" applyNumberFormat="1" applyFill="1" applyBorder="1"/>
    <xf numFmtId="42" fontId="0" fillId="0" borderId="5" xfId="0" applyNumberFormat="1" applyFill="1" applyBorder="1"/>
    <xf numFmtId="42" fontId="22" fillId="0" borderId="7" xfId="0" applyNumberFormat="1" applyFont="1" applyFill="1" applyBorder="1"/>
    <xf numFmtId="0" fontId="22" fillId="0" borderId="26" xfId="0" applyFont="1" applyBorder="1" applyAlignment="1">
      <alignment horizontal="center" vertical="center" wrapText="1"/>
    </xf>
    <xf numFmtId="0" fontId="22" fillId="0" borderId="32" xfId="0" applyFont="1" applyBorder="1" applyAlignment="1">
      <alignment horizontal="left" vertical="center" wrapText="1"/>
    </xf>
    <xf numFmtId="0" fontId="22" fillId="0" borderId="48" xfId="0" applyFont="1" applyBorder="1" applyAlignment="1">
      <alignment horizontal="center" wrapText="1"/>
    </xf>
    <xf numFmtId="0" fontId="22" fillId="0" borderId="49" xfId="0" applyFont="1" applyBorder="1" applyAlignment="1">
      <alignment horizontal="center" wrapText="1"/>
    </xf>
    <xf numFmtId="0" fontId="40" fillId="0" borderId="48" xfId="0" applyFont="1" applyBorder="1" applyAlignment="1">
      <alignment horizontal="center"/>
    </xf>
    <xf numFmtId="0" fontId="40" fillId="0" borderId="49" xfId="0" applyFont="1" applyBorder="1" applyAlignment="1">
      <alignment horizontal="center" wrapText="1"/>
    </xf>
    <xf numFmtId="0" fontId="40" fillId="0" borderId="49" xfId="0" applyFont="1" applyBorder="1" applyAlignment="1">
      <alignment horizontal="center"/>
    </xf>
    <xf numFmtId="0" fontId="40" fillId="0" borderId="50" xfId="0" applyFont="1" applyBorder="1" applyAlignment="1">
      <alignment horizontal="center"/>
    </xf>
    <xf numFmtId="49" fontId="22" fillId="0" borderId="33" xfId="0" applyNumberFormat="1" applyFont="1" applyBorder="1"/>
    <xf numFmtId="0" fontId="40" fillId="0" borderId="52" xfId="0" applyFont="1" applyBorder="1" applyAlignment="1">
      <alignment horizontal="center"/>
    </xf>
    <xf numFmtId="0" fontId="40" fillId="0" borderId="36" xfId="0" applyFont="1" applyBorder="1" applyAlignment="1">
      <alignment horizontal="center"/>
    </xf>
    <xf numFmtId="0" fontId="40" fillId="0" borderId="51" xfId="0" applyFont="1" applyBorder="1" applyAlignment="1">
      <alignment horizontal="center"/>
    </xf>
    <xf numFmtId="49" fontId="30" fillId="0" borderId="21" xfId="0" applyNumberFormat="1" applyFont="1" applyBorder="1"/>
    <xf numFmtId="0" fontId="40" fillId="0" borderId="0" xfId="0" applyFont="1" applyAlignment="1">
      <alignment horizontal="center"/>
    </xf>
    <xf numFmtId="0" fontId="40" fillId="0" borderId="22" xfId="0" applyFont="1" applyBorder="1" applyAlignment="1">
      <alignment horizontal="center"/>
    </xf>
    <xf numFmtId="49" fontId="0" fillId="0" borderId="33" xfId="0" applyNumberFormat="1" applyBorder="1"/>
    <xf numFmtId="0" fontId="0" fillId="0" borderId="22" xfId="0" applyBorder="1"/>
    <xf numFmtId="49" fontId="30" fillId="0" borderId="37" xfId="0" applyNumberFormat="1" applyFont="1" applyBorder="1"/>
    <xf numFmtId="0" fontId="0" fillId="0" borderId="36" xfId="0" applyBorder="1"/>
    <xf numFmtId="0" fontId="0" fillId="0" borderId="51" xfId="0" applyBorder="1"/>
    <xf numFmtId="0" fontId="40" fillId="0" borderId="26" xfId="0" applyFont="1" applyBorder="1"/>
    <xf numFmtId="0" fontId="40" fillId="0" borderId="31" xfId="0" applyFont="1" applyBorder="1"/>
    <xf numFmtId="49" fontId="26" fillId="13" borderId="1" xfId="0" applyNumberFormat="1" applyFont="1" applyFill="1" applyBorder="1"/>
    <xf numFmtId="0" fontId="26" fillId="0" borderId="1" xfId="0" applyFont="1" applyBorder="1"/>
    <xf numFmtId="0" fontId="0" fillId="13" borderId="1" xfId="0" applyFill="1" applyBorder="1"/>
    <xf numFmtId="0" fontId="0" fillId="13" borderId="0" xfId="0" applyFill="1"/>
    <xf numFmtId="0" fontId="0" fillId="7" borderId="0" xfId="0" applyFill="1"/>
    <xf numFmtId="0" fontId="31" fillId="0" borderId="1" xfId="0" applyNumberFormat="1" applyFont="1" applyBorder="1" applyAlignment="1">
      <alignment horizontal="center" wrapText="1"/>
    </xf>
    <xf numFmtId="0" fontId="31" fillId="0" borderId="1" xfId="0" applyNumberFormat="1" applyFont="1" applyBorder="1" applyAlignment="1">
      <alignment wrapText="1"/>
    </xf>
    <xf numFmtId="49" fontId="31" fillId="0" borderId="1" xfId="0" applyNumberFormat="1" applyFont="1" applyFill="1" applyBorder="1" applyAlignment="1">
      <alignment wrapText="1"/>
    </xf>
    <xf numFmtId="49" fontId="31" fillId="14" borderId="1" xfId="0" applyNumberFormat="1" applyFont="1" applyFill="1" applyBorder="1" applyAlignment="1">
      <alignment wrapText="1"/>
    </xf>
    <xf numFmtId="0" fontId="31" fillId="14" borderId="1" xfId="0" applyFont="1" applyFill="1" applyBorder="1" applyAlignment="1">
      <alignment wrapText="1"/>
    </xf>
    <xf numFmtId="49" fontId="0" fillId="0" borderId="0" xfId="0" quotePrefix="1" applyNumberFormat="1" applyAlignment="1">
      <alignment horizontal="left" vertical="center"/>
    </xf>
    <xf numFmtId="0" fontId="0" fillId="0" borderId="0" xfId="0"/>
    <xf numFmtId="9" fontId="0" fillId="0" borderId="0" xfId="3" applyFont="1" applyFill="1"/>
    <xf numFmtId="0" fontId="22" fillId="0" borderId="3" xfId="0" applyFont="1" applyBorder="1" applyAlignment="1">
      <alignment wrapText="1"/>
    </xf>
    <xf numFmtId="0" fontId="22" fillId="0" borderId="3" xfId="0" applyFont="1" applyBorder="1" applyAlignment="1">
      <alignment horizontal="center" wrapText="1"/>
    </xf>
    <xf numFmtId="167" fontId="0" fillId="0" borderId="0" xfId="2" applyNumberFormat="1" applyFont="1" applyFill="1"/>
    <xf numFmtId="0" fontId="22" fillId="5" borderId="0" xfId="0" applyFont="1" applyFill="1"/>
    <xf numFmtId="9" fontId="26" fillId="0" borderId="0" xfId="3" applyFont="1" applyFill="1"/>
    <xf numFmtId="166" fontId="0" fillId="0" borderId="0" xfId="1" applyNumberFormat="1" applyFont="1"/>
    <xf numFmtId="166" fontId="46" fillId="0" borderId="0" xfId="1" applyNumberFormat="1" applyFont="1" applyAlignment="1">
      <alignment horizontal="center"/>
    </xf>
    <xf numFmtId="0" fontId="47" fillId="0" borderId="0" xfId="0" applyFont="1" applyAlignment="1">
      <alignment vertical="center" wrapText="1"/>
    </xf>
    <xf numFmtId="0" fontId="48" fillId="0" borderId="0" xfId="0" applyFont="1"/>
    <xf numFmtId="0" fontId="0" fillId="10" borderId="0" xfId="0" applyFill="1" applyAlignment="1">
      <alignment horizontal="left" vertical="center" indent="5"/>
    </xf>
    <xf numFmtId="0" fontId="0" fillId="0" borderId="6" xfId="0" applyBorder="1"/>
    <xf numFmtId="0" fontId="0" fillId="0" borderId="15" xfId="0" applyBorder="1"/>
    <xf numFmtId="0" fontId="51" fillId="2" borderId="0" xfId="0" applyFont="1" applyFill="1" applyAlignment="1">
      <alignment horizontal="left"/>
    </xf>
    <xf numFmtId="0" fontId="32" fillId="0" borderId="0" xfId="0" applyFont="1" applyAlignment="1">
      <alignment horizontal="left" vertical="center" wrapText="1"/>
    </xf>
    <xf numFmtId="0" fontId="0" fillId="0" borderId="16" xfId="0" applyBorder="1"/>
    <xf numFmtId="0" fontId="7" fillId="9" borderId="1" xfId="0" applyFont="1" applyFill="1" applyBorder="1" applyAlignment="1">
      <alignment horizontal="left" vertical="center" wrapText="1"/>
    </xf>
    <xf numFmtId="0" fontId="50" fillId="0" borderId="1" xfId="0" applyFont="1" applyBorder="1"/>
    <xf numFmtId="0" fontId="26" fillId="0" borderId="1" xfId="0" applyFont="1" applyBorder="1" applyAlignment="1">
      <alignment wrapText="1"/>
    </xf>
    <xf numFmtId="0" fontId="53" fillId="0" borderId="1" xfId="0" applyFont="1" applyBorder="1" applyAlignment="1">
      <alignment horizontal="left" vertical="center" wrapText="1"/>
    </xf>
    <xf numFmtId="0" fontId="53" fillId="0" borderId="1" xfId="0" applyFont="1" applyBorder="1" applyAlignment="1">
      <alignment wrapText="1"/>
    </xf>
    <xf numFmtId="0" fontId="7" fillId="0" borderId="1" xfId="0" applyFont="1" applyBorder="1" applyAlignment="1">
      <alignment horizontal="left" vertical="center" wrapText="1"/>
    </xf>
    <xf numFmtId="0" fontId="0" fillId="9" borderId="1" xfId="0" applyFill="1" applyBorder="1" applyAlignment="1">
      <alignment horizontal="left"/>
    </xf>
    <xf numFmtId="0" fontId="0" fillId="9" borderId="1" xfId="0" applyFill="1" applyBorder="1"/>
    <xf numFmtId="0" fontId="0" fillId="0" borderId="1" xfId="0" applyBorder="1" applyAlignment="1">
      <alignment horizontal="left"/>
    </xf>
    <xf numFmtId="0" fontId="0" fillId="0" borderId="1" xfId="0" applyBorder="1" applyAlignment="1">
      <alignment horizontal="left" wrapText="1"/>
    </xf>
    <xf numFmtId="0" fontId="26" fillId="0" borderId="0" xfId="0" applyFont="1" applyAlignment="1">
      <alignment horizontal="left" wrapText="1"/>
    </xf>
    <xf numFmtId="0" fontId="26" fillId="0" borderId="0" xfId="0" applyFont="1" applyAlignment="1">
      <alignment horizontal="left" textRotation="90" wrapText="1"/>
    </xf>
    <xf numFmtId="0" fontId="22" fillId="17" borderId="0" xfId="0" applyFont="1" applyFill="1" applyAlignment="1">
      <alignment horizontal="left"/>
    </xf>
    <xf numFmtId="0" fontId="26" fillId="17" borderId="0" xfId="0" applyFont="1" applyFill="1" applyAlignment="1">
      <alignment horizontal="right" vertical="center" textRotation="90" wrapText="1"/>
    </xf>
    <xf numFmtId="0" fontId="0" fillId="16" borderId="0" xfId="0" applyFill="1" applyAlignment="1">
      <alignment textRotation="90"/>
    </xf>
    <xf numFmtId="0" fontId="0" fillId="17" borderId="0" xfId="0" applyFill="1" applyAlignment="1">
      <alignment textRotation="90"/>
    </xf>
    <xf numFmtId="0" fontId="25" fillId="17" borderId="0" xfId="0" applyFont="1" applyFill="1" applyAlignment="1">
      <alignment horizontal="left"/>
    </xf>
    <xf numFmtId="0" fontId="23" fillId="0" borderId="0" xfId="0" applyFont="1"/>
    <xf numFmtId="0" fontId="0" fillId="0" borderId="12" xfId="0" applyBorder="1" applyAlignment="1">
      <alignment textRotation="90"/>
    </xf>
    <xf numFmtId="0" fontId="0" fillId="0" borderId="6" xfId="0" applyBorder="1" applyAlignment="1">
      <alignment textRotation="90"/>
    </xf>
    <xf numFmtId="0" fontId="0" fillId="0" borderId="15" xfId="0" applyBorder="1" applyAlignment="1">
      <alignment textRotation="90"/>
    </xf>
    <xf numFmtId="0" fontId="45" fillId="0" borderId="0" xfId="0" applyFont="1" applyAlignment="1">
      <alignment horizontal="right" wrapText="1"/>
    </xf>
    <xf numFmtId="0" fontId="22" fillId="0" borderId="0" xfId="0" applyFont="1" applyAlignment="1">
      <alignment horizontal="right"/>
    </xf>
    <xf numFmtId="0" fontId="0" fillId="0" borderId="13" xfId="0" applyBorder="1" applyAlignment="1">
      <alignment horizontal="left"/>
    </xf>
    <xf numFmtId="0" fontId="0" fillId="0" borderId="5" xfId="0" applyBorder="1" applyAlignment="1">
      <alignment textRotation="90"/>
    </xf>
    <xf numFmtId="0" fontId="0" fillId="0" borderId="9" xfId="0" applyBorder="1" applyAlignment="1">
      <alignment textRotation="90"/>
    </xf>
    <xf numFmtId="0" fontId="0" fillId="0" borderId="8" xfId="0" applyBorder="1" applyAlignment="1">
      <alignment horizontal="left"/>
    </xf>
    <xf numFmtId="0" fontId="0" fillId="0" borderId="14" xfId="0" applyBorder="1" applyAlignment="1">
      <alignment horizontal="left"/>
    </xf>
    <xf numFmtId="0" fontId="22" fillId="6" borderId="0" xfId="0" applyFont="1" applyFill="1" applyAlignment="1">
      <alignment horizontal="left"/>
    </xf>
    <xf numFmtId="49" fontId="0" fillId="0" borderId="8" xfId="0" applyNumberFormat="1" applyBorder="1" applyAlignment="1">
      <alignment horizontal="left"/>
    </xf>
    <xf numFmtId="49" fontId="0" fillId="0" borderId="0" xfId="0" applyNumberFormat="1" applyAlignment="1">
      <alignment textRotation="90"/>
    </xf>
    <xf numFmtId="49" fontId="0" fillId="0" borderId="12" xfId="0" applyNumberFormat="1" applyBorder="1" applyAlignment="1">
      <alignment textRotation="90"/>
    </xf>
    <xf numFmtId="49" fontId="0" fillId="0" borderId="14" xfId="0" applyNumberFormat="1" applyBorder="1" applyAlignment="1">
      <alignment horizontal="left"/>
    </xf>
    <xf numFmtId="49" fontId="0" fillId="0" borderId="6" xfId="0" applyNumberFormat="1" applyBorder="1" applyAlignment="1">
      <alignment textRotation="90"/>
    </xf>
    <xf numFmtId="49" fontId="0" fillId="0" borderId="15" xfId="0" applyNumberFormat="1" applyBorder="1" applyAlignment="1">
      <alignment textRotation="90"/>
    </xf>
    <xf numFmtId="0" fontId="26" fillId="0" borderId="13" xfId="0" applyFont="1" applyBorder="1" applyAlignment="1">
      <alignment horizontal="left" textRotation="90" wrapText="1"/>
    </xf>
    <xf numFmtId="0" fontId="26" fillId="0" borderId="5" xfId="0" applyFont="1" applyBorder="1" applyAlignment="1">
      <alignment horizontal="left" textRotation="90" wrapText="1"/>
    </xf>
    <xf numFmtId="0" fontId="26" fillId="0" borderId="9" xfId="0" applyFont="1" applyBorder="1" applyAlignment="1">
      <alignment horizontal="left" textRotation="90" wrapText="1"/>
    </xf>
    <xf numFmtId="0" fontId="45" fillId="0" borderId="8" xfId="0" applyFont="1" applyBorder="1" applyAlignment="1">
      <alignment horizontal="left" wrapText="1"/>
    </xf>
    <xf numFmtId="0" fontId="45" fillId="0" borderId="0" xfId="0" applyFont="1" applyBorder="1" applyAlignment="1">
      <alignment horizontal="left" wrapText="1"/>
    </xf>
    <xf numFmtId="0" fontId="45" fillId="0" borderId="12" xfId="0" applyFont="1" applyBorder="1" applyAlignment="1">
      <alignment horizontal="left" wrapText="1"/>
    </xf>
    <xf numFmtId="0" fontId="26" fillId="17" borderId="8" xfId="0" applyFont="1" applyFill="1" applyBorder="1" applyAlignment="1">
      <alignment horizontal="right" vertical="center" textRotation="90" wrapText="1"/>
    </xf>
    <xf numFmtId="0" fontId="26" fillId="17" borderId="0" xfId="0" applyFont="1" applyFill="1" applyBorder="1" applyAlignment="1">
      <alignment horizontal="right" vertical="center" textRotation="90" wrapText="1"/>
    </xf>
    <xf numFmtId="0" fontId="26" fillId="17" borderId="12" xfId="0" applyFont="1" applyFill="1" applyBorder="1" applyAlignment="1">
      <alignment horizontal="right" vertical="center" textRotation="90" wrapText="1"/>
    </xf>
    <xf numFmtId="0" fontId="0" fillId="0" borderId="8" xfId="0" applyBorder="1" applyAlignment="1">
      <alignment horizontal="center" textRotation="90"/>
    </xf>
    <xf numFmtId="0" fontId="0" fillId="0" borderId="0" xfId="0" applyBorder="1" applyAlignment="1">
      <alignment horizontal="center" textRotation="90"/>
    </xf>
    <xf numFmtId="0" fontId="0" fillId="0" borderId="12" xfId="0" applyBorder="1" applyAlignment="1">
      <alignment horizontal="center" textRotation="90"/>
    </xf>
    <xf numFmtId="0" fontId="0" fillId="17" borderId="8" xfId="0" applyFill="1" applyBorder="1" applyAlignment="1">
      <alignment horizontal="center" textRotation="90"/>
    </xf>
    <xf numFmtId="0" fontId="0" fillId="17" borderId="0" xfId="0" applyFill="1" applyBorder="1" applyAlignment="1">
      <alignment horizontal="center" textRotation="90"/>
    </xf>
    <xf numFmtId="0" fontId="0" fillId="17" borderId="12" xfId="0" applyFill="1" applyBorder="1" applyAlignment="1">
      <alignment horizontal="center" textRotation="90"/>
    </xf>
    <xf numFmtId="0" fontId="0" fillId="17" borderId="8" xfId="0" applyFill="1" applyBorder="1" applyAlignment="1">
      <alignment textRotation="90"/>
    </xf>
    <xf numFmtId="0" fontId="0" fillId="17" borderId="0" xfId="0" applyFill="1" applyBorder="1" applyAlignment="1">
      <alignment textRotation="90"/>
    </xf>
    <xf numFmtId="0" fontId="0" fillId="17" borderId="12" xfId="0" applyFill="1" applyBorder="1" applyAlignment="1">
      <alignment textRotation="90"/>
    </xf>
    <xf numFmtId="0" fontId="0" fillId="0" borderId="8" xfId="0" applyBorder="1" applyAlignment="1">
      <alignment textRotation="90"/>
    </xf>
    <xf numFmtId="0" fontId="0" fillId="6" borderId="14" xfId="0" applyFill="1" applyBorder="1" applyAlignment="1">
      <alignment textRotation="90"/>
    </xf>
    <xf numFmtId="0" fontId="0" fillId="6" borderId="6" xfId="0" applyFill="1" applyBorder="1" applyAlignment="1">
      <alignment textRotation="90"/>
    </xf>
    <xf numFmtId="0" fontId="0" fillId="6" borderId="15" xfId="0" applyFill="1" applyBorder="1" applyAlignment="1">
      <alignment textRotation="90"/>
    </xf>
    <xf numFmtId="164" fontId="0" fillId="0" borderId="13" xfId="0" applyNumberFormat="1" applyBorder="1"/>
    <xf numFmtId="164" fontId="0" fillId="0" borderId="9" xfId="0" applyNumberFormat="1" applyBorder="1"/>
    <xf numFmtId="164" fontId="0" fillId="0" borderId="5" xfId="0" applyNumberFormat="1" applyBorder="1"/>
    <xf numFmtId="164" fontId="0" fillId="0" borderId="12" xfId="0" quotePrefix="1" applyNumberFormat="1" applyBorder="1"/>
    <xf numFmtId="164" fontId="0" fillId="0" borderId="8" xfId="0" quotePrefix="1" applyNumberFormat="1" applyBorder="1"/>
    <xf numFmtId="164" fontId="0" fillId="0" borderId="8" xfId="0" applyNumberFormat="1" applyBorder="1"/>
    <xf numFmtId="164" fontId="0" fillId="0" borderId="12" xfId="0" applyNumberFormat="1" applyBorder="1"/>
    <xf numFmtId="164" fontId="22" fillId="4" borderId="13" xfId="0" quotePrefix="1" applyNumberFormat="1" applyFont="1" applyFill="1" applyBorder="1" applyAlignment="1">
      <alignment horizontal="left" vertical="center" wrapText="1"/>
    </xf>
    <xf numFmtId="166" fontId="18" fillId="0" borderId="0" xfId="1" quotePrefix="1" applyNumberFormat="1" applyFont="1" applyBorder="1"/>
    <xf numFmtId="166" fontId="18" fillId="0" borderId="0" xfId="1" quotePrefix="1" applyNumberFormat="1" applyFont="1" applyFill="1" applyBorder="1"/>
    <xf numFmtId="166" fontId="22" fillId="0" borderId="0" xfId="1" quotePrefix="1" applyNumberFormat="1" applyFont="1" applyBorder="1" applyAlignment="1">
      <alignment horizontal="center" vertical="center"/>
    </xf>
    <xf numFmtId="166" fontId="18" fillId="0" borderId="0" xfId="1" quotePrefix="1" applyNumberFormat="1" applyFont="1" applyBorder="1" applyAlignment="1">
      <alignment horizontal="center" vertical="center"/>
    </xf>
    <xf numFmtId="0" fontId="0" fillId="0" borderId="0" xfId="1" quotePrefix="1" applyNumberFormat="1" applyFont="1"/>
    <xf numFmtId="0" fontId="0" fillId="0" borderId="0" xfId="1" applyNumberFormat="1" applyFont="1"/>
    <xf numFmtId="0" fontId="0" fillId="0" borderId="0" xfId="1" applyNumberFormat="1" applyFont="1" applyAlignment="1">
      <alignment horizontal="right"/>
    </xf>
    <xf numFmtId="0" fontId="0" fillId="0" borderId="0" xfId="1" quotePrefix="1" applyNumberFormat="1" applyFont="1" applyAlignment="1">
      <alignment wrapText="1"/>
    </xf>
    <xf numFmtId="0" fontId="0" fillId="0" borderId="0" xfId="1" applyNumberFormat="1" applyFont="1" applyAlignment="1">
      <alignment horizontal="center"/>
    </xf>
    <xf numFmtId="0" fontId="0" fillId="0" borderId="0" xfId="1" applyNumberFormat="1" applyFont="1" applyAlignment="1">
      <alignment horizontal="center" wrapText="1"/>
    </xf>
    <xf numFmtId="0" fontId="0" fillId="0" borderId="0" xfId="1" quotePrefix="1" applyNumberFormat="1" applyFont="1" applyAlignment="1">
      <alignment horizontal="center" wrapText="1"/>
    </xf>
    <xf numFmtId="0" fontId="22" fillId="0" borderId="0" xfId="1" applyNumberFormat="1" applyFont="1" applyAlignment="1">
      <alignment horizontal="center"/>
    </xf>
    <xf numFmtId="0" fontId="22" fillId="0" borderId="0" xfId="1" applyNumberFormat="1" applyFont="1" applyAlignment="1">
      <alignment horizontal="center" wrapText="1"/>
    </xf>
    <xf numFmtId="0" fontId="22" fillId="0" borderId="0" xfId="1" applyNumberFormat="1" applyFont="1" applyAlignment="1">
      <alignment horizontal="right"/>
    </xf>
    <xf numFmtId="0" fontId="55" fillId="0" borderId="0" xfId="1" applyNumberFormat="1" applyFont="1"/>
    <xf numFmtId="0" fontId="55" fillId="0" borderId="0" xfId="1" applyNumberFormat="1" applyFont="1" applyAlignment="1">
      <alignment horizontal="right"/>
    </xf>
    <xf numFmtId="0" fontId="56" fillId="4" borderId="2" xfId="1" applyNumberFormat="1" applyFont="1" applyFill="1" applyBorder="1"/>
    <xf numFmtId="0" fontId="56" fillId="4" borderId="3" xfId="1" applyNumberFormat="1" applyFont="1" applyFill="1" applyBorder="1"/>
    <xf numFmtId="0" fontId="55" fillId="4" borderId="3" xfId="1" applyNumberFormat="1" applyFont="1" applyFill="1" applyBorder="1"/>
    <xf numFmtId="166" fontId="55" fillId="0" borderId="0" xfId="1" applyNumberFormat="1" applyFont="1"/>
    <xf numFmtId="0" fontId="40" fillId="0" borderId="0" xfId="1" applyNumberFormat="1" applyFont="1"/>
    <xf numFmtId="0" fontId="40" fillId="0" borderId="0" xfId="1" applyNumberFormat="1" applyFont="1" applyAlignment="1">
      <alignment horizontal="right"/>
    </xf>
    <xf numFmtId="166" fontId="40" fillId="0" borderId="0" xfId="1" applyNumberFormat="1" applyFont="1"/>
    <xf numFmtId="0" fontId="57" fillId="0" borderId="0" xfId="1" applyNumberFormat="1" applyFont="1"/>
    <xf numFmtId="0" fontId="57" fillId="0" borderId="0" xfId="1" applyNumberFormat="1" applyFont="1" applyAlignment="1">
      <alignment horizontal="right"/>
    </xf>
    <xf numFmtId="0" fontId="56" fillId="5" borderId="2" xfId="1" applyNumberFormat="1" applyFont="1" applyFill="1" applyBorder="1" applyAlignment="1">
      <alignment horizontal="left"/>
    </xf>
    <xf numFmtId="0" fontId="57" fillId="5" borderId="3" xfId="1" applyNumberFormat="1" applyFont="1" applyFill="1" applyBorder="1"/>
    <xf numFmtId="166" fontId="57" fillId="5" borderId="3" xfId="1" applyNumberFormat="1" applyFont="1" applyFill="1" applyBorder="1"/>
    <xf numFmtId="166" fontId="57" fillId="5" borderId="4" xfId="1" applyNumberFormat="1" applyFont="1" applyFill="1" applyBorder="1"/>
    <xf numFmtId="166" fontId="57" fillId="0" borderId="0" xfId="1" applyNumberFormat="1" applyFont="1"/>
    <xf numFmtId="0" fontId="56" fillId="0" borderId="0" xfId="1" applyNumberFormat="1" applyFont="1" applyAlignment="1">
      <alignment horizontal="left"/>
    </xf>
    <xf numFmtId="0" fontId="56" fillId="0" borderId="0" xfId="1" applyNumberFormat="1" applyFont="1" applyAlignment="1">
      <alignment horizontal="left" indent="3"/>
    </xf>
    <xf numFmtId="166" fontId="57" fillId="0" borderId="0" xfId="1" applyNumberFormat="1" applyFont="1" applyAlignment="1">
      <alignment horizontal="left"/>
    </xf>
    <xf numFmtId="0" fontId="57" fillId="0" borderId="0" xfId="1" applyNumberFormat="1" applyFont="1" applyFill="1"/>
    <xf numFmtId="168" fontId="0" fillId="0" borderId="0" xfId="0" applyNumberFormat="1"/>
    <xf numFmtId="164" fontId="0" fillId="0" borderId="36" xfId="0" applyNumberFormat="1" applyBorder="1"/>
    <xf numFmtId="164" fontId="22" fillId="4" borderId="31" xfId="0" quotePrefix="1" applyNumberFormat="1" applyFont="1" applyFill="1" applyBorder="1"/>
    <xf numFmtId="164" fontId="22" fillId="4" borderId="26" xfId="0" quotePrefix="1" applyNumberFormat="1" applyFont="1" applyFill="1" applyBorder="1"/>
    <xf numFmtId="164" fontId="22" fillId="4" borderId="32" xfId="0" quotePrefix="1" applyNumberFormat="1" applyFont="1" applyFill="1" applyBorder="1"/>
    <xf numFmtId="1" fontId="22" fillId="18" borderId="31" xfId="0" quotePrefix="1" applyNumberFormat="1" applyFont="1" applyFill="1" applyBorder="1" applyAlignment="1">
      <alignment horizontal="center" vertical="center" wrapText="1"/>
    </xf>
    <xf numFmtId="164" fontId="22" fillId="4" borderId="14" xfId="0" quotePrefix="1" applyNumberFormat="1" applyFont="1" applyFill="1" applyBorder="1" applyAlignment="1">
      <alignment horizontal="left" wrapText="1"/>
    </xf>
    <xf numFmtId="164" fontId="22" fillId="4" borderId="58" xfId="0" quotePrefix="1" applyNumberFormat="1" applyFont="1" applyFill="1" applyBorder="1" applyAlignment="1">
      <alignment horizontal="center" wrapText="1"/>
    </xf>
    <xf numFmtId="0" fontId="22" fillId="4" borderId="14" xfId="1" applyNumberFormat="1" applyFont="1" applyFill="1" applyBorder="1" applyAlignment="1">
      <alignment horizontal="center" wrapText="1"/>
    </xf>
    <xf numFmtId="166" fontId="22" fillId="4" borderId="6" xfId="1" applyNumberFormat="1" applyFont="1" applyFill="1" applyBorder="1" applyAlignment="1">
      <alignment horizontal="center" wrapText="1"/>
    </xf>
    <xf numFmtId="166" fontId="22" fillId="4" borderId="15" xfId="1" applyNumberFormat="1" applyFont="1" applyFill="1" applyBorder="1" applyAlignment="1">
      <alignment horizontal="center" wrapText="1"/>
    </xf>
    <xf numFmtId="0" fontId="22" fillId="4" borderId="59" xfId="1" applyNumberFormat="1" applyFont="1" applyFill="1" applyBorder="1" applyAlignment="1">
      <alignment horizontal="center" wrapText="1"/>
    </xf>
    <xf numFmtId="0" fontId="22" fillId="4" borderId="60" xfId="1" applyNumberFormat="1" applyFont="1" applyFill="1" applyBorder="1" applyAlignment="1">
      <alignment horizontal="center" wrapText="1"/>
    </xf>
    <xf numFmtId="0" fontId="22" fillId="4" borderId="58" xfId="1" applyNumberFormat="1" applyFont="1" applyFill="1" applyBorder="1" applyAlignment="1">
      <alignment horizontal="center" wrapText="1"/>
    </xf>
    <xf numFmtId="164" fontId="22" fillId="0" borderId="8" xfId="0" quotePrefix="1" applyNumberFormat="1" applyFont="1" applyBorder="1" applyAlignment="1">
      <alignment horizontal="left" vertical="center"/>
    </xf>
    <xf numFmtId="41" fontId="22" fillId="0" borderId="12" xfId="1" applyNumberFormat="1" applyFont="1" applyBorder="1" applyAlignment="1">
      <alignment horizontal="right" vertical="center"/>
    </xf>
    <xf numFmtId="41" fontId="22" fillId="0" borderId="8" xfId="1" applyNumberFormat="1" applyFont="1" applyBorder="1" applyAlignment="1">
      <alignment horizontal="right" vertical="center"/>
    </xf>
    <xf numFmtId="41" fontId="22" fillId="0" borderId="0" xfId="1" applyNumberFormat="1" applyFont="1" applyFill="1" applyBorder="1" applyAlignment="1">
      <alignment horizontal="right" vertical="center"/>
    </xf>
    <xf numFmtId="41" fontId="22" fillId="0" borderId="12" xfId="1" applyNumberFormat="1" applyFont="1" applyFill="1" applyBorder="1" applyAlignment="1">
      <alignment horizontal="right" vertical="center"/>
    </xf>
    <xf numFmtId="41" fontId="22" fillId="0" borderId="0" xfId="1" applyNumberFormat="1" applyFont="1" applyBorder="1" applyAlignment="1">
      <alignment horizontal="right" vertical="center"/>
    </xf>
    <xf numFmtId="41" fontId="0" fillId="0" borderId="12" xfId="0" applyNumberFormat="1" applyBorder="1" applyAlignment="1">
      <alignment horizontal="right"/>
    </xf>
    <xf numFmtId="41" fontId="0" fillId="0" borderId="8" xfId="0" quotePrefix="1" applyNumberFormat="1" applyBorder="1" applyAlignment="1">
      <alignment horizontal="left" vertical="center"/>
    </xf>
    <xf numFmtId="41" fontId="18" fillId="0" borderId="12" xfId="1" quotePrefix="1" applyNumberFormat="1" applyFont="1" applyBorder="1" applyAlignment="1">
      <alignment horizontal="right"/>
    </xf>
    <xf numFmtId="41" fontId="18" fillId="0" borderId="8" xfId="1" quotePrefix="1" applyNumberFormat="1" applyFont="1" applyBorder="1" applyAlignment="1">
      <alignment horizontal="right"/>
    </xf>
    <xf numFmtId="41" fontId="18" fillId="0" borderId="0" xfId="2" quotePrefix="1" applyNumberFormat="1" applyFont="1" applyFill="1" applyBorder="1" applyAlignment="1">
      <alignment horizontal="right"/>
    </xf>
    <xf numFmtId="41" fontId="18" fillId="0" borderId="12" xfId="1" quotePrefix="1" applyNumberFormat="1" applyFont="1" applyFill="1" applyBorder="1" applyAlignment="1">
      <alignment horizontal="right"/>
    </xf>
    <xf numFmtId="41" fontId="18" fillId="0" borderId="0" xfId="1" quotePrefix="1" applyNumberFormat="1" applyFont="1" applyBorder="1" applyAlignment="1">
      <alignment horizontal="right"/>
    </xf>
    <xf numFmtId="41" fontId="0" fillId="0" borderId="16" xfId="0" quotePrefix="1" applyNumberFormat="1" applyBorder="1" applyAlignment="1">
      <alignment horizontal="left" vertical="center"/>
    </xf>
    <xf numFmtId="41" fontId="18" fillId="0" borderId="14" xfId="1" quotePrefix="1" applyNumberFormat="1" applyFont="1" applyBorder="1" applyAlignment="1">
      <alignment horizontal="right"/>
    </xf>
    <xf numFmtId="41" fontId="18" fillId="0" borderId="6" xfId="1" quotePrefix="1" applyNumberFormat="1" applyFont="1" applyBorder="1" applyAlignment="1">
      <alignment horizontal="right"/>
    </xf>
    <xf numFmtId="49" fontId="22" fillId="6" borderId="8" xfId="0" quotePrefix="1" applyNumberFormat="1" applyFont="1" applyFill="1" applyBorder="1" applyAlignment="1">
      <alignment horizontal="left" vertical="center"/>
    </xf>
    <xf numFmtId="41" fontId="22" fillId="6" borderId="9" xfId="1" quotePrefix="1" applyNumberFormat="1" applyFont="1" applyFill="1" applyBorder="1" applyAlignment="1">
      <alignment horizontal="right" vertical="center"/>
    </xf>
    <xf numFmtId="41" fontId="22" fillId="6" borderId="5" xfId="1" quotePrefix="1" applyNumberFormat="1" applyFont="1" applyFill="1" applyBorder="1" applyAlignment="1">
      <alignment horizontal="right" vertical="center"/>
    </xf>
    <xf numFmtId="41" fontId="22" fillId="6" borderId="13" xfId="1" quotePrefix="1" applyNumberFormat="1" applyFont="1" applyFill="1" applyBorder="1" applyAlignment="1">
      <alignment horizontal="right" vertical="center"/>
    </xf>
    <xf numFmtId="41" fontId="22" fillId="6" borderId="0" xfId="1" quotePrefix="1" applyNumberFormat="1" applyFont="1" applyFill="1" applyBorder="1" applyAlignment="1">
      <alignment horizontal="right" vertical="center"/>
    </xf>
    <xf numFmtId="49" fontId="22" fillId="0" borderId="8" xfId="0" quotePrefix="1" applyNumberFormat="1" applyFont="1" applyBorder="1" applyAlignment="1">
      <alignment horizontal="left" vertical="center"/>
    </xf>
    <xf numFmtId="41" fontId="22" fillId="0" borderId="12" xfId="1" quotePrefix="1" applyNumberFormat="1" applyFont="1" applyBorder="1" applyAlignment="1">
      <alignment horizontal="right" vertical="center"/>
    </xf>
    <xf numFmtId="41" fontId="22" fillId="0" borderId="8" xfId="1" quotePrefix="1" applyNumberFormat="1" applyFont="1" applyBorder="1" applyAlignment="1">
      <alignment horizontal="right" vertical="center"/>
    </xf>
    <xf numFmtId="41" fontId="22" fillId="0" borderId="0" xfId="1" quotePrefix="1" applyNumberFormat="1" applyFont="1" applyFill="1" applyBorder="1" applyAlignment="1">
      <alignment horizontal="right" vertical="center"/>
    </xf>
    <xf numFmtId="41" fontId="22" fillId="0" borderId="12" xfId="1" quotePrefix="1" applyNumberFormat="1" applyFont="1" applyFill="1" applyBorder="1" applyAlignment="1">
      <alignment horizontal="right" vertical="center"/>
    </xf>
    <xf numFmtId="41" fontId="22" fillId="0" borderId="0" xfId="1" quotePrefix="1" applyNumberFormat="1" applyFont="1" applyBorder="1" applyAlignment="1">
      <alignment horizontal="right" vertical="center"/>
    </xf>
    <xf numFmtId="49" fontId="0" fillId="0" borderId="8" xfId="0" quotePrefix="1" applyNumberFormat="1" applyBorder="1" applyAlignment="1">
      <alignment horizontal="left" vertical="center"/>
    </xf>
    <xf numFmtId="41" fontId="18" fillId="0" borderId="12" xfId="1" quotePrefix="1" applyNumberFormat="1" applyFont="1" applyBorder="1" applyAlignment="1">
      <alignment horizontal="right" vertical="center"/>
    </xf>
    <xf numFmtId="41" fontId="18" fillId="0" borderId="8" xfId="1" quotePrefix="1" applyNumberFormat="1" applyFont="1" applyBorder="1" applyAlignment="1">
      <alignment horizontal="right" vertical="center"/>
    </xf>
    <xf numFmtId="41" fontId="18" fillId="0" borderId="0" xfId="1" quotePrefix="1" applyNumberFormat="1" applyFont="1" applyFill="1" applyBorder="1" applyAlignment="1">
      <alignment horizontal="right"/>
    </xf>
    <xf numFmtId="41" fontId="18" fillId="0" borderId="0" xfId="1" quotePrefix="1" applyNumberFormat="1" applyFont="1" applyBorder="1" applyAlignment="1">
      <alignment horizontal="right" vertical="center"/>
    </xf>
    <xf numFmtId="49" fontId="0" fillId="0" borderId="16" xfId="0" quotePrefix="1" applyNumberFormat="1" applyBorder="1" applyAlignment="1">
      <alignment horizontal="left" vertical="center"/>
    </xf>
    <xf numFmtId="41" fontId="18" fillId="0" borderId="15" xfId="1" quotePrefix="1" applyNumberFormat="1" applyFont="1" applyBorder="1" applyAlignment="1">
      <alignment horizontal="right" vertical="center"/>
    </xf>
    <xf numFmtId="41" fontId="18" fillId="0" borderId="14" xfId="1" quotePrefix="1" applyNumberFormat="1" applyFont="1" applyBorder="1" applyAlignment="1">
      <alignment horizontal="right" vertical="center"/>
    </xf>
    <xf numFmtId="41" fontId="18" fillId="0" borderId="6" xfId="1" quotePrefix="1" applyNumberFormat="1" applyFont="1" applyFill="1" applyBorder="1" applyAlignment="1">
      <alignment horizontal="right"/>
    </xf>
    <xf numFmtId="41" fontId="18" fillId="0" borderId="15" xfId="1" quotePrefix="1" applyNumberFormat="1" applyFont="1" applyFill="1" applyBorder="1" applyAlignment="1">
      <alignment horizontal="right"/>
    </xf>
    <xf numFmtId="41" fontId="18" fillId="0" borderId="6" xfId="1" quotePrefix="1" applyNumberFormat="1" applyFont="1" applyBorder="1" applyAlignment="1">
      <alignment horizontal="right" vertical="center"/>
    </xf>
    <xf numFmtId="41" fontId="0" fillId="0" borderId="15" xfId="0" applyNumberFormat="1" applyBorder="1" applyAlignment="1">
      <alignment horizontal="right"/>
    </xf>
    <xf numFmtId="41" fontId="22" fillId="6" borderId="12" xfId="1" quotePrefix="1" applyNumberFormat="1" applyFont="1" applyFill="1" applyBorder="1" applyAlignment="1">
      <alignment horizontal="right" vertical="center"/>
    </xf>
    <xf numFmtId="41" fontId="22" fillId="6" borderId="8" xfId="1" quotePrefix="1" applyNumberFormat="1" applyFont="1" applyFill="1" applyBorder="1" applyAlignment="1">
      <alignment horizontal="right" vertical="center"/>
    </xf>
    <xf numFmtId="164" fontId="22" fillId="6" borderId="25" xfId="0" quotePrefix="1" applyNumberFormat="1" applyFont="1" applyFill="1" applyBorder="1"/>
    <xf numFmtId="41" fontId="22" fillId="6" borderId="57" xfId="1" quotePrefix="1" applyNumberFormat="1" applyFont="1" applyFill="1" applyBorder="1" applyAlignment="1">
      <alignment horizontal="right"/>
    </xf>
    <xf numFmtId="41" fontId="22" fillId="6" borderId="7" xfId="1" quotePrefix="1" applyNumberFormat="1" applyFont="1" applyFill="1" applyBorder="1" applyAlignment="1">
      <alignment horizontal="right"/>
    </xf>
    <xf numFmtId="41" fontId="22" fillId="6" borderId="56" xfId="1" quotePrefix="1" applyNumberFormat="1" applyFont="1" applyFill="1" applyBorder="1" applyAlignment="1">
      <alignment horizontal="right"/>
    </xf>
    <xf numFmtId="41" fontId="0" fillId="0" borderId="0" xfId="1" quotePrefix="1" applyNumberFormat="1" applyFont="1" applyBorder="1" applyAlignment="1">
      <alignment horizontal="right" vertical="center"/>
    </xf>
    <xf numFmtId="41" fontId="22" fillId="0" borderId="8" xfId="1" quotePrefix="1" applyNumberFormat="1" applyFont="1" applyFill="1" applyBorder="1" applyAlignment="1">
      <alignment horizontal="right" vertical="center"/>
    </xf>
    <xf numFmtId="164" fontId="22" fillId="6" borderId="10" xfId="0" quotePrefix="1" applyNumberFormat="1" applyFont="1" applyFill="1" applyBorder="1"/>
    <xf numFmtId="41" fontId="22" fillId="6" borderId="9" xfId="1" quotePrefix="1" applyNumberFormat="1" applyFont="1" applyFill="1" applyBorder="1" applyAlignment="1">
      <alignment horizontal="right"/>
    </xf>
    <xf numFmtId="41" fontId="22" fillId="6" borderId="5" xfId="1" quotePrefix="1" applyNumberFormat="1" applyFont="1" applyFill="1" applyBorder="1" applyAlignment="1">
      <alignment horizontal="right"/>
    </xf>
    <xf numFmtId="41" fontId="22" fillId="6" borderId="13" xfId="1" quotePrefix="1" applyNumberFormat="1" applyFont="1" applyFill="1" applyBorder="1" applyAlignment="1">
      <alignment horizontal="right"/>
    </xf>
    <xf numFmtId="49" fontId="22" fillId="0" borderId="11" xfId="0" quotePrefix="1" applyNumberFormat="1" applyFont="1" applyBorder="1" applyAlignment="1">
      <alignment horizontal="left" vertical="center"/>
    </xf>
    <xf numFmtId="49" fontId="0" fillId="0" borderId="11" xfId="0" quotePrefix="1" applyNumberFormat="1" applyBorder="1" applyAlignment="1">
      <alignment horizontal="left" vertical="center"/>
    </xf>
    <xf numFmtId="41" fontId="18" fillId="0" borderId="12" xfId="1" quotePrefix="1" applyNumberFormat="1" applyFont="1" applyFill="1" applyBorder="1" applyAlignment="1">
      <alignment horizontal="right" vertical="center"/>
    </xf>
    <xf numFmtId="164" fontId="22" fillId="6" borderId="11" xfId="0" quotePrefix="1" applyNumberFormat="1" applyFont="1" applyFill="1" applyBorder="1"/>
    <xf numFmtId="41" fontId="22" fillId="6" borderId="12" xfId="1" quotePrefix="1" applyNumberFormat="1" applyFont="1" applyFill="1" applyBorder="1" applyAlignment="1">
      <alignment horizontal="right"/>
    </xf>
    <xf numFmtId="41" fontId="22" fillId="6" borderId="0" xfId="1" quotePrefix="1" applyNumberFormat="1" applyFont="1" applyFill="1" applyBorder="1" applyAlignment="1">
      <alignment horizontal="right"/>
    </xf>
    <xf numFmtId="41" fontId="22" fillId="0" borderId="6" xfId="1" quotePrefix="1" applyNumberFormat="1" applyFont="1" applyBorder="1" applyAlignment="1">
      <alignment horizontal="right" vertical="center"/>
    </xf>
    <xf numFmtId="164" fontId="22" fillId="0" borderId="61" xfId="0" quotePrefix="1" applyNumberFormat="1" applyFont="1" applyBorder="1" applyAlignment="1">
      <alignment horizontal="left" vertical="center"/>
    </xf>
    <xf numFmtId="169" fontId="18" fillId="0" borderId="12" xfId="1" applyNumberFormat="1" applyFont="1" applyBorder="1" applyAlignment="1">
      <alignment horizontal="right" vertical="center"/>
    </xf>
    <xf numFmtId="169" fontId="18" fillId="0" borderId="0" xfId="1" applyNumberFormat="1" applyFont="1" applyFill="1" applyBorder="1" applyAlignment="1">
      <alignment horizontal="right" vertical="center"/>
    </xf>
    <xf numFmtId="169" fontId="18" fillId="0" borderId="62" xfId="1" applyNumberFormat="1" applyFont="1" applyFill="1" applyBorder="1" applyAlignment="1">
      <alignment horizontal="right" vertical="center"/>
    </xf>
    <xf numFmtId="169" fontId="18" fillId="0" borderId="8" xfId="1" applyNumberFormat="1" applyFont="1" applyBorder="1" applyAlignment="1">
      <alignment horizontal="right" vertical="center"/>
    </xf>
    <xf numFmtId="169" fontId="18" fillId="0" borderId="0" xfId="1" applyNumberFormat="1" applyFont="1" applyBorder="1" applyAlignment="1">
      <alignment horizontal="right" vertical="center"/>
    </xf>
    <xf numFmtId="169" fontId="18" fillId="0" borderId="62" xfId="1" applyNumberFormat="1" applyFont="1" applyBorder="1" applyAlignment="1">
      <alignment horizontal="right" vertical="center"/>
    </xf>
    <xf numFmtId="164" fontId="0" fillId="0" borderId="11" xfId="0" applyNumberFormat="1" applyBorder="1"/>
    <xf numFmtId="168" fontId="0" fillId="0" borderId="12" xfId="0" applyNumberFormat="1" applyBorder="1"/>
    <xf numFmtId="164" fontId="0" fillId="0" borderId="11" xfId="0" quotePrefix="1" applyNumberFormat="1" applyBorder="1" applyAlignment="1">
      <alignment horizontal="left" vertical="center"/>
    </xf>
    <xf numFmtId="43" fontId="18" fillId="0" borderId="12" xfId="1" quotePrefix="1" applyFont="1" applyFill="1" applyBorder="1" applyAlignment="1">
      <alignment horizontal="right"/>
    </xf>
    <xf numFmtId="43" fontId="18" fillId="0" borderId="0" xfId="1" applyFont="1" applyBorder="1" applyAlignment="1">
      <alignment horizontal="right" vertical="center"/>
    </xf>
    <xf numFmtId="43" fontId="18" fillId="0" borderId="12" xfId="1" applyFont="1" applyBorder="1" applyAlignment="1">
      <alignment horizontal="right" vertical="center"/>
    </xf>
    <xf numFmtId="164" fontId="0" fillId="0" borderId="16" xfId="0" quotePrefix="1" applyNumberFormat="1" applyBorder="1" applyAlignment="1">
      <alignment horizontal="left" vertical="center"/>
    </xf>
    <xf numFmtId="43" fontId="18" fillId="0" borderId="15" xfId="1" quotePrefix="1" applyFont="1" applyFill="1" applyBorder="1" applyAlignment="1">
      <alignment horizontal="right"/>
    </xf>
    <xf numFmtId="43" fontId="18" fillId="0" borderId="6" xfId="1" applyFont="1" applyBorder="1" applyAlignment="1">
      <alignment horizontal="right" vertical="center"/>
    </xf>
    <xf numFmtId="43" fontId="18" fillId="0" borderId="15" xfId="1" applyFont="1" applyBorder="1" applyAlignment="1">
      <alignment horizontal="right" vertical="center"/>
    </xf>
    <xf numFmtId="0" fontId="46" fillId="0" borderId="0" xfId="0" applyFont="1" applyFill="1" applyBorder="1" applyAlignment="1">
      <alignment horizontal="left" wrapText="1"/>
    </xf>
    <xf numFmtId="0" fontId="46" fillId="0" borderId="0" xfId="0" applyFont="1" applyAlignment="1"/>
    <xf numFmtId="0" fontId="46" fillId="0" borderId="0" xfId="0" applyFont="1" applyFill="1" applyBorder="1" applyAlignment="1">
      <alignment horizontal="left"/>
    </xf>
    <xf numFmtId="0" fontId="46" fillId="0" borderId="0" xfId="0" applyFont="1" applyAlignment="1">
      <alignment wrapText="1"/>
    </xf>
    <xf numFmtId="0" fontId="49" fillId="2" borderId="0" xfId="0" applyFont="1" applyFill="1" applyAlignment="1">
      <alignment horizontal="left"/>
    </xf>
    <xf numFmtId="0" fontId="32" fillId="7" borderId="2" xfId="0" applyFont="1" applyFill="1" applyBorder="1" applyAlignment="1">
      <alignment horizontal="left" vertical="center" wrapText="1"/>
    </xf>
    <xf numFmtId="0" fontId="32" fillId="7" borderId="4" xfId="0" applyFont="1" applyFill="1" applyBorder="1" applyAlignment="1">
      <alignment horizontal="left" vertical="center" wrapText="1"/>
    </xf>
    <xf numFmtId="0" fontId="45" fillId="7" borderId="2" xfId="0" applyFont="1" applyFill="1" applyBorder="1" applyAlignment="1">
      <alignment horizontal="center"/>
    </xf>
    <xf numFmtId="0" fontId="45" fillId="7" borderId="3" xfId="0" applyFont="1" applyFill="1" applyBorder="1" applyAlignment="1">
      <alignment horizontal="center"/>
    </xf>
    <xf numFmtId="0" fontId="45" fillId="7" borderId="4" xfId="0" applyFont="1" applyFill="1" applyBorder="1" applyAlignment="1">
      <alignment horizontal="center"/>
    </xf>
    <xf numFmtId="0" fontId="32" fillId="7" borderId="13"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52" fillId="15" borderId="2" xfId="0" applyFont="1" applyFill="1" applyBorder="1" applyAlignment="1">
      <alignment horizontal="center"/>
    </xf>
    <xf numFmtId="0" fontId="52" fillId="15" borderId="4" xfId="0" applyFont="1" applyFill="1" applyBorder="1" applyAlignment="1">
      <alignment horizontal="center"/>
    </xf>
    <xf numFmtId="0" fontId="31" fillId="15" borderId="3" xfId="0" applyFont="1" applyFill="1" applyBorder="1" applyAlignment="1">
      <alignment horizontal="center"/>
    </xf>
    <xf numFmtId="0" fontId="31" fillId="15" borderId="4" xfId="0" applyFont="1" applyFill="1" applyBorder="1" applyAlignment="1">
      <alignment horizontal="center"/>
    </xf>
    <xf numFmtId="0" fontId="32" fillId="9" borderId="1" xfId="0" applyFont="1" applyFill="1" applyBorder="1" applyAlignment="1">
      <alignment horizontal="left"/>
    </xf>
    <xf numFmtId="0" fontId="54" fillId="15" borderId="2" xfId="0" applyFont="1" applyFill="1" applyBorder="1" applyAlignment="1">
      <alignment horizontal="center"/>
    </xf>
    <xf numFmtId="0" fontId="43" fillId="0" borderId="0" xfId="0" applyFont="1" applyFill="1" applyBorder="1" applyAlignment="1">
      <alignment horizontal="center" vertical="center"/>
    </xf>
    <xf numFmtId="0" fontId="0" fillId="0" borderId="0" xfId="0" applyAlignment="1">
      <alignment horizontal="left" vertical="top" wrapText="1" indent="5"/>
    </xf>
    <xf numFmtId="0" fontId="0" fillId="0" borderId="0" xfId="0" applyAlignment="1">
      <alignment horizontal="left" vertical="center" wrapText="1" indent="5"/>
    </xf>
    <xf numFmtId="0" fontId="22" fillId="0" borderId="26"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6" xfId="0" applyFont="1" applyFill="1" applyBorder="1" applyAlignment="1">
      <alignment horizontal="center" vertical="center" wrapText="1"/>
    </xf>
    <xf numFmtId="0" fontId="40" fillId="0" borderId="0" xfId="0" applyFont="1" applyFill="1" applyAlignment="1">
      <alignment horizontal="center"/>
    </xf>
    <xf numFmtId="0" fontId="40" fillId="0" borderId="26" xfId="0" applyFont="1" applyBorder="1" applyAlignment="1">
      <alignment horizontal="center"/>
    </xf>
    <xf numFmtId="0" fontId="40" fillId="0" borderId="31" xfId="0" applyFont="1" applyBorder="1" applyAlignment="1">
      <alignment horizontal="center"/>
    </xf>
    <xf numFmtId="166" fontId="57" fillId="0" borderId="0" xfId="1" applyNumberFormat="1" applyFont="1" applyAlignment="1">
      <alignment horizontal="left" wrapText="1"/>
    </xf>
    <xf numFmtId="166" fontId="57" fillId="0" borderId="0" xfId="1" applyNumberFormat="1" applyFont="1" applyAlignment="1">
      <alignment horizontal="left"/>
    </xf>
    <xf numFmtId="0" fontId="55" fillId="4" borderId="3" xfId="1" applyNumberFormat="1" applyFont="1" applyFill="1" applyBorder="1" applyAlignment="1">
      <alignment horizontal="center"/>
    </xf>
    <xf numFmtId="0" fontId="55" fillId="4" borderId="4" xfId="1" applyNumberFormat="1" applyFont="1" applyFill="1" applyBorder="1" applyAlignment="1">
      <alignment horizontal="center"/>
    </xf>
    <xf numFmtId="0" fontId="0" fillId="0" borderId="0" xfId="1" applyNumberFormat="1" applyFont="1" applyAlignment="1">
      <alignment horizontal="center"/>
    </xf>
    <xf numFmtId="164" fontId="22" fillId="4" borderId="32" xfId="0" quotePrefix="1" applyNumberFormat="1" applyFont="1" applyFill="1" applyBorder="1" applyAlignment="1">
      <alignment horizontal="center"/>
    </xf>
    <xf numFmtId="164" fontId="22" fillId="4" borderId="26" xfId="0" quotePrefix="1" applyNumberFormat="1" applyFont="1" applyFill="1" applyBorder="1" applyAlignment="1">
      <alignment horizontal="center"/>
    </xf>
    <xf numFmtId="164" fontId="22" fillId="4" borderId="31" xfId="0" quotePrefix="1" applyNumberFormat="1" applyFont="1" applyFill="1" applyBorder="1" applyAlignment="1">
      <alignment horizontal="center"/>
    </xf>
    <xf numFmtId="1" fontId="22" fillId="18" borderId="32" xfId="0" quotePrefix="1" applyNumberFormat="1" applyFont="1" applyFill="1" applyBorder="1" applyAlignment="1">
      <alignment horizontal="center" vertical="center" wrapText="1"/>
    </xf>
    <xf numFmtId="1" fontId="22" fillId="18" borderId="26" xfId="0" quotePrefix="1" applyNumberFormat="1" applyFont="1" applyFill="1" applyBorder="1" applyAlignment="1">
      <alignment horizontal="center" vertical="center" wrapText="1"/>
    </xf>
    <xf numFmtId="1" fontId="22" fillId="18" borderId="31" xfId="0" quotePrefix="1" applyNumberFormat="1" applyFont="1" applyFill="1" applyBorder="1" applyAlignment="1">
      <alignment horizontal="center" vertical="center" wrapText="1"/>
    </xf>
    <xf numFmtId="0" fontId="22" fillId="18" borderId="32" xfId="1" applyNumberFormat="1" applyFont="1" applyFill="1" applyBorder="1" applyAlignment="1">
      <alignment horizontal="center" vertical="center" wrapText="1"/>
    </xf>
    <xf numFmtId="0" fontId="22" fillId="18" borderId="26" xfId="1" applyNumberFormat="1" applyFont="1" applyFill="1" applyBorder="1" applyAlignment="1">
      <alignment horizontal="center" vertical="center" wrapText="1"/>
    </xf>
    <xf numFmtId="0" fontId="22" fillId="18" borderId="31" xfId="1" applyNumberFormat="1" applyFont="1" applyFill="1" applyBorder="1" applyAlignment="1">
      <alignment horizontal="center" vertical="center" wrapText="1"/>
    </xf>
    <xf numFmtId="164" fontId="0" fillId="0" borderId="13" xfId="0" applyNumberFormat="1" applyBorder="1" applyAlignment="1">
      <alignment horizontal="left" vertical="top" wrapText="1"/>
    </xf>
    <xf numFmtId="164" fontId="0" fillId="0" borderId="5" xfId="0" applyNumberFormat="1" applyBorder="1" applyAlignment="1">
      <alignment horizontal="left" vertical="top"/>
    </xf>
    <xf numFmtId="164" fontId="0" fillId="0" borderId="9" xfId="0" applyNumberFormat="1" applyBorder="1" applyAlignment="1">
      <alignment horizontal="left" vertical="top"/>
    </xf>
    <xf numFmtId="164" fontId="0" fillId="0" borderId="14" xfId="0" applyNumberFormat="1" applyBorder="1" applyAlignment="1">
      <alignment horizontal="left" vertical="top"/>
    </xf>
    <xf numFmtId="164" fontId="0" fillId="0" borderId="6" xfId="0" applyNumberFormat="1" applyBorder="1" applyAlignment="1">
      <alignment horizontal="left" vertical="top"/>
    </xf>
    <xf numFmtId="164" fontId="0" fillId="0" borderId="15" xfId="0" applyNumberFormat="1" applyBorder="1" applyAlignment="1">
      <alignment horizontal="left" vertical="top"/>
    </xf>
    <xf numFmtId="0" fontId="44" fillId="0" borderId="13" xfId="0" applyFont="1"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left" vertical="top" wrapText="1"/>
    </xf>
    <xf numFmtId="0" fontId="22" fillId="4" borderId="13" xfId="2" applyNumberFormat="1" applyFont="1" applyFill="1" applyBorder="1" applyAlignment="1">
      <alignment horizontal="center"/>
    </xf>
    <xf numFmtId="0" fontId="22" fillId="4" borderId="9" xfId="2" applyNumberFormat="1" applyFont="1" applyFill="1" applyBorder="1" applyAlignment="1">
      <alignment horizontal="center"/>
    </xf>
    <xf numFmtId="0" fontId="22" fillId="4" borderId="5" xfId="2" applyNumberFormat="1" applyFont="1" applyFill="1" applyBorder="1" applyAlignment="1">
      <alignment horizontal="center"/>
    </xf>
    <xf numFmtId="0" fontId="22" fillId="4" borderId="13" xfId="2" applyNumberFormat="1" applyFont="1" applyFill="1" applyBorder="1" applyAlignment="1">
      <alignment horizontal="center" wrapText="1"/>
    </xf>
    <xf numFmtId="0" fontId="22" fillId="4" borderId="8" xfId="2" applyNumberFormat="1" applyFont="1" applyFill="1" applyBorder="1" applyAlignment="1">
      <alignment horizontal="center" wrapText="1"/>
    </xf>
    <xf numFmtId="165" fontId="22" fillId="4" borderId="9" xfId="3" applyNumberFormat="1" applyFont="1" applyFill="1" applyBorder="1" applyAlignment="1">
      <alignment horizontal="center" wrapText="1"/>
    </xf>
    <xf numFmtId="165" fontId="22" fillId="4" borderId="12" xfId="3" applyNumberFormat="1" applyFont="1" applyFill="1" applyBorder="1" applyAlignment="1">
      <alignment horizontal="center"/>
    </xf>
    <xf numFmtId="0" fontId="22" fillId="4" borderId="8" xfId="2" applyNumberFormat="1" applyFont="1" applyFill="1" applyBorder="1" applyAlignment="1">
      <alignment horizontal="center"/>
    </xf>
    <xf numFmtId="0" fontId="47" fillId="0" borderId="0" xfId="0" applyFont="1" applyAlignment="1">
      <alignment horizontal="left" vertical="center" wrapText="1"/>
    </xf>
    <xf numFmtId="0" fontId="27" fillId="0" borderId="45" xfId="0" applyFont="1" applyFill="1" applyBorder="1" applyAlignment="1">
      <alignment horizontal="center" vertical="center" wrapText="1"/>
    </xf>
    <xf numFmtId="0" fontId="0" fillId="0" borderId="31" xfId="0" applyFill="1" applyBorder="1" applyAlignment="1">
      <alignment horizontal="center" vertical="center"/>
    </xf>
    <xf numFmtId="0" fontId="27" fillId="0" borderId="32" xfId="0" applyFont="1" applyFill="1" applyBorder="1" applyAlignment="1">
      <alignment horizontal="center" vertical="center" wrapText="1"/>
    </xf>
    <xf numFmtId="0" fontId="0" fillId="0" borderId="55" xfId="0" applyFill="1" applyBorder="1" applyAlignment="1">
      <alignment horizontal="center" vertical="center"/>
    </xf>
    <xf numFmtId="0" fontId="22" fillId="0" borderId="45" xfId="0" applyFont="1" applyFill="1" applyBorder="1" applyAlignment="1">
      <alignment horizontal="center" vertical="center"/>
    </xf>
    <xf numFmtId="0" fontId="22" fillId="0" borderId="26" xfId="0" applyFont="1" applyFill="1" applyBorder="1" applyAlignment="1">
      <alignment horizontal="center" vertical="center"/>
    </xf>
    <xf numFmtId="0" fontId="32" fillId="7" borderId="6" xfId="0" applyFont="1" applyFill="1" applyBorder="1" applyAlignment="1">
      <alignment wrapText="1"/>
    </xf>
    <xf numFmtId="0" fontId="13" fillId="7" borderId="6" xfId="0" applyFont="1" applyFill="1" applyBorder="1" applyAlignment="1">
      <alignment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0" fillId="11" borderId="11" xfId="0" applyFill="1" applyBorder="1" applyAlignment="1">
      <alignment horizontal="center"/>
    </xf>
    <xf numFmtId="0" fontId="0" fillId="11" borderId="16" xfId="0" applyFill="1" applyBorder="1" applyAlignment="1">
      <alignment horizontal="center"/>
    </xf>
    <xf numFmtId="0" fontId="0" fillId="11" borderId="10" xfId="0" applyFill="1" applyBorder="1" applyAlignment="1">
      <alignment horizontal="center"/>
    </xf>
    <xf numFmtId="0" fontId="22" fillId="12" borderId="1"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4">
    <dxf>
      <fill>
        <patternFill>
          <bgColor theme="9"/>
        </patternFill>
      </fill>
    </dxf>
    <dxf>
      <fill>
        <patternFill patternType="solid">
          <fgColor theme="9"/>
          <bgColor theme="9" tint="0.3999450666829432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externalLink" Target="externalLinks/externalLink15.xml"/><Relationship Id="rId55" Type="http://schemas.openxmlformats.org/officeDocument/2006/relationships/externalLink" Target="externalLinks/externalLink20.xml"/><Relationship Id="rId63" Type="http://schemas.openxmlformats.org/officeDocument/2006/relationships/externalLink" Target="externalLinks/externalLink28.xml"/><Relationship Id="rId68"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externalLink" Target="externalLinks/externalLink18.xml"/><Relationship Id="rId58" Type="http://schemas.openxmlformats.org/officeDocument/2006/relationships/externalLink" Target="externalLinks/externalLink23.xml"/><Relationship Id="rId66" Type="http://schemas.openxmlformats.org/officeDocument/2006/relationships/externalLink" Target="externalLinks/externalLink3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57" Type="http://schemas.openxmlformats.org/officeDocument/2006/relationships/externalLink" Target="externalLinks/externalLink22.xml"/><Relationship Id="rId61"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externalLink" Target="externalLinks/externalLink17.xml"/><Relationship Id="rId60" Type="http://schemas.openxmlformats.org/officeDocument/2006/relationships/externalLink" Target="externalLinks/externalLink25.xml"/><Relationship Id="rId65" Type="http://schemas.openxmlformats.org/officeDocument/2006/relationships/externalLink" Target="externalLinks/externalLink30.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56" Type="http://schemas.openxmlformats.org/officeDocument/2006/relationships/externalLink" Target="externalLinks/externalLink21.xml"/><Relationship Id="rId64" Type="http://schemas.openxmlformats.org/officeDocument/2006/relationships/externalLink" Target="externalLinks/externalLink29.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6.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59" Type="http://schemas.openxmlformats.org/officeDocument/2006/relationships/externalLink" Target="externalLinks/externalLink24.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6.xml"/><Relationship Id="rId54" Type="http://schemas.openxmlformats.org/officeDocument/2006/relationships/externalLink" Target="externalLinks/externalLink19.xml"/><Relationship Id="rId62" Type="http://schemas.openxmlformats.org/officeDocument/2006/relationships/externalLink" Target="externalLinks/externalLink27.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8</xdr:col>
      <xdr:colOff>187210</xdr:colOff>
      <xdr:row>11</xdr:row>
      <xdr:rowOff>6526</xdr:rowOff>
    </xdr:from>
    <xdr:to>
      <xdr:col>23</xdr:col>
      <xdr:colOff>445250</xdr:colOff>
      <xdr:row>30</xdr:row>
      <xdr:rowOff>0</xdr:rowOff>
    </xdr:to>
    <xdr:sp macro="" textlink="">
      <xdr:nvSpPr>
        <xdr:cNvPr id="4" name="TextBox 3">
          <a:extLst>
            <a:ext uri="{FF2B5EF4-FFF2-40B4-BE49-F238E27FC236}">
              <a16:creationId xmlns:a16="http://schemas.microsoft.com/office/drawing/2014/main" id="{31C45A80-23A5-400C-98BE-E03F378D8176}"/>
            </a:ext>
          </a:extLst>
        </xdr:cNvPr>
        <xdr:cNvSpPr txBox="1"/>
      </xdr:nvSpPr>
      <xdr:spPr>
        <a:xfrm>
          <a:off x="396760" y="1454326"/>
          <a:ext cx="20651065" cy="3612974"/>
        </a:xfrm>
        <a:prstGeom prst="rect">
          <a:avLst/>
        </a:prstGeom>
        <a:solidFill>
          <a:sysClr val="window" lastClr="FFFFFF"/>
        </a:solidFill>
        <a:ln w="9525">
          <a:solidFill>
            <a:schemeClr val="dk1"/>
          </a:solidFill>
        </a:ln>
      </xdr:spPr>
      <xdr:style>
        <a:lnRef idx="0">
          <a:scrgbClr r="0" g="0" b="0"/>
        </a:lnRef>
        <a:fillRef idx="0">
          <a:scrgbClr r="0" g="0" b="0"/>
        </a:fillRef>
        <a:effectRef idx="0">
          <a:scrgbClr r="0" g="0" b="0"/>
        </a:effectRef>
        <a:fontRef idx="minor">
          <a:schemeClr val="dk1"/>
        </a:fontRef>
      </xdr:style>
      <xdr:txBody>
        <a:bodyPr rtlCol="0"/>
        <a:lstStyle/>
        <a:p>
          <a:r>
            <a:rPr lang="en-US" sz="2000">
              <a:solidFill>
                <a:schemeClr val="dk1"/>
              </a:solidFill>
              <a:effectLst/>
              <a:latin typeface="+mn-lt"/>
              <a:ea typeface="+mn-ea"/>
              <a:cs typeface="+mn-cs"/>
            </a:rPr>
            <a:t>Questions:</a:t>
          </a:r>
        </a:p>
        <a:p>
          <a:pPr algn="l"/>
          <a:endParaRPr lang="en-US" sz="2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0D04-2994-40D5-9F57-323F2FF0F103}">
  <sheetPr>
    <tabColor theme="8"/>
    <pageSetUpPr fitToPage="1"/>
  </sheetPr>
  <dimension ref="A1:KP130"/>
  <sheetViews>
    <sheetView topLeftCell="B1" zoomScale="80" zoomScaleNormal="80" workbookViewId="0">
      <pane xSplit="1" topLeftCell="C1" activePane="topRight" state="frozen"/>
      <selection activeCell="B4" sqref="B4"/>
      <selection pane="topRight" activeCell="J45" sqref="J45"/>
    </sheetView>
  </sheetViews>
  <sheetFormatPr defaultColWidth="10" defaultRowHeight="14.5" x14ac:dyDescent="0.35"/>
  <cols>
    <col min="1" max="1" width="4.26953125" style="1" customWidth="1"/>
    <col min="2" max="8" width="20.453125" style="557" customWidth="1"/>
    <col min="9" max="9" width="17.26953125" style="557" customWidth="1"/>
    <col min="10" max="10" width="19.453125" style="557" customWidth="1"/>
    <col min="11" max="16384" width="10" style="557"/>
  </cols>
  <sheetData>
    <row r="1" spans="1:302" s="1" customFormat="1" ht="18.5" x14ac:dyDescent="0.45">
      <c r="B1" s="766" t="s">
        <v>0</v>
      </c>
      <c r="C1" s="766"/>
      <c r="D1" s="766"/>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549"/>
      <c r="DK1" s="549"/>
      <c r="DL1" s="549"/>
      <c r="DM1" s="549"/>
      <c r="DN1" s="549"/>
      <c r="DO1" s="549"/>
      <c r="DP1" s="549"/>
      <c r="DQ1" s="549"/>
      <c r="DR1" s="549"/>
      <c r="DS1" s="549"/>
      <c r="DT1" s="549"/>
      <c r="DU1" s="549"/>
      <c r="DV1" s="549"/>
      <c r="DW1" s="549"/>
      <c r="DX1" s="549"/>
      <c r="DY1" s="549"/>
      <c r="DZ1" s="549"/>
      <c r="EA1" s="549"/>
      <c r="EB1" s="549"/>
      <c r="EC1" s="549"/>
      <c r="ED1" s="549"/>
      <c r="EE1" s="549"/>
      <c r="EF1" s="549"/>
      <c r="EG1" s="549"/>
      <c r="EH1" s="549"/>
      <c r="EI1" s="549"/>
      <c r="EJ1" s="549"/>
      <c r="EK1" s="549"/>
      <c r="EL1" s="549"/>
      <c r="EM1" s="549"/>
      <c r="EN1" s="549"/>
      <c r="EO1" s="549"/>
      <c r="EP1" s="549"/>
      <c r="EQ1" s="549"/>
      <c r="ER1" s="549"/>
      <c r="ES1" s="549"/>
      <c r="ET1" s="549"/>
      <c r="EU1" s="549"/>
      <c r="EV1" s="549"/>
      <c r="EW1" s="549"/>
      <c r="EX1" s="549"/>
      <c r="EY1" s="549"/>
      <c r="EZ1" s="549"/>
      <c r="FA1" s="549"/>
      <c r="FB1" s="549"/>
      <c r="FC1" s="549"/>
      <c r="FD1" s="549"/>
      <c r="FE1" s="549"/>
      <c r="FF1" s="549"/>
      <c r="FG1" s="549"/>
      <c r="FH1" s="549"/>
      <c r="FI1" s="549"/>
      <c r="FJ1" s="549"/>
      <c r="FK1" s="549"/>
      <c r="FL1" s="549"/>
      <c r="FM1" s="549"/>
      <c r="FN1" s="549"/>
      <c r="FO1" s="549"/>
      <c r="FP1" s="549"/>
      <c r="FQ1" s="549"/>
      <c r="FR1" s="549"/>
      <c r="FS1" s="549"/>
      <c r="FT1" s="549"/>
      <c r="FU1" s="549"/>
      <c r="FV1" s="549"/>
      <c r="FW1" s="549"/>
      <c r="FX1" s="549"/>
      <c r="FY1" s="549"/>
      <c r="FZ1" s="549"/>
      <c r="GA1" s="549"/>
      <c r="GB1" s="549"/>
      <c r="GC1" s="549"/>
      <c r="GD1" s="549"/>
      <c r="GE1" s="549"/>
      <c r="GF1" s="549"/>
      <c r="GG1" s="549"/>
      <c r="GH1" s="549"/>
      <c r="GI1" s="549"/>
      <c r="GJ1" s="549"/>
      <c r="GK1" s="549"/>
      <c r="GL1" s="549"/>
      <c r="GM1" s="549"/>
      <c r="GN1" s="549"/>
      <c r="GO1" s="549"/>
      <c r="GP1" s="549"/>
      <c r="GQ1" s="549"/>
      <c r="GR1" s="549"/>
      <c r="GS1" s="549"/>
      <c r="GT1" s="549"/>
      <c r="GU1" s="549"/>
      <c r="GV1" s="549"/>
      <c r="GW1" s="549"/>
      <c r="GX1" s="549"/>
      <c r="GY1" s="549"/>
      <c r="GZ1" s="549"/>
      <c r="HA1" s="549"/>
      <c r="HB1" s="549"/>
      <c r="HC1" s="549"/>
      <c r="HD1" s="549"/>
      <c r="HE1" s="549"/>
      <c r="HF1" s="549"/>
      <c r="HG1" s="549"/>
      <c r="HH1" s="549"/>
      <c r="HI1" s="549"/>
      <c r="HJ1" s="549"/>
      <c r="HK1" s="549"/>
      <c r="HL1" s="549"/>
      <c r="HM1" s="549"/>
      <c r="HN1" s="549"/>
      <c r="HO1" s="549"/>
      <c r="HP1" s="549"/>
      <c r="HQ1" s="549"/>
      <c r="HR1" s="549"/>
      <c r="HS1" s="549"/>
      <c r="HT1" s="549"/>
      <c r="HU1" s="549"/>
      <c r="HV1" s="549"/>
      <c r="HW1" s="549"/>
      <c r="HX1" s="549"/>
      <c r="HY1" s="549"/>
      <c r="HZ1" s="549"/>
      <c r="IA1" s="549"/>
      <c r="IB1" s="549"/>
      <c r="IC1" s="549"/>
      <c r="ID1" s="549"/>
      <c r="IE1" s="549"/>
      <c r="IF1" s="549"/>
      <c r="IG1" s="549"/>
      <c r="IH1" s="549"/>
      <c r="II1" s="549"/>
      <c r="IJ1" s="549"/>
      <c r="IK1" s="549"/>
      <c r="IL1" s="549"/>
      <c r="IM1" s="549"/>
      <c r="IN1" s="549"/>
      <c r="IO1" s="549"/>
      <c r="IP1" s="549"/>
      <c r="IQ1" s="549"/>
      <c r="IR1" s="549"/>
      <c r="IS1" s="549"/>
      <c r="IT1" s="549"/>
      <c r="IU1" s="549"/>
      <c r="IV1" s="549"/>
      <c r="IW1" s="549"/>
      <c r="IX1" s="549"/>
      <c r="IY1" s="549"/>
      <c r="IZ1" s="549"/>
      <c r="JA1" s="549"/>
      <c r="JB1" s="549"/>
      <c r="JC1" s="549"/>
      <c r="JD1" s="549"/>
      <c r="JE1" s="549"/>
      <c r="JF1" s="549"/>
      <c r="JG1" s="549"/>
      <c r="JH1" s="549"/>
      <c r="JI1" s="549"/>
      <c r="JJ1" s="549"/>
      <c r="JK1" s="549"/>
      <c r="JL1" s="549"/>
      <c r="JM1" s="549"/>
      <c r="JN1" s="549"/>
      <c r="JO1" s="549"/>
      <c r="JP1" s="549"/>
      <c r="JQ1" s="549"/>
      <c r="JR1" s="549"/>
      <c r="JS1" s="549"/>
      <c r="JT1" s="549"/>
      <c r="JU1" s="549"/>
      <c r="JV1" s="549"/>
      <c r="JW1" s="549"/>
      <c r="JX1" s="549"/>
      <c r="JY1" s="549"/>
      <c r="JZ1" s="549"/>
      <c r="KA1" s="549"/>
      <c r="KB1" s="549"/>
      <c r="KC1" s="549"/>
      <c r="KD1" s="549"/>
      <c r="KE1" s="549"/>
      <c r="KF1" s="549"/>
      <c r="KG1" s="549"/>
      <c r="KH1" s="549"/>
      <c r="KI1" s="549"/>
      <c r="KJ1" s="549"/>
      <c r="KK1" s="549"/>
      <c r="KL1" s="549"/>
      <c r="KM1" s="549"/>
      <c r="KN1" s="549"/>
      <c r="KO1" s="549"/>
      <c r="KP1" s="549"/>
    </row>
    <row r="2" spans="1:302" s="1" customFormat="1" ht="18.5" x14ac:dyDescent="0.45">
      <c r="B2" s="766" t="s">
        <v>672</v>
      </c>
      <c r="C2" s="766"/>
      <c r="D2" s="766"/>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49"/>
      <c r="BM2" s="549"/>
      <c r="BN2" s="549"/>
      <c r="BO2" s="549"/>
      <c r="BP2" s="549"/>
      <c r="BQ2" s="549"/>
      <c r="BR2" s="549"/>
      <c r="BS2" s="549"/>
      <c r="BT2" s="549"/>
      <c r="BU2" s="549"/>
      <c r="BV2" s="549"/>
      <c r="BW2" s="549"/>
      <c r="BX2" s="549"/>
      <c r="BY2" s="549"/>
      <c r="BZ2" s="549"/>
      <c r="CA2" s="549"/>
      <c r="CB2" s="549"/>
      <c r="CC2" s="549"/>
      <c r="CD2" s="549"/>
      <c r="CE2" s="549"/>
      <c r="CF2" s="549"/>
      <c r="CG2" s="549"/>
      <c r="CH2" s="549"/>
      <c r="CI2" s="549"/>
      <c r="CJ2" s="549"/>
      <c r="CK2" s="549"/>
      <c r="CL2" s="549"/>
      <c r="CM2" s="549"/>
      <c r="CN2" s="549"/>
      <c r="CO2" s="549"/>
      <c r="CP2" s="549"/>
      <c r="CQ2" s="549"/>
      <c r="CR2" s="549"/>
      <c r="CS2" s="549"/>
      <c r="CT2" s="549"/>
      <c r="CU2" s="549"/>
      <c r="CV2" s="549"/>
      <c r="CW2" s="549"/>
      <c r="CX2" s="549"/>
      <c r="CY2" s="549"/>
      <c r="CZ2" s="549"/>
      <c r="DA2" s="549"/>
      <c r="DB2" s="549"/>
      <c r="DC2" s="549"/>
      <c r="DD2" s="549"/>
      <c r="DE2" s="549"/>
      <c r="DF2" s="549"/>
      <c r="DG2" s="549"/>
      <c r="DH2" s="549"/>
      <c r="DI2" s="549"/>
      <c r="DJ2" s="549"/>
      <c r="DK2" s="549"/>
      <c r="DL2" s="549"/>
      <c r="DM2" s="549"/>
      <c r="DN2" s="549"/>
      <c r="DO2" s="549"/>
      <c r="DP2" s="549"/>
      <c r="DQ2" s="549"/>
      <c r="DR2" s="549"/>
      <c r="DS2" s="549"/>
      <c r="DT2" s="549"/>
      <c r="DU2" s="549"/>
      <c r="DV2" s="549"/>
      <c r="DW2" s="549"/>
      <c r="DX2" s="549"/>
      <c r="DY2" s="549"/>
      <c r="DZ2" s="549"/>
      <c r="EA2" s="549"/>
      <c r="EB2" s="549"/>
      <c r="EC2" s="549"/>
      <c r="ED2" s="549"/>
      <c r="EE2" s="549"/>
      <c r="EF2" s="549"/>
      <c r="EG2" s="549"/>
      <c r="EH2" s="549"/>
      <c r="EI2" s="549"/>
      <c r="EJ2" s="549"/>
      <c r="EK2" s="549"/>
      <c r="EL2" s="549"/>
      <c r="EM2" s="549"/>
      <c r="EN2" s="549"/>
      <c r="EO2" s="549"/>
      <c r="EP2" s="549"/>
      <c r="EQ2" s="549"/>
      <c r="ER2" s="549"/>
      <c r="ES2" s="549"/>
      <c r="ET2" s="549"/>
      <c r="EU2" s="549"/>
      <c r="EV2" s="549"/>
      <c r="EW2" s="549"/>
      <c r="EX2" s="549"/>
      <c r="EY2" s="549"/>
      <c r="EZ2" s="549"/>
      <c r="FA2" s="549"/>
      <c r="FB2" s="549"/>
      <c r="FC2" s="549"/>
      <c r="FD2" s="549"/>
      <c r="FE2" s="549"/>
      <c r="FF2" s="549"/>
      <c r="FG2" s="549"/>
      <c r="FH2" s="549"/>
      <c r="FI2" s="549"/>
      <c r="FJ2" s="549"/>
      <c r="FK2" s="549"/>
      <c r="FL2" s="549"/>
      <c r="FM2" s="549"/>
      <c r="FN2" s="549"/>
      <c r="FO2" s="549"/>
      <c r="FP2" s="549"/>
      <c r="FQ2" s="549"/>
      <c r="FR2" s="549"/>
      <c r="FS2" s="549"/>
      <c r="FT2" s="549"/>
      <c r="FU2" s="549"/>
      <c r="FV2" s="549"/>
      <c r="FW2" s="549"/>
      <c r="FX2" s="549"/>
      <c r="FY2" s="549"/>
      <c r="FZ2" s="549"/>
      <c r="GA2" s="549"/>
      <c r="GB2" s="549"/>
      <c r="GC2" s="549"/>
      <c r="GD2" s="549"/>
      <c r="GE2" s="549"/>
      <c r="GF2" s="549"/>
      <c r="GG2" s="549"/>
      <c r="GH2" s="549"/>
      <c r="GI2" s="549"/>
      <c r="GJ2" s="549"/>
      <c r="GK2" s="549"/>
      <c r="GL2" s="549"/>
      <c r="GM2" s="549"/>
      <c r="GN2" s="549"/>
      <c r="GO2" s="549"/>
      <c r="GP2" s="549"/>
      <c r="GQ2" s="549"/>
      <c r="GR2" s="549"/>
      <c r="GS2" s="549"/>
      <c r="GT2" s="549"/>
      <c r="GU2" s="549"/>
      <c r="GV2" s="549"/>
      <c r="GW2" s="549"/>
      <c r="GX2" s="549"/>
      <c r="GY2" s="549"/>
      <c r="GZ2" s="549"/>
      <c r="HA2" s="549"/>
      <c r="HB2" s="549"/>
      <c r="HC2" s="549"/>
      <c r="HD2" s="549"/>
      <c r="HE2" s="549"/>
      <c r="HF2" s="549"/>
      <c r="HG2" s="549"/>
      <c r="HH2" s="549"/>
      <c r="HI2" s="549"/>
      <c r="HJ2" s="549"/>
      <c r="HK2" s="549"/>
      <c r="HL2" s="549"/>
      <c r="HM2" s="549"/>
      <c r="HN2" s="549"/>
      <c r="HO2" s="549"/>
      <c r="HP2" s="549"/>
      <c r="HQ2" s="549"/>
      <c r="HR2" s="549"/>
      <c r="HS2" s="549"/>
      <c r="HT2" s="549"/>
      <c r="HU2" s="549"/>
      <c r="HV2" s="549"/>
      <c r="HW2" s="549"/>
      <c r="HX2" s="549"/>
      <c r="HY2" s="549"/>
      <c r="HZ2" s="549"/>
      <c r="IA2" s="549"/>
      <c r="IB2" s="549"/>
      <c r="IC2" s="549"/>
      <c r="ID2" s="549"/>
      <c r="IE2" s="549"/>
      <c r="IF2" s="549"/>
      <c r="IG2" s="549"/>
      <c r="IH2" s="549"/>
      <c r="II2" s="549"/>
      <c r="IJ2" s="549"/>
      <c r="IK2" s="549"/>
      <c r="IL2" s="549"/>
      <c r="IM2" s="549"/>
      <c r="IN2" s="549"/>
      <c r="IO2" s="549"/>
      <c r="IP2" s="549"/>
      <c r="IQ2" s="549"/>
      <c r="IR2" s="549"/>
      <c r="IS2" s="549"/>
      <c r="IT2" s="549"/>
      <c r="IU2" s="549"/>
      <c r="IV2" s="549"/>
      <c r="IW2" s="549"/>
      <c r="IX2" s="549"/>
      <c r="IY2" s="549"/>
      <c r="IZ2" s="549"/>
      <c r="JA2" s="549"/>
      <c r="JB2" s="549"/>
      <c r="JC2" s="549"/>
      <c r="JD2" s="549"/>
      <c r="JE2" s="549"/>
      <c r="JF2" s="549"/>
      <c r="JG2" s="549"/>
      <c r="JH2" s="549"/>
      <c r="JI2" s="549"/>
      <c r="JJ2" s="549"/>
      <c r="JK2" s="549"/>
      <c r="JL2" s="549"/>
      <c r="JM2" s="549"/>
      <c r="JN2" s="549"/>
      <c r="JO2" s="549"/>
      <c r="JP2" s="549"/>
      <c r="JQ2" s="549"/>
      <c r="JR2" s="549"/>
      <c r="JS2" s="549"/>
      <c r="JT2" s="549"/>
      <c r="JU2" s="549"/>
      <c r="JV2" s="549"/>
      <c r="JW2" s="549"/>
      <c r="JX2" s="549"/>
      <c r="JY2" s="549"/>
      <c r="JZ2" s="549"/>
      <c r="KA2" s="549"/>
      <c r="KB2" s="549"/>
      <c r="KC2" s="549"/>
      <c r="KD2" s="549"/>
      <c r="KE2" s="549"/>
      <c r="KF2" s="549"/>
      <c r="KG2" s="549"/>
      <c r="KH2" s="549"/>
      <c r="KI2" s="549"/>
      <c r="KJ2" s="549"/>
      <c r="KK2" s="549"/>
      <c r="KL2" s="549"/>
      <c r="KM2" s="549"/>
      <c r="KN2" s="549"/>
      <c r="KO2" s="549"/>
      <c r="KP2" s="549"/>
    </row>
    <row r="3" spans="1:302" s="550" customFormat="1" x14ac:dyDescent="0.35">
      <c r="B3" s="767" t="s">
        <v>673</v>
      </c>
      <c r="C3" s="768"/>
      <c r="D3" s="569"/>
      <c r="E3" s="569"/>
      <c r="F3" s="569"/>
      <c r="G3" s="569"/>
      <c r="H3" s="569"/>
      <c r="I3" s="569"/>
      <c r="J3" s="570"/>
      <c r="K3" s="769" t="s">
        <v>421</v>
      </c>
      <c r="L3" s="770"/>
      <c r="M3" s="770"/>
      <c r="N3" s="770"/>
      <c r="O3" s="770"/>
      <c r="P3" s="771"/>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49"/>
      <c r="CC3" s="549"/>
      <c r="CD3" s="549"/>
      <c r="CE3" s="549"/>
      <c r="CF3" s="549"/>
      <c r="CG3" s="549"/>
      <c r="CH3" s="549"/>
      <c r="CI3" s="549"/>
      <c r="CJ3" s="549"/>
      <c r="CK3" s="549"/>
      <c r="CL3" s="549"/>
      <c r="CM3" s="549"/>
      <c r="CN3" s="549"/>
    </row>
    <row r="4" spans="1:302" s="325" customFormat="1" ht="52" customHeight="1" x14ac:dyDescent="0.35">
      <c r="A4" s="324" t="s">
        <v>602</v>
      </c>
      <c r="B4" s="326" t="s">
        <v>364</v>
      </c>
      <c r="C4" s="326" t="s">
        <v>2</v>
      </c>
      <c r="D4" s="326" t="s">
        <v>593</v>
      </c>
      <c r="E4" s="326" t="s">
        <v>674</v>
      </c>
      <c r="F4" s="326" t="s">
        <v>3</v>
      </c>
      <c r="G4" s="326" t="s">
        <v>675</v>
      </c>
      <c r="H4" s="326" t="s">
        <v>676</v>
      </c>
      <c r="I4" s="326" t="s">
        <v>677</v>
      </c>
      <c r="J4" s="326" t="s">
        <v>678</v>
      </c>
      <c r="K4" s="326" t="s">
        <v>25</v>
      </c>
      <c r="L4" s="326" t="s">
        <v>44</v>
      </c>
      <c r="M4" s="326" t="s">
        <v>237</v>
      </c>
      <c r="N4" s="326" t="s">
        <v>433</v>
      </c>
      <c r="O4" s="326" t="s">
        <v>591</v>
      </c>
      <c r="P4" s="326" t="s">
        <v>4</v>
      </c>
    </row>
    <row r="5" spans="1:302" x14ac:dyDescent="0.35">
      <c r="B5" s="3"/>
      <c r="C5" s="3"/>
      <c r="D5" s="3"/>
      <c r="E5" s="3"/>
      <c r="F5" s="3"/>
      <c r="G5" s="3"/>
      <c r="H5" s="3"/>
      <c r="I5" s="3"/>
      <c r="J5" s="3"/>
      <c r="K5" s="3"/>
      <c r="L5" s="3"/>
      <c r="M5" s="3"/>
      <c r="N5" s="3"/>
      <c r="O5" s="3"/>
      <c r="P5" s="3"/>
    </row>
    <row r="6" spans="1:302" x14ac:dyDescent="0.35">
      <c r="B6" s="3"/>
      <c r="C6" s="3"/>
      <c r="D6" s="3"/>
      <c r="E6" s="3"/>
      <c r="F6" s="3"/>
      <c r="G6" s="3"/>
      <c r="H6" s="3"/>
      <c r="I6" s="3"/>
      <c r="J6" s="3"/>
      <c r="K6" s="3"/>
      <c r="L6" s="3"/>
      <c r="M6" s="3"/>
      <c r="N6" s="3"/>
      <c r="O6" s="3"/>
      <c r="P6" s="3"/>
    </row>
    <row r="7" spans="1:302" x14ac:dyDescent="0.35">
      <c r="B7" s="3"/>
      <c r="C7" s="3"/>
      <c r="D7" s="3"/>
      <c r="E7" s="3"/>
      <c r="F7" s="3"/>
      <c r="G7" s="3"/>
      <c r="H7" s="3"/>
      <c r="I7" s="3"/>
      <c r="J7" s="3"/>
      <c r="K7" s="3"/>
      <c r="L7" s="3"/>
      <c r="M7" s="3"/>
      <c r="N7" s="3"/>
      <c r="O7" s="3"/>
      <c r="P7" s="3"/>
    </row>
    <row r="8" spans="1:302" x14ac:dyDescent="0.35">
      <c r="B8" s="3"/>
      <c r="C8" s="3"/>
      <c r="D8" s="3"/>
      <c r="E8" s="3"/>
      <c r="F8" s="3"/>
      <c r="G8" s="3"/>
      <c r="H8" s="3"/>
      <c r="I8" s="3"/>
      <c r="J8" s="3"/>
      <c r="K8" s="3"/>
      <c r="L8" s="3"/>
      <c r="M8" s="3"/>
      <c r="N8" s="3"/>
      <c r="O8" s="3"/>
      <c r="P8" s="3"/>
    </row>
    <row r="9" spans="1:302" x14ac:dyDescent="0.35">
      <c r="B9" s="3"/>
      <c r="C9" s="3"/>
      <c r="D9" s="3"/>
      <c r="E9" s="3"/>
      <c r="F9" s="3"/>
      <c r="G9" s="3"/>
      <c r="H9" s="3"/>
      <c r="I9" s="3"/>
      <c r="J9" s="3"/>
      <c r="K9" s="3"/>
      <c r="L9" s="3"/>
      <c r="M9" s="3"/>
      <c r="N9" s="3"/>
      <c r="O9" s="3"/>
      <c r="P9" s="3"/>
    </row>
    <row r="10" spans="1:302" x14ac:dyDescent="0.35">
      <c r="B10" s="3"/>
      <c r="C10" s="3"/>
      <c r="D10" s="3"/>
      <c r="E10" s="3"/>
      <c r="F10" s="3"/>
      <c r="G10" s="3"/>
      <c r="H10" s="3"/>
      <c r="I10" s="3"/>
      <c r="J10" s="3"/>
      <c r="K10" s="3"/>
      <c r="L10" s="3"/>
      <c r="M10" s="3"/>
      <c r="N10" s="3"/>
      <c r="O10" s="3"/>
      <c r="P10" s="3"/>
    </row>
    <row r="11" spans="1:302" x14ac:dyDescent="0.35">
      <c r="B11" s="3"/>
      <c r="C11" s="3"/>
      <c r="D11" s="3"/>
      <c r="E11" s="3"/>
      <c r="F11" s="3"/>
      <c r="G11" s="3"/>
      <c r="H11" s="3"/>
      <c r="I11" s="3"/>
      <c r="J11" s="3"/>
      <c r="K11" s="3"/>
      <c r="L11" s="3"/>
      <c r="M11" s="3"/>
      <c r="N11" s="3"/>
      <c r="O11" s="3"/>
      <c r="P11" s="3"/>
    </row>
    <row r="12" spans="1:302" x14ac:dyDescent="0.35">
      <c r="B12" s="3"/>
      <c r="C12" s="3"/>
      <c r="D12" s="3"/>
      <c r="E12" s="3"/>
      <c r="F12" s="3"/>
      <c r="G12" s="3"/>
      <c r="H12" s="3"/>
      <c r="I12" s="3"/>
      <c r="J12" s="3"/>
      <c r="K12" s="3"/>
      <c r="L12" s="3"/>
      <c r="M12" s="3"/>
      <c r="N12" s="3"/>
      <c r="O12" s="3"/>
      <c r="P12" s="3"/>
    </row>
    <row r="13" spans="1:302" x14ac:dyDescent="0.35">
      <c r="B13" s="3"/>
      <c r="C13" s="3"/>
      <c r="D13" s="3"/>
      <c r="E13" s="3"/>
      <c r="F13" s="3"/>
      <c r="G13" s="3"/>
      <c r="H13" s="3"/>
      <c r="I13" s="3"/>
      <c r="J13" s="3"/>
      <c r="K13" s="3"/>
      <c r="L13" s="3"/>
      <c r="M13" s="3"/>
      <c r="N13" s="3"/>
      <c r="O13" s="3"/>
      <c r="P13" s="3"/>
    </row>
    <row r="14" spans="1:302" x14ac:dyDescent="0.35">
      <c r="B14" s="3"/>
      <c r="C14" s="3"/>
      <c r="D14" s="3"/>
      <c r="E14" s="3"/>
      <c r="F14" s="3"/>
      <c r="G14" s="3"/>
      <c r="H14" s="3"/>
      <c r="I14" s="3"/>
      <c r="J14" s="3"/>
      <c r="K14" s="3"/>
      <c r="L14" s="3"/>
      <c r="M14" s="3"/>
      <c r="N14" s="3"/>
      <c r="O14" s="3"/>
      <c r="P14" s="3"/>
    </row>
    <row r="15" spans="1:302" x14ac:dyDescent="0.35">
      <c r="B15" s="3"/>
      <c r="C15" s="3"/>
      <c r="D15" s="3"/>
      <c r="E15" s="3"/>
      <c r="F15" s="3"/>
      <c r="G15" s="3"/>
      <c r="H15" s="3"/>
      <c r="I15" s="3"/>
      <c r="J15" s="3"/>
      <c r="K15" s="3"/>
      <c r="L15" s="3"/>
      <c r="M15" s="3"/>
      <c r="N15" s="3"/>
      <c r="O15" s="3"/>
      <c r="P15" s="3"/>
    </row>
    <row r="16" spans="1:302" x14ac:dyDescent="0.35">
      <c r="B16" s="547"/>
      <c r="C16" s="3"/>
      <c r="D16" s="3"/>
      <c r="E16" s="3"/>
      <c r="F16" s="3"/>
      <c r="G16" s="3"/>
      <c r="H16" s="3"/>
      <c r="I16" s="3"/>
      <c r="J16" s="3"/>
      <c r="K16" s="3"/>
      <c r="L16" s="3"/>
      <c r="M16" s="3"/>
      <c r="N16" s="3"/>
      <c r="O16" s="3"/>
      <c r="P16" s="3"/>
    </row>
    <row r="17" spans="2:16" x14ac:dyDescent="0.35">
      <c r="B17" s="3"/>
      <c r="C17" s="3"/>
      <c r="D17" s="3"/>
      <c r="E17" s="3"/>
      <c r="F17" s="3"/>
      <c r="G17" s="3"/>
      <c r="H17" s="3"/>
      <c r="I17" s="3"/>
      <c r="J17" s="3"/>
      <c r="K17" s="3"/>
      <c r="L17" s="3"/>
      <c r="M17" s="3"/>
      <c r="N17" s="3"/>
      <c r="O17" s="3"/>
      <c r="P17" s="3"/>
    </row>
    <row r="18" spans="2:16" x14ac:dyDescent="0.35">
      <c r="B18" s="3"/>
      <c r="C18" s="3"/>
      <c r="D18" s="3"/>
      <c r="E18" s="3"/>
      <c r="F18" s="3"/>
      <c r="G18" s="3"/>
      <c r="H18" s="3"/>
      <c r="I18" s="3"/>
      <c r="J18" s="3"/>
      <c r="K18" s="3"/>
      <c r="L18" s="3"/>
      <c r="M18" s="3"/>
      <c r="N18" s="3"/>
      <c r="O18" s="3"/>
      <c r="P18" s="3"/>
    </row>
    <row r="19" spans="2:16" x14ac:dyDescent="0.35">
      <c r="B19" s="3"/>
      <c r="C19" s="3"/>
      <c r="D19" s="3"/>
      <c r="E19" s="3"/>
      <c r="F19" s="3"/>
      <c r="G19" s="3"/>
      <c r="H19" s="3"/>
      <c r="I19" s="3"/>
      <c r="J19" s="3"/>
      <c r="K19" s="3"/>
      <c r="L19" s="3"/>
      <c r="M19" s="3"/>
      <c r="N19" s="3"/>
      <c r="O19" s="3"/>
      <c r="P19" s="3"/>
    </row>
    <row r="20" spans="2:16" x14ac:dyDescent="0.35">
      <c r="B20" s="3"/>
      <c r="C20" s="3"/>
      <c r="D20" s="3"/>
      <c r="E20" s="3"/>
      <c r="F20" s="3"/>
      <c r="G20" s="3"/>
      <c r="H20" s="3"/>
      <c r="I20" s="3"/>
      <c r="J20" s="3"/>
      <c r="K20" s="3"/>
      <c r="L20" s="3"/>
      <c r="M20" s="3"/>
      <c r="N20" s="3"/>
      <c r="O20" s="3"/>
      <c r="P20" s="3"/>
    </row>
    <row r="21" spans="2:16" x14ac:dyDescent="0.35">
      <c r="B21" s="3"/>
      <c r="C21" s="3"/>
      <c r="D21" s="3"/>
      <c r="E21" s="3"/>
      <c r="F21" s="3"/>
      <c r="G21" s="3"/>
      <c r="H21" s="3"/>
      <c r="I21" s="3"/>
      <c r="J21" s="3"/>
      <c r="K21" s="3"/>
      <c r="L21" s="3"/>
      <c r="M21" s="3"/>
      <c r="N21" s="3"/>
      <c r="O21" s="3"/>
      <c r="P21" s="3"/>
    </row>
    <row r="22" spans="2:16" x14ac:dyDescent="0.35">
      <c r="B22" s="3"/>
      <c r="C22" s="3"/>
      <c r="D22" s="3"/>
      <c r="E22" s="3"/>
      <c r="F22" s="3"/>
      <c r="G22" s="3"/>
      <c r="H22" s="3"/>
      <c r="I22" s="3"/>
      <c r="J22" s="3"/>
      <c r="K22" s="3"/>
      <c r="L22" s="3"/>
      <c r="M22" s="3"/>
      <c r="N22" s="3"/>
      <c r="O22" s="3"/>
      <c r="P22" s="3"/>
    </row>
    <row r="23" spans="2:16" x14ac:dyDescent="0.35">
      <c r="B23" s="3"/>
      <c r="C23" s="3"/>
      <c r="D23" s="3"/>
      <c r="E23" s="3"/>
      <c r="F23" s="3"/>
      <c r="G23" s="3"/>
      <c r="H23" s="3"/>
      <c r="I23" s="3"/>
      <c r="J23" s="3"/>
      <c r="K23" s="3"/>
      <c r="L23" s="3"/>
      <c r="M23" s="3"/>
      <c r="N23" s="3"/>
      <c r="O23" s="3"/>
      <c r="P23" s="3"/>
    </row>
    <row r="24" spans="2:16" x14ac:dyDescent="0.35">
      <c r="B24" s="3"/>
      <c r="C24" s="3"/>
      <c r="D24" s="3"/>
      <c r="E24" s="3"/>
      <c r="F24" s="3"/>
      <c r="G24" s="3"/>
      <c r="H24" s="3"/>
      <c r="I24" s="3"/>
      <c r="J24" s="3"/>
      <c r="K24" s="3"/>
      <c r="L24" s="3"/>
      <c r="M24" s="3"/>
      <c r="N24" s="3"/>
      <c r="O24" s="3"/>
      <c r="P24" s="3"/>
    </row>
    <row r="25" spans="2:16" x14ac:dyDescent="0.35">
      <c r="B25" s="3"/>
      <c r="C25" s="3"/>
      <c r="D25" s="3"/>
      <c r="E25" s="3"/>
      <c r="F25" s="3"/>
      <c r="G25" s="3"/>
      <c r="H25" s="3"/>
      <c r="I25" s="3"/>
      <c r="J25" s="3"/>
      <c r="K25" s="3"/>
      <c r="L25" s="3"/>
      <c r="M25" s="3"/>
      <c r="N25" s="3"/>
      <c r="O25" s="3"/>
      <c r="P25" s="3"/>
    </row>
    <row r="26" spans="2:16" x14ac:dyDescent="0.35">
      <c r="B26" s="3"/>
      <c r="C26" s="3"/>
      <c r="D26" s="3"/>
      <c r="E26" s="3"/>
      <c r="F26" s="3"/>
      <c r="G26" s="3"/>
      <c r="H26" s="3"/>
      <c r="I26" s="3"/>
      <c r="J26" s="3"/>
      <c r="K26" s="3"/>
      <c r="L26" s="3"/>
      <c r="M26" s="3"/>
      <c r="N26" s="3"/>
      <c r="O26" s="3"/>
      <c r="P26" s="3"/>
    </row>
    <row r="27" spans="2:16" x14ac:dyDescent="0.35">
      <c r="B27" s="3"/>
      <c r="C27" s="3"/>
      <c r="D27" s="3"/>
      <c r="E27" s="3"/>
      <c r="F27" s="3"/>
      <c r="G27" s="3"/>
      <c r="H27" s="3"/>
      <c r="I27" s="3"/>
      <c r="J27" s="3"/>
      <c r="K27" s="3"/>
      <c r="L27" s="3"/>
      <c r="M27" s="3"/>
      <c r="N27" s="3"/>
      <c r="O27" s="3"/>
      <c r="P27" s="3"/>
    </row>
    <row r="28" spans="2:16" x14ac:dyDescent="0.35">
      <c r="B28" s="3"/>
      <c r="C28" s="3"/>
      <c r="D28" s="3"/>
      <c r="E28" s="3"/>
      <c r="F28" s="3"/>
      <c r="G28" s="3"/>
      <c r="H28" s="3"/>
      <c r="I28" s="3"/>
      <c r="J28" s="3"/>
      <c r="K28" s="3"/>
      <c r="L28" s="3"/>
      <c r="M28" s="3"/>
      <c r="N28" s="3"/>
      <c r="O28" s="3"/>
      <c r="P28" s="3"/>
    </row>
    <row r="29" spans="2:16" x14ac:dyDescent="0.35">
      <c r="B29" s="3"/>
      <c r="C29" s="3"/>
      <c r="D29" s="3"/>
      <c r="E29" s="3"/>
      <c r="F29" s="3"/>
      <c r="G29" s="3"/>
      <c r="H29" s="3"/>
      <c r="I29" s="3"/>
      <c r="J29" s="3"/>
      <c r="K29" s="3"/>
      <c r="L29" s="3"/>
      <c r="M29" s="3"/>
      <c r="N29" s="3"/>
      <c r="O29" s="3"/>
      <c r="P29" s="3"/>
    </row>
    <row r="30" spans="2:16" x14ac:dyDescent="0.35">
      <c r="B30" s="3"/>
      <c r="C30" s="3"/>
      <c r="D30" s="3"/>
      <c r="E30" s="3"/>
      <c r="F30" s="3"/>
      <c r="G30" s="3"/>
      <c r="H30" s="3"/>
      <c r="I30" s="3"/>
      <c r="J30" s="3"/>
      <c r="K30" s="3"/>
      <c r="L30" s="3"/>
      <c r="M30" s="3"/>
      <c r="N30" s="3"/>
      <c r="O30" s="3"/>
      <c r="P30" s="3"/>
    </row>
    <row r="31" spans="2:16" x14ac:dyDescent="0.35">
      <c r="B31" s="3"/>
      <c r="C31" s="3"/>
      <c r="D31" s="3"/>
      <c r="E31" s="3"/>
      <c r="F31" s="3"/>
      <c r="G31" s="3"/>
      <c r="H31" s="3"/>
      <c r="I31" s="3"/>
      <c r="J31" s="3"/>
      <c r="K31" s="3"/>
      <c r="L31" s="3"/>
      <c r="M31" s="3"/>
      <c r="N31" s="3"/>
      <c r="O31" s="3"/>
      <c r="P31" s="3"/>
    </row>
    <row r="32" spans="2:16" x14ac:dyDescent="0.35">
      <c r="B32" s="3"/>
      <c r="C32" s="3"/>
      <c r="D32" s="3"/>
      <c r="E32" s="3"/>
      <c r="F32" s="3"/>
      <c r="G32" s="3"/>
      <c r="H32" s="3"/>
      <c r="I32" s="3"/>
      <c r="J32" s="3"/>
      <c r="K32" s="3"/>
      <c r="L32" s="3"/>
      <c r="M32" s="3"/>
      <c r="N32" s="3"/>
      <c r="O32" s="3"/>
      <c r="P32" s="3"/>
    </row>
    <row r="33" spans="2:16" x14ac:dyDescent="0.35">
      <c r="B33" s="3"/>
      <c r="C33" s="3"/>
      <c r="D33" s="3"/>
      <c r="E33" s="3"/>
      <c r="F33" s="3"/>
      <c r="G33" s="3"/>
      <c r="H33" s="3"/>
      <c r="I33" s="3"/>
      <c r="J33" s="3"/>
      <c r="K33" s="3"/>
      <c r="L33" s="3"/>
      <c r="M33" s="3"/>
      <c r="N33" s="3"/>
      <c r="O33" s="3"/>
      <c r="P33" s="3"/>
    </row>
    <row r="34" spans="2:16" x14ac:dyDescent="0.35">
      <c r="B34" s="547"/>
      <c r="C34" s="3"/>
      <c r="D34" s="3"/>
      <c r="E34" s="3"/>
      <c r="F34" s="3"/>
      <c r="G34" s="3"/>
      <c r="H34" s="3"/>
      <c r="I34" s="3"/>
      <c r="J34" s="3"/>
      <c r="K34" s="3"/>
      <c r="L34" s="3"/>
      <c r="M34" s="3"/>
      <c r="N34" s="3"/>
      <c r="O34" s="3"/>
      <c r="P34" s="3"/>
    </row>
    <row r="35" spans="2:16" x14ac:dyDescent="0.35">
      <c r="B35" s="547"/>
      <c r="C35" s="3"/>
      <c r="D35" s="3"/>
      <c r="E35" s="3"/>
      <c r="F35" s="3"/>
      <c r="G35" s="3"/>
      <c r="H35" s="3"/>
      <c r="I35" s="3"/>
      <c r="J35" s="3"/>
      <c r="K35" s="3"/>
      <c r="L35" s="3"/>
      <c r="M35" s="3"/>
      <c r="N35" s="3"/>
      <c r="O35" s="3"/>
      <c r="P35" s="3"/>
    </row>
    <row r="36" spans="2:16" x14ac:dyDescent="0.35">
      <c r="B36" s="3"/>
      <c r="C36" s="3"/>
      <c r="D36" s="3"/>
      <c r="E36" s="3"/>
      <c r="F36" s="3"/>
      <c r="G36" s="3"/>
      <c r="H36" s="3"/>
      <c r="I36" s="3"/>
      <c r="J36" s="3"/>
      <c r="K36" s="3"/>
      <c r="L36" s="3"/>
      <c r="M36" s="3"/>
      <c r="N36" s="3"/>
      <c r="O36" s="3"/>
      <c r="P36" s="3"/>
    </row>
    <row r="37" spans="2:16" x14ac:dyDescent="0.35">
      <c r="B37" s="3"/>
      <c r="C37" s="3"/>
      <c r="D37" s="3"/>
      <c r="E37" s="3"/>
      <c r="F37" s="3"/>
      <c r="G37" s="3"/>
      <c r="H37" s="3"/>
      <c r="I37" s="3"/>
      <c r="J37" s="3"/>
      <c r="K37" s="3"/>
      <c r="L37" s="3"/>
      <c r="M37" s="3"/>
      <c r="N37" s="3"/>
      <c r="O37" s="3"/>
      <c r="P37" s="3"/>
    </row>
    <row r="38" spans="2:16" x14ac:dyDescent="0.35">
      <c r="B38" s="3"/>
      <c r="C38" s="3"/>
      <c r="D38" s="3"/>
      <c r="E38" s="3"/>
      <c r="F38" s="3"/>
      <c r="G38" s="3"/>
      <c r="H38" s="3"/>
      <c r="I38" s="3"/>
      <c r="J38" s="3"/>
      <c r="K38" s="3"/>
      <c r="L38" s="3"/>
      <c r="M38" s="3"/>
      <c r="N38" s="3"/>
      <c r="O38" s="3"/>
      <c r="P38" s="3"/>
    </row>
    <row r="39" spans="2:16" x14ac:dyDescent="0.35">
      <c r="B39" s="3"/>
      <c r="C39" s="3"/>
      <c r="D39" s="3"/>
      <c r="E39" s="3"/>
      <c r="F39" s="3"/>
      <c r="G39" s="3"/>
      <c r="H39" s="3"/>
      <c r="I39" s="3"/>
      <c r="J39" s="3"/>
      <c r="K39" s="3"/>
      <c r="L39" s="3"/>
      <c r="M39" s="3"/>
      <c r="N39" s="3"/>
      <c r="O39" s="3"/>
      <c r="P39" s="3"/>
    </row>
    <row r="40" spans="2:16" x14ac:dyDescent="0.35">
      <c r="B40" s="3"/>
      <c r="C40" s="3"/>
      <c r="D40" s="3"/>
      <c r="E40" s="3"/>
      <c r="F40" s="3"/>
      <c r="G40" s="3"/>
      <c r="H40" s="3"/>
      <c r="I40" s="3"/>
      <c r="J40" s="3"/>
      <c r="K40" s="3"/>
      <c r="L40" s="3"/>
      <c r="M40" s="3"/>
      <c r="N40" s="3"/>
      <c r="O40" s="3"/>
      <c r="P40" s="3"/>
    </row>
    <row r="41" spans="2:16" x14ac:dyDescent="0.35">
      <c r="B41" s="3"/>
      <c r="C41" s="3"/>
      <c r="D41" s="3"/>
      <c r="E41" s="3"/>
      <c r="F41" s="3"/>
      <c r="G41" s="3"/>
      <c r="H41" s="3"/>
      <c r="I41" s="3"/>
      <c r="J41" s="3"/>
      <c r="K41" s="3"/>
      <c r="L41" s="3"/>
      <c r="M41" s="3"/>
      <c r="N41" s="3"/>
      <c r="O41" s="3"/>
      <c r="P41" s="3"/>
    </row>
    <row r="42" spans="2:16" x14ac:dyDescent="0.35">
      <c r="B42" s="3"/>
      <c r="C42" s="3"/>
      <c r="D42" s="3"/>
      <c r="E42" s="3"/>
      <c r="F42" s="3"/>
      <c r="G42" s="3"/>
      <c r="H42" s="3"/>
      <c r="I42" s="3"/>
      <c r="J42" s="3"/>
      <c r="K42" s="3"/>
      <c r="L42" s="3"/>
      <c r="M42" s="3"/>
      <c r="N42" s="3"/>
      <c r="O42" s="3"/>
      <c r="P42" s="3"/>
    </row>
    <row r="43" spans="2:16" x14ac:dyDescent="0.35">
      <c r="B43" s="3"/>
      <c r="C43" s="3"/>
      <c r="D43" s="3"/>
      <c r="E43" s="3"/>
      <c r="F43" s="3"/>
      <c r="G43" s="3"/>
      <c r="H43" s="3"/>
      <c r="I43" s="3"/>
      <c r="J43" s="3"/>
      <c r="K43" s="3"/>
      <c r="L43" s="3"/>
      <c r="M43" s="3"/>
      <c r="N43" s="3"/>
      <c r="O43" s="3"/>
      <c r="P43" s="3"/>
    </row>
    <row r="44" spans="2:16" x14ac:dyDescent="0.35">
      <c r="B44" s="3"/>
      <c r="C44" s="3"/>
      <c r="D44" s="3"/>
      <c r="E44" s="3"/>
      <c r="F44" s="3"/>
      <c r="G44" s="3"/>
      <c r="H44" s="3"/>
      <c r="I44" s="3"/>
      <c r="J44" s="3"/>
      <c r="K44" s="3"/>
      <c r="L44" s="3"/>
      <c r="M44" s="3"/>
      <c r="N44" s="3"/>
      <c r="O44" s="3"/>
      <c r="P44" s="3"/>
    </row>
    <row r="45" spans="2:16" x14ac:dyDescent="0.35">
      <c r="B45" s="3"/>
      <c r="C45" s="3"/>
      <c r="D45" s="3"/>
      <c r="E45" s="3"/>
      <c r="F45" s="3"/>
      <c r="G45" s="3"/>
      <c r="H45" s="3"/>
      <c r="I45" s="3"/>
      <c r="J45" s="3"/>
      <c r="K45" s="3"/>
      <c r="L45" s="3"/>
      <c r="M45" s="3"/>
      <c r="N45" s="3"/>
      <c r="O45" s="3"/>
      <c r="P45" s="3"/>
    </row>
    <row r="46" spans="2:16" x14ac:dyDescent="0.35">
      <c r="B46" s="3"/>
      <c r="C46" s="3"/>
      <c r="D46" s="3"/>
      <c r="E46" s="3"/>
      <c r="F46" s="3"/>
      <c r="G46" s="3"/>
      <c r="H46" s="3"/>
      <c r="I46" s="3"/>
      <c r="J46" s="3"/>
      <c r="K46" s="3"/>
      <c r="L46" s="3"/>
      <c r="M46" s="3"/>
      <c r="N46" s="3"/>
      <c r="O46" s="3"/>
      <c r="P46" s="3"/>
    </row>
    <row r="47" spans="2:16" x14ac:dyDescent="0.35">
      <c r="B47" s="3"/>
      <c r="C47" s="3"/>
      <c r="D47" s="3"/>
      <c r="E47" s="3"/>
      <c r="F47" s="3"/>
      <c r="G47" s="3"/>
      <c r="H47" s="3"/>
      <c r="I47" s="3"/>
      <c r="J47" s="3"/>
      <c r="K47" s="3"/>
      <c r="L47" s="3"/>
      <c r="M47" s="3"/>
      <c r="N47" s="3"/>
      <c r="O47" s="3"/>
      <c r="P47" s="3"/>
    </row>
    <row r="48" spans="2:16" x14ac:dyDescent="0.35">
      <c r="B48" s="3"/>
      <c r="C48" s="3"/>
      <c r="D48" s="3"/>
      <c r="E48" s="3"/>
      <c r="F48" s="3"/>
      <c r="G48" s="3"/>
      <c r="H48" s="3"/>
      <c r="I48" s="3"/>
      <c r="J48" s="3"/>
      <c r="K48" s="3"/>
      <c r="L48" s="3"/>
      <c r="M48" s="3"/>
      <c r="N48" s="3"/>
      <c r="O48" s="3"/>
      <c r="P48" s="3"/>
    </row>
    <row r="49" spans="2:16" x14ac:dyDescent="0.35">
      <c r="B49" s="3"/>
      <c r="C49" s="3"/>
      <c r="D49" s="3"/>
      <c r="E49" s="3"/>
      <c r="F49" s="3"/>
      <c r="G49" s="3"/>
      <c r="H49" s="3"/>
      <c r="I49" s="3"/>
      <c r="J49" s="3"/>
      <c r="K49" s="3"/>
      <c r="L49" s="3"/>
      <c r="M49" s="3"/>
      <c r="N49" s="3"/>
      <c r="O49" s="3"/>
      <c r="P49" s="3"/>
    </row>
    <row r="50" spans="2:16" x14ac:dyDescent="0.35">
      <c r="B50" s="3"/>
      <c r="C50" s="3"/>
      <c r="D50" s="3"/>
      <c r="E50" s="3"/>
      <c r="F50" s="3"/>
      <c r="G50" s="3"/>
      <c r="H50" s="3"/>
      <c r="I50" s="3"/>
      <c r="J50" s="3"/>
      <c r="K50" s="3"/>
      <c r="L50" s="3"/>
      <c r="M50" s="3"/>
      <c r="N50" s="3"/>
      <c r="O50" s="3"/>
      <c r="P50" s="3"/>
    </row>
    <row r="51" spans="2:16" x14ac:dyDescent="0.35">
      <c r="B51" s="3"/>
      <c r="C51" s="3"/>
      <c r="D51" s="3"/>
      <c r="E51" s="3"/>
      <c r="F51" s="3"/>
      <c r="G51" s="3"/>
      <c r="H51" s="3"/>
      <c r="I51" s="3"/>
      <c r="J51" s="3"/>
      <c r="K51" s="3"/>
      <c r="L51" s="3"/>
      <c r="M51" s="3"/>
      <c r="N51" s="3"/>
      <c r="O51" s="3"/>
      <c r="P51" s="3"/>
    </row>
    <row r="52" spans="2:16" x14ac:dyDescent="0.35">
      <c r="B52" s="3"/>
      <c r="C52" s="3"/>
      <c r="D52" s="3"/>
      <c r="E52" s="3"/>
      <c r="F52" s="3"/>
      <c r="G52" s="3"/>
      <c r="H52" s="3"/>
      <c r="I52" s="3"/>
      <c r="J52" s="3"/>
      <c r="K52" s="3"/>
      <c r="L52" s="3"/>
      <c r="M52" s="3"/>
      <c r="N52" s="3"/>
      <c r="O52" s="3"/>
      <c r="P52" s="3"/>
    </row>
    <row r="53" spans="2:16" x14ac:dyDescent="0.35">
      <c r="B53" s="3"/>
      <c r="C53" s="3"/>
      <c r="D53" s="3"/>
      <c r="E53" s="3"/>
      <c r="F53" s="3"/>
      <c r="G53" s="3"/>
      <c r="H53" s="3"/>
      <c r="I53" s="3"/>
      <c r="J53" s="3"/>
      <c r="K53" s="3"/>
      <c r="L53" s="3"/>
      <c r="M53" s="3"/>
      <c r="N53" s="3"/>
      <c r="O53" s="3"/>
      <c r="P53" s="3"/>
    </row>
    <row r="54" spans="2:16" x14ac:dyDescent="0.35">
      <c r="B54" s="3"/>
      <c r="C54" s="3"/>
      <c r="D54" s="3"/>
      <c r="E54" s="3"/>
      <c r="F54" s="3"/>
      <c r="G54" s="3"/>
      <c r="H54" s="3"/>
      <c r="I54" s="3"/>
      <c r="J54" s="3"/>
      <c r="K54" s="3"/>
      <c r="L54" s="3"/>
      <c r="M54" s="3"/>
      <c r="N54" s="3"/>
      <c r="O54" s="3"/>
      <c r="P54" s="3"/>
    </row>
    <row r="55" spans="2:16" x14ac:dyDescent="0.35">
      <c r="B55" s="3"/>
      <c r="C55" s="3"/>
      <c r="D55" s="3"/>
      <c r="E55" s="3"/>
      <c r="F55" s="3"/>
      <c r="G55" s="3"/>
      <c r="H55" s="3"/>
      <c r="I55" s="3"/>
      <c r="J55" s="3"/>
      <c r="K55" s="3"/>
      <c r="L55" s="3"/>
      <c r="M55" s="3"/>
      <c r="N55" s="3"/>
      <c r="O55" s="3"/>
      <c r="P55" s="3"/>
    </row>
    <row r="56" spans="2:16" x14ac:dyDescent="0.35">
      <c r="B56" s="3"/>
      <c r="C56" s="3"/>
      <c r="D56" s="3"/>
      <c r="E56" s="3"/>
      <c r="F56" s="3"/>
      <c r="G56" s="3"/>
      <c r="H56" s="3"/>
      <c r="I56" s="3"/>
      <c r="J56" s="3"/>
      <c r="K56" s="3"/>
      <c r="L56" s="3"/>
      <c r="M56" s="3"/>
      <c r="N56" s="3"/>
      <c r="O56" s="3"/>
      <c r="P56" s="3"/>
    </row>
    <row r="57" spans="2:16" x14ac:dyDescent="0.35">
      <c r="B57" s="3"/>
      <c r="C57" s="3"/>
      <c r="D57" s="3"/>
      <c r="E57" s="3"/>
      <c r="F57" s="3"/>
      <c r="G57" s="3"/>
      <c r="H57" s="3"/>
      <c r="I57" s="3"/>
      <c r="J57" s="3"/>
      <c r="K57" s="3"/>
      <c r="L57" s="3"/>
      <c r="M57" s="3"/>
      <c r="N57" s="3"/>
      <c r="O57" s="3"/>
      <c r="P57" s="3"/>
    </row>
    <row r="58" spans="2:16" s="549" customFormat="1" x14ac:dyDescent="0.35">
      <c r="B58" s="548"/>
      <c r="C58" s="3"/>
      <c r="D58" s="548"/>
      <c r="E58" s="548"/>
      <c r="F58" s="548"/>
      <c r="G58" s="548"/>
      <c r="H58" s="548"/>
      <c r="I58" s="548"/>
      <c r="J58" s="548"/>
      <c r="K58" s="548"/>
      <c r="L58" s="548"/>
      <c r="M58" s="548"/>
      <c r="N58" s="548"/>
      <c r="O58" s="548"/>
      <c r="P58" s="548"/>
    </row>
    <row r="59" spans="2:16" x14ac:dyDescent="0.35">
      <c r="B59" s="3"/>
      <c r="C59" s="3"/>
      <c r="D59" s="3"/>
      <c r="E59" s="3"/>
      <c r="F59" s="3"/>
      <c r="G59" s="3"/>
      <c r="H59" s="3"/>
      <c r="I59" s="3"/>
      <c r="J59" s="3"/>
      <c r="K59" s="3"/>
      <c r="L59" s="3"/>
      <c r="M59" s="3"/>
      <c r="N59" s="3"/>
      <c r="O59" s="3"/>
      <c r="P59" s="3"/>
    </row>
    <row r="60" spans="2:16" x14ac:dyDescent="0.35">
      <c r="B60" s="3"/>
      <c r="C60" s="3"/>
      <c r="D60" s="3"/>
      <c r="E60" s="3"/>
      <c r="F60" s="3"/>
      <c r="G60" s="3"/>
      <c r="H60" s="3"/>
      <c r="I60" s="3"/>
      <c r="J60" s="3"/>
      <c r="K60" s="3"/>
      <c r="L60" s="3"/>
      <c r="M60" s="3"/>
      <c r="N60" s="3"/>
      <c r="O60" s="3"/>
      <c r="P60" s="3"/>
    </row>
    <row r="61" spans="2:16" x14ac:dyDescent="0.35">
      <c r="B61" s="3"/>
      <c r="C61" s="3"/>
      <c r="D61" s="3"/>
      <c r="E61" s="3"/>
      <c r="F61" s="3"/>
      <c r="G61" s="3"/>
      <c r="H61" s="3"/>
      <c r="I61" s="3"/>
      <c r="J61" s="3"/>
      <c r="K61" s="3"/>
      <c r="L61" s="3"/>
      <c r="M61" s="3"/>
      <c r="N61" s="3"/>
      <c r="O61" s="3"/>
      <c r="P61" s="3"/>
    </row>
    <row r="62" spans="2:16" x14ac:dyDescent="0.35">
      <c r="B62" s="3"/>
      <c r="C62" s="3"/>
      <c r="D62" s="3"/>
      <c r="E62" s="3"/>
      <c r="F62" s="3"/>
      <c r="G62" s="3"/>
      <c r="H62" s="3"/>
      <c r="I62" s="3"/>
      <c r="J62" s="3"/>
      <c r="K62" s="3"/>
      <c r="L62" s="3"/>
      <c r="M62" s="3"/>
      <c r="N62" s="3"/>
      <c r="O62" s="3"/>
      <c r="P62" s="3"/>
    </row>
    <row r="63" spans="2:16" x14ac:dyDescent="0.35">
      <c r="B63" s="547"/>
      <c r="C63" s="3"/>
      <c r="D63" s="3"/>
      <c r="E63" s="3"/>
      <c r="F63" s="3"/>
      <c r="G63" s="3"/>
      <c r="H63" s="3"/>
      <c r="I63" s="3"/>
      <c r="J63" s="3"/>
      <c r="K63" s="3"/>
      <c r="L63" s="3"/>
      <c r="M63" s="3"/>
      <c r="N63" s="3"/>
      <c r="O63" s="3"/>
      <c r="P63" s="3"/>
    </row>
    <row r="64" spans="2:16" x14ac:dyDescent="0.35">
      <c r="B64" s="547"/>
      <c r="C64" s="3"/>
      <c r="D64" s="3"/>
      <c r="E64" s="3"/>
      <c r="F64" s="3"/>
      <c r="G64" s="3"/>
      <c r="H64" s="3"/>
      <c r="I64" s="3"/>
      <c r="J64" s="3"/>
      <c r="K64" s="3"/>
      <c r="L64" s="3"/>
      <c r="M64" s="3"/>
      <c r="N64" s="3"/>
      <c r="O64" s="3"/>
      <c r="P64" s="3"/>
    </row>
    <row r="65" spans="2:16" x14ac:dyDescent="0.35">
      <c r="B65" s="3"/>
      <c r="C65" s="3"/>
      <c r="D65" s="3"/>
      <c r="E65" s="3"/>
      <c r="F65" s="3"/>
      <c r="G65" s="3"/>
      <c r="H65" s="3"/>
      <c r="I65" s="3"/>
      <c r="J65" s="3"/>
      <c r="K65" s="3"/>
      <c r="L65" s="3"/>
      <c r="M65" s="3"/>
      <c r="N65" s="3"/>
      <c r="O65" s="3"/>
      <c r="P65" s="3"/>
    </row>
    <row r="66" spans="2:16" x14ac:dyDescent="0.35">
      <c r="B66" s="3"/>
      <c r="C66" s="3"/>
      <c r="D66" s="3"/>
      <c r="E66" s="3"/>
      <c r="F66" s="3"/>
      <c r="G66" s="3"/>
      <c r="H66" s="3"/>
      <c r="I66" s="3"/>
      <c r="J66" s="3"/>
      <c r="K66" s="3"/>
      <c r="L66" s="3"/>
      <c r="M66" s="3"/>
      <c r="N66" s="3"/>
      <c r="O66" s="3"/>
      <c r="P66" s="3"/>
    </row>
    <row r="67" spans="2:16" x14ac:dyDescent="0.35">
      <c r="B67" s="3"/>
      <c r="C67" s="3"/>
      <c r="D67" s="3"/>
      <c r="E67" s="3"/>
      <c r="F67" s="3"/>
      <c r="G67" s="3"/>
      <c r="H67" s="3"/>
      <c r="I67" s="3"/>
      <c r="J67" s="3"/>
      <c r="K67" s="3"/>
      <c r="L67" s="3"/>
      <c r="M67" s="3"/>
      <c r="N67" s="3"/>
      <c r="O67" s="3"/>
      <c r="P67" s="3"/>
    </row>
    <row r="68" spans="2:16" x14ac:dyDescent="0.35">
      <c r="B68" s="3"/>
      <c r="C68" s="3"/>
      <c r="D68" s="3"/>
      <c r="E68" s="3"/>
      <c r="F68" s="3"/>
      <c r="G68" s="3"/>
      <c r="H68" s="3"/>
      <c r="I68" s="3"/>
      <c r="J68" s="3"/>
      <c r="K68" s="3"/>
      <c r="L68" s="3"/>
      <c r="M68" s="3"/>
      <c r="N68" s="3"/>
      <c r="O68" s="3"/>
      <c r="P68" s="3"/>
    </row>
    <row r="69" spans="2:16" x14ac:dyDescent="0.35">
      <c r="B69" s="3"/>
      <c r="C69" s="3"/>
      <c r="D69" s="3"/>
      <c r="E69" s="3"/>
      <c r="F69" s="3"/>
      <c r="G69" s="3"/>
      <c r="H69" s="3"/>
      <c r="I69" s="3"/>
      <c r="J69" s="3"/>
      <c r="K69" s="3"/>
      <c r="L69" s="3"/>
      <c r="M69" s="3"/>
      <c r="N69" s="3"/>
      <c r="O69" s="3"/>
      <c r="P69" s="3"/>
    </row>
    <row r="70" spans="2:16" x14ac:dyDescent="0.35">
      <c r="B70" s="3"/>
      <c r="C70" s="3"/>
      <c r="D70" s="3"/>
      <c r="E70" s="3"/>
      <c r="F70" s="3"/>
      <c r="G70" s="3"/>
      <c r="H70" s="3"/>
      <c r="I70" s="3"/>
      <c r="J70" s="3"/>
      <c r="K70" s="3"/>
      <c r="L70" s="3"/>
      <c r="M70" s="3"/>
      <c r="N70" s="3"/>
      <c r="O70" s="3"/>
      <c r="P70" s="3"/>
    </row>
    <row r="71" spans="2:16" x14ac:dyDescent="0.35">
      <c r="B71" s="3"/>
      <c r="C71" s="3"/>
      <c r="D71" s="3"/>
      <c r="E71" s="3"/>
      <c r="F71" s="3"/>
      <c r="G71" s="3"/>
      <c r="H71" s="3"/>
      <c r="I71" s="3"/>
      <c r="J71" s="3"/>
      <c r="K71" s="3"/>
      <c r="L71" s="3"/>
      <c r="M71" s="3"/>
      <c r="N71" s="3"/>
      <c r="O71" s="3"/>
      <c r="P71" s="3"/>
    </row>
    <row r="72" spans="2:16" x14ac:dyDescent="0.35">
      <c r="B72" s="3"/>
      <c r="C72" s="3"/>
      <c r="D72" s="3"/>
      <c r="E72" s="3"/>
      <c r="F72" s="3"/>
      <c r="G72" s="3"/>
      <c r="H72" s="3"/>
      <c r="I72" s="3"/>
      <c r="J72" s="3"/>
      <c r="K72" s="3"/>
      <c r="L72" s="3"/>
      <c r="M72" s="3"/>
      <c r="N72" s="3"/>
      <c r="O72" s="3"/>
      <c r="P72" s="3"/>
    </row>
    <row r="73" spans="2:16" x14ac:dyDescent="0.35">
      <c r="B73" s="3"/>
      <c r="C73" s="3"/>
      <c r="D73" s="3"/>
      <c r="E73" s="3"/>
      <c r="F73" s="3"/>
      <c r="G73" s="3"/>
      <c r="H73" s="3"/>
      <c r="I73" s="3"/>
      <c r="J73" s="3"/>
      <c r="K73" s="3"/>
      <c r="L73" s="3"/>
      <c r="M73" s="3"/>
      <c r="N73" s="3"/>
      <c r="O73" s="3"/>
      <c r="P73" s="3"/>
    </row>
    <row r="74" spans="2:16" x14ac:dyDescent="0.35">
      <c r="B74" s="3"/>
      <c r="C74" s="3"/>
      <c r="D74" s="3"/>
      <c r="E74" s="3"/>
      <c r="F74" s="3"/>
      <c r="G74" s="3"/>
      <c r="H74" s="3"/>
      <c r="I74" s="3"/>
      <c r="J74" s="3"/>
      <c r="K74" s="3"/>
      <c r="L74" s="3"/>
      <c r="M74" s="3"/>
      <c r="N74" s="3"/>
      <c r="O74" s="3"/>
      <c r="P74" s="3"/>
    </row>
    <row r="75" spans="2:16" x14ac:dyDescent="0.35">
      <c r="B75" s="3"/>
      <c r="C75" s="3"/>
      <c r="D75" s="3"/>
      <c r="E75" s="3"/>
      <c r="F75" s="3"/>
      <c r="G75" s="3"/>
      <c r="H75" s="3"/>
      <c r="I75" s="3"/>
      <c r="J75" s="3"/>
      <c r="K75" s="3"/>
      <c r="L75" s="3"/>
      <c r="M75" s="3"/>
      <c r="N75" s="3"/>
      <c r="O75" s="3"/>
      <c r="P75" s="3"/>
    </row>
    <row r="76" spans="2:16" x14ac:dyDescent="0.35">
      <c r="B76" s="3"/>
      <c r="C76" s="3"/>
      <c r="D76" s="3"/>
      <c r="E76" s="3"/>
      <c r="F76" s="3"/>
      <c r="G76" s="3"/>
      <c r="H76" s="3"/>
      <c r="I76" s="3"/>
      <c r="J76" s="3"/>
      <c r="K76" s="3"/>
      <c r="L76" s="3"/>
      <c r="M76" s="3"/>
      <c r="N76" s="3"/>
      <c r="O76" s="3"/>
      <c r="P76" s="3"/>
    </row>
    <row r="77" spans="2:16" x14ac:dyDescent="0.35">
      <c r="B77" s="3"/>
      <c r="C77" s="3"/>
      <c r="D77" s="3"/>
      <c r="E77" s="3"/>
      <c r="F77" s="3"/>
      <c r="G77" s="3"/>
      <c r="H77" s="3"/>
      <c r="I77" s="3"/>
      <c r="J77" s="3"/>
      <c r="K77" s="3"/>
      <c r="L77" s="3"/>
      <c r="M77" s="3"/>
      <c r="N77" s="3"/>
      <c r="O77" s="3"/>
      <c r="P77" s="3"/>
    </row>
    <row r="78" spans="2:16" x14ac:dyDescent="0.35">
      <c r="B78" s="3"/>
      <c r="C78" s="3"/>
      <c r="D78" s="3"/>
      <c r="E78" s="3"/>
      <c r="F78" s="3"/>
      <c r="G78" s="3"/>
      <c r="H78" s="3"/>
      <c r="I78" s="3"/>
      <c r="J78" s="3"/>
      <c r="K78" s="3"/>
      <c r="L78" s="3"/>
      <c r="M78" s="3"/>
      <c r="N78" s="3"/>
      <c r="O78" s="3"/>
      <c r="P78" s="3"/>
    </row>
    <row r="79" spans="2:16" x14ac:dyDescent="0.35">
      <c r="B79" s="3"/>
      <c r="C79" s="3"/>
      <c r="D79" s="3"/>
      <c r="E79" s="3"/>
      <c r="F79" s="3"/>
      <c r="G79" s="3"/>
      <c r="H79" s="3"/>
      <c r="I79" s="3"/>
      <c r="J79" s="3"/>
      <c r="K79" s="3"/>
      <c r="L79" s="3"/>
      <c r="M79" s="3"/>
      <c r="N79" s="3"/>
      <c r="O79" s="3"/>
      <c r="P79" s="3"/>
    </row>
    <row r="80" spans="2:16" x14ac:dyDescent="0.35">
      <c r="B80" s="3"/>
      <c r="C80" s="3"/>
      <c r="D80" s="3"/>
      <c r="E80" s="3"/>
      <c r="F80" s="3"/>
      <c r="G80" s="3"/>
      <c r="H80" s="3"/>
      <c r="I80" s="3"/>
      <c r="J80" s="3"/>
      <c r="K80" s="3"/>
      <c r="L80" s="3"/>
      <c r="M80" s="3"/>
      <c r="N80" s="3"/>
      <c r="O80" s="3"/>
      <c r="P80" s="3"/>
    </row>
    <row r="81" spans="2:16" x14ac:dyDescent="0.35">
      <c r="B81" s="3"/>
      <c r="C81" s="3"/>
      <c r="D81" s="3"/>
      <c r="E81" s="3"/>
      <c r="F81" s="3"/>
      <c r="G81" s="3"/>
      <c r="H81" s="3"/>
      <c r="I81" s="3"/>
      <c r="J81" s="3"/>
      <c r="K81" s="3"/>
      <c r="L81" s="3"/>
      <c r="M81" s="3"/>
      <c r="N81" s="3"/>
      <c r="O81" s="3"/>
      <c r="P81" s="3"/>
    </row>
    <row r="82" spans="2:16" x14ac:dyDescent="0.35">
      <c r="B82" s="3"/>
      <c r="C82" s="3"/>
      <c r="D82" s="3"/>
      <c r="E82" s="3"/>
      <c r="F82" s="3"/>
      <c r="G82" s="3"/>
      <c r="H82" s="3"/>
      <c r="I82" s="3"/>
      <c r="J82" s="3"/>
      <c r="K82" s="3"/>
      <c r="L82" s="3"/>
      <c r="M82" s="3"/>
      <c r="N82" s="3"/>
      <c r="O82" s="3"/>
      <c r="P82" s="3"/>
    </row>
    <row r="83" spans="2:16" x14ac:dyDescent="0.35">
      <c r="B83" s="3"/>
      <c r="C83" s="3"/>
      <c r="D83" s="3"/>
      <c r="E83" s="3"/>
      <c r="F83" s="3"/>
      <c r="G83" s="3"/>
      <c r="H83" s="3"/>
      <c r="I83" s="3"/>
      <c r="J83" s="3"/>
      <c r="K83" s="3"/>
      <c r="L83" s="3"/>
      <c r="M83" s="3"/>
      <c r="N83" s="3"/>
      <c r="O83" s="3"/>
      <c r="P83" s="3"/>
    </row>
    <row r="84" spans="2:16" x14ac:dyDescent="0.35">
      <c r="B84" s="3"/>
      <c r="C84" s="3"/>
      <c r="D84" s="3"/>
      <c r="E84" s="3"/>
      <c r="F84" s="3"/>
      <c r="G84" s="3"/>
      <c r="H84" s="3"/>
      <c r="I84" s="3"/>
      <c r="J84" s="3"/>
      <c r="K84" s="3"/>
      <c r="L84" s="3"/>
      <c r="M84" s="3"/>
      <c r="N84" s="3"/>
      <c r="O84" s="3"/>
      <c r="P84" s="3"/>
    </row>
    <row r="85" spans="2:16" x14ac:dyDescent="0.35">
      <c r="B85" s="3"/>
      <c r="C85" s="3"/>
      <c r="D85" s="3"/>
      <c r="E85" s="3"/>
      <c r="F85" s="3"/>
      <c r="G85" s="3"/>
      <c r="H85" s="3"/>
      <c r="I85" s="3"/>
      <c r="J85" s="3"/>
      <c r="K85" s="3"/>
      <c r="L85" s="3"/>
      <c r="M85" s="3"/>
      <c r="N85" s="3"/>
      <c r="O85" s="3"/>
      <c r="P85" s="3"/>
    </row>
    <row r="86" spans="2:16" x14ac:dyDescent="0.35">
      <c r="B86" s="3"/>
      <c r="C86" s="3"/>
      <c r="D86" s="3"/>
      <c r="E86" s="3"/>
      <c r="F86" s="3"/>
      <c r="G86" s="3"/>
      <c r="H86" s="3"/>
      <c r="I86" s="3"/>
      <c r="J86" s="3"/>
      <c r="K86" s="3"/>
      <c r="L86" s="3"/>
      <c r="M86" s="3"/>
      <c r="N86" s="3"/>
      <c r="O86" s="3"/>
      <c r="P86" s="3"/>
    </row>
    <row r="87" spans="2:16" x14ac:dyDescent="0.35">
      <c r="B87" s="3"/>
      <c r="C87" s="3"/>
      <c r="D87" s="3"/>
      <c r="E87" s="3"/>
      <c r="F87" s="3"/>
      <c r="G87" s="3"/>
      <c r="H87" s="3"/>
      <c r="I87" s="3"/>
      <c r="J87" s="3"/>
      <c r="K87" s="3"/>
      <c r="L87" s="3"/>
      <c r="M87" s="3"/>
      <c r="N87" s="3"/>
      <c r="O87" s="3"/>
      <c r="P87" s="3"/>
    </row>
    <row r="88" spans="2:16" x14ac:dyDescent="0.35">
      <c r="B88" s="3"/>
      <c r="C88" s="3"/>
      <c r="D88" s="3"/>
      <c r="E88" s="3"/>
      <c r="F88" s="3"/>
      <c r="G88" s="3"/>
      <c r="H88" s="3"/>
      <c r="I88" s="3"/>
      <c r="J88" s="3"/>
      <c r="K88" s="3"/>
      <c r="L88" s="3"/>
      <c r="M88" s="3"/>
      <c r="N88" s="3"/>
      <c r="O88" s="3"/>
      <c r="P88" s="3"/>
    </row>
    <row r="89" spans="2:16" x14ac:dyDescent="0.35">
      <c r="B89" s="3"/>
      <c r="C89" s="3"/>
      <c r="D89" s="3"/>
      <c r="E89" s="3"/>
      <c r="F89" s="3"/>
      <c r="G89" s="3"/>
      <c r="H89" s="3"/>
      <c r="I89" s="3"/>
      <c r="J89" s="3"/>
      <c r="K89" s="3"/>
      <c r="L89" s="3"/>
      <c r="M89" s="3"/>
      <c r="N89" s="3"/>
      <c r="O89" s="3"/>
      <c r="P89" s="3"/>
    </row>
    <row r="90" spans="2:16" x14ac:dyDescent="0.35">
      <c r="B90" s="3"/>
      <c r="C90" s="3"/>
      <c r="D90" s="3"/>
      <c r="E90" s="3"/>
      <c r="F90" s="3"/>
      <c r="G90" s="3"/>
      <c r="H90" s="3"/>
      <c r="I90" s="3"/>
      <c r="J90" s="3"/>
      <c r="K90" s="3"/>
      <c r="L90" s="3"/>
      <c r="M90" s="3"/>
      <c r="N90" s="3"/>
      <c r="O90" s="3"/>
      <c r="P90" s="3"/>
    </row>
    <row r="91" spans="2:16" x14ac:dyDescent="0.35">
      <c r="B91" s="3"/>
      <c r="C91" s="3"/>
      <c r="D91" s="3"/>
      <c r="E91" s="3"/>
      <c r="F91" s="3"/>
      <c r="G91" s="3"/>
      <c r="H91" s="3"/>
      <c r="I91" s="3"/>
      <c r="J91" s="3"/>
      <c r="K91" s="3"/>
      <c r="L91" s="3"/>
      <c r="M91" s="3"/>
      <c r="N91" s="3"/>
      <c r="O91" s="3"/>
      <c r="P91" s="3"/>
    </row>
    <row r="92" spans="2:16" x14ac:dyDescent="0.35">
      <c r="B92" s="3"/>
      <c r="C92" s="3"/>
      <c r="D92" s="3"/>
      <c r="E92" s="3"/>
      <c r="F92" s="3"/>
      <c r="G92" s="3"/>
      <c r="H92" s="3"/>
      <c r="I92" s="3"/>
      <c r="J92" s="3"/>
      <c r="K92" s="3"/>
      <c r="L92" s="3"/>
      <c r="M92" s="3"/>
      <c r="N92" s="3"/>
      <c r="O92" s="3"/>
      <c r="P92" s="3"/>
    </row>
    <row r="93" spans="2:16" x14ac:dyDescent="0.35">
      <c r="B93" s="3"/>
      <c r="C93" s="3"/>
      <c r="D93" s="3"/>
      <c r="E93" s="3"/>
      <c r="F93" s="3"/>
      <c r="G93" s="3"/>
      <c r="H93" s="3"/>
      <c r="I93" s="3"/>
      <c r="J93" s="3"/>
      <c r="K93" s="3"/>
      <c r="L93" s="3"/>
      <c r="M93" s="3"/>
      <c r="N93" s="3"/>
      <c r="O93" s="3"/>
      <c r="P93" s="3"/>
    </row>
    <row r="94" spans="2:16" x14ac:dyDescent="0.35">
      <c r="B94" s="3"/>
      <c r="C94" s="3"/>
      <c r="D94" s="3"/>
      <c r="E94" s="3"/>
      <c r="F94" s="3"/>
      <c r="G94" s="3"/>
      <c r="H94" s="3"/>
      <c r="I94" s="3"/>
      <c r="J94" s="3"/>
      <c r="K94" s="3"/>
      <c r="L94" s="3"/>
      <c r="M94" s="3"/>
      <c r="N94" s="3"/>
      <c r="O94" s="3"/>
      <c r="P94" s="3"/>
    </row>
    <row r="95" spans="2:16" x14ac:dyDescent="0.35">
      <c r="B95" s="3"/>
      <c r="C95" s="3"/>
      <c r="D95" s="3"/>
      <c r="E95" s="3"/>
      <c r="F95" s="3"/>
      <c r="G95" s="3"/>
      <c r="H95" s="3"/>
      <c r="I95" s="3"/>
      <c r="J95" s="3"/>
      <c r="K95" s="3"/>
      <c r="L95" s="3"/>
      <c r="M95" s="3"/>
      <c r="N95" s="3"/>
      <c r="O95" s="3"/>
      <c r="P95" s="3"/>
    </row>
    <row r="96" spans="2:16" x14ac:dyDescent="0.35">
      <c r="B96" s="3"/>
      <c r="C96" s="3"/>
      <c r="D96" s="3"/>
      <c r="E96" s="3"/>
      <c r="F96" s="3"/>
      <c r="G96" s="3"/>
      <c r="H96" s="3"/>
      <c r="I96" s="3"/>
      <c r="J96" s="3"/>
      <c r="K96" s="3"/>
      <c r="L96" s="3"/>
      <c r="M96" s="3"/>
      <c r="N96" s="3"/>
      <c r="O96" s="3"/>
      <c r="P96" s="3"/>
    </row>
    <row r="97" spans="2:16" x14ac:dyDescent="0.35">
      <c r="B97" s="3"/>
      <c r="C97" s="3"/>
      <c r="D97" s="3"/>
      <c r="E97" s="3"/>
      <c r="F97" s="3"/>
      <c r="G97" s="3"/>
      <c r="H97" s="3"/>
      <c r="I97" s="3"/>
      <c r="J97" s="3"/>
      <c r="K97" s="3"/>
      <c r="L97" s="3"/>
      <c r="M97" s="3"/>
      <c r="N97" s="3"/>
      <c r="O97" s="3"/>
      <c r="P97" s="3"/>
    </row>
    <row r="98" spans="2:16" x14ac:dyDescent="0.35">
      <c r="B98" s="3"/>
      <c r="C98" s="3"/>
      <c r="D98" s="3"/>
      <c r="E98" s="3"/>
      <c r="F98" s="3"/>
      <c r="G98" s="3"/>
      <c r="H98" s="3"/>
      <c r="I98" s="3"/>
      <c r="J98" s="3"/>
      <c r="K98" s="3"/>
      <c r="L98" s="3"/>
      <c r="M98" s="3"/>
      <c r="N98" s="3"/>
      <c r="O98" s="3"/>
      <c r="P98" s="3"/>
    </row>
    <row r="99" spans="2:16" x14ac:dyDescent="0.35">
      <c r="B99" s="3"/>
      <c r="C99" s="3"/>
      <c r="D99" s="3"/>
      <c r="E99" s="3"/>
      <c r="F99" s="3"/>
      <c r="G99" s="3"/>
      <c r="H99" s="3"/>
      <c r="I99" s="3"/>
      <c r="J99" s="3"/>
      <c r="K99" s="3"/>
      <c r="L99" s="3"/>
      <c r="M99" s="3"/>
      <c r="N99" s="3"/>
      <c r="O99" s="3"/>
      <c r="P99" s="3"/>
    </row>
    <row r="100" spans="2:16" x14ac:dyDescent="0.35">
      <c r="B100" s="3"/>
      <c r="C100" s="3"/>
      <c r="D100" s="3"/>
      <c r="E100" s="3"/>
      <c r="F100" s="3"/>
      <c r="G100" s="3"/>
      <c r="H100" s="3"/>
      <c r="I100" s="3"/>
      <c r="J100" s="3"/>
      <c r="K100" s="3"/>
      <c r="L100" s="3"/>
      <c r="M100" s="3"/>
      <c r="N100" s="3"/>
      <c r="O100" s="3"/>
      <c r="P100" s="3"/>
    </row>
    <row r="101" spans="2:16" x14ac:dyDescent="0.35">
      <c r="B101" s="3"/>
      <c r="C101" s="3"/>
      <c r="D101" s="3"/>
      <c r="E101" s="3"/>
      <c r="F101" s="3"/>
      <c r="G101" s="3"/>
      <c r="H101" s="3"/>
      <c r="I101" s="3"/>
      <c r="J101" s="3"/>
      <c r="K101" s="3"/>
      <c r="L101" s="3"/>
      <c r="M101" s="3"/>
      <c r="N101" s="3"/>
      <c r="O101" s="3"/>
      <c r="P101" s="3"/>
    </row>
    <row r="102" spans="2:16" x14ac:dyDescent="0.35">
      <c r="B102" s="3"/>
      <c r="C102" s="3"/>
      <c r="D102" s="3"/>
      <c r="E102" s="3"/>
      <c r="F102" s="3"/>
      <c r="G102" s="3"/>
      <c r="H102" s="3"/>
      <c r="I102" s="3"/>
      <c r="J102" s="3"/>
      <c r="K102" s="3"/>
      <c r="L102" s="3"/>
      <c r="M102" s="3"/>
      <c r="N102" s="3"/>
      <c r="O102" s="3"/>
      <c r="P102" s="3"/>
    </row>
    <row r="103" spans="2:16" x14ac:dyDescent="0.35">
      <c r="B103" s="3"/>
      <c r="C103" s="3"/>
      <c r="D103" s="3"/>
      <c r="E103" s="3"/>
      <c r="F103" s="3"/>
      <c r="G103" s="3"/>
      <c r="H103" s="3"/>
      <c r="I103" s="3"/>
      <c r="J103" s="3"/>
      <c r="K103" s="3"/>
      <c r="L103" s="3"/>
      <c r="M103" s="3"/>
      <c r="N103" s="3"/>
      <c r="O103" s="3"/>
      <c r="P103" s="3"/>
    </row>
    <row r="104" spans="2:16" x14ac:dyDescent="0.35">
      <c r="B104" s="547"/>
      <c r="C104" s="3"/>
      <c r="D104" s="3"/>
      <c r="E104" s="3"/>
      <c r="F104" s="3"/>
      <c r="G104" s="3"/>
      <c r="H104" s="3"/>
      <c r="I104" s="3"/>
      <c r="J104" s="3"/>
      <c r="K104" s="3"/>
      <c r="L104" s="3"/>
      <c r="M104" s="3"/>
      <c r="N104" s="3"/>
      <c r="O104" s="3"/>
      <c r="P104" s="3"/>
    </row>
    <row r="105" spans="2:16" x14ac:dyDescent="0.35">
      <c r="B105" s="547"/>
      <c r="C105" s="3"/>
      <c r="D105" s="3"/>
      <c r="E105" s="3"/>
      <c r="F105" s="3"/>
      <c r="G105" s="3"/>
      <c r="H105" s="3"/>
      <c r="I105" s="3"/>
      <c r="J105" s="3"/>
      <c r="K105" s="3"/>
      <c r="L105" s="3"/>
      <c r="M105" s="3"/>
      <c r="N105" s="3"/>
      <c r="O105" s="3"/>
      <c r="P105" s="3"/>
    </row>
    <row r="106" spans="2:16" x14ac:dyDescent="0.35">
      <c r="B106" s="3"/>
      <c r="C106" s="3"/>
      <c r="D106" s="3"/>
      <c r="E106" s="3"/>
      <c r="F106" s="3"/>
      <c r="G106" s="3"/>
      <c r="H106" s="3"/>
      <c r="I106" s="3"/>
      <c r="J106" s="3"/>
      <c r="K106" s="3"/>
      <c r="L106" s="3"/>
      <c r="M106" s="3"/>
      <c r="N106" s="3"/>
      <c r="O106" s="3"/>
      <c r="P106" s="3"/>
    </row>
    <row r="107" spans="2:16" x14ac:dyDescent="0.35">
      <c r="B107" s="3"/>
      <c r="C107" s="3"/>
      <c r="D107" s="3"/>
      <c r="E107" s="3"/>
      <c r="F107" s="3"/>
      <c r="G107" s="3"/>
      <c r="H107" s="3"/>
      <c r="I107" s="3"/>
      <c r="J107" s="3"/>
      <c r="K107" s="3"/>
      <c r="L107" s="3"/>
      <c r="M107" s="3"/>
      <c r="N107" s="3"/>
      <c r="O107" s="3"/>
      <c r="P107" s="3"/>
    </row>
    <row r="108" spans="2:16" x14ac:dyDescent="0.35">
      <c r="B108" s="3"/>
      <c r="C108" s="3"/>
      <c r="D108" s="3"/>
      <c r="E108" s="3"/>
      <c r="F108" s="3"/>
      <c r="G108" s="3"/>
      <c r="H108" s="3"/>
      <c r="I108" s="3"/>
      <c r="J108" s="3"/>
      <c r="K108" s="3"/>
      <c r="L108" s="3"/>
      <c r="M108" s="3"/>
      <c r="N108" s="3"/>
      <c r="O108" s="3"/>
      <c r="P108" s="3"/>
    </row>
    <row r="109" spans="2:16" x14ac:dyDescent="0.35">
      <c r="B109" s="3"/>
      <c r="C109" s="3"/>
      <c r="D109" s="3"/>
      <c r="E109" s="3"/>
      <c r="F109" s="3"/>
      <c r="G109" s="3"/>
      <c r="H109" s="3"/>
      <c r="I109" s="3"/>
      <c r="J109" s="3"/>
      <c r="K109" s="3"/>
      <c r="L109" s="3"/>
      <c r="M109" s="3"/>
      <c r="N109" s="3"/>
      <c r="O109" s="3"/>
      <c r="P109" s="3"/>
    </row>
    <row r="110" spans="2:16" x14ac:dyDescent="0.35">
      <c r="B110" s="3"/>
      <c r="C110" s="3"/>
      <c r="D110" s="3"/>
      <c r="E110" s="3"/>
      <c r="F110" s="3"/>
      <c r="G110" s="3"/>
      <c r="H110" s="3"/>
      <c r="I110" s="3"/>
      <c r="J110" s="3"/>
      <c r="K110" s="3"/>
      <c r="L110" s="3"/>
      <c r="M110" s="3"/>
      <c r="N110" s="3"/>
      <c r="O110" s="3"/>
      <c r="P110" s="3"/>
    </row>
    <row r="111" spans="2:16" x14ac:dyDescent="0.35">
      <c r="B111" s="3"/>
      <c r="C111" s="3"/>
      <c r="D111" s="3"/>
      <c r="E111" s="3"/>
      <c r="F111" s="3"/>
      <c r="G111" s="3"/>
      <c r="H111" s="3"/>
      <c r="I111" s="3"/>
      <c r="J111" s="3"/>
      <c r="K111" s="3"/>
      <c r="L111" s="3"/>
      <c r="M111" s="3"/>
      <c r="N111" s="3"/>
      <c r="O111" s="3"/>
      <c r="P111" s="3"/>
    </row>
    <row r="112" spans="2:16" x14ac:dyDescent="0.35">
      <c r="B112" s="3"/>
      <c r="C112" s="3"/>
      <c r="D112" s="3"/>
      <c r="E112" s="3"/>
      <c r="F112" s="3"/>
      <c r="G112" s="3"/>
      <c r="H112" s="3"/>
      <c r="I112" s="3"/>
      <c r="J112" s="3"/>
      <c r="K112" s="3"/>
      <c r="L112" s="3"/>
      <c r="M112" s="3"/>
      <c r="N112" s="3"/>
      <c r="O112" s="3"/>
      <c r="P112" s="3"/>
    </row>
    <row r="113" spans="2:16" x14ac:dyDescent="0.35">
      <c r="B113" s="3"/>
      <c r="C113" s="3"/>
      <c r="D113" s="3"/>
      <c r="E113" s="3"/>
      <c r="F113" s="3"/>
      <c r="G113" s="3"/>
      <c r="H113" s="3"/>
      <c r="I113" s="3"/>
      <c r="J113" s="3"/>
      <c r="K113" s="3"/>
      <c r="L113" s="3"/>
      <c r="M113" s="3"/>
      <c r="N113" s="3"/>
      <c r="O113" s="3"/>
      <c r="P113" s="3"/>
    </row>
    <row r="114" spans="2:16" x14ac:dyDescent="0.35">
      <c r="B114" s="3"/>
      <c r="C114" s="3"/>
      <c r="D114" s="3"/>
      <c r="E114" s="3"/>
      <c r="F114" s="3"/>
      <c r="G114" s="3"/>
      <c r="H114" s="3"/>
      <c r="I114" s="3"/>
      <c r="J114" s="3"/>
      <c r="K114" s="3"/>
      <c r="L114" s="3"/>
      <c r="M114" s="3"/>
      <c r="N114" s="3"/>
      <c r="O114" s="3"/>
      <c r="P114" s="3"/>
    </row>
    <row r="115" spans="2:16" x14ac:dyDescent="0.35">
      <c r="B115" s="3"/>
      <c r="C115" s="3"/>
      <c r="D115" s="3"/>
      <c r="E115" s="3"/>
      <c r="F115" s="3"/>
      <c r="G115" s="3"/>
      <c r="H115" s="3"/>
      <c r="I115" s="3"/>
      <c r="J115" s="3"/>
      <c r="K115" s="3"/>
      <c r="L115" s="3"/>
      <c r="M115" s="3"/>
      <c r="N115" s="3"/>
      <c r="O115" s="3"/>
      <c r="P115" s="3"/>
    </row>
    <row r="116" spans="2:16" x14ac:dyDescent="0.35">
      <c r="B116" s="3"/>
      <c r="C116" s="3"/>
      <c r="D116" s="3"/>
      <c r="E116" s="3"/>
      <c r="F116" s="3"/>
      <c r="G116" s="3"/>
      <c r="H116" s="3"/>
      <c r="I116" s="3"/>
      <c r="J116" s="3"/>
      <c r="K116" s="3"/>
      <c r="L116" s="3"/>
      <c r="M116" s="3"/>
      <c r="N116" s="3"/>
      <c r="O116" s="3"/>
      <c r="P116" s="3"/>
    </row>
    <row r="117" spans="2:16" x14ac:dyDescent="0.35">
      <c r="B117" s="3"/>
      <c r="C117" s="3"/>
      <c r="D117" s="3"/>
      <c r="E117" s="3"/>
      <c r="F117" s="3"/>
      <c r="G117" s="3"/>
      <c r="H117" s="3"/>
      <c r="I117" s="3"/>
      <c r="J117" s="3"/>
      <c r="K117" s="3"/>
      <c r="L117" s="3"/>
      <c r="M117" s="3"/>
      <c r="N117" s="3"/>
      <c r="O117" s="3"/>
      <c r="P117" s="3"/>
    </row>
    <row r="118" spans="2:16" x14ac:dyDescent="0.35">
      <c r="B118" s="3"/>
      <c r="C118" s="3"/>
      <c r="D118" s="3"/>
      <c r="E118" s="3"/>
      <c r="F118" s="3"/>
      <c r="G118" s="3"/>
      <c r="H118" s="3"/>
      <c r="I118" s="3"/>
      <c r="J118" s="3"/>
      <c r="K118" s="3"/>
      <c r="L118" s="3"/>
      <c r="M118" s="3"/>
      <c r="N118" s="3"/>
      <c r="O118" s="3"/>
      <c r="P118" s="3"/>
    </row>
    <row r="119" spans="2:16" x14ac:dyDescent="0.35">
      <c r="B119" s="3"/>
      <c r="C119" s="3"/>
      <c r="D119" s="3"/>
      <c r="E119" s="3"/>
      <c r="F119" s="3"/>
      <c r="G119" s="3"/>
      <c r="H119" s="3"/>
      <c r="I119" s="3"/>
      <c r="J119" s="3"/>
      <c r="K119" s="3"/>
      <c r="L119" s="3"/>
      <c r="M119" s="3"/>
      <c r="N119" s="3"/>
      <c r="O119" s="3"/>
      <c r="P119" s="3"/>
    </row>
    <row r="120" spans="2:16" x14ac:dyDescent="0.35">
      <c r="B120" s="3"/>
      <c r="C120" s="3"/>
      <c r="D120" s="3"/>
      <c r="E120" s="3"/>
      <c r="F120" s="3"/>
      <c r="G120" s="3"/>
      <c r="H120" s="3"/>
      <c r="I120" s="3"/>
      <c r="J120" s="3"/>
      <c r="K120" s="3"/>
      <c r="L120" s="3"/>
      <c r="M120" s="3"/>
      <c r="N120" s="3"/>
      <c r="O120" s="3"/>
      <c r="P120" s="3"/>
    </row>
    <row r="121" spans="2:16" x14ac:dyDescent="0.35">
      <c r="B121" s="3"/>
      <c r="C121" s="3"/>
      <c r="D121" s="3"/>
      <c r="E121" s="3"/>
      <c r="F121" s="3"/>
      <c r="G121" s="3"/>
      <c r="H121" s="3"/>
      <c r="I121" s="3"/>
      <c r="J121" s="3"/>
      <c r="K121" s="3"/>
      <c r="L121" s="3"/>
      <c r="M121" s="3"/>
      <c r="N121" s="3"/>
      <c r="O121" s="3"/>
      <c r="P121" s="3"/>
    </row>
    <row r="122" spans="2:16" x14ac:dyDescent="0.35">
      <c r="B122" s="3"/>
      <c r="C122" s="3"/>
      <c r="D122" s="3"/>
      <c r="E122" s="3"/>
      <c r="F122" s="3"/>
      <c r="G122" s="3"/>
      <c r="H122" s="3"/>
      <c r="I122" s="3"/>
      <c r="J122" s="3"/>
      <c r="K122" s="3"/>
      <c r="L122" s="3"/>
      <c r="M122" s="3"/>
      <c r="N122" s="3"/>
      <c r="O122" s="3"/>
      <c r="P122" s="3"/>
    </row>
    <row r="123" spans="2:16" x14ac:dyDescent="0.35">
      <c r="B123" s="3"/>
      <c r="C123" s="3"/>
      <c r="D123" s="3"/>
      <c r="E123" s="3"/>
      <c r="F123" s="3"/>
      <c r="G123" s="3"/>
      <c r="H123" s="3"/>
      <c r="I123" s="3"/>
      <c r="J123" s="3"/>
      <c r="K123" s="3"/>
      <c r="L123" s="3"/>
      <c r="M123" s="3"/>
      <c r="N123" s="3"/>
      <c r="O123" s="3"/>
      <c r="P123" s="3"/>
    </row>
    <row r="124" spans="2:16" x14ac:dyDescent="0.35">
      <c r="B124" s="3"/>
      <c r="C124" s="3"/>
      <c r="D124" s="3"/>
      <c r="E124" s="3"/>
      <c r="F124" s="3"/>
      <c r="G124" s="3"/>
      <c r="H124" s="3"/>
      <c r="I124" s="3"/>
      <c r="J124" s="3"/>
      <c r="K124" s="3"/>
      <c r="L124" s="3"/>
      <c r="M124" s="3"/>
      <c r="N124" s="3"/>
      <c r="O124" s="3"/>
      <c r="P124" s="3"/>
    </row>
    <row r="125" spans="2:16" x14ac:dyDescent="0.35">
      <c r="B125" s="3"/>
      <c r="C125" s="3"/>
      <c r="D125" s="3"/>
      <c r="E125" s="3"/>
      <c r="F125" s="3"/>
      <c r="G125" s="3"/>
      <c r="H125" s="3"/>
      <c r="I125" s="3"/>
      <c r="J125" s="3"/>
      <c r="K125" s="3"/>
      <c r="L125" s="3"/>
      <c r="M125" s="3"/>
      <c r="N125" s="3"/>
      <c r="O125" s="3"/>
      <c r="P125" s="3"/>
    </row>
    <row r="126" spans="2:16" x14ac:dyDescent="0.35">
      <c r="B126" s="3"/>
      <c r="C126" s="3"/>
      <c r="D126" s="3"/>
      <c r="E126" s="3"/>
      <c r="F126" s="3"/>
      <c r="G126" s="3"/>
      <c r="H126" s="3"/>
      <c r="I126" s="3"/>
      <c r="J126" s="3"/>
      <c r="K126" s="3"/>
      <c r="L126" s="3"/>
      <c r="M126" s="3"/>
      <c r="N126" s="3"/>
      <c r="O126" s="3"/>
      <c r="P126" s="3"/>
    </row>
    <row r="127" spans="2:16" x14ac:dyDescent="0.35">
      <c r="B127" s="3"/>
      <c r="C127" s="3"/>
      <c r="D127" s="3"/>
      <c r="E127" s="3"/>
      <c r="F127" s="3"/>
      <c r="G127" s="3"/>
      <c r="H127" s="3"/>
      <c r="I127" s="3"/>
      <c r="J127" s="3"/>
      <c r="K127" s="3"/>
      <c r="L127" s="3"/>
      <c r="M127" s="3"/>
      <c r="N127" s="3"/>
      <c r="O127" s="3"/>
      <c r="P127" s="3"/>
    </row>
    <row r="128" spans="2:16" x14ac:dyDescent="0.35">
      <c r="B128" s="3"/>
      <c r="C128" s="3"/>
      <c r="D128" s="3"/>
      <c r="E128" s="3"/>
      <c r="F128" s="3"/>
      <c r="G128" s="3"/>
      <c r="H128" s="3"/>
      <c r="I128" s="3"/>
      <c r="J128" s="3"/>
      <c r="K128" s="3"/>
      <c r="L128" s="3"/>
      <c r="M128" s="3"/>
      <c r="N128" s="3"/>
      <c r="O128" s="3"/>
      <c r="P128" s="3"/>
    </row>
    <row r="129" spans="2:16" x14ac:dyDescent="0.35">
      <c r="B129" s="3"/>
      <c r="C129" s="3"/>
      <c r="D129" s="3"/>
      <c r="E129" s="3"/>
      <c r="F129" s="3"/>
      <c r="G129" s="3"/>
      <c r="H129" s="3"/>
      <c r="I129" s="3"/>
      <c r="J129" s="3"/>
      <c r="K129" s="3"/>
      <c r="L129" s="3"/>
      <c r="M129" s="3"/>
      <c r="N129" s="3"/>
      <c r="O129" s="3"/>
      <c r="P129" s="3"/>
    </row>
    <row r="130" spans="2:16" x14ac:dyDescent="0.35">
      <c r="B130" s="3"/>
      <c r="C130" s="3"/>
      <c r="D130" s="3"/>
      <c r="E130" s="3"/>
      <c r="F130" s="3"/>
      <c r="G130" s="3"/>
      <c r="H130" s="3"/>
      <c r="I130" s="3"/>
      <c r="J130" s="3"/>
      <c r="K130" s="3"/>
      <c r="L130" s="3"/>
      <c r="M130" s="3"/>
      <c r="N130" s="3"/>
      <c r="O130" s="3"/>
      <c r="P130" s="3"/>
    </row>
  </sheetData>
  <autoFilter ref="A4:O130" xr:uid="{00000000-0009-0000-0000-000002000000}"/>
  <mergeCells count="4">
    <mergeCell ref="B1:D1"/>
    <mergeCell ref="B2:D2"/>
    <mergeCell ref="B3:C3"/>
    <mergeCell ref="K3:P3"/>
  </mergeCells>
  <pageMargins left="0.25" right="0.25" top="0.75" bottom="0.75" header="0.3" footer="0.3"/>
  <pageSetup paperSize="5"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S27"/>
  <sheetViews>
    <sheetView workbookViewId="0">
      <selection activeCell="S5" sqref="S5"/>
    </sheetView>
  </sheetViews>
  <sheetFormatPr defaultRowHeight="14.5" x14ac:dyDescent="0.35"/>
  <cols>
    <col min="1" max="1" width="8.81640625" style="12" customWidth="1"/>
    <col min="2" max="2" width="28.453125" customWidth="1"/>
    <col min="3" max="18" width="3.453125" bestFit="1" customWidth="1"/>
  </cols>
  <sheetData>
    <row r="1" spans="1:19" s="15" customFormat="1" x14ac:dyDescent="0.35">
      <c r="A1" s="12"/>
      <c r="B1" s="13" t="s">
        <v>381</v>
      </c>
      <c r="C1" s="13"/>
      <c r="D1" s="14"/>
      <c r="E1" s="13"/>
      <c r="F1" s="13"/>
      <c r="G1" s="13"/>
      <c r="H1" s="13"/>
      <c r="I1" s="13"/>
    </row>
    <row r="2" spans="1:19" s="15" customFormat="1" x14ac:dyDescent="0.35">
      <c r="A2" s="12"/>
      <c r="B2" s="13" t="s">
        <v>590</v>
      </c>
      <c r="C2" s="13"/>
      <c r="D2" s="14"/>
      <c r="E2" s="13"/>
      <c r="F2" s="13"/>
      <c r="G2" s="13"/>
      <c r="H2" s="13"/>
      <c r="I2" s="13"/>
    </row>
    <row r="3" spans="1:19" x14ac:dyDescent="0.35">
      <c r="B3" s="271"/>
    </row>
    <row r="4" spans="1:19" ht="148" customHeight="1" x14ac:dyDescent="0.35">
      <c r="B4" s="271"/>
      <c r="C4" s="313" t="s">
        <v>9</v>
      </c>
      <c r="D4" s="313" t="s">
        <v>10</v>
      </c>
      <c r="E4" s="313" t="s">
        <v>11</v>
      </c>
      <c r="F4" s="313" t="s">
        <v>12</v>
      </c>
      <c r="G4" s="313" t="s">
        <v>13</v>
      </c>
      <c r="H4" s="313" t="s">
        <v>14</v>
      </c>
      <c r="I4" s="313" t="s">
        <v>15</v>
      </c>
      <c r="J4" s="313" t="s">
        <v>16</v>
      </c>
      <c r="K4" s="313" t="s">
        <v>17</v>
      </c>
      <c r="L4" s="313" t="s">
        <v>18</v>
      </c>
      <c r="M4" s="313" t="s">
        <v>19</v>
      </c>
      <c r="N4" s="313" t="s">
        <v>20</v>
      </c>
      <c r="O4" s="313" t="s">
        <v>21</v>
      </c>
      <c r="P4" s="313" t="s">
        <v>22</v>
      </c>
      <c r="Q4" s="313" t="s">
        <v>23</v>
      </c>
      <c r="R4" s="314" t="s">
        <v>431</v>
      </c>
      <c r="S4" s="764" t="s">
        <v>779</v>
      </c>
    </row>
    <row r="5" spans="1:19" x14ac:dyDescent="0.35">
      <c r="B5" s="317" t="s">
        <v>584</v>
      </c>
      <c r="C5" s="309"/>
      <c r="D5" s="309"/>
      <c r="E5" s="309"/>
      <c r="F5" s="309"/>
      <c r="G5" s="309"/>
      <c r="H5" s="309"/>
      <c r="I5" s="309"/>
      <c r="J5" s="309"/>
      <c r="K5" s="309"/>
      <c r="L5" s="309"/>
      <c r="M5" s="309"/>
      <c r="N5" s="309"/>
      <c r="O5" s="309"/>
      <c r="P5" s="309"/>
      <c r="Q5" s="309"/>
      <c r="R5" s="3"/>
    </row>
    <row r="6" spans="1:19" x14ac:dyDescent="0.35">
      <c r="B6" s="312" t="s">
        <v>8</v>
      </c>
      <c r="C6" s="249"/>
      <c r="D6" s="249"/>
      <c r="E6" s="249"/>
      <c r="F6" s="249"/>
      <c r="G6" s="249"/>
      <c r="H6" s="249"/>
      <c r="I6" s="249"/>
      <c r="J6" s="249"/>
      <c r="K6" s="249"/>
      <c r="L6" s="249"/>
      <c r="M6" s="249"/>
      <c r="N6" s="249"/>
      <c r="O6" s="249"/>
      <c r="P6" s="249"/>
      <c r="Q6" s="249"/>
      <c r="R6" s="3"/>
    </row>
    <row r="7" spans="1:19" x14ac:dyDescent="0.35">
      <c r="B7" s="312" t="s">
        <v>423</v>
      </c>
      <c r="C7" s="249"/>
      <c r="D7" s="249"/>
      <c r="E7" s="249"/>
      <c r="F7" s="249"/>
      <c r="G7" s="249"/>
      <c r="H7" s="249"/>
      <c r="I7" s="249"/>
      <c r="J7" s="249"/>
      <c r="K7" s="249"/>
      <c r="L7" s="249"/>
      <c r="M7" s="249"/>
      <c r="N7" s="249"/>
      <c r="O7" s="249"/>
      <c r="P7" s="249"/>
      <c r="Q7" s="249"/>
      <c r="R7" s="3"/>
    </row>
    <row r="8" spans="1:19" s="431" customFormat="1" ht="15.65" customHeight="1" x14ac:dyDescent="0.35">
      <c r="A8" s="432"/>
      <c r="B8" s="311" t="s">
        <v>585</v>
      </c>
      <c r="C8" s="309"/>
      <c r="D8" s="309"/>
      <c r="E8" s="309"/>
      <c r="F8" s="309"/>
      <c r="G8" s="309"/>
      <c r="H8" s="309"/>
      <c r="I8" s="309"/>
      <c r="J8" s="309"/>
      <c r="K8" s="309"/>
      <c r="L8" s="309"/>
      <c r="M8" s="309"/>
      <c r="N8" s="309"/>
      <c r="O8" s="309"/>
      <c r="P8" s="309"/>
      <c r="Q8" s="309"/>
      <c r="R8" s="310"/>
    </row>
    <row r="9" spans="1:19" s="431" customFormat="1" x14ac:dyDescent="0.35">
      <c r="A9" s="432"/>
      <c r="B9" s="312" t="s">
        <v>8</v>
      </c>
      <c r="C9" s="306"/>
      <c r="D9" s="306"/>
      <c r="E9" s="306"/>
      <c r="F9" s="306"/>
      <c r="G9" s="306"/>
      <c r="H9" s="306"/>
      <c r="I9" s="306"/>
      <c r="J9" s="306"/>
      <c r="K9" s="306"/>
      <c r="L9" s="306"/>
      <c r="M9" s="306"/>
      <c r="N9" s="306"/>
      <c r="O9" s="306"/>
      <c r="P9" s="306"/>
      <c r="Q9" s="306"/>
      <c r="R9" s="307"/>
    </row>
    <row r="10" spans="1:19" s="431" customFormat="1" x14ac:dyDescent="0.35">
      <c r="A10" s="432"/>
      <c r="B10" s="312" t="s">
        <v>423</v>
      </c>
      <c r="C10" s="306"/>
      <c r="D10" s="306"/>
      <c r="E10" s="306"/>
      <c r="F10" s="306"/>
      <c r="G10" s="306"/>
      <c r="H10" s="306"/>
      <c r="I10" s="306"/>
      <c r="J10" s="306"/>
      <c r="K10" s="306"/>
      <c r="L10" s="306"/>
      <c r="M10" s="306"/>
      <c r="N10" s="306"/>
      <c r="O10" s="306"/>
      <c r="P10" s="306"/>
      <c r="Q10" s="306"/>
      <c r="R10" s="307"/>
    </row>
    <row r="11" spans="1:19" x14ac:dyDescent="0.35">
      <c r="B11" s="311" t="s">
        <v>25</v>
      </c>
      <c r="C11" s="249"/>
      <c r="D11" s="249"/>
      <c r="E11" s="249"/>
      <c r="F11" s="249"/>
      <c r="G11" s="249"/>
      <c r="H11" s="249"/>
      <c r="I11" s="249"/>
      <c r="J11" s="249"/>
      <c r="K11" s="249"/>
      <c r="L11" s="249"/>
      <c r="M11" s="249"/>
      <c r="N11" s="249"/>
      <c r="O11" s="249"/>
      <c r="P11" s="249"/>
      <c r="Q11" s="249"/>
      <c r="R11" s="3"/>
    </row>
    <row r="12" spans="1:19" x14ac:dyDescent="0.35">
      <c r="B12" s="312" t="s">
        <v>8</v>
      </c>
      <c r="C12" s="249"/>
      <c r="D12" s="249"/>
      <c r="E12" s="249"/>
      <c r="F12" s="249"/>
      <c r="G12" s="249"/>
      <c r="H12" s="249"/>
      <c r="I12" s="249"/>
      <c r="J12" s="249"/>
      <c r="K12" s="249"/>
      <c r="L12" s="249"/>
      <c r="M12" s="249"/>
      <c r="N12" s="249"/>
      <c r="O12" s="249"/>
      <c r="P12" s="249"/>
      <c r="Q12" s="249"/>
      <c r="R12" s="3"/>
    </row>
    <row r="13" spans="1:19" x14ac:dyDescent="0.35">
      <c r="B13" s="312" t="s">
        <v>423</v>
      </c>
      <c r="C13" s="249"/>
      <c r="D13" s="249"/>
      <c r="E13" s="249"/>
      <c r="F13" s="249"/>
      <c r="G13" s="249"/>
      <c r="H13" s="249"/>
      <c r="I13" s="249"/>
      <c r="J13" s="249"/>
      <c r="K13" s="249"/>
      <c r="L13" s="249"/>
      <c r="M13" s="249"/>
      <c r="N13" s="249"/>
      <c r="O13" s="249"/>
      <c r="P13" s="249"/>
      <c r="Q13" s="249"/>
      <c r="R13" s="3"/>
    </row>
    <row r="14" spans="1:19" x14ac:dyDescent="0.35">
      <c r="B14" s="311" t="s">
        <v>419</v>
      </c>
      <c r="C14" s="249"/>
      <c r="D14" s="249"/>
      <c r="E14" s="249"/>
      <c r="F14" s="249"/>
      <c r="G14" s="249"/>
      <c r="H14" s="249"/>
      <c r="I14" s="249"/>
      <c r="J14" s="249"/>
      <c r="K14" s="249"/>
      <c r="L14" s="249"/>
      <c r="M14" s="249"/>
      <c r="N14" s="249"/>
      <c r="O14" s="249"/>
      <c r="P14" s="249"/>
      <c r="Q14" s="249"/>
      <c r="R14" s="3"/>
    </row>
    <row r="15" spans="1:19" x14ac:dyDescent="0.35">
      <c r="B15" s="312" t="s">
        <v>8</v>
      </c>
      <c r="C15" s="249"/>
      <c r="D15" s="249"/>
      <c r="E15" s="249"/>
      <c r="F15" s="249"/>
      <c r="G15" s="249"/>
      <c r="H15" s="249"/>
      <c r="I15" s="249"/>
      <c r="J15" s="249"/>
      <c r="K15" s="249"/>
      <c r="L15" s="249"/>
      <c r="M15" s="249"/>
      <c r="N15" s="249"/>
      <c r="O15" s="249"/>
      <c r="P15" s="249"/>
      <c r="Q15" s="249"/>
      <c r="R15" s="3"/>
    </row>
    <row r="16" spans="1:19" x14ac:dyDescent="0.35">
      <c r="B16" s="312" t="s">
        <v>423</v>
      </c>
      <c r="C16" s="249"/>
      <c r="D16" s="249"/>
      <c r="E16" s="249"/>
      <c r="F16" s="249"/>
      <c r="G16" s="249"/>
      <c r="H16" s="249"/>
      <c r="I16" s="249"/>
      <c r="J16" s="249"/>
      <c r="K16" s="249"/>
      <c r="L16" s="249"/>
      <c r="M16" s="249"/>
      <c r="N16" s="249"/>
      <c r="O16" s="249"/>
      <c r="P16" s="249"/>
      <c r="Q16" s="249"/>
      <c r="R16" s="3"/>
    </row>
    <row r="17" spans="2:18" x14ac:dyDescent="0.35">
      <c r="B17" s="311" t="s">
        <v>418</v>
      </c>
      <c r="C17" s="249"/>
      <c r="D17" s="249"/>
      <c r="E17" s="249"/>
      <c r="F17" s="249"/>
      <c r="G17" s="249"/>
      <c r="H17" s="249"/>
      <c r="I17" s="249"/>
      <c r="J17" s="249"/>
      <c r="K17" s="249"/>
      <c r="L17" s="249"/>
      <c r="M17" s="249"/>
      <c r="N17" s="249"/>
      <c r="O17" s="249"/>
      <c r="P17" s="249"/>
      <c r="Q17" s="249"/>
      <c r="R17" s="3"/>
    </row>
    <row r="18" spans="2:18" x14ac:dyDescent="0.35">
      <c r="B18" s="312" t="s">
        <v>8</v>
      </c>
      <c r="C18" s="249"/>
      <c r="D18" s="249"/>
      <c r="E18" s="249"/>
      <c r="F18" s="249"/>
      <c r="G18" s="249"/>
      <c r="H18" s="249"/>
      <c r="I18" s="249"/>
      <c r="J18" s="249"/>
      <c r="K18" s="249"/>
      <c r="L18" s="249"/>
      <c r="M18" s="249"/>
      <c r="N18" s="249"/>
      <c r="O18" s="249"/>
      <c r="P18" s="249"/>
      <c r="Q18" s="249"/>
      <c r="R18" s="3"/>
    </row>
    <row r="19" spans="2:18" x14ac:dyDescent="0.35">
      <c r="B19" s="312" t="s">
        <v>423</v>
      </c>
      <c r="C19" s="249"/>
      <c r="D19" s="249"/>
      <c r="E19" s="249"/>
      <c r="F19" s="249"/>
      <c r="G19" s="249"/>
      <c r="H19" s="249"/>
      <c r="I19" s="249"/>
      <c r="J19" s="249"/>
      <c r="K19" s="249"/>
      <c r="L19" s="249"/>
      <c r="M19" s="249"/>
      <c r="N19" s="249"/>
      <c r="O19" s="249"/>
      <c r="P19" s="249"/>
      <c r="Q19" s="249"/>
      <c r="R19" s="3"/>
    </row>
    <row r="20" spans="2:18" x14ac:dyDescent="0.35">
      <c r="B20" s="311" t="s">
        <v>420</v>
      </c>
      <c r="C20" s="249"/>
      <c r="D20" s="249"/>
      <c r="E20" s="249"/>
      <c r="F20" s="249"/>
      <c r="G20" s="249"/>
      <c r="H20" s="249"/>
      <c r="I20" s="249"/>
      <c r="J20" s="249"/>
      <c r="K20" s="249"/>
      <c r="L20" s="249"/>
      <c r="M20" s="249"/>
      <c r="N20" s="249"/>
      <c r="O20" s="249"/>
      <c r="P20" s="249"/>
      <c r="Q20" s="249"/>
      <c r="R20" s="3"/>
    </row>
    <row r="21" spans="2:18" x14ac:dyDescent="0.35">
      <c r="B21" s="312" t="s">
        <v>8</v>
      </c>
      <c r="C21" s="249"/>
      <c r="D21" s="249"/>
      <c r="E21" s="249"/>
      <c r="F21" s="249"/>
      <c r="G21" s="249"/>
      <c r="H21" s="249"/>
      <c r="I21" s="249"/>
      <c r="J21" s="249"/>
      <c r="K21" s="249"/>
      <c r="L21" s="249"/>
      <c r="M21" s="249"/>
      <c r="N21" s="249"/>
      <c r="O21" s="249"/>
      <c r="P21" s="249"/>
      <c r="Q21" s="249"/>
      <c r="R21" s="3"/>
    </row>
    <row r="22" spans="2:18" x14ac:dyDescent="0.35">
      <c r="B22" s="312" t="s">
        <v>423</v>
      </c>
      <c r="C22" s="249"/>
      <c r="D22" s="249"/>
      <c r="E22" s="249"/>
      <c r="F22" s="249"/>
      <c r="G22" s="249"/>
      <c r="H22" s="249"/>
      <c r="I22" s="249"/>
      <c r="J22" s="249"/>
      <c r="K22" s="249"/>
      <c r="L22" s="249"/>
      <c r="M22" s="249"/>
      <c r="N22" s="249"/>
      <c r="O22" s="249"/>
      <c r="P22" s="249"/>
      <c r="Q22" s="249"/>
      <c r="R22" s="3"/>
    </row>
    <row r="23" spans="2:18" x14ac:dyDescent="0.35">
      <c r="B23" s="318" t="s">
        <v>422</v>
      </c>
      <c r="C23" s="3"/>
      <c r="D23" s="3"/>
      <c r="E23" s="3"/>
      <c r="F23" s="3"/>
      <c r="G23" s="3"/>
      <c r="H23" s="3"/>
      <c r="I23" s="3"/>
      <c r="J23" s="3"/>
      <c r="K23" s="3"/>
      <c r="L23" s="3"/>
      <c r="M23" s="3"/>
      <c r="N23" s="3"/>
      <c r="O23" s="3"/>
      <c r="P23" s="3"/>
      <c r="Q23" s="3"/>
      <c r="R23" s="3"/>
    </row>
    <row r="24" spans="2:18" x14ac:dyDescent="0.35">
      <c r="B24" s="280"/>
    </row>
    <row r="25" spans="2:18" x14ac:dyDescent="0.35">
      <c r="B25" s="280"/>
    </row>
    <row r="26" spans="2:18" x14ac:dyDescent="0.35">
      <c r="B26" s="280"/>
    </row>
    <row r="27" spans="2:18" x14ac:dyDescent="0.35">
      <c r="B27" s="28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R62"/>
  <sheetViews>
    <sheetView workbookViewId="0">
      <selection activeCell="R4" sqref="R4"/>
    </sheetView>
  </sheetViews>
  <sheetFormatPr defaultRowHeight="14.5" x14ac:dyDescent="0.35"/>
  <cols>
    <col min="1" max="1" width="8.81640625" style="12" customWidth="1"/>
    <col min="2" max="2" width="46.1796875" customWidth="1"/>
    <col min="3" max="17" width="3.453125" style="191" bestFit="1" customWidth="1"/>
    <col min="18" max="18" width="94" customWidth="1"/>
  </cols>
  <sheetData>
    <row r="1" spans="1:18" s="15" customFormat="1" x14ac:dyDescent="0.35">
      <c r="A1" s="12"/>
      <c r="B1" s="13" t="s">
        <v>381</v>
      </c>
      <c r="C1" s="294"/>
      <c r="D1" s="294"/>
      <c r="E1" s="294"/>
      <c r="F1" s="294"/>
      <c r="G1" s="294"/>
      <c r="H1" s="294"/>
      <c r="I1" s="294"/>
      <c r="J1" s="294"/>
      <c r="K1" s="294"/>
      <c r="L1" s="294"/>
      <c r="M1" s="294"/>
      <c r="N1" s="294"/>
      <c r="O1" s="294"/>
      <c r="P1" s="294"/>
      <c r="Q1" s="294"/>
    </row>
    <row r="2" spans="1:18" s="15" customFormat="1" x14ac:dyDescent="0.35">
      <c r="A2" s="12"/>
      <c r="B2" s="13" t="s">
        <v>525</v>
      </c>
      <c r="C2" s="294"/>
      <c r="D2" s="294"/>
      <c r="E2" s="294"/>
      <c r="F2" s="294"/>
      <c r="G2" s="294"/>
      <c r="H2" s="294"/>
      <c r="I2" s="294"/>
      <c r="J2" s="294"/>
      <c r="K2" s="294"/>
      <c r="L2" s="294"/>
      <c r="M2" s="294"/>
      <c r="N2" s="294"/>
      <c r="O2" s="294"/>
      <c r="P2" s="294"/>
      <c r="Q2" s="294"/>
    </row>
    <row r="3" spans="1:18" s="285" customFormat="1" x14ac:dyDescent="0.35">
      <c r="A3" s="12"/>
      <c r="B3" s="293"/>
      <c r="C3" s="295"/>
      <c r="D3" s="295"/>
      <c r="E3" s="295"/>
      <c r="F3" s="295"/>
      <c r="G3" s="295"/>
      <c r="H3" s="295"/>
      <c r="I3" s="295"/>
      <c r="J3" s="295"/>
      <c r="K3" s="295"/>
      <c r="L3" s="295"/>
      <c r="M3" s="295"/>
      <c r="N3" s="295"/>
      <c r="O3" s="295"/>
      <c r="P3" s="295"/>
      <c r="Q3" s="295"/>
    </row>
    <row r="4" spans="1:18" ht="123.65" customHeight="1" x14ac:dyDescent="0.35">
      <c r="B4" s="271"/>
      <c r="C4" s="296" t="s">
        <v>9</v>
      </c>
      <c r="D4" s="296" t="s">
        <v>10</v>
      </c>
      <c r="E4" s="296" t="s">
        <v>11</v>
      </c>
      <c r="F4" s="296" t="s">
        <v>12</v>
      </c>
      <c r="G4" s="296" t="s">
        <v>13</v>
      </c>
      <c r="H4" s="296" t="s">
        <v>14</v>
      </c>
      <c r="I4" s="296" t="s">
        <v>15</v>
      </c>
      <c r="J4" s="296" t="s">
        <v>16</v>
      </c>
      <c r="K4" s="296" t="s">
        <v>17</v>
      </c>
      <c r="L4" s="296" t="s">
        <v>18</v>
      </c>
      <c r="M4" s="296" t="s">
        <v>19</v>
      </c>
      <c r="N4" s="296" t="s">
        <v>20</v>
      </c>
      <c r="O4" s="296" t="s">
        <v>21</v>
      </c>
      <c r="P4" s="296" t="s">
        <v>22</v>
      </c>
      <c r="Q4" s="296" t="s">
        <v>23</v>
      </c>
      <c r="R4" s="765" t="s">
        <v>778</v>
      </c>
    </row>
    <row r="5" spans="1:18" x14ac:dyDescent="0.35">
      <c r="B5" s="8" t="s">
        <v>44</v>
      </c>
    </row>
    <row r="6" spans="1:18" x14ac:dyDescent="0.35">
      <c r="B6" s="256" t="s">
        <v>26</v>
      </c>
    </row>
    <row r="7" spans="1:18" x14ac:dyDescent="0.35">
      <c r="B7" s="389" t="s">
        <v>27</v>
      </c>
    </row>
    <row r="8" spans="1:18" x14ac:dyDescent="0.35">
      <c r="B8" s="389" t="s">
        <v>28</v>
      </c>
    </row>
    <row r="9" spans="1:18" x14ac:dyDescent="0.35">
      <c r="B9" s="389" t="s">
        <v>29</v>
      </c>
    </row>
    <row r="10" spans="1:18" x14ac:dyDescent="0.35">
      <c r="B10" s="389" t="s">
        <v>30</v>
      </c>
    </row>
    <row r="11" spans="1:18" x14ac:dyDescent="0.35">
      <c r="B11" s="389" t="s">
        <v>31</v>
      </c>
      <c r="E11" s="297"/>
    </row>
    <row r="12" spans="1:18" x14ac:dyDescent="0.35">
      <c r="B12" s="389" t="s">
        <v>32</v>
      </c>
      <c r="E12" s="297"/>
    </row>
    <row r="13" spans="1:18" x14ac:dyDescent="0.35">
      <c r="B13" s="256" t="s">
        <v>518</v>
      </c>
      <c r="E13" s="297"/>
    </row>
    <row r="14" spans="1:18" x14ac:dyDescent="0.35">
      <c r="B14" s="256" t="s">
        <v>519</v>
      </c>
      <c r="E14" s="297"/>
    </row>
    <row r="15" spans="1:18" x14ac:dyDescent="0.35">
      <c r="B15" s="8" t="s">
        <v>25</v>
      </c>
      <c r="E15" s="297"/>
    </row>
    <row r="16" spans="1:18" x14ac:dyDescent="0.35">
      <c r="B16" s="256" t="s">
        <v>26</v>
      </c>
      <c r="E16" s="297"/>
    </row>
    <row r="17" spans="2:5" x14ac:dyDescent="0.35">
      <c r="B17" s="256" t="s">
        <v>27</v>
      </c>
      <c r="E17" s="297"/>
    </row>
    <row r="18" spans="2:5" x14ac:dyDescent="0.35">
      <c r="B18" s="256" t="s">
        <v>28</v>
      </c>
      <c r="E18" s="297"/>
    </row>
    <row r="19" spans="2:5" x14ac:dyDescent="0.35">
      <c r="B19" s="256" t="s">
        <v>29</v>
      </c>
      <c r="E19" s="297"/>
    </row>
    <row r="20" spans="2:5" x14ac:dyDescent="0.35">
      <c r="B20" s="256" t="s">
        <v>30</v>
      </c>
      <c r="E20" s="297"/>
    </row>
    <row r="21" spans="2:5" x14ac:dyDescent="0.35">
      <c r="B21" s="256" t="s">
        <v>31</v>
      </c>
      <c r="E21" s="297"/>
    </row>
    <row r="22" spans="2:5" x14ac:dyDescent="0.35">
      <c r="B22" s="256" t="s">
        <v>32</v>
      </c>
      <c r="E22" s="297"/>
    </row>
    <row r="23" spans="2:5" x14ac:dyDescent="0.35">
      <c r="B23" s="256" t="s">
        <v>518</v>
      </c>
    </row>
    <row r="24" spans="2:5" x14ac:dyDescent="0.35">
      <c r="B24" s="256" t="s">
        <v>519</v>
      </c>
    </row>
    <row r="25" spans="2:5" x14ac:dyDescent="0.35">
      <c r="B25" s="8" t="s">
        <v>417</v>
      </c>
    </row>
    <row r="26" spans="2:5" x14ac:dyDescent="0.35">
      <c r="B26" s="256" t="s">
        <v>26</v>
      </c>
    </row>
    <row r="27" spans="2:5" x14ac:dyDescent="0.35">
      <c r="B27" s="256" t="s">
        <v>27</v>
      </c>
    </row>
    <row r="28" spans="2:5" x14ac:dyDescent="0.35">
      <c r="B28" s="256" t="s">
        <v>28</v>
      </c>
    </row>
    <row r="29" spans="2:5" x14ac:dyDescent="0.35">
      <c r="B29" s="256" t="s">
        <v>29</v>
      </c>
    </row>
    <row r="30" spans="2:5" x14ac:dyDescent="0.35">
      <c r="B30" s="256" t="s">
        <v>30</v>
      </c>
    </row>
    <row r="31" spans="2:5" x14ac:dyDescent="0.35">
      <c r="B31" s="256" t="s">
        <v>31</v>
      </c>
    </row>
    <row r="32" spans="2:5" x14ac:dyDescent="0.35">
      <c r="B32" s="256" t="s">
        <v>32</v>
      </c>
    </row>
    <row r="33" spans="1:2" x14ac:dyDescent="0.35">
      <c r="B33" s="256" t="s">
        <v>518</v>
      </c>
    </row>
    <row r="34" spans="1:2" x14ac:dyDescent="0.35">
      <c r="B34" s="256" t="s">
        <v>519</v>
      </c>
    </row>
    <row r="35" spans="1:2" x14ac:dyDescent="0.35">
      <c r="B35" s="8" t="s">
        <v>427</v>
      </c>
    </row>
    <row r="36" spans="1:2" x14ac:dyDescent="0.35">
      <c r="B36" s="256" t="s">
        <v>26</v>
      </c>
    </row>
    <row r="37" spans="1:2" x14ac:dyDescent="0.35">
      <c r="B37" s="256" t="s">
        <v>27</v>
      </c>
    </row>
    <row r="38" spans="1:2" s="191" customFormat="1" x14ac:dyDescent="0.35">
      <c r="A38" s="12"/>
      <c r="B38" s="256" t="s">
        <v>28</v>
      </c>
    </row>
    <row r="39" spans="1:2" s="191" customFormat="1" x14ac:dyDescent="0.35">
      <c r="A39" s="12"/>
      <c r="B39" s="256" t="s">
        <v>29</v>
      </c>
    </row>
    <row r="40" spans="1:2" s="191" customFormat="1" x14ac:dyDescent="0.35">
      <c r="A40" s="12"/>
      <c r="B40" s="256" t="s">
        <v>30</v>
      </c>
    </row>
    <row r="41" spans="1:2" s="191" customFormat="1" x14ac:dyDescent="0.35">
      <c r="A41" s="12"/>
      <c r="B41" s="256" t="s">
        <v>31</v>
      </c>
    </row>
    <row r="42" spans="1:2" s="191" customFormat="1" x14ac:dyDescent="0.35">
      <c r="A42" s="12"/>
      <c r="B42" s="256" t="s">
        <v>32</v>
      </c>
    </row>
    <row r="43" spans="1:2" x14ac:dyDescent="0.35">
      <c r="B43" s="256" t="s">
        <v>518</v>
      </c>
    </row>
    <row r="44" spans="1:2" x14ac:dyDescent="0.35">
      <c r="B44" s="256" t="s">
        <v>519</v>
      </c>
    </row>
    <row r="45" spans="1:2" x14ac:dyDescent="0.35">
      <c r="B45" s="8" t="s">
        <v>420</v>
      </c>
    </row>
    <row r="46" spans="1:2" x14ac:dyDescent="0.35">
      <c r="B46" s="256" t="s">
        <v>26</v>
      </c>
    </row>
    <row r="47" spans="1:2" x14ac:dyDescent="0.35">
      <c r="B47" s="256" t="s">
        <v>27</v>
      </c>
    </row>
    <row r="48" spans="1:2" x14ac:dyDescent="0.35">
      <c r="B48" s="256" t="s">
        <v>28</v>
      </c>
    </row>
    <row r="49" spans="2:2" x14ac:dyDescent="0.35">
      <c r="B49" s="256" t="s">
        <v>29</v>
      </c>
    </row>
    <row r="50" spans="2:2" x14ac:dyDescent="0.35">
      <c r="B50" s="256" t="s">
        <v>30</v>
      </c>
    </row>
    <row r="51" spans="2:2" x14ac:dyDescent="0.35">
      <c r="B51" s="256" t="s">
        <v>31</v>
      </c>
    </row>
    <row r="52" spans="2:2" x14ac:dyDescent="0.35">
      <c r="B52" s="256" t="s">
        <v>32</v>
      </c>
    </row>
    <row r="53" spans="2:2" x14ac:dyDescent="0.35">
      <c r="B53" s="256" t="s">
        <v>518</v>
      </c>
    </row>
    <row r="54" spans="2:2" x14ac:dyDescent="0.35">
      <c r="B54" s="256" t="s">
        <v>519</v>
      </c>
    </row>
    <row r="55" spans="2:2" x14ac:dyDescent="0.35">
      <c r="B55" s="298" t="s">
        <v>422</v>
      </c>
    </row>
    <row r="57" spans="2:2" x14ac:dyDescent="0.35">
      <c r="B57" s="191"/>
    </row>
    <row r="58" spans="2:2" x14ac:dyDescent="0.35">
      <c r="B58" s="191"/>
    </row>
    <row r="59" spans="2:2" x14ac:dyDescent="0.35">
      <c r="B59" s="191"/>
    </row>
    <row r="60" spans="2:2" x14ac:dyDescent="0.35">
      <c r="B60" s="191"/>
    </row>
    <row r="61" spans="2:2" x14ac:dyDescent="0.35">
      <c r="B61" s="191"/>
    </row>
    <row r="62" spans="2:2" x14ac:dyDescent="0.35">
      <c r="B62" s="19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Q29"/>
  <sheetViews>
    <sheetView workbookViewId="0">
      <selection activeCell="B3" sqref="B3"/>
    </sheetView>
  </sheetViews>
  <sheetFormatPr defaultRowHeight="14.5" x14ac:dyDescent="0.35"/>
  <cols>
    <col min="1" max="1" width="8.81640625" style="12" customWidth="1"/>
    <col min="2" max="2" width="49.1796875" bestFit="1" customWidth="1"/>
    <col min="3" max="3" width="13.1796875" bestFit="1" customWidth="1"/>
    <col min="4" max="4" width="16.54296875" bestFit="1" customWidth="1"/>
    <col min="5" max="5" width="14.81640625" bestFit="1" customWidth="1"/>
    <col min="6" max="6" width="20" customWidth="1"/>
    <col min="7" max="7" width="14.81640625" customWidth="1"/>
    <col min="8" max="8" width="19.1796875" customWidth="1"/>
    <col min="9" max="9" width="22.453125" customWidth="1"/>
    <col min="10" max="10" width="23.453125" customWidth="1"/>
  </cols>
  <sheetData>
    <row r="1" spans="1:17" s="15" customFormat="1" x14ac:dyDescent="0.35">
      <c r="A1" s="12"/>
      <c r="B1" s="13" t="s">
        <v>426</v>
      </c>
      <c r="C1" s="294"/>
      <c r="D1" s="294"/>
      <c r="E1" s="294"/>
      <c r="F1" s="294"/>
      <c r="G1" s="294"/>
      <c r="H1" s="294"/>
      <c r="I1" s="294"/>
      <c r="J1" s="294"/>
      <c r="K1" s="294"/>
      <c r="L1" s="294"/>
      <c r="M1" s="294"/>
      <c r="N1" s="294"/>
      <c r="O1" s="294"/>
      <c r="P1" s="294"/>
      <c r="Q1" s="294"/>
    </row>
    <row r="2" spans="1:17" s="15" customFormat="1" ht="15" thickBot="1" x14ac:dyDescent="0.4">
      <c r="A2" s="12"/>
      <c r="B2" s="13" t="s">
        <v>671</v>
      </c>
      <c r="C2" s="294"/>
      <c r="D2" s="294"/>
      <c r="E2" s="294"/>
      <c r="F2" s="294"/>
      <c r="G2" s="294"/>
      <c r="H2" s="294"/>
      <c r="I2" s="294"/>
      <c r="J2" s="294"/>
      <c r="K2" s="294"/>
      <c r="L2" s="294"/>
      <c r="M2" s="294"/>
      <c r="N2" s="294"/>
      <c r="O2" s="294"/>
      <c r="P2" s="294"/>
      <c r="Q2" s="294"/>
    </row>
    <row r="3" spans="1:17" ht="32.5" customHeight="1" thickBot="1" x14ac:dyDescent="0.4">
      <c r="B3" s="356" t="s">
        <v>669</v>
      </c>
      <c r="C3" s="339" t="s">
        <v>25</v>
      </c>
      <c r="D3" s="339" t="s">
        <v>44</v>
      </c>
      <c r="E3" s="339" t="s">
        <v>419</v>
      </c>
      <c r="F3" s="339" t="s">
        <v>466</v>
      </c>
      <c r="G3" s="339" t="s">
        <v>420</v>
      </c>
      <c r="H3" s="339" t="s">
        <v>422</v>
      </c>
      <c r="I3" s="339" t="s">
        <v>493</v>
      </c>
      <c r="J3" s="355" t="s">
        <v>494</v>
      </c>
    </row>
    <row r="4" spans="1:17" x14ac:dyDescent="0.35">
      <c r="B4" s="341"/>
      <c r="C4" s="340"/>
      <c r="D4" s="340"/>
      <c r="E4" s="340"/>
      <c r="F4" s="340"/>
      <c r="G4" s="340"/>
      <c r="H4" s="340"/>
      <c r="I4" s="340"/>
      <c r="J4" s="340"/>
    </row>
    <row r="5" spans="1:17" x14ac:dyDescent="0.35">
      <c r="B5" s="342" t="s">
        <v>483</v>
      </c>
      <c r="C5" s="344"/>
      <c r="D5" s="344"/>
      <c r="E5" s="344"/>
      <c r="F5" s="344"/>
      <c r="G5" s="344"/>
      <c r="H5" s="344"/>
      <c r="I5" s="344"/>
      <c r="J5" s="344"/>
    </row>
    <row r="6" spans="1:17" x14ac:dyDescent="0.35">
      <c r="B6" s="345" t="s">
        <v>244</v>
      </c>
      <c r="C6" s="346"/>
      <c r="D6" s="346"/>
      <c r="E6" s="346"/>
      <c r="F6" s="346"/>
      <c r="G6" s="346"/>
      <c r="H6" s="346"/>
      <c r="I6" s="346"/>
      <c r="J6" s="346"/>
    </row>
    <row r="7" spans="1:17" x14ac:dyDescent="0.35">
      <c r="B7" s="345" t="s">
        <v>484</v>
      </c>
      <c r="C7" s="346"/>
      <c r="D7" s="346"/>
      <c r="E7" s="346"/>
      <c r="F7" s="346"/>
      <c r="G7" s="346"/>
      <c r="H7" s="346"/>
      <c r="I7" s="346"/>
      <c r="J7" s="346"/>
    </row>
    <row r="8" spans="1:17" x14ac:dyDescent="0.35">
      <c r="B8" s="345"/>
      <c r="C8" s="344"/>
      <c r="D8" s="344"/>
      <c r="E8" s="344"/>
      <c r="F8" s="344"/>
      <c r="G8" s="344"/>
      <c r="H8" s="344"/>
      <c r="I8" s="344"/>
      <c r="J8" s="344"/>
    </row>
    <row r="9" spans="1:17" x14ac:dyDescent="0.35">
      <c r="B9" s="342" t="s">
        <v>485</v>
      </c>
      <c r="C9" s="344"/>
      <c r="D9" s="344"/>
      <c r="E9" s="344"/>
      <c r="F9" s="344"/>
      <c r="G9" s="344"/>
      <c r="H9" s="344"/>
      <c r="I9" s="344"/>
      <c r="J9" s="344"/>
    </row>
    <row r="10" spans="1:17" x14ac:dyDescent="0.35">
      <c r="B10" s="345" t="s">
        <v>486</v>
      </c>
      <c r="C10" s="429">
        <f t="shared" ref="C10:H10" si="0">C11+C12</f>
        <v>0</v>
      </c>
      <c r="D10" s="429">
        <f t="shared" si="0"/>
        <v>0</v>
      </c>
      <c r="E10" s="429">
        <f t="shared" si="0"/>
        <v>0</v>
      </c>
      <c r="F10" s="429">
        <f t="shared" si="0"/>
        <v>0</v>
      </c>
      <c r="G10" s="429">
        <f t="shared" si="0"/>
        <v>0</v>
      </c>
      <c r="H10" s="429">
        <f t="shared" si="0"/>
        <v>0</v>
      </c>
      <c r="I10" s="347"/>
      <c r="J10" s="347"/>
    </row>
    <row r="11" spans="1:17" x14ac:dyDescent="0.35">
      <c r="B11" s="348" t="s">
        <v>487</v>
      </c>
      <c r="C11" s="349"/>
      <c r="D11" s="349"/>
      <c r="E11" s="349"/>
      <c r="F11" s="349"/>
      <c r="G11" s="349"/>
      <c r="H11" s="349"/>
      <c r="I11" s="350"/>
      <c r="J11" s="350"/>
    </row>
    <row r="12" spans="1:17" x14ac:dyDescent="0.35">
      <c r="B12" s="348" t="s">
        <v>488</v>
      </c>
      <c r="C12" s="349"/>
      <c r="D12" s="349"/>
      <c r="E12" s="349"/>
      <c r="F12" s="349"/>
      <c r="G12" s="349"/>
      <c r="H12" s="349"/>
      <c r="I12" s="350"/>
      <c r="J12" s="350"/>
    </row>
    <row r="13" spans="1:17" x14ac:dyDescent="0.35">
      <c r="B13" s="345" t="s">
        <v>489</v>
      </c>
      <c r="C13" s="510">
        <f t="shared" ref="C13:H13" si="1">(C7*C10*12)</f>
        <v>0</v>
      </c>
      <c r="D13" s="510">
        <f t="shared" si="1"/>
        <v>0</v>
      </c>
      <c r="E13" s="510">
        <f t="shared" si="1"/>
        <v>0</v>
      </c>
      <c r="F13" s="510">
        <f t="shared" si="1"/>
        <v>0</v>
      </c>
      <c r="G13" s="510">
        <f t="shared" si="1"/>
        <v>0</v>
      </c>
      <c r="H13" s="510">
        <f t="shared" si="1"/>
        <v>0</v>
      </c>
      <c r="I13" s="347"/>
      <c r="J13" s="347"/>
    </row>
    <row r="14" spans="1:17" x14ac:dyDescent="0.35">
      <c r="B14" s="345"/>
      <c r="C14" s="347"/>
      <c r="D14" s="347"/>
      <c r="E14" s="347"/>
      <c r="F14" s="347"/>
      <c r="G14" s="347"/>
      <c r="H14" s="347"/>
      <c r="I14" s="347"/>
      <c r="J14" s="347"/>
    </row>
    <row r="15" spans="1:17" x14ac:dyDescent="0.35">
      <c r="B15" s="342" t="s">
        <v>490</v>
      </c>
      <c r="C15" s="347"/>
      <c r="D15" s="347"/>
      <c r="E15" s="347"/>
      <c r="F15" s="347"/>
      <c r="G15" s="347"/>
      <c r="H15" s="347"/>
      <c r="I15" s="347"/>
      <c r="J15" s="347"/>
    </row>
    <row r="16" spans="1:17" x14ac:dyDescent="0.35">
      <c r="B16" s="345" t="s">
        <v>491</v>
      </c>
      <c r="C16" s="351"/>
      <c r="D16" s="351"/>
      <c r="E16" s="352"/>
      <c r="F16" s="352"/>
      <c r="G16" s="352"/>
      <c r="H16" s="352"/>
      <c r="I16" s="347"/>
      <c r="J16" s="347"/>
    </row>
    <row r="17" spans="1:10" x14ac:dyDescent="0.35">
      <c r="B17" s="345" t="s">
        <v>492</v>
      </c>
      <c r="C17" s="351"/>
      <c r="D17" s="351"/>
      <c r="E17" s="352"/>
      <c r="F17" s="352"/>
      <c r="G17" s="352"/>
      <c r="H17" s="352"/>
      <c r="I17" s="347"/>
      <c r="J17" s="347"/>
    </row>
    <row r="18" spans="1:10" x14ac:dyDescent="0.35">
      <c r="B18" s="345" t="s">
        <v>495</v>
      </c>
      <c r="C18" s="351">
        <f t="shared" ref="C18:H18" si="2">C16*C17</f>
        <v>0</v>
      </c>
      <c r="D18" s="353">
        <f t="shared" si="2"/>
        <v>0</v>
      </c>
      <c r="E18" s="353">
        <f t="shared" si="2"/>
        <v>0</v>
      </c>
      <c r="F18" s="353">
        <f t="shared" si="2"/>
        <v>0</v>
      </c>
      <c r="G18" s="353">
        <f t="shared" si="2"/>
        <v>0</v>
      </c>
      <c r="H18" s="353">
        <f t="shared" si="2"/>
        <v>0</v>
      </c>
      <c r="I18" s="347"/>
      <c r="J18" s="347"/>
    </row>
    <row r="19" spans="1:10" s="431" customFormat="1" x14ac:dyDescent="0.35">
      <c r="A19" s="432"/>
      <c r="B19" s="512" t="s">
        <v>548</v>
      </c>
      <c r="C19" s="510">
        <f t="shared" ref="C19:J19" si="3">C13*C18</f>
        <v>0</v>
      </c>
      <c r="D19" s="510">
        <f t="shared" si="3"/>
        <v>0</v>
      </c>
      <c r="E19" s="510">
        <f t="shared" si="3"/>
        <v>0</v>
      </c>
      <c r="F19" s="510">
        <f t="shared" si="3"/>
        <v>0</v>
      </c>
      <c r="G19" s="510">
        <f t="shared" si="3"/>
        <v>0</v>
      </c>
      <c r="H19" s="510">
        <f t="shared" si="3"/>
        <v>0</v>
      </c>
      <c r="I19" s="510">
        <f t="shared" si="3"/>
        <v>0</v>
      </c>
      <c r="J19" s="510">
        <f t="shared" si="3"/>
        <v>0</v>
      </c>
    </row>
    <row r="20" spans="1:10" s="431" customFormat="1" x14ac:dyDescent="0.35">
      <c r="A20" s="432"/>
      <c r="B20" s="512"/>
      <c r="C20" s="509"/>
      <c r="D20" s="509"/>
      <c r="E20" s="509"/>
      <c r="F20" s="509"/>
      <c r="G20" s="509"/>
      <c r="H20" s="509"/>
      <c r="I20" s="501"/>
      <c r="J20" s="501"/>
    </row>
    <row r="21" spans="1:10" s="431" customFormat="1" x14ac:dyDescent="0.35">
      <c r="A21" s="432"/>
      <c r="B21" s="513" t="s">
        <v>549</v>
      </c>
      <c r="C21" s="503"/>
      <c r="D21" s="514"/>
      <c r="E21" s="514"/>
      <c r="F21" s="514"/>
      <c r="G21" s="514"/>
      <c r="H21" s="514"/>
      <c r="I21" s="501"/>
      <c r="J21" s="501"/>
    </row>
    <row r="22" spans="1:10" s="431" customFormat="1" x14ac:dyDescent="0.35">
      <c r="A22" s="432"/>
      <c r="B22" s="430" t="s">
        <v>545</v>
      </c>
      <c r="C22" s="502"/>
      <c r="D22" s="504"/>
      <c r="E22" s="504"/>
      <c r="F22" s="504"/>
      <c r="G22" s="504"/>
      <c r="H22" s="504"/>
      <c r="I22" s="501"/>
      <c r="J22" s="501"/>
    </row>
    <row r="23" spans="1:10" x14ac:dyDescent="0.35">
      <c r="B23" s="345" t="s">
        <v>547</v>
      </c>
      <c r="C23" s="510">
        <f t="shared" ref="C23:J23" si="4">C19+C22</f>
        <v>0</v>
      </c>
      <c r="D23" s="510">
        <f t="shared" si="4"/>
        <v>0</v>
      </c>
      <c r="E23" s="510">
        <f t="shared" si="4"/>
        <v>0</v>
      </c>
      <c r="F23" s="510">
        <f t="shared" si="4"/>
        <v>0</v>
      </c>
      <c r="G23" s="510">
        <f t="shared" si="4"/>
        <v>0</v>
      </c>
      <c r="H23" s="510">
        <f t="shared" si="4"/>
        <v>0</v>
      </c>
      <c r="I23" s="510">
        <f t="shared" si="4"/>
        <v>0</v>
      </c>
      <c r="J23" s="510">
        <f t="shared" si="4"/>
        <v>0</v>
      </c>
    </row>
    <row r="24" spans="1:10" s="431" customFormat="1" x14ac:dyDescent="0.35">
      <c r="A24" s="432"/>
      <c r="B24" s="500"/>
      <c r="C24" s="509"/>
      <c r="D24" s="509"/>
      <c r="E24" s="509"/>
      <c r="F24" s="509"/>
      <c r="G24" s="509"/>
      <c r="H24" s="509"/>
      <c r="I24" s="501"/>
      <c r="J24" s="501"/>
    </row>
    <row r="25" spans="1:10" s="431" customFormat="1" x14ac:dyDescent="0.35">
      <c r="A25" s="432"/>
      <c r="B25" s="499" t="s">
        <v>550</v>
      </c>
      <c r="C25" s="509"/>
      <c r="D25" s="509"/>
      <c r="E25" s="509"/>
      <c r="F25" s="509"/>
      <c r="G25" s="509"/>
      <c r="H25" s="509"/>
      <c r="I25" s="509"/>
      <c r="J25" s="501"/>
    </row>
    <row r="26" spans="1:10" x14ac:dyDescent="0.35">
      <c r="B26" s="345" t="s">
        <v>512</v>
      </c>
      <c r="C26" s="347"/>
      <c r="D26" s="354"/>
      <c r="E26" s="354"/>
      <c r="F26" s="354"/>
      <c r="G26" s="354"/>
      <c r="H26" s="354"/>
      <c r="I26" s="347"/>
      <c r="J26" s="347"/>
    </row>
    <row r="27" spans="1:10" x14ac:dyDescent="0.35">
      <c r="B27" s="357" t="s">
        <v>513</v>
      </c>
      <c r="C27" s="347"/>
      <c r="D27" s="354"/>
      <c r="E27" s="354"/>
      <c r="F27" s="354"/>
      <c r="G27" s="354"/>
      <c r="H27" s="354"/>
      <c r="I27" s="347"/>
      <c r="J27" s="347"/>
    </row>
    <row r="28" spans="1:10" ht="15" thickBot="1" x14ac:dyDescent="0.4">
      <c r="B28" s="365"/>
      <c r="C28" s="364"/>
      <c r="D28" s="364"/>
      <c r="E28" s="364"/>
      <c r="F28" s="364"/>
      <c r="G28" s="364"/>
      <c r="H28" s="364"/>
      <c r="I28" s="364"/>
      <c r="J28" s="364"/>
    </row>
    <row r="29" spans="1:10" ht="15" thickBot="1" x14ac:dyDescent="0.4">
      <c r="B29" s="381" t="s">
        <v>546</v>
      </c>
      <c r="C29" s="511">
        <f>C23+C26+C27</f>
        <v>0</v>
      </c>
      <c r="D29" s="511">
        <f t="shared" ref="D29:J29" si="5">D23+D26+D27</f>
        <v>0</v>
      </c>
      <c r="E29" s="511">
        <f t="shared" si="5"/>
        <v>0</v>
      </c>
      <c r="F29" s="511">
        <f t="shared" si="5"/>
        <v>0</v>
      </c>
      <c r="G29" s="511">
        <f t="shared" si="5"/>
        <v>0</v>
      </c>
      <c r="H29" s="511">
        <f t="shared" si="5"/>
        <v>0</v>
      </c>
      <c r="I29" s="511">
        <f t="shared" si="5"/>
        <v>0</v>
      </c>
      <c r="J29" s="511">
        <f t="shared" si="5"/>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C44"/>
  <sheetViews>
    <sheetView workbookViewId="0">
      <selection activeCell="B3" sqref="B3"/>
    </sheetView>
  </sheetViews>
  <sheetFormatPr defaultRowHeight="14.5" x14ac:dyDescent="0.35"/>
  <cols>
    <col min="1" max="1" width="8.81640625" style="12" customWidth="1"/>
    <col min="2" max="2" width="50.81640625" customWidth="1"/>
    <col min="3" max="3" width="12.1796875" bestFit="1" customWidth="1"/>
    <col min="4" max="5" width="12.1796875" customWidth="1"/>
    <col min="6" max="6" width="6.54296875" bestFit="1" customWidth="1"/>
    <col min="7" max="8" width="12.1796875" customWidth="1"/>
    <col min="9" max="9" width="6.54296875" bestFit="1" customWidth="1"/>
    <col min="10" max="11" width="12.1796875" customWidth="1"/>
    <col min="12" max="12" width="6.54296875" bestFit="1" customWidth="1"/>
    <col min="13" max="14" width="12.1796875" customWidth="1"/>
    <col min="15" max="15" width="6.54296875" bestFit="1" customWidth="1"/>
    <col min="16" max="17" width="12.1796875" customWidth="1"/>
    <col min="18" max="18" width="6.54296875" bestFit="1" customWidth="1"/>
    <col min="19" max="20" width="12.1796875" customWidth="1"/>
    <col min="21" max="21" width="6.54296875" bestFit="1" customWidth="1"/>
    <col min="22" max="22" width="12.1796875" customWidth="1"/>
    <col min="23" max="23" width="3.453125" bestFit="1" customWidth="1"/>
    <col min="24" max="25" width="12.1796875" customWidth="1"/>
    <col min="26" max="26" width="10.81640625" bestFit="1" customWidth="1"/>
    <col min="27" max="28" width="12.1796875" customWidth="1"/>
    <col min="29" max="29" width="10.81640625" bestFit="1" customWidth="1"/>
  </cols>
  <sheetData>
    <row r="1" spans="1:29" s="15" customFormat="1" x14ac:dyDescent="0.35">
      <c r="A1" s="12"/>
      <c r="B1" s="13" t="s">
        <v>426</v>
      </c>
    </row>
    <row r="2" spans="1:29" s="15" customFormat="1" ht="15" thickBot="1" x14ac:dyDescent="0.4">
      <c r="A2" s="12"/>
      <c r="B2" s="366" t="s">
        <v>670</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row>
    <row r="3" spans="1:29" s="285" customFormat="1" ht="15" thickBot="1" x14ac:dyDescent="0.4">
      <c r="A3" s="12"/>
      <c r="B3" s="379" t="s">
        <v>496</v>
      </c>
      <c r="C3" s="380" t="s">
        <v>364</v>
      </c>
      <c r="D3" s="785" t="s">
        <v>25</v>
      </c>
      <c r="E3" s="785"/>
      <c r="F3" s="785"/>
      <c r="G3" s="785" t="s">
        <v>44</v>
      </c>
      <c r="H3" s="785"/>
      <c r="I3" s="785"/>
      <c r="J3" s="785" t="s">
        <v>419</v>
      </c>
      <c r="K3" s="785"/>
      <c r="L3" s="785"/>
      <c r="M3" s="785" t="s">
        <v>466</v>
      </c>
      <c r="N3" s="785"/>
      <c r="O3" s="785"/>
      <c r="P3" s="785" t="s">
        <v>420</v>
      </c>
      <c r="Q3" s="785"/>
      <c r="R3" s="785"/>
      <c r="S3" s="785" t="s">
        <v>422</v>
      </c>
      <c r="T3" s="785"/>
      <c r="U3" s="785"/>
      <c r="V3" s="783" t="s">
        <v>497</v>
      </c>
      <c r="W3" s="783"/>
      <c r="X3" s="783" t="s">
        <v>493</v>
      </c>
      <c r="Y3" s="783"/>
      <c r="Z3" s="783"/>
      <c r="AA3" s="783" t="s">
        <v>494</v>
      </c>
      <c r="AB3" s="783" t="s">
        <v>482</v>
      </c>
      <c r="AC3" s="784"/>
    </row>
    <row r="4" spans="1:29" ht="55.5" customHeight="1" thickBot="1" x14ac:dyDescent="0.4">
      <c r="B4" s="358"/>
      <c r="C4" s="358"/>
      <c r="D4" s="372" t="s">
        <v>8</v>
      </c>
      <c r="E4" s="371" t="s">
        <v>514</v>
      </c>
      <c r="F4" s="377" t="s">
        <v>515</v>
      </c>
      <c r="G4" s="372" t="s">
        <v>8</v>
      </c>
      <c r="H4" s="371" t="s">
        <v>514</v>
      </c>
      <c r="I4" s="377" t="s">
        <v>515</v>
      </c>
      <c r="J4" s="372" t="s">
        <v>8</v>
      </c>
      <c r="K4" s="371" t="s">
        <v>514</v>
      </c>
      <c r="L4" s="377" t="s">
        <v>515</v>
      </c>
      <c r="M4" s="372" t="s">
        <v>8</v>
      </c>
      <c r="N4" s="371" t="s">
        <v>514</v>
      </c>
      <c r="O4" s="377" t="s">
        <v>515</v>
      </c>
      <c r="P4" s="372" t="s">
        <v>8</v>
      </c>
      <c r="Q4" s="371" t="s">
        <v>514</v>
      </c>
      <c r="R4" s="377" t="s">
        <v>515</v>
      </c>
      <c r="S4" s="372" t="s">
        <v>8</v>
      </c>
      <c r="T4" s="371" t="s">
        <v>514</v>
      </c>
      <c r="U4" s="377" t="s">
        <v>515</v>
      </c>
      <c r="V4" s="372" t="s">
        <v>8</v>
      </c>
      <c r="W4" s="377" t="s">
        <v>498</v>
      </c>
      <c r="X4" s="372" t="s">
        <v>552</v>
      </c>
      <c r="Y4" s="371" t="s">
        <v>516</v>
      </c>
      <c r="Z4" s="377" t="s">
        <v>517</v>
      </c>
      <c r="AA4" s="505" t="s">
        <v>553</v>
      </c>
      <c r="AB4" s="371" t="s">
        <v>516</v>
      </c>
      <c r="AC4" s="377" t="s">
        <v>517</v>
      </c>
    </row>
    <row r="5" spans="1:29" x14ac:dyDescent="0.35">
      <c r="B5" s="345" t="s">
        <v>499</v>
      </c>
      <c r="C5" s="343" t="s">
        <v>33</v>
      </c>
      <c r="D5" s="359"/>
      <c r="E5" s="360"/>
      <c r="F5" s="361"/>
      <c r="G5" s="359"/>
      <c r="H5" s="360"/>
      <c r="I5" s="361"/>
      <c r="J5" s="359"/>
      <c r="K5" s="360"/>
      <c r="L5" s="361"/>
      <c r="M5" s="359"/>
      <c r="N5" s="360"/>
      <c r="O5" s="361"/>
      <c r="P5" s="359"/>
      <c r="Q5" s="360"/>
      <c r="R5" s="361"/>
      <c r="S5" s="359"/>
      <c r="T5" s="360"/>
      <c r="U5" s="361"/>
      <c r="V5" s="359"/>
      <c r="W5" s="362"/>
      <c r="X5" s="363"/>
      <c r="Y5" s="360"/>
      <c r="Z5" s="361"/>
      <c r="AA5" s="363"/>
      <c r="AB5" s="360"/>
      <c r="AC5" s="361"/>
    </row>
    <row r="6" spans="1:29" x14ac:dyDescent="0.35">
      <c r="B6" s="345" t="s">
        <v>279</v>
      </c>
      <c r="C6" s="343" t="s">
        <v>500</v>
      </c>
      <c r="D6" s="359"/>
      <c r="E6" s="360"/>
      <c r="F6" s="361"/>
      <c r="G6" s="359"/>
      <c r="H6" s="360"/>
      <c r="I6" s="361"/>
      <c r="J6" s="359"/>
      <c r="K6" s="360"/>
      <c r="L6" s="361"/>
      <c r="M6" s="359"/>
      <c r="N6" s="360"/>
      <c r="O6" s="361"/>
      <c r="P6" s="359"/>
      <c r="Q6" s="360"/>
      <c r="R6" s="361"/>
      <c r="S6" s="359"/>
      <c r="T6" s="360"/>
      <c r="U6" s="361"/>
      <c r="V6" s="359"/>
      <c r="W6" s="362"/>
      <c r="X6" s="363"/>
      <c r="Y6" s="360"/>
      <c r="Z6" s="361"/>
      <c r="AA6" s="363"/>
      <c r="AB6" s="360"/>
      <c r="AC6" s="361"/>
    </row>
    <row r="7" spans="1:29" x14ac:dyDescent="0.35">
      <c r="B7" s="345" t="s">
        <v>281</v>
      </c>
      <c r="C7" s="343" t="s">
        <v>34</v>
      </c>
      <c r="D7" s="359"/>
      <c r="E7" s="360"/>
      <c r="F7" s="361"/>
      <c r="G7" s="359"/>
      <c r="H7" s="360"/>
      <c r="I7" s="361"/>
      <c r="J7" s="359"/>
      <c r="K7" s="360"/>
      <c r="L7" s="361"/>
      <c r="M7" s="359"/>
      <c r="N7" s="360"/>
      <c r="O7" s="361"/>
      <c r="P7" s="359"/>
      <c r="Q7" s="360"/>
      <c r="R7" s="361"/>
      <c r="S7" s="359"/>
      <c r="T7" s="360"/>
      <c r="U7" s="361"/>
      <c r="V7" s="359"/>
      <c r="W7" s="362"/>
      <c r="X7" s="363"/>
      <c r="Y7" s="360"/>
      <c r="Z7" s="361"/>
      <c r="AA7" s="363"/>
      <c r="AB7" s="360"/>
      <c r="AC7" s="361"/>
    </row>
    <row r="8" spans="1:29" x14ac:dyDescent="0.35">
      <c r="B8" s="345" t="s">
        <v>501</v>
      </c>
      <c r="C8" s="343" t="s">
        <v>35</v>
      </c>
      <c r="D8" s="359"/>
      <c r="E8" s="360"/>
      <c r="F8" s="361"/>
      <c r="G8" s="359"/>
      <c r="H8" s="360"/>
      <c r="I8" s="361"/>
      <c r="J8" s="359"/>
      <c r="K8" s="360"/>
      <c r="L8" s="361"/>
      <c r="M8" s="359"/>
      <c r="N8" s="360"/>
      <c r="O8" s="361"/>
      <c r="P8" s="359"/>
      <c r="Q8" s="360"/>
      <c r="R8" s="361"/>
      <c r="S8" s="359"/>
      <c r="T8" s="360"/>
      <c r="U8" s="361"/>
      <c r="V8" s="359"/>
      <c r="W8" s="362"/>
      <c r="X8" s="363"/>
      <c r="Y8" s="360"/>
      <c r="Z8" s="361"/>
      <c r="AA8" s="363"/>
      <c r="AB8" s="360"/>
      <c r="AC8" s="361"/>
    </row>
    <row r="9" spans="1:29" x14ac:dyDescent="0.35">
      <c r="B9" s="345" t="s">
        <v>284</v>
      </c>
      <c r="C9" s="343" t="s">
        <v>502</v>
      </c>
      <c r="D9" s="359"/>
      <c r="E9" s="360"/>
      <c r="F9" s="361"/>
      <c r="G9" s="359"/>
      <c r="H9" s="360"/>
      <c r="I9" s="361"/>
      <c r="J9" s="359"/>
      <c r="K9" s="360"/>
      <c r="L9" s="361"/>
      <c r="M9" s="359"/>
      <c r="N9" s="360"/>
      <c r="O9" s="361"/>
      <c r="P9" s="359"/>
      <c r="Q9" s="360"/>
      <c r="R9" s="361"/>
      <c r="S9" s="359"/>
      <c r="T9" s="360"/>
      <c r="U9" s="361"/>
      <c r="V9" s="359"/>
      <c r="W9" s="362"/>
      <c r="X9" s="363"/>
      <c r="Y9" s="360"/>
      <c r="Z9" s="361"/>
      <c r="AA9" s="363"/>
      <c r="AB9" s="360"/>
      <c r="AC9" s="361"/>
    </row>
    <row r="10" spans="1:29" x14ac:dyDescent="0.35">
      <c r="B10" s="345" t="s">
        <v>503</v>
      </c>
      <c r="C10" s="343" t="s">
        <v>36</v>
      </c>
      <c r="D10" s="359"/>
      <c r="E10" s="360"/>
      <c r="F10" s="361"/>
      <c r="G10" s="359"/>
      <c r="H10" s="360"/>
      <c r="I10" s="361"/>
      <c r="J10" s="359"/>
      <c r="K10" s="360"/>
      <c r="L10" s="361"/>
      <c r="M10" s="359"/>
      <c r="N10" s="360"/>
      <c r="O10" s="361"/>
      <c r="P10" s="359"/>
      <c r="Q10" s="360"/>
      <c r="R10" s="361"/>
      <c r="S10" s="359"/>
      <c r="T10" s="360"/>
      <c r="U10" s="361"/>
      <c r="V10" s="359"/>
      <c r="W10" s="362"/>
      <c r="X10" s="363"/>
      <c r="Y10" s="360"/>
      <c r="Z10" s="361"/>
      <c r="AA10" s="363"/>
      <c r="AB10" s="360"/>
      <c r="AC10" s="361"/>
    </row>
    <row r="11" spans="1:29" x14ac:dyDescent="0.35">
      <c r="B11" s="345" t="s">
        <v>504</v>
      </c>
      <c r="C11" s="343" t="s">
        <v>37</v>
      </c>
      <c r="D11" s="359"/>
      <c r="E11" s="360"/>
      <c r="F11" s="361"/>
      <c r="G11" s="359"/>
      <c r="H11" s="360"/>
      <c r="I11" s="361"/>
      <c r="J11" s="359"/>
      <c r="K11" s="360"/>
      <c r="L11" s="361"/>
      <c r="M11" s="359"/>
      <c r="N11" s="360"/>
      <c r="O11" s="361"/>
      <c r="P11" s="359"/>
      <c r="Q11" s="360"/>
      <c r="R11" s="361"/>
      <c r="S11" s="359"/>
      <c r="T11" s="360"/>
      <c r="U11" s="361"/>
      <c r="V11" s="359"/>
      <c r="W11" s="362"/>
      <c r="X11" s="363"/>
      <c r="Y11" s="360"/>
      <c r="Z11" s="361"/>
      <c r="AA11" s="363"/>
      <c r="AB11" s="360"/>
      <c r="AC11" s="361"/>
    </row>
    <row r="12" spans="1:29" x14ac:dyDescent="0.35">
      <c r="B12" s="345" t="s">
        <v>283</v>
      </c>
      <c r="C12" s="343" t="s">
        <v>38</v>
      </c>
      <c r="D12" s="359"/>
      <c r="E12" s="360"/>
      <c r="F12" s="361"/>
      <c r="G12" s="359"/>
      <c r="H12" s="360"/>
      <c r="I12" s="361"/>
      <c r="J12" s="359"/>
      <c r="K12" s="360"/>
      <c r="L12" s="361"/>
      <c r="M12" s="359"/>
      <c r="N12" s="360"/>
      <c r="O12" s="361"/>
      <c r="P12" s="359"/>
      <c r="Q12" s="360"/>
      <c r="R12" s="361"/>
      <c r="S12" s="359"/>
      <c r="T12" s="360"/>
      <c r="U12" s="361"/>
      <c r="V12" s="359"/>
      <c r="W12" s="362"/>
      <c r="X12" s="363"/>
      <c r="Y12" s="360"/>
      <c r="Z12" s="361"/>
      <c r="AA12" s="363"/>
      <c r="AB12" s="360"/>
      <c r="AC12" s="361"/>
    </row>
    <row r="13" spans="1:29" x14ac:dyDescent="0.35">
      <c r="B13" s="345" t="s">
        <v>505</v>
      </c>
      <c r="C13" s="343" t="s">
        <v>39</v>
      </c>
      <c r="D13" s="359"/>
      <c r="E13" s="360"/>
      <c r="F13" s="361"/>
      <c r="G13" s="359"/>
      <c r="H13" s="360"/>
      <c r="I13" s="361"/>
      <c r="J13" s="359"/>
      <c r="K13" s="360"/>
      <c r="L13" s="361"/>
      <c r="M13" s="359"/>
      <c r="N13" s="360"/>
      <c r="O13" s="361"/>
      <c r="P13" s="359"/>
      <c r="Q13" s="360"/>
      <c r="R13" s="361"/>
      <c r="S13" s="359"/>
      <c r="T13" s="360"/>
      <c r="U13" s="361"/>
      <c r="V13" s="359"/>
      <c r="W13" s="362"/>
      <c r="X13" s="363"/>
      <c r="Y13" s="360"/>
      <c r="Z13" s="361"/>
      <c r="AA13" s="363"/>
      <c r="AB13" s="360"/>
      <c r="AC13" s="361"/>
    </row>
    <row r="14" spans="1:29" x14ac:dyDescent="0.35">
      <c r="B14" s="345" t="s">
        <v>506</v>
      </c>
      <c r="C14" s="343" t="s">
        <v>40</v>
      </c>
      <c r="D14" s="359"/>
      <c r="E14" s="360"/>
      <c r="F14" s="361"/>
      <c r="G14" s="359"/>
      <c r="H14" s="360"/>
      <c r="I14" s="361"/>
      <c r="J14" s="359"/>
      <c r="K14" s="360"/>
      <c r="L14" s="361"/>
      <c r="M14" s="359"/>
      <c r="N14" s="360"/>
      <c r="O14" s="361"/>
      <c r="P14" s="359"/>
      <c r="Q14" s="360"/>
      <c r="R14" s="361"/>
      <c r="S14" s="359"/>
      <c r="T14" s="360"/>
      <c r="U14" s="361"/>
      <c r="V14" s="359"/>
      <c r="W14" s="362"/>
      <c r="X14" s="363"/>
      <c r="Y14" s="360"/>
      <c r="Z14" s="361"/>
      <c r="AA14" s="363"/>
      <c r="AB14" s="360"/>
      <c r="AC14" s="361"/>
    </row>
    <row r="15" spans="1:29" x14ac:dyDescent="0.35">
      <c r="B15" s="345" t="s">
        <v>282</v>
      </c>
      <c r="C15" s="343" t="s">
        <v>41</v>
      </c>
      <c r="D15" s="359"/>
      <c r="E15" s="360"/>
      <c r="F15" s="361"/>
      <c r="G15" s="359"/>
      <c r="H15" s="360"/>
      <c r="I15" s="361"/>
      <c r="J15" s="359"/>
      <c r="K15" s="360"/>
      <c r="L15" s="361"/>
      <c r="M15" s="359"/>
      <c r="N15" s="360"/>
      <c r="O15" s="361"/>
      <c r="P15" s="359"/>
      <c r="Q15" s="360"/>
      <c r="R15" s="361"/>
      <c r="S15" s="359"/>
      <c r="T15" s="360"/>
      <c r="U15" s="361"/>
      <c r="V15" s="359"/>
      <c r="W15" s="362"/>
      <c r="X15" s="363"/>
      <c r="Y15" s="360"/>
      <c r="Z15" s="361"/>
      <c r="AA15" s="363"/>
      <c r="AB15" s="360"/>
      <c r="AC15" s="361"/>
    </row>
    <row r="16" spans="1:29" x14ac:dyDescent="0.35">
      <c r="B16" s="345" t="s">
        <v>280</v>
      </c>
      <c r="C16" s="343" t="s">
        <v>42</v>
      </c>
      <c r="D16" s="359"/>
      <c r="E16" s="360"/>
      <c r="F16" s="361"/>
      <c r="G16" s="359"/>
      <c r="H16" s="360"/>
      <c r="I16" s="361"/>
      <c r="J16" s="359"/>
      <c r="K16" s="360"/>
      <c r="L16" s="361"/>
      <c r="M16" s="359"/>
      <c r="N16" s="360"/>
      <c r="O16" s="361"/>
      <c r="P16" s="359"/>
      <c r="Q16" s="360"/>
      <c r="R16" s="361"/>
      <c r="S16" s="359"/>
      <c r="T16" s="360"/>
      <c r="U16" s="361"/>
      <c r="V16" s="359"/>
      <c r="W16" s="362"/>
      <c r="X16" s="363"/>
      <c r="Y16" s="360"/>
      <c r="Z16" s="361"/>
      <c r="AA16" s="363"/>
      <c r="AB16" s="360"/>
      <c r="AC16" s="361"/>
    </row>
    <row r="17" spans="1:29" x14ac:dyDescent="0.35">
      <c r="B17" s="345" t="s">
        <v>507</v>
      </c>
      <c r="C17" s="343" t="s">
        <v>43</v>
      </c>
      <c r="D17" s="359"/>
      <c r="E17" s="360"/>
      <c r="F17" s="361"/>
      <c r="G17" s="359"/>
      <c r="H17" s="360"/>
      <c r="I17" s="361"/>
      <c r="J17" s="359"/>
      <c r="K17" s="360"/>
      <c r="L17" s="361"/>
      <c r="M17" s="359"/>
      <c r="N17" s="360"/>
      <c r="O17" s="361"/>
      <c r="P17" s="359"/>
      <c r="Q17" s="360"/>
      <c r="R17" s="361"/>
      <c r="S17" s="359"/>
      <c r="T17" s="360"/>
      <c r="U17" s="361"/>
      <c r="V17" s="359"/>
      <c r="W17" s="362"/>
      <c r="X17" s="363"/>
      <c r="Y17" s="360"/>
      <c r="Z17" s="361"/>
      <c r="AA17" s="363"/>
      <c r="AB17" s="360"/>
      <c r="AC17" s="361"/>
    </row>
    <row r="18" spans="1:29" x14ac:dyDescent="0.35">
      <c r="B18" s="345" t="s">
        <v>508</v>
      </c>
      <c r="C18" s="343" t="s">
        <v>509</v>
      </c>
      <c r="D18" s="359"/>
      <c r="E18" s="360"/>
      <c r="F18" s="361"/>
      <c r="G18" s="359"/>
      <c r="H18" s="360"/>
      <c r="I18" s="361"/>
      <c r="J18" s="359"/>
      <c r="K18" s="360"/>
      <c r="L18" s="361"/>
      <c r="M18" s="359"/>
      <c r="N18" s="360"/>
      <c r="O18" s="361"/>
      <c r="P18" s="359"/>
      <c r="Q18" s="360"/>
      <c r="R18" s="361"/>
      <c r="S18" s="359"/>
      <c r="T18" s="360"/>
      <c r="U18" s="361"/>
      <c r="V18" s="359"/>
      <c r="W18" s="362"/>
      <c r="X18" s="363"/>
      <c r="Y18" s="360"/>
      <c r="Z18" s="361"/>
      <c r="AA18" s="363"/>
      <c r="AB18" s="360"/>
      <c r="AC18" s="361"/>
    </row>
    <row r="19" spans="1:29" x14ac:dyDescent="0.35">
      <c r="B19" s="345" t="s">
        <v>510</v>
      </c>
      <c r="C19" s="343" t="s">
        <v>511</v>
      </c>
      <c r="D19" s="359"/>
      <c r="E19" s="360"/>
      <c r="F19" s="361"/>
      <c r="G19" s="359"/>
      <c r="H19" s="360"/>
      <c r="I19" s="361"/>
      <c r="J19" s="359"/>
      <c r="K19" s="360"/>
      <c r="L19" s="361"/>
      <c r="M19" s="359"/>
      <c r="N19" s="360"/>
      <c r="O19" s="361"/>
      <c r="P19" s="359"/>
      <c r="Q19" s="360"/>
      <c r="R19" s="361"/>
      <c r="S19" s="359"/>
      <c r="T19" s="360"/>
      <c r="U19" s="361"/>
      <c r="V19" s="359"/>
      <c r="W19" s="362"/>
      <c r="X19" s="363"/>
      <c r="Y19" s="360"/>
      <c r="Z19" s="361"/>
      <c r="AA19" s="363"/>
      <c r="AB19" s="360"/>
      <c r="AC19" s="361"/>
    </row>
    <row r="20" spans="1:29" s="431" customFormat="1" x14ac:dyDescent="0.35">
      <c r="A20" s="432"/>
      <c r="B20" s="516" t="s">
        <v>551</v>
      </c>
      <c r="C20" s="506"/>
      <c r="D20" s="507"/>
      <c r="E20" s="501"/>
      <c r="F20" s="508"/>
      <c r="G20" s="507"/>
      <c r="H20" s="501"/>
      <c r="I20" s="508"/>
      <c r="J20" s="507"/>
      <c r="K20" s="501"/>
      <c r="L20" s="508"/>
      <c r="M20" s="507"/>
      <c r="N20" s="501"/>
      <c r="O20" s="508"/>
      <c r="P20" s="507"/>
      <c r="Q20" s="501"/>
      <c r="R20" s="508"/>
      <c r="S20" s="507"/>
      <c r="T20" s="501"/>
      <c r="U20" s="508"/>
      <c r="V20" s="507"/>
      <c r="W20" s="502"/>
      <c r="X20" s="515"/>
      <c r="Y20" s="501"/>
      <c r="Z20" s="508"/>
      <c r="AA20" s="515"/>
      <c r="AB20" s="501"/>
      <c r="AC20" s="508"/>
    </row>
    <row r="21" spans="1:29" ht="15" thickBot="1" x14ac:dyDescent="0.4">
      <c r="B21" s="373"/>
      <c r="C21" s="373"/>
      <c r="D21" s="374"/>
      <c r="E21" s="375"/>
      <c r="F21" s="376"/>
      <c r="G21" s="374"/>
      <c r="H21" s="375"/>
      <c r="I21" s="376"/>
      <c r="J21" s="374"/>
      <c r="K21" s="375"/>
      <c r="L21" s="376"/>
      <c r="M21" s="374"/>
      <c r="N21" s="375"/>
      <c r="O21" s="376"/>
      <c r="P21" s="374"/>
      <c r="Q21" s="375"/>
      <c r="R21" s="376"/>
      <c r="S21" s="374"/>
      <c r="T21" s="375"/>
      <c r="U21" s="376"/>
      <c r="V21" s="374"/>
      <c r="W21" s="375"/>
      <c r="X21" s="374"/>
      <c r="Y21" s="375"/>
      <c r="Z21" s="376"/>
      <c r="AA21" s="374"/>
      <c r="AB21" s="375"/>
      <c r="AC21" s="376"/>
    </row>
    <row r="22" spans="1:29" ht="15" thickBot="1" x14ac:dyDescent="0.4">
      <c r="B22" s="381" t="s">
        <v>24</v>
      </c>
      <c r="C22" s="382"/>
      <c r="D22" s="383">
        <f>SUM(D5:D21)</f>
        <v>0</v>
      </c>
      <c r="E22" s="384">
        <f>SUM(E5:E21)</f>
        <v>0</v>
      </c>
      <c r="F22" s="385"/>
      <c r="G22" s="383">
        <f>SUM(G5:G21)</f>
        <v>0</v>
      </c>
      <c r="H22" s="384">
        <f>SUM(H5:H21)</f>
        <v>0</v>
      </c>
      <c r="I22" s="385"/>
      <c r="J22" s="383">
        <f>SUM(J5:J21)</f>
        <v>0</v>
      </c>
      <c r="K22" s="384">
        <f>SUM(K5:K21)</f>
        <v>0</v>
      </c>
      <c r="L22" s="385"/>
      <c r="M22" s="383">
        <f>SUM(M5:M21)</f>
        <v>0</v>
      </c>
      <c r="N22" s="384">
        <f>SUM(N5:N21)</f>
        <v>0</v>
      </c>
      <c r="O22" s="385"/>
      <c r="P22" s="383">
        <f>SUM(P5:P21)</f>
        <v>0</v>
      </c>
      <c r="Q22" s="384">
        <f>SUM(Q5:Q21)</f>
        <v>0</v>
      </c>
      <c r="R22" s="385"/>
      <c r="S22" s="383">
        <f>SUM(S5:S21)</f>
        <v>0</v>
      </c>
      <c r="T22" s="384">
        <f>SUM(T5:T21)</f>
        <v>0</v>
      </c>
      <c r="U22" s="385"/>
      <c r="V22" s="383">
        <f>SUM(V5:V19)</f>
        <v>0</v>
      </c>
      <c r="W22" s="386"/>
      <c r="X22" s="387">
        <f>SUM(X5:X21)</f>
        <v>0</v>
      </c>
      <c r="Y22" s="388">
        <f>SUM(Y5:Y21)</f>
        <v>0</v>
      </c>
      <c r="Z22" s="385"/>
      <c r="AA22" s="387">
        <f>SUM(AA5:AA21)</f>
        <v>0</v>
      </c>
      <c r="AB22" s="388">
        <f>SUM(AB5:AB19)</f>
        <v>0</v>
      </c>
      <c r="AC22" s="385"/>
    </row>
    <row r="23" spans="1:29" x14ac:dyDescent="0.35">
      <c r="B23" s="256"/>
    </row>
    <row r="24" spans="1:29" s="16" customFormat="1" x14ac:dyDescent="0.35">
      <c r="A24" s="368"/>
      <c r="B24" s="369"/>
      <c r="E24" s="370"/>
      <c r="H24" s="370"/>
      <c r="K24" s="370"/>
      <c r="N24" s="370"/>
      <c r="Q24" s="370"/>
    </row>
    <row r="25" spans="1:29" x14ac:dyDescent="0.35">
      <c r="B25" s="256"/>
    </row>
    <row r="26" spans="1:29" x14ac:dyDescent="0.35">
      <c r="B26" s="256"/>
    </row>
    <row r="27" spans="1:29" x14ac:dyDescent="0.35">
      <c r="B27" s="256"/>
    </row>
    <row r="28" spans="1:29" x14ac:dyDescent="0.35">
      <c r="B28" s="8"/>
    </row>
    <row r="29" spans="1:29" x14ac:dyDescent="0.35">
      <c r="B29" s="256"/>
    </row>
    <row r="30" spans="1:29" x14ac:dyDescent="0.35">
      <c r="B30" s="256"/>
      <c r="G30" t="s">
        <v>254</v>
      </c>
    </row>
    <row r="31" spans="1:29" ht="15" thickBot="1" x14ac:dyDescent="0.4">
      <c r="B31" s="256"/>
    </row>
    <row r="32" spans="1:29" ht="15" thickBot="1" x14ac:dyDescent="0.4">
      <c r="B32" s="256"/>
      <c r="G32" s="378"/>
    </row>
    <row r="33" spans="2:2" x14ac:dyDescent="0.35">
      <c r="B33" s="256"/>
    </row>
    <row r="34" spans="2:2" x14ac:dyDescent="0.35">
      <c r="B34" s="256"/>
    </row>
    <row r="35" spans="2:2" x14ac:dyDescent="0.35">
      <c r="B35" s="256"/>
    </row>
    <row r="36" spans="2:2" x14ac:dyDescent="0.35">
      <c r="B36" s="8"/>
    </row>
    <row r="37" spans="2:2" x14ac:dyDescent="0.35">
      <c r="B37" s="256"/>
    </row>
    <row r="38" spans="2:2" x14ac:dyDescent="0.35">
      <c r="B38" s="256"/>
    </row>
    <row r="39" spans="2:2" x14ac:dyDescent="0.35">
      <c r="B39" s="256"/>
    </row>
    <row r="40" spans="2:2" x14ac:dyDescent="0.35">
      <c r="B40" s="256"/>
    </row>
    <row r="41" spans="2:2" x14ac:dyDescent="0.35">
      <c r="B41" s="256"/>
    </row>
    <row r="42" spans="2:2" x14ac:dyDescent="0.35">
      <c r="B42" s="256"/>
    </row>
    <row r="43" spans="2:2" x14ac:dyDescent="0.35">
      <c r="B43" s="256"/>
    </row>
    <row r="44" spans="2:2" x14ac:dyDescent="0.35">
      <c r="B44" s="298"/>
    </row>
  </sheetData>
  <mergeCells count="9">
    <mergeCell ref="X3:Z3"/>
    <mergeCell ref="AA3:AC3"/>
    <mergeCell ref="J3:L3"/>
    <mergeCell ref="M3:O3"/>
    <mergeCell ref="D3:F3"/>
    <mergeCell ref="G3:I3"/>
    <mergeCell ref="P3:R3"/>
    <mergeCell ref="S3:U3"/>
    <mergeCell ref="V3:W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R18"/>
  <sheetViews>
    <sheetView workbookViewId="0">
      <selection activeCell="I35" sqref="I35"/>
    </sheetView>
  </sheetViews>
  <sheetFormatPr defaultRowHeight="14.5" x14ac:dyDescent="0.35"/>
  <cols>
    <col min="1" max="1" width="8.81640625" style="12" customWidth="1"/>
    <col min="2" max="2" width="19.81640625" customWidth="1"/>
    <col min="4" max="4" width="8.453125" bestFit="1" customWidth="1"/>
    <col min="5" max="5" width="8.453125" customWidth="1"/>
    <col min="6" max="8" width="10.453125" bestFit="1" customWidth="1"/>
    <col min="10" max="10" width="8.453125" bestFit="1" customWidth="1"/>
    <col min="11" max="11" width="8.453125" customWidth="1"/>
    <col min="12" max="14" width="10.453125" bestFit="1" customWidth="1"/>
  </cols>
  <sheetData>
    <row r="1" spans="1:18" s="15" customFormat="1" x14ac:dyDescent="0.35">
      <c r="A1" s="12"/>
      <c r="B1" s="13" t="s">
        <v>426</v>
      </c>
      <c r="C1" s="294"/>
      <c r="D1" s="294"/>
      <c r="E1" s="294"/>
      <c r="F1" s="294"/>
      <c r="G1" s="294"/>
      <c r="H1" s="294"/>
      <c r="I1" s="294"/>
      <c r="J1" s="294"/>
      <c r="K1" s="294"/>
      <c r="L1" s="294"/>
      <c r="M1" s="294"/>
      <c r="N1" s="294"/>
      <c r="O1" s="294"/>
      <c r="P1" s="294"/>
      <c r="Q1" s="294"/>
      <c r="R1" s="294"/>
    </row>
    <row r="2" spans="1:18" s="15" customFormat="1" x14ac:dyDescent="0.35">
      <c r="A2" s="12"/>
      <c r="B2" s="13" t="s">
        <v>430</v>
      </c>
      <c r="C2" s="294"/>
      <c r="D2" s="294"/>
      <c r="E2" s="294"/>
      <c r="F2" s="294"/>
      <c r="G2" s="294"/>
      <c r="H2" s="294"/>
      <c r="I2" s="294"/>
      <c r="J2" s="294"/>
      <c r="K2" s="294"/>
      <c r="L2" s="294"/>
      <c r="M2" s="294"/>
      <c r="N2" s="294"/>
      <c r="O2" s="294"/>
      <c r="P2" s="294"/>
      <c r="Q2" s="294"/>
      <c r="R2" s="294"/>
    </row>
    <row r="3" spans="1:18" ht="16" thickBot="1" x14ac:dyDescent="0.4">
      <c r="B3" s="411"/>
      <c r="C3" s="786" t="s">
        <v>535</v>
      </c>
      <c r="D3" s="786"/>
      <c r="E3" s="786"/>
      <c r="F3" s="786"/>
      <c r="G3" s="786"/>
      <c r="H3" s="786"/>
      <c r="I3" s="786" t="s">
        <v>536</v>
      </c>
      <c r="J3" s="786"/>
      <c r="K3" s="786"/>
      <c r="L3" s="786"/>
      <c r="M3" s="786"/>
      <c r="N3" s="786"/>
    </row>
    <row r="4" spans="1:18" ht="15.5" x14ac:dyDescent="0.35">
      <c r="B4" s="413"/>
      <c r="C4" s="414" t="s">
        <v>116</v>
      </c>
      <c r="D4" s="415" t="s">
        <v>116</v>
      </c>
      <c r="E4" s="415" t="s">
        <v>233</v>
      </c>
      <c r="F4" s="414" t="s">
        <v>234</v>
      </c>
      <c r="G4" s="414" t="s">
        <v>235</v>
      </c>
      <c r="H4" s="416" t="s">
        <v>234</v>
      </c>
      <c r="I4" s="414" t="s">
        <v>116</v>
      </c>
      <c r="J4" s="415" t="s">
        <v>116</v>
      </c>
      <c r="K4" s="415" t="s">
        <v>233</v>
      </c>
      <c r="L4" s="414" t="s">
        <v>234</v>
      </c>
      <c r="M4" s="414" t="s">
        <v>235</v>
      </c>
      <c r="N4" s="416" t="s">
        <v>234</v>
      </c>
    </row>
    <row r="5" spans="1:18" ht="16" thickBot="1" x14ac:dyDescent="0.4">
      <c r="B5" s="421" t="s">
        <v>236</v>
      </c>
      <c r="C5" s="417">
        <v>2017</v>
      </c>
      <c r="D5" s="417">
        <v>2018</v>
      </c>
      <c r="E5" s="417">
        <v>2019</v>
      </c>
      <c r="F5" s="417">
        <v>2020</v>
      </c>
      <c r="G5" s="417">
        <v>2020</v>
      </c>
      <c r="H5" s="418">
        <v>2021</v>
      </c>
      <c r="I5" s="417">
        <v>2017</v>
      </c>
      <c r="J5" s="417">
        <v>2018</v>
      </c>
      <c r="K5" s="417">
        <v>2019</v>
      </c>
      <c r="L5" s="417">
        <v>2020</v>
      </c>
      <c r="M5" s="417">
        <v>2020</v>
      </c>
      <c r="N5" s="418">
        <v>2021</v>
      </c>
    </row>
    <row r="6" spans="1:18" ht="15.5" x14ac:dyDescent="0.35">
      <c r="B6" s="422" t="s">
        <v>25</v>
      </c>
      <c r="C6" s="281"/>
      <c r="D6" s="281"/>
      <c r="E6" s="281"/>
      <c r="F6" s="281"/>
      <c r="G6" s="281"/>
      <c r="H6" s="281"/>
      <c r="I6" s="281"/>
      <c r="J6" s="281"/>
      <c r="K6" s="281"/>
      <c r="L6" s="281"/>
      <c r="M6" s="281"/>
      <c r="N6" s="281"/>
    </row>
    <row r="7" spans="1:18" ht="15.5" x14ac:dyDescent="0.35">
      <c r="B7" s="422" t="s">
        <v>44</v>
      </c>
      <c r="C7" s="281"/>
      <c r="D7" s="281"/>
      <c r="E7" s="281"/>
      <c r="F7" s="281"/>
      <c r="G7" s="281"/>
      <c r="H7" s="281"/>
      <c r="I7" s="281"/>
      <c r="J7" s="281"/>
      <c r="K7" s="281"/>
      <c r="L7" s="281"/>
      <c r="M7" s="281"/>
      <c r="N7" s="281"/>
    </row>
    <row r="8" spans="1:18" ht="15.5" x14ac:dyDescent="0.35">
      <c r="B8" s="422" t="s">
        <v>237</v>
      </c>
      <c r="C8" s="281"/>
      <c r="D8" s="281"/>
      <c r="E8" s="281"/>
      <c r="F8" s="281"/>
      <c r="G8" s="281"/>
      <c r="H8" s="281"/>
      <c r="I8" s="281"/>
      <c r="J8" s="281"/>
      <c r="K8" s="281"/>
      <c r="L8" s="281"/>
      <c r="M8" s="281"/>
      <c r="N8" s="281"/>
    </row>
    <row r="9" spans="1:18" ht="15.5" x14ac:dyDescent="0.35">
      <c r="B9" s="422" t="s">
        <v>432</v>
      </c>
      <c r="C9" s="281"/>
      <c r="D9" s="281"/>
      <c r="E9" s="281"/>
      <c r="F9" s="281"/>
      <c r="G9" s="281"/>
      <c r="H9" s="281"/>
      <c r="I9" s="281"/>
      <c r="J9" s="281"/>
      <c r="K9" s="281"/>
      <c r="L9" s="281"/>
      <c r="M9" s="281"/>
      <c r="N9" s="281"/>
    </row>
    <row r="10" spans="1:18" ht="15.5" x14ac:dyDescent="0.35">
      <c r="B10" s="422" t="s">
        <v>433</v>
      </c>
      <c r="C10" s="281"/>
      <c r="D10" s="281"/>
      <c r="E10" s="281"/>
      <c r="F10" s="281"/>
      <c r="G10" s="281"/>
      <c r="H10" s="281"/>
      <c r="I10" s="281"/>
      <c r="J10" s="281"/>
      <c r="K10" s="281"/>
      <c r="L10" s="281"/>
      <c r="M10" s="281"/>
      <c r="N10" s="281"/>
    </row>
    <row r="11" spans="1:18" ht="16" thickBot="1" x14ac:dyDescent="0.4">
      <c r="B11" s="424" t="s">
        <v>422</v>
      </c>
      <c r="C11" s="281"/>
      <c r="D11" s="281"/>
      <c r="E11" s="281"/>
      <c r="F11" s="281"/>
      <c r="G11" s="281"/>
      <c r="H11" s="281"/>
      <c r="I11" s="281"/>
      <c r="J11" s="281"/>
      <c r="K11" s="281"/>
      <c r="L11" s="281"/>
      <c r="M11" s="281"/>
      <c r="N11" s="281"/>
    </row>
    <row r="12" spans="1:18" ht="16" thickBot="1" x14ac:dyDescent="0.4">
      <c r="B12" s="423" t="s">
        <v>53</v>
      </c>
      <c r="C12" s="419">
        <f t="shared" ref="C12:N12" si="0">SUM(C6:C11)</f>
        <v>0</v>
      </c>
      <c r="D12" s="419">
        <f t="shared" si="0"/>
        <v>0</v>
      </c>
      <c r="E12" s="419">
        <f t="shared" si="0"/>
        <v>0</v>
      </c>
      <c r="F12" s="419">
        <f t="shared" si="0"/>
        <v>0</v>
      </c>
      <c r="G12" s="419">
        <f t="shared" si="0"/>
        <v>0</v>
      </c>
      <c r="H12" s="420">
        <f t="shared" si="0"/>
        <v>0</v>
      </c>
      <c r="I12" s="419">
        <f t="shared" si="0"/>
        <v>0</v>
      </c>
      <c r="J12" s="419">
        <f t="shared" si="0"/>
        <v>0</v>
      </c>
      <c r="K12" s="419">
        <f t="shared" si="0"/>
        <v>0</v>
      </c>
      <c r="L12" s="419">
        <f t="shared" si="0"/>
        <v>0</v>
      </c>
      <c r="M12" s="419">
        <f t="shared" si="0"/>
        <v>0</v>
      </c>
      <c r="N12" s="420">
        <f t="shared" si="0"/>
        <v>0</v>
      </c>
    </row>
    <row r="13" spans="1:18" x14ac:dyDescent="0.35">
      <c r="B13" s="412" t="s">
        <v>554</v>
      </c>
      <c r="C13" s="281"/>
      <c r="D13" s="281"/>
      <c r="E13" s="281"/>
      <c r="F13" s="281"/>
      <c r="G13" s="281"/>
      <c r="H13" s="281"/>
      <c r="I13" s="281"/>
      <c r="J13" s="281"/>
      <c r="K13" s="281"/>
      <c r="L13" s="281"/>
      <c r="M13" s="281"/>
      <c r="N13" s="281"/>
    </row>
    <row r="14" spans="1:18" x14ac:dyDescent="0.35">
      <c r="C14" s="281"/>
      <c r="D14" s="281"/>
      <c r="E14" s="281"/>
      <c r="F14" s="281"/>
      <c r="G14" s="281"/>
      <c r="H14" s="281"/>
      <c r="I14" s="281"/>
      <c r="J14" s="281"/>
      <c r="K14" s="281"/>
      <c r="L14" s="281"/>
      <c r="M14" s="281"/>
      <c r="N14" s="281"/>
    </row>
    <row r="15" spans="1:18" x14ac:dyDescent="0.35">
      <c r="B15" s="281"/>
      <c r="C15" s="281"/>
      <c r="D15" s="281"/>
      <c r="E15" s="281"/>
      <c r="F15" s="281"/>
      <c r="G15" s="281"/>
      <c r="H15" s="281"/>
      <c r="I15" s="281"/>
      <c r="J15" s="281"/>
      <c r="K15" s="281"/>
      <c r="L15" s="281"/>
      <c r="M15" s="281"/>
      <c r="N15" s="281"/>
    </row>
    <row r="16" spans="1:18" x14ac:dyDescent="0.35">
      <c r="B16" s="281"/>
      <c r="C16" s="281"/>
      <c r="D16" s="281"/>
      <c r="E16" s="281"/>
      <c r="F16" s="281"/>
      <c r="G16" s="281"/>
      <c r="H16" s="281"/>
      <c r="I16" s="281"/>
      <c r="J16" s="281"/>
      <c r="K16" s="281"/>
      <c r="L16" s="281"/>
      <c r="M16" s="281"/>
      <c r="N16" s="281"/>
    </row>
    <row r="17" spans="2:14" x14ac:dyDescent="0.35">
      <c r="B17" s="281"/>
      <c r="C17" s="281"/>
      <c r="D17" s="281"/>
      <c r="E17" s="281"/>
      <c r="F17" s="281"/>
      <c r="G17" s="281"/>
      <c r="H17" s="281"/>
      <c r="I17" s="281"/>
      <c r="J17" s="281"/>
      <c r="K17" s="281"/>
      <c r="L17" s="281"/>
      <c r="M17" s="281"/>
      <c r="N17" s="281"/>
    </row>
    <row r="18" spans="2:14" x14ac:dyDescent="0.35">
      <c r="B18" s="281"/>
      <c r="C18" s="281"/>
      <c r="D18" s="281"/>
      <c r="E18" s="281"/>
      <c r="F18" s="281"/>
      <c r="G18" s="281"/>
      <c r="H18" s="281"/>
      <c r="I18" s="281"/>
      <c r="J18" s="281"/>
      <c r="K18" s="281"/>
      <c r="L18" s="281"/>
      <c r="M18" s="281"/>
      <c r="N18" s="281"/>
    </row>
  </sheetData>
  <mergeCells count="2">
    <mergeCell ref="C3:H3"/>
    <mergeCell ref="I3:N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R31"/>
  <sheetViews>
    <sheetView workbookViewId="0">
      <selection activeCell="P15" sqref="P15"/>
    </sheetView>
  </sheetViews>
  <sheetFormatPr defaultColWidth="9.1796875" defaultRowHeight="14.5" x14ac:dyDescent="0.35"/>
  <cols>
    <col min="1" max="1" width="9.1796875" style="432"/>
    <col min="2" max="2" width="39.1796875" style="431" customWidth="1"/>
    <col min="3" max="3" width="14.81640625" style="431" customWidth="1"/>
    <col min="4" max="9" width="10.81640625" style="431" customWidth="1"/>
    <col min="10" max="16384" width="9.1796875" style="431"/>
  </cols>
  <sheetData>
    <row r="1" spans="1:18" s="15" customFormat="1" x14ac:dyDescent="0.35">
      <c r="A1" s="432"/>
      <c r="B1" s="13" t="s">
        <v>426</v>
      </c>
      <c r="C1" s="294"/>
      <c r="D1" s="294"/>
      <c r="E1" s="294"/>
      <c r="F1" s="294"/>
      <c r="G1" s="294"/>
      <c r="H1" s="294"/>
      <c r="I1" s="294"/>
      <c r="J1" s="294"/>
      <c r="K1" s="294"/>
      <c r="L1" s="294"/>
      <c r="M1" s="294"/>
      <c r="N1" s="294"/>
      <c r="O1" s="294"/>
      <c r="P1" s="294"/>
      <c r="Q1" s="294"/>
      <c r="R1" s="294"/>
    </row>
    <row r="2" spans="1:18" s="15" customFormat="1" ht="15" thickBot="1" x14ac:dyDescent="0.4">
      <c r="A2" s="432"/>
      <c r="B2" s="13" t="s">
        <v>577</v>
      </c>
      <c r="C2" s="294"/>
      <c r="D2" s="294"/>
      <c r="E2" s="294"/>
      <c r="F2" s="294"/>
      <c r="G2" s="294"/>
      <c r="H2" s="294"/>
      <c r="I2" s="294"/>
      <c r="J2" s="294"/>
      <c r="K2" s="294"/>
      <c r="L2" s="294"/>
      <c r="M2" s="294"/>
      <c r="N2" s="294"/>
      <c r="O2" s="294"/>
      <c r="P2" s="294"/>
      <c r="Q2" s="294"/>
      <c r="R2" s="294"/>
    </row>
    <row r="3" spans="1:18" ht="16" thickBot="1" x14ac:dyDescent="0.4">
      <c r="B3" s="525" t="s">
        <v>496</v>
      </c>
      <c r="C3" s="524" t="s">
        <v>364</v>
      </c>
      <c r="D3" s="787" t="s">
        <v>578</v>
      </c>
      <c r="E3" s="787"/>
      <c r="F3" s="787"/>
      <c r="G3" s="787"/>
      <c r="H3" s="787"/>
      <c r="I3" s="788"/>
    </row>
    <row r="4" spans="1:18" ht="15.5" x14ac:dyDescent="0.35">
      <c r="B4" s="526"/>
      <c r="C4" s="527"/>
      <c r="D4" s="528" t="s">
        <v>116</v>
      </c>
      <c r="E4" s="529" t="s">
        <v>116</v>
      </c>
      <c r="F4" s="529" t="s">
        <v>116</v>
      </c>
      <c r="G4" s="530" t="s">
        <v>235</v>
      </c>
      <c r="H4" s="530" t="s">
        <v>235</v>
      </c>
      <c r="I4" s="531" t="s">
        <v>234</v>
      </c>
    </row>
    <row r="5" spans="1:18" ht="16" thickBot="1" x14ac:dyDescent="0.4">
      <c r="B5" s="532"/>
      <c r="C5" s="343"/>
      <c r="D5" s="533">
        <v>2017</v>
      </c>
      <c r="E5" s="534">
        <v>2018</v>
      </c>
      <c r="F5" s="534">
        <v>2019</v>
      </c>
      <c r="G5" s="534">
        <v>2020</v>
      </c>
      <c r="H5" s="534">
        <v>2021</v>
      </c>
      <c r="I5" s="535">
        <v>2022</v>
      </c>
    </row>
    <row r="6" spans="1:18" ht="15.5" x14ac:dyDescent="0.35">
      <c r="B6" s="536"/>
      <c r="C6" s="343"/>
      <c r="D6" s="537"/>
      <c r="E6" s="537"/>
      <c r="F6" s="537"/>
      <c r="G6" s="537"/>
      <c r="H6" s="537"/>
      <c r="I6" s="538"/>
    </row>
    <row r="7" spans="1:18" ht="15.5" x14ac:dyDescent="0.35">
      <c r="B7" s="539" t="s">
        <v>499</v>
      </c>
      <c r="C7" s="343" t="s">
        <v>33</v>
      </c>
      <c r="D7" s="537"/>
      <c r="E7" s="537"/>
      <c r="F7" s="537"/>
      <c r="G7" s="537"/>
      <c r="H7" s="537"/>
      <c r="I7" s="538"/>
    </row>
    <row r="8" spans="1:18" ht="15.5" x14ac:dyDescent="0.35">
      <c r="B8" s="539" t="s">
        <v>279</v>
      </c>
      <c r="C8" s="343" t="s">
        <v>500</v>
      </c>
      <c r="D8" s="537"/>
      <c r="E8" s="537"/>
      <c r="F8" s="537"/>
      <c r="G8" s="537"/>
      <c r="H8" s="537"/>
      <c r="I8" s="538"/>
    </row>
    <row r="9" spans="1:18" ht="15.5" x14ac:dyDescent="0.35">
      <c r="B9" s="539" t="s">
        <v>281</v>
      </c>
      <c r="C9" s="343" t="s">
        <v>34</v>
      </c>
      <c r="D9" s="537"/>
      <c r="E9" s="537"/>
      <c r="F9" s="537"/>
      <c r="G9" s="537"/>
      <c r="H9" s="537"/>
      <c r="I9" s="538"/>
    </row>
    <row r="10" spans="1:18" ht="15.5" x14ac:dyDescent="0.35">
      <c r="B10" s="539" t="s">
        <v>501</v>
      </c>
      <c r="C10" s="343" t="s">
        <v>35</v>
      </c>
      <c r="D10" s="537"/>
      <c r="E10" s="537"/>
      <c r="F10" s="537"/>
      <c r="G10" s="537"/>
      <c r="H10" s="537"/>
      <c r="I10" s="538"/>
    </row>
    <row r="11" spans="1:18" ht="15.5" x14ac:dyDescent="0.35">
      <c r="B11" s="539" t="s">
        <v>284</v>
      </c>
      <c r="C11" s="343" t="s">
        <v>502</v>
      </c>
      <c r="D11" s="537"/>
      <c r="E11" s="537"/>
      <c r="F11" s="537"/>
      <c r="G11" s="537"/>
      <c r="H11" s="537"/>
      <c r="I11" s="538"/>
    </row>
    <row r="12" spans="1:18" ht="15.5" x14ac:dyDescent="0.35">
      <c r="B12" s="539" t="s">
        <v>503</v>
      </c>
      <c r="C12" s="343" t="s">
        <v>36</v>
      </c>
      <c r="D12" s="537"/>
      <c r="E12" s="537"/>
      <c r="F12" s="537"/>
      <c r="G12" s="537"/>
      <c r="H12" s="537"/>
      <c r="I12" s="538"/>
    </row>
    <row r="13" spans="1:18" ht="15.5" x14ac:dyDescent="0.35">
      <c r="B13" s="539" t="s">
        <v>504</v>
      </c>
      <c r="C13" s="343" t="s">
        <v>37</v>
      </c>
      <c r="D13" s="537"/>
      <c r="E13" s="537"/>
      <c r="F13" s="537"/>
      <c r="G13" s="537"/>
      <c r="H13" s="537"/>
      <c r="I13" s="538"/>
    </row>
    <row r="14" spans="1:18" ht="15.5" x14ac:dyDescent="0.35">
      <c r="B14" s="539" t="s">
        <v>283</v>
      </c>
      <c r="C14" s="343" t="s">
        <v>38</v>
      </c>
      <c r="D14" s="537"/>
      <c r="E14" s="537"/>
      <c r="F14" s="537"/>
      <c r="G14" s="537"/>
      <c r="H14" s="537"/>
      <c r="I14" s="538"/>
    </row>
    <row r="15" spans="1:18" ht="15.5" x14ac:dyDescent="0.35">
      <c r="B15" s="539" t="s">
        <v>505</v>
      </c>
      <c r="C15" s="343" t="s">
        <v>39</v>
      </c>
      <c r="D15" s="537"/>
      <c r="E15" s="537"/>
      <c r="F15" s="537"/>
      <c r="G15" s="537"/>
      <c r="H15" s="537"/>
      <c r="I15" s="538"/>
    </row>
    <row r="16" spans="1:18" ht="15.5" x14ac:dyDescent="0.35">
      <c r="B16" s="539" t="s">
        <v>506</v>
      </c>
      <c r="C16" s="343" t="s">
        <v>40</v>
      </c>
      <c r="D16" s="537"/>
      <c r="E16" s="537"/>
      <c r="F16" s="537"/>
      <c r="G16" s="537"/>
      <c r="H16" s="537"/>
      <c r="I16" s="538"/>
    </row>
    <row r="17" spans="2:9" ht="15.5" x14ac:dyDescent="0.35">
      <c r="B17" s="539" t="s">
        <v>282</v>
      </c>
      <c r="C17" s="343" t="s">
        <v>41</v>
      </c>
      <c r="D17" s="537"/>
      <c r="E17" s="537"/>
      <c r="F17" s="537"/>
      <c r="G17" s="537"/>
      <c r="H17" s="537"/>
      <c r="I17" s="538"/>
    </row>
    <row r="18" spans="2:9" x14ac:dyDescent="0.35">
      <c r="B18" s="539" t="s">
        <v>280</v>
      </c>
      <c r="C18" s="343" t="s">
        <v>42</v>
      </c>
      <c r="I18" s="540"/>
    </row>
    <row r="19" spans="2:9" x14ac:dyDescent="0.35">
      <c r="B19" s="539" t="s">
        <v>507</v>
      </c>
      <c r="C19" s="343" t="s">
        <v>43</v>
      </c>
      <c r="I19" s="540"/>
    </row>
    <row r="20" spans="2:9" x14ac:dyDescent="0.35">
      <c r="B20" s="539" t="s">
        <v>508</v>
      </c>
      <c r="C20" s="343" t="s">
        <v>509</v>
      </c>
      <c r="I20" s="540"/>
    </row>
    <row r="21" spans="2:9" x14ac:dyDescent="0.35">
      <c r="B21" s="539" t="s">
        <v>510</v>
      </c>
      <c r="C21" s="343" t="s">
        <v>511</v>
      </c>
      <c r="I21" s="540"/>
    </row>
    <row r="22" spans="2:9" ht="15" thickBot="1" x14ac:dyDescent="0.4">
      <c r="B22" s="541" t="s">
        <v>579</v>
      </c>
      <c r="C22" s="373"/>
      <c r="D22" s="542"/>
      <c r="E22" s="542"/>
      <c r="F22" s="542"/>
      <c r="G22" s="542"/>
      <c r="H22" s="542"/>
      <c r="I22" s="543"/>
    </row>
    <row r="23" spans="2:9" ht="15" thickBot="1" x14ac:dyDescent="0.4">
      <c r="C23" s="365"/>
    </row>
    <row r="24" spans="2:9" ht="16" thickBot="1" x14ac:dyDescent="0.4">
      <c r="B24" s="381" t="s">
        <v>24</v>
      </c>
      <c r="C24" s="382"/>
      <c r="D24" s="544">
        <v>0</v>
      </c>
      <c r="E24" s="544">
        <v>0</v>
      </c>
      <c r="F24" s="544">
        <v>0</v>
      </c>
      <c r="G24" s="544">
        <v>0</v>
      </c>
      <c r="H24" s="544">
        <v>0</v>
      </c>
      <c r="I24" s="545">
        <v>0</v>
      </c>
    </row>
    <row r="25" spans="2:9" x14ac:dyDescent="0.35">
      <c r="B25" s="431" t="s">
        <v>580</v>
      </c>
    </row>
    <row r="26" spans="2:9" x14ac:dyDescent="0.35">
      <c r="B26" s="191"/>
    </row>
    <row r="27" spans="2:9" x14ac:dyDescent="0.35">
      <c r="B27" s="256"/>
    </row>
    <row r="28" spans="2:9" x14ac:dyDescent="0.35">
      <c r="B28" s="256"/>
    </row>
    <row r="29" spans="2:9" x14ac:dyDescent="0.35">
      <c r="B29" s="256"/>
      <c r="G29" s="431" t="s">
        <v>254</v>
      </c>
    </row>
    <row r="30" spans="2:9" ht="15" thickBot="1" x14ac:dyDescent="0.4">
      <c r="B30" s="256"/>
    </row>
    <row r="31" spans="2:9" ht="15" thickBot="1" x14ac:dyDescent="0.4">
      <c r="B31" s="298"/>
      <c r="G31" s="378"/>
    </row>
  </sheetData>
  <mergeCells count="1">
    <mergeCell ref="D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C7660-43B4-4062-907E-5239F0C17BB0}">
  <sheetPr>
    <tabColor theme="9" tint="0.59999389629810485"/>
  </sheetPr>
  <dimension ref="A1:X114"/>
  <sheetViews>
    <sheetView topLeftCell="G7" workbookViewId="0">
      <selection activeCell="I37" sqref="I37"/>
    </sheetView>
  </sheetViews>
  <sheetFormatPr defaultColWidth="9.1796875" defaultRowHeight="14.5" outlineLevelRow="1" outlineLevelCol="1" x14ac:dyDescent="0.35"/>
  <cols>
    <col min="1" max="1" width="1.54296875" style="644" hidden="1" customWidth="1" outlineLevel="1"/>
    <col min="2" max="6" width="17.81640625" style="644" hidden="1" customWidth="1" outlineLevel="1"/>
    <col min="7" max="7" width="1.54296875" style="645" customWidth="1" collapsed="1"/>
    <col min="8" max="8" width="1.54296875" style="645" customWidth="1"/>
    <col min="9" max="9" width="90.26953125" style="644" bestFit="1" customWidth="1"/>
    <col min="10" max="10" width="1.54296875" style="644" customWidth="1"/>
    <col min="11" max="11" width="37.26953125" style="564" customWidth="1"/>
    <col min="12" max="13" width="24.7265625" style="564" customWidth="1"/>
    <col min="14" max="14" width="1.54296875" style="564" customWidth="1"/>
    <col min="15" max="15" width="27.453125" style="564" customWidth="1"/>
    <col min="16" max="16" width="14.26953125" style="564" customWidth="1"/>
    <col min="17" max="17" width="29.1796875" style="564" customWidth="1"/>
    <col min="18" max="23" width="9.1796875" style="564"/>
    <col min="24" max="24" width="117" style="564" customWidth="1"/>
    <col min="25" max="16384" width="9.1796875" style="564"/>
  </cols>
  <sheetData>
    <row r="1" spans="1:24" s="644" customFormat="1" hidden="1" outlineLevel="1" x14ac:dyDescent="0.35">
      <c r="A1" s="643"/>
      <c r="G1" s="645"/>
      <c r="H1" s="645"/>
    </row>
    <row r="2" spans="1:24" s="644" customFormat="1" hidden="1" outlineLevel="1" x14ac:dyDescent="0.35">
      <c r="G2" s="645"/>
      <c r="H2" s="645"/>
      <c r="K2" s="646"/>
      <c r="L2" s="646"/>
      <c r="M2" s="646"/>
    </row>
    <row r="3" spans="1:24" s="644" customFormat="1" hidden="1" outlineLevel="1" x14ac:dyDescent="0.35">
      <c r="G3" s="645"/>
      <c r="H3" s="645"/>
    </row>
    <row r="4" spans="1:24" s="648" customFormat="1" hidden="1" outlineLevel="1" x14ac:dyDescent="0.35">
      <c r="A4" s="647"/>
      <c r="G4" s="645" t="s">
        <v>748</v>
      </c>
      <c r="H4" s="645"/>
      <c r="K4" s="649"/>
      <c r="L4" s="649"/>
      <c r="M4" s="649"/>
    </row>
    <row r="5" spans="1:24" s="648" customFormat="1" hidden="1" outlineLevel="1" x14ac:dyDescent="0.35">
      <c r="A5" s="647"/>
      <c r="G5" s="645" t="s">
        <v>749</v>
      </c>
      <c r="H5" s="645"/>
      <c r="K5" s="649"/>
      <c r="L5" s="649"/>
      <c r="M5" s="649"/>
    </row>
    <row r="6" spans="1:24" s="648" customFormat="1" hidden="1" outlineLevel="1" x14ac:dyDescent="0.35">
      <c r="A6" s="647"/>
      <c r="G6" s="645" t="s">
        <v>750</v>
      </c>
      <c r="H6" s="645"/>
      <c r="K6" s="649"/>
      <c r="L6" s="649"/>
      <c r="M6" s="649"/>
    </row>
    <row r="7" spans="1:24" s="651" customFormat="1" ht="29" collapsed="1" x14ac:dyDescent="0.35">
      <c r="A7" s="650"/>
      <c r="B7" s="651" t="s">
        <v>751</v>
      </c>
      <c r="C7" s="651" t="s">
        <v>752</v>
      </c>
      <c r="D7" s="651" t="s">
        <v>753</v>
      </c>
      <c r="E7" s="651" t="s">
        <v>754</v>
      </c>
      <c r="G7" s="652"/>
      <c r="H7" s="652"/>
    </row>
    <row r="8" spans="1:24" s="658" customFormat="1" ht="26" x14ac:dyDescent="0.6">
      <c r="A8" s="653"/>
      <c r="B8" s="653"/>
      <c r="C8" s="653"/>
      <c r="D8" s="653"/>
      <c r="E8" s="653"/>
      <c r="F8" s="653"/>
      <c r="G8" s="654"/>
      <c r="H8" s="654"/>
      <c r="I8" s="655" t="s">
        <v>760</v>
      </c>
      <c r="J8" s="656"/>
      <c r="K8" s="656"/>
      <c r="L8" s="656"/>
      <c r="M8" s="657"/>
      <c r="N8" s="657"/>
      <c r="O8" s="657"/>
      <c r="P8" s="657"/>
      <c r="Q8" s="657"/>
      <c r="R8" s="657"/>
      <c r="S8" s="791"/>
      <c r="T8" s="791"/>
      <c r="U8" s="791"/>
      <c r="V8" s="791"/>
      <c r="W8" s="791"/>
      <c r="X8" s="792"/>
    </row>
    <row r="10" spans="1:24" s="661" customFormat="1" ht="28" customHeight="1" x14ac:dyDescent="0.6">
      <c r="A10" s="659"/>
      <c r="B10" s="659"/>
      <c r="C10" s="659"/>
      <c r="D10" s="659"/>
      <c r="E10" s="659"/>
      <c r="F10" s="659"/>
      <c r="G10" s="660"/>
      <c r="H10" s="660"/>
      <c r="I10" s="655" t="s">
        <v>755</v>
      </c>
      <c r="J10" s="656"/>
      <c r="K10" s="656" t="s">
        <v>761</v>
      </c>
      <c r="L10" s="656"/>
      <c r="M10" s="656"/>
      <c r="N10" s="656"/>
      <c r="O10" s="656"/>
      <c r="P10" s="656"/>
      <c r="Q10" s="656"/>
      <c r="R10" s="656"/>
      <c r="S10" s="656"/>
      <c r="T10" s="656"/>
      <c r="U10" s="656"/>
      <c r="V10" s="656"/>
      <c r="W10" s="656"/>
      <c r="X10" s="656"/>
    </row>
    <row r="11" spans="1:24" x14ac:dyDescent="0.35">
      <c r="I11" s="793"/>
      <c r="J11" s="793"/>
      <c r="K11" s="793"/>
      <c r="L11" s="793"/>
      <c r="M11" s="793"/>
      <c r="N11" s="793"/>
      <c r="O11" s="793"/>
      <c r="P11" s="793"/>
    </row>
    <row r="33" spans="1:24" s="668" customFormat="1" ht="26" x14ac:dyDescent="0.6">
      <c r="A33" s="662"/>
      <c r="B33" s="662"/>
      <c r="C33" s="662"/>
      <c r="D33" s="662"/>
      <c r="E33" s="662"/>
      <c r="F33" s="662"/>
      <c r="G33" s="663"/>
      <c r="H33" s="663"/>
      <c r="I33" s="664" t="s">
        <v>756</v>
      </c>
      <c r="J33" s="665"/>
      <c r="K33" s="666"/>
      <c r="L33" s="666"/>
      <c r="M33" s="666"/>
      <c r="N33" s="666"/>
      <c r="O33" s="666"/>
      <c r="P33" s="666"/>
      <c r="Q33" s="666"/>
      <c r="R33" s="666"/>
      <c r="S33" s="666"/>
      <c r="T33" s="666"/>
      <c r="U33" s="666"/>
      <c r="V33" s="666"/>
      <c r="W33" s="666"/>
      <c r="X33" s="667"/>
    </row>
    <row r="34" spans="1:24" s="668" customFormat="1" ht="26" x14ac:dyDescent="0.6">
      <c r="A34" s="662"/>
      <c r="B34" s="662"/>
      <c r="C34" s="662"/>
      <c r="D34" s="662"/>
      <c r="E34" s="662"/>
      <c r="F34" s="662"/>
      <c r="G34" s="663"/>
      <c r="H34" s="663"/>
      <c r="I34" s="662"/>
      <c r="J34" s="662"/>
    </row>
    <row r="35" spans="1:24" s="668" customFormat="1" ht="26.25" customHeight="1" x14ac:dyDescent="0.6">
      <c r="A35" s="662"/>
      <c r="B35" s="662"/>
      <c r="C35" s="662"/>
      <c r="D35" s="662"/>
      <c r="E35" s="662"/>
      <c r="F35" s="662"/>
      <c r="G35" s="663"/>
      <c r="H35" s="663"/>
      <c r="I35" s="669" t="s">
        <v>757</v>
      </c>
      <c r="J35" s="662"/>
      <c r="K35" s="669" t="s">
        <v>758</v>
      </c>
      <c r="L35" s="669" t="s">
        <v>759</v>
      </c>
      <c r="M35" s="669"/>
      <c r="N35" s="669"/>
      <c r="O35" s="669"/>
      <c r="P35" s="669"/>
      <c r="Q35" s="669"/>
      <c r="R35" s="669"/>
      <c r="S35" s="669"/>
      <c r="T35" s="669"/>
      <c r="U35" s="669"/>
      <c r="V35" s="669"/>
      <c r="W35" s="669"/>
      <c r="X35" s="669"/>
    </row>
    <row r="36" spans="1:24" s="668" customFormat="1" ht="26" x14ac:dyDescent="0.6">
      <c r="A36" s="662"/>
      <c r="B36" s="662"/>
      <c r="C36" s="662"/>
      <c r="D36" s="662"/>
      <c r="E36" s="662"/>
      <c r="F36" s="662"/>
      <c r="G36" s="663"/>
      <c r="H36" s="663"/>
      <c r="I36" s="670"/>
      <c r="J36" s="662"/>
      <c r="K36" s="669"/>
      <c r="L36" s="789"/>
      <c r="M36" s="789"/>
      <c r="N36" s="789"/>
      <c r="O36" s="789"/>
      <c r="P36" s="789"/>
      <c r="Q36" s="789"/>
      <c r="R36" s="789"/>
      <c r="S36" s="789"/>
      <c r="T36" s="789"/>
      <c r="U36" s="789"/>
      <c r="V36" s="789"/>
      <c r="W36" s="789"/>
      <c r="X36" s="789"/>
    </row>
    <row r="37" spans="1:24" s="668" customFormat="1" ht="26" x14ac:dyDescent="0.6">
      <c r="A37" s="662"/>
      <c r="B37" s="662"/>
      <c r="C37" s="662"/>
      <c r="D37" s="662"/>
      <c r="E37" s="662"/>
      <c r="F37" s="662"/>
      <c r="G37" s="663"/>
      <c r="H37" s="663"/>
      <c r="I37" s="670"/>
      <c r="J37" s="662"/>
      <c r="K37" s="669"/>
      <c r="L37" s="790"/>
      <c r="M37" s="790"/>
      <c r="N37" s="790"/>
      <c r="O37" s="790"/>
      <c r="P37" s="790"/>
      <c r="Q37" s="790"/>
      <c r="R37" s="790"/>
      <c r="S37" s="790"/>
      <c r="T37" s="790"/>
      <c r="U37" s="790"/>
      <c r="V37" s="790"/>
      <c r="W37" s="790"/>
      <c r="X37" s="790"/>
    </row>
    <row r="38" spans="1:24" s="668" customFormat="1" ht="26" x14ac:dyDescent="0.6">
      <c r="A38" s="662"/>
      <c r="B38" s="662"/>
      <c r="C38" s="662"/>
      <c r="D38" s="662"/>
      <c r="E38" s="662"/>
      <c r="F38" s="662"/>
      <c r="G38" s="663"/>
      <c r="H38" s="663"/>
      <c r="I38" s="669"/>
      <c r="J38" s="662"/>
      <c r="K38" s="669"/>
      <c r="L38" s="790"/>
      <c r="M38" s="790"/>
      <c r="N38" s="790"/>
      <c r="O38" s="790"/>
      <c r="P38" s="790"/>
      <c r="Q38" s="790"/>
      <c r="R38" s="790"/>
      <c r="S38" s="790"/>
      <c r="T38" s="790"/>
      <c r="U38" s="790"/>
      <c r="V38" s="790"/>
      <c r="W38" s="790"/>
      <c r="X38" s="790"/>
    </row>
    <row r="39" spans="1:24" s="668" customFormat="1" ht="26" x14ac:dyDescent="0.6">
      <c r="A39" s="662"/>
      <c r="B39" s="662"/>
      <c r="C39" s="662"/>
      <c r="D39" s="662"/>
      <c r="E39" s="662"/>
      <c r="F39" s="662"/>
      <c r="G39" s="663"/>
      <c r="H39" s="663"/>
      <c r="I39" s="670"/>
      <c r="J39" s="662"/>
      <c r="K39" s="669"/>
      <c r="L39" s="790"/>
      <c r="M39" s="790"/>
      <c r="N39" s="790"/>
      <c r="O39" s="790"/>
      <c r="P39" s="790"/>
      <c r="Q39" s="790"/>
      <c r="R39" s="790"/>
      <c r="S39" s="790"/>
      <c r="T39" s="790"/>
      <c r="U39" s="790"/>
      <c r="V39" s="790"/>
      <c r="W39" s="790"/>
      <c r="X39" s="790"/>
    </row>
    <row r="40" spans="1:24" s="668" customFormat="1" ht="24.75" customHeight="1" x14ac:dyDescent="0.6">
      <c r="A40" s="662"/>
      <c r="B40" s="662"/>
      <c r="C40" s="662"/>
      <c r="D40" s="662"/>
      <c r="E40" s="662"/>
      <c r="F40" s="662"/>
      <c r="G40" s="663"/>
      <c r="H40" s="663"/>
      <c r="I40" s="670"/>
      <c r="J40" s="662"/>
      <c r="K40" s="669"/>
      <c r="L40" s="790"/>
      <c r="M40" s="790"/>
      <c r="N40" s="790"/>
      <c r="O40" s="790"/>
      <c r="P40" s="790"/>
      <c r="Q40" s="790"/>
      <c r="R40" s="790"/>
      <c r="S40" s="790"/>
      <c r="T40" s="790"/>
      <c r="U40" s="790"/>
      <c r="V40" s="790"/>
      <c r="W40" s="790"/>
      <c r="X40" s="790"/>
    </row>
    <row r="41" spans="1:24" s="668" customFormat="1" ht="26" x14ac:dyDescent="0.6">
      <c r="A41" s="662"/>
      <c r="B41" s="662"/>
      <c r="C41" s="662"/>
      <c r="D41" s="662"/>
      <c r="E41" s="662"/>
      <c r="F41" s="662"/>
      <c r="G41" s="663"/>
      <c r="H41" s="663"/>
      <c r="I41" s="670"/>
      <c r="J41" s="662"/>
      <c r="K41" s="669"/>
      <c r="L41" s="790"/>
      <c r="M41" s="790"/>
      <c r="N41" s="790"/>
      <c r="O41" s="790"/>
      <c r="P41" s="790"/>
      <c r="Q41" s="790"/>
      <c r="R41" s="790"/>
      <c r="S41" s="790"/>
      <c r="T41" s="790"/>
      <c r="U41" s="790"/>
      <c r="V41" s="790"/>
      <c r="W41" s="790"/>
      <c r="X41" s="790"/>
    </row>
    <row r="42" spans="1:24" s="668" customFormat="1" ht="26" x14ac:dyDescent="0.6">
      <c r="A42" s="662"/>
      <c r="B42" s="662"/>
      <c r="C42" s="662"/>
      <c r="D42" s="662"/>
      <c r="E42" s="662"/>
      <c r="F42" s="662"/>
      <c r="G42" s="663"/>
      <c r="H42" s="663"/>
      <c r="I42" s="670"/>
      <c r="J42" s="662"/>
      <c r="K42" s="669"/>
      <c r="L42" s="671"/>
      <c r="M42" s="671"/>
      <c r="N42" s="671"/>
      <c r="O42" s="671"/>
      <c r="P42" s="671"/>
      <c r="Q42" s="671"/>
      <c r="R42" s="671"/>
      <c r="S42" s="671"/>
      <c r="T42" s="671"/>
      <c r="U42" s="671"/>
      <c r="V42" s="671"/>
      <c r="W42" s="671"/>
      <c r="X42" s="671"/>
    </row>
    <row r="43" spans="1:24" s="668" customFormat="1" ht="24.75" customHeight="1" x14ac:dyDescent="0.6">
      <c r="A43" s="662"/>
      <c r="B43" s="662"/>
      <c r="C43" s="662"/>
      <c r="D43" s="662"/>
      <c r="E43" s="662"/>
      <c r="F43" s="662"/>
      <c r="G43" s="663"/>
      <c r="H43" s="663"/>
      <c r="I43" s="670"/>
      <c r="J43" s="662"/>
      <c r="K43" s="669"/>
      <c r="L43" s="790"/>
      <c r="M43" s="790"/>
      <c r="N43" s="790"/>
      <c r="O43" s="790"/>
      <c r="P43" s="790"/>
      <c r="Q43" s="790"/>
      <c r="R43" s="790"/>
      <c r="S43" s="790"/>
      <c r="T43" s="790"/>
      <c r="U43" s="790"/>
      <c r="V43" s="790"/>
      <c r="W43" s="790"/>
      <c r="X43" s="790"/>
    </row>
    <row r="44" spans="1:24" s="668" customFormat="1" ht="27.75" customHeight="1" x14ac:dyDescent="0.6">
      <c r="A44" s="662"/>
      <c r="B44" s="662"/>
      <c r="C44" s="662"/>
      <c r="D44" s="662"/>
      <c r="E44" s="662"/>
      <c r="F44" s="662"/>
      <c r="G44" s="663"/>
      <c r="H44" s="663"/>
      <c r="I44" s="670"/>
      <c r="J44" s="662"/>
      <c r="K44" s="669"/>
      <c r="L44" s="790"/>
      <c r="M44" s="790"/>
      <c r="N44" s="790"/>
      <c r="O44" s="790"/>
      <c r="P44" s="790"/>
      <c r="Q44" s="790"/>
      <c r="R44" s="790"/>
      <c r="S44" s="790"/>
      <c r="T44" s="790"/>
      <c r="U44" s="790"/>
      <c r="V44" s="790"/>
      <c r="W44" s="790"/>
      <c r="X44" s="790"/>
    </row>
    <row r="45" spans="1:24" s="668" customFormat="1" ht="24.75" customHeight="1" x14ac:dyDescent="0.6">
      <c r="A45" s="662"/>
      <c r="B45" s="662"/>
      <c r="C45" s="662"/>
      <c r="D45" s="662"/>
      <c r="E45" s="662"/>
      <c r="F45" s="662"/>
      <c r="G45" s="663"/>
      <c r="H45" s="663"/>
      <c r="I45" s="670"/>
      <c r="J45" s="662"/>
      <c r="K45" s="669"/>
      <c r="L45" s="790"/>
      <c r="M45" s="790"/>
      <c r="N45" s="790"/>
      <c r="O45" s="790"/>
      <c r="P45" s="790"/>
      <c r="Q45" s="790"/>
      <c r="R45" s="790"/>
      <c r="S45" s="790"/>
      <c r="T45" s="790"/>
      <c r="U45" s="790"/>
      <c r="V45" s="790"/>
      <c r="W45" s="790"/>
      <c r="X45" s="790"/>
    </row>
    <row r="46" spans="1:24" s="668" customFormat="1" ht="21.75" customHeight="1" x14ac:dyDescent="0.6">
      <c r="A46" s="662"/>
      <c r="B46" s="662"/>
      <c r="C46" s="662"/>
      <c r="D46" s="662"/>
      <c r="E46" s="662"/>
      <c r="F46" s="662"/>
      <c r="G46" s="663"/>
      <c r="H46" s="663"/>
      <c r="I46" s="670"/>
      <c r="J46" s="662"/>
      <c r="K46" s="669"/>
      <c r="L46" s="790"/>
      <c r="M46" s="790"/>
      <c r="N46" s="790"/>
      <c r="O46" s="790"/>
      <c r="P46" s="790"/>
      <c r="Q46" s="790"/>
      <c r="R46" s="790"/>
      <c r="S46" s="790"/>
      <c r="T46" s="790"/>
      <c r="U46" s="790"/>
      <c r="V46" s="790"/>
      <c r="W46" s="790"/>
      <c r="X46" s="790"/>
    </row>
    <row r="47" spans="1:24" s="668" customFormat="1" ht="26" x14ac:dyDescent="0.6">
      <c r="A47" s="662"/>
      <c r="B47" s="662"/>
      <c r="C47" s="662"/>
      <c r="D47" s="662"/>
      <c r="E47" s="662"/>
      <c r="F47" s="662"/>
      <c r="G47" s="663"/>
      <c r="H47" s="663"/>
      <c r="I47" s="670"/>
      <c r="J47" s="662"/>
      <c r="K47" s="669"/>
      <c r="L47" s="790"/>
      <c r="M47" s="790"/>
      <c r="N47" s="790"/>
      <c r="O47" s="790"/>
      <c r="P47" s="790"/>
      <c r="Q47" s="790"/>
      <c r="R47" s="790"/>
      <c r="S47" s="790"/>
      <c r="T47" s="790"/>
      <c r="U47" s="790"/>
      <c r="V47" s="790"/>
      <c r="W47" s="790"/>
      <c r="X47" s="790"/>
    </row>
    <row r="48" spans="1:24" s="668" customFormat="1" ht="26" x14ac:dyDescent="0.6">
      <c r="A48" s="662"/>
      <c r="B48" s="662"/>
      <c r="C48" s="662"/>
      <c r="D48" s="662"/>
      <c r="E48" s="662"/>
      <c r="F48" s="662"/>
      <c r="G48" s="663"/>
      <c r="H48" s="663"/>
      <c r="I48" s="670"/>
      <c r="J48" s="662"/>
      <c r="K48" s="669"/>
      <c r="L48" s="790"/>
      <c r="M48" s="790"/>
      <c r="N48" s="790"/>
      <c r="O48" s="790"/>
      <c r="P48" s="790"/>
      <c r="Q48" s="790"/>
      <c r="R48" s="790"/>
      <c r="S48" s="790"/>
      <c r="T48" s="790"/>
      <c r="U48" s="790"/>
      <c r="V48" s="790"/>
      <c r="W48" s="790"/>
      <c r="X48" s="790"/>
    </row>
    <row r="49" spans="1:24" s="668" customFormat="1" ht="26" x14ac:dyDescent="0.6">
      <c r="A49" s="662"/>
      <c r="B49" s="662"/>
      <c r="C49" s="662"/>
      <c r="D49" s="662"/>
      <c r="E49" s="662"/>
      <c r="F49" s="662"/>
      <c r="G49" s="663"/>
      <c r="H49" s="663"/>
      <c r="I49" s="670"/>
      <c r="J49" s="662"/>
      <c r="K49" s="669"/>
      <c r="L49" s="790"/>
      <c r="M49" s="790"/>
      <c r="N49" s="790"/>
      <c r="O49" s="790"/>
      <c r="P49" s="790"/>
      <c r="Q49" s="790"/>
      <c r="R49" s="790"/>
      <c r="S49" s="790"/>
      <c r="T49" s="790"/>
      <c r="U49" s="790"/>
      <c r="V49" s="790"/>
      <c r="W49" s="790"/>
      <c r="X49" s="790"/>
    </row>
    <row r="50" spans="1:24" s="668" customFormat="1" ht="26" x14ac:dyDescent="0.6">
      <c r="A50" s="662"/>
      <c r="B50" s="662"/>
      <c r="C50" s="662"/>
      <c r="D50" s="662"/>
      <c r="E50" s="662"/>
      <c r="F50" s="662"/>
      <c r="G50" s="663"/>
      <c r="H50" s="663"/>
      <c r="I50" s="669"/>
      <c r="J50" s="672"/>
      <c r="K50" s="669"/>
      <c r="L50" s="790"/>
      <c r="M50" s="790"/>
      <c r="N50" s="790"/>
      <c r="O50" s="790"/>
      <c r="P50" s="790"/>
      <c r="Q50" s="790"/>
      <c r="R50" s="790"/>
      <c r="S50" s="790"/>
      <c r="T50" s="790"/>
      <c r="U50" s="790"/>
      <c r="V50" s="790"/>
      <c r="W50" s="790"/>
      <c r="X50" s="790"/>
    </row>
    <row r="51" spans="1:24" s="668" customFormat="1" ht="26" x14ac:dyDescent="0.6">
      <c r="A51" s="662"/>
      <c r="B51" s="662"/>
      <c r="C51" s="662"/>
      <c r="D51" s="662"/>
      <c r="E51" s="662"/>
      <c r="F51" s="662"/>
      <c r="G51" s="663"/>
      <c r="H51" s="663"/>
      <c r="I51" s="670"/>
      <c r="J51" s="662"/>
      <c r="K51" s="669"/>
      <c r="L51" s="790"/>
      <c r="M51" s="790"/>
      <c r="N51" s="790"/>
      <c r="O51" s="790"/>
      <c r="P51" s="790"/>
      <c r="Q51" s="790"/>
      <c r="R51" s="790"/>
      <c r="S51" s="790"/>
      <c r="T51" s="790"/>
      <c r="U51" s="790"/>
      <c r="V51" s="790"/>
      <c r="W51" s="790"/>
      <c r="X51" s="790"/>
    </row>
    <row r="52" spans="1:24" s="668" customFormat="1" ht="25.5" customHeight="1" x14ac:dyDescent="0.6">
      <c r="A52" s="662"/>
      <c r="B52" s="662"/>
      <c r="C52" s="662"/>
      <c r="D52" s="662"/>
      <c r="E52" s="662"/>
      <c r="F52" s="662"/>
      <c r="G52" s="663"/>
      <c r="H52" s="663"/>
      <c r="I52" s="670"/>
      <c r="J52" s="662"/>
      <c r="K52" s="669"/>
      <c r="L52" s="790"/>
      <c r="M52" s="790"/>
      <c r="N52" s="790"/>
      <c r="O52" s="790"/>
      <c r="P52" s="790"/>
      <c r="Q52" s="790"/>
      <c r="R52" s="790"/>
      <c r="S52" s="790"/>
      <c r="T52" s="790"/>
      <c r="U52" s="790"/>
      <c r="V52" s="790"/>
      <c r="W52" s="790"/>
      <c r="X52" s="790"/>
    </row>
    <row r="53" spans="1:24" s="668" customFormat="1" ht="26" x14ac:dyDescent="0.6">
      <c r="A53" s="662"/>
      <c r="B53" s="662"/>
      <c r="C53" s="662"/>
      <c r="D53" s="662"/>
      <c r="E53" s="662"/>
      <c r="F53" s="662"/>
      <c r="G53" s="663"/>
      <c r="H53" s="663"/>
      <c r="I53" s="670"/>
      <c r="J53" s="662"/>
      <c r="K53" s="669"/>
      <c r="L53" s="790"/>
      <c r="M53" s="790"/>
      <c r="N53" s="790"/>
      <c r="O53" s="790"/>
      <c r="P53" s="790"/>
      <c r="Q53" s="790"/>
      <c r="R53" s="790"/>
      <c r="S53" s="790"/>
      <c r="T53" s="790"/>
      <c r="U53" s="790"/>
      <c r="V53" s="790"/>
      <c r="W53" s="790"/>
      <c r="X53" s="790"/>
    </row>
    <row r="54" spans="1:24" s="668" customFormat="1" ht="26" x14ac:dyDescent="0.6">
      <c r="A54" s="662"/>
      <c r="B54" s="662"/>
      <c r="C54" s="662"/>
      <c r="D54" s="662"/>
      <c r="E54" s="662"/>
      <c r="F54" s="662"/>
      <c r="G54" s="663"/>
      <c r="H54" s="663"/>
      <c r="I54" s="670"/>
      <c r="J54" s="662"/>
      <c r="K54" s="669"/>
      <c r="L54" s="790"/>
      <c r="M54" s="790"/>
      <c r="N54" s="790"/>
      <c r="O54" s="790"/>
      <c r="P54" s="790"/>
      <c r="Q54" s="790"/>
      <c r="R54" s="790"/>
      <c r="S54" s="790"/>
      <c r="T54" s="790"/>
      <c r="U54" s="790"/>
      <c r="V54" s="790"/>
      <c r="W54" s="790"/>
      <c r="X54" s="790"/>
    </row>
    <row r="55" spans="1:24" s="668" customFormat="1" ht="26" x14ac:dyDescent="0.6">
      <c r="A55" s="662"/>
      <c r="B55" s="662"/>
      <c r="C55" s="662"/>
      <c r="D55" s="662"/>
      <c r="E55" s="662"/>
      <c r="F55" s="662"/>
      <c r="G55" s="663"/>
      <c r="H55" s="663"/>
      <c r="I55" s="670"/>
      <c r="J55" s="662"/>
      <c r="K55" s="669"/>
      <c r="L55" s="790"/>
      <c r="M55" s="790"/>
      <c r="N55" s="790"/>
      <c r="O55" s="790"/>
      <c r="P55" s="790"/>
      <c r="Q55" s="790"/>
      <c r="R55" s="790"/>
      <c r="S55" s="790"/>
      <c r="T55" s="790"/>
      <c r="U55" s="790"/>
      <c r="V55" s="790"/>
      <c r="W55" s="790"/>
      <c r="X55" s="790"/>
    </row>
    <row r="56" spans="1:24" s="668" customFormat="1" ht="26" x14ac:dyDescent="0.6">
      <c r="A56" s="662"/>
      <c r="B56" s="662"/>
      <c r="C56" s="662"/>
      <c r="D56" s="662"/>
      <c r="E56" s="662"/>
      <c r="F56" s="662"/>
      <c r="G56" s="663"/>
      <c r="H56" s="663"/>
      <c r="I56" s="670"/>
      <c r="J56" s="662"/>
      <c r="K56" s="669"/>
      <c r="L56" s="790"/>
      <c r="M56" s="790"/>
      <c r="N56" s="790"/>
      <c r="O56" s="790"/>
      <c r="P56" s="790"/>
      <c r="Q56" s="790"/>
      <c r="R56" s="790"/>
      <c r="S56" s="790"/>
      <c r="T56" s="790"/>
      <c r="U56" s="790"/>
      <c r="V56" s="790"/>
      <c r="W56" s="790"/>
      <c r="X56" s="790"/>
    </row>
    <row r="57" spans="1:24" s="668" customFormat="1" ht="26" x14ac:dyDescent="0.6">
      <c r="A57" s="662"/>
      <c r="B57" s="662"/>
      <c r="C57" s="662"/>
      <c r="D57" s="662"/>
      <c r="E57" s="662"/>
      <c r="F57" s="662"/>
      <c r="G57" s="663"/>
      <c r="H57" s="663"/>
      <c r="I57" s="670"/>
      <c r="J57" s="662"/>
      <c r="K57" s="669"/>
      <c r="L57" s="790"/>
      <c r="M57" s="790"/>
      <c r="N57" s="790"/>
      <c r="O57" s="790"/>
      <c r="P57" s="790"/>
      <c r="Q57" s="790"/>
      <c r="R57" s="790"/>
      <c r="S57" s="790"/>
      <c r="T57" s="790"/>
      <c r="U57" s="790"/>
      <c r="V57" s="790"/>
      <c r="W57" s="790"/>
      <c r="X57" s="790"/>
    </row>
    <row r="58" spans="1:24" s="668" customFormat="1" ht="26" x14ac:dyDescent="0.6">
      <c r="A58" s="662"/>
      <c r="B58" s="662"/>
      <c r="C58" s="662"/>
      <c r="D58" s="662"/>
      <c r="E58" s="662"/>
      <c r="F58" s="662"/>
      <c r="G58" s="663"/>
      <c r="H58" s="663"/>
      <c r="I58" s="670"/>
      <c r="J58" s="662"/>
      <c r="K58" s="669"/>
      <c r="L58" s="790"/>
      <c r="M58" s="790"/>
      <c r="N58" s="790"/>
      <c r="O58" s="790"/>
      <c r="P58" s="790"/>
      <c r="Q58" s="790"/>
      <c r="R58" s="790"/>
      <c r="S58" s="790"/>
      <c r="T58" s="790"/>
      <c r="U58" s="790"/>
      <c r="V58" s="790"/>
      <c r="W58" s="790"/>
      <c r="X58" s="790"/>
    </row>
    <row r="59" spans="1:24" s="668" customFormat="1" ht="26" x14ac:dyDescent="0.6">
      <c r="A59" s="662"/>
      <c r="B59" s="662"/>
      <c r="C59" s="662"/>
      <c r="D59" s="662"/>
      <c r="E59" s="662"/>
      <c r="F59" s="662"/>
      <c r="G59" s="663"/>
      <c r="H59" s="663"/>
      <c r="I59" s="670"/>
      <c r="J59" s="662"/>
      <c r="K59" s="669"/>
      <c r="L59" s="790"/>
      <c r="M59" s="790"/>
      <c r="N59" s="790"/>
      <c r="O59" s="790"/>
      <c r="P59" s="790"/>
      <c r="Q59" s="790"/>
      <c r="R59" s="790"/>
      <c r="S59" s="790"/>
      <c r="T59" s="790"/>
      <c r="U59" s="790"/>
      <c r="V59" s="790"/>
      <c r="W59" s="790"/>
      <c r="X59" s="790"/>
    </row>
    <row r="60" spans="1:24" s="668" customFormat="1" ht="97.5" customHeight="1" x14ac:dyDescent="0.6">
      <c r="A60" s="662"/>
      <c r="B60" s="662"/>
      <c r="C60" s="662"/>
      <c r="D60" s="662"/>
      <c r="E60" s="662"/>
      <c r="F60" s="662"/>
      <c r="G60" s="663"/>
      <c r="H60" s="663"/>
      <c r="I60" s="669"/>
      <c r="J60" s="662"/>
      <c r="K60" s="669"/>
      <c r="L60" s="790"/>
      <c r="M60" s="790"/>
      <c r="N60" s="790"/>
      <c r="O60" s="790"/>
      <c r="P60" s="790"/>
      <c r="Q60" s="790"/>
      <c r="R60" s="790"/>
      <c r="S60" s="790"/>
      <c r="T60" s="790"/>
      <c r="U60" s="790"/>
      <c r="V60" s="790"/>
      <c r="W60" s="790"/>
      <c r="X60" s="790"/>
    </row>
    <row r="61" spans="1:24" s="668" customFormat="1" ht="26" x14ac:dyDescent="0.6">
      <c r="A61" s="662"/>
      <c r="B61" s="662"/>
      <c r="C61" s="662"/>
      <c r="D61" s="662"/>
      <c r="E61" s="662"/>
      <c r="F61" s="662"/>
      <c r="G61" s="663"/>
      <c r="H61" s="663"/>
      <c r="I61" s="670"/>
      <c r="J61" s="662"/>
      <c r="K61" s="669"/>
      <c r="L61" s="790"/>
      <c r="M61" s="790"/>
      <c r="N61" s="790"/>
      <c r="O61" s="790"/>
      <c r="P61" s="790"/>
      <c r="Q61" s="790"/>
      <c r="R61" s="790"/>
      <c r="S61" s="790"/>
      <c r="T61" s="790"/>
      <c r="U61" s="790"/>
      <c r="V61" s="790"/>
      <c r="W61" s="790"/>
      <c r="X61" s="790"/>
    </row>
    <row r="62" spans="1:24" s="668" customFormat="1" ht="71.25" customHeight="1" x14ac:dyDescent="0.6">
      <c r="A62" s="662"/>
      <c r="B62" s="662"/>
      <c r="C62" s="662"/>
      <c r="D62" s="662"/>
      <c r="E62" s="662"/>
      <c r="F62" s="662"/>
      <c r="G62" s="663"/>
      <c r="H62" s="663"/>
      <c r="I62" s="670"/>
      <c r="J62" s="662"/>
      <c r="K62" s="669"/>
      <c r="L62" s="790"/>
      <c r="M62" s="790"/>
      <c r="N62" s="790"/>
      <c r="O62" s="790"/>
      <c r="P62" s="790"/>
      <c r="Q62" s="790"/>
      <c r="R62" s="790"/>
      <c r="S62" s="790"/>
      <c r="T62" s="790"/>
      <c r="U62" s="790"/>
      <c r="V62" s="790"/>
      <c r="W62" s="790"/>
      <c r="X62" s="790"/>
    </row>
    <row r="63" spans="1:24" s="668" customFormat="1" ht="26" x14ac:dyDescent="0.6">
      <c r="A63" s="662"/>
      <c r="B63" s="662"/>
      <c r="C63" s="662"/>
      <c r="D63" s="662"/>
      <c r="E63" s="662"/>
      <c r="F63" s="662"/>
      <c r="G63" s="663"/>
      <c r="H63" s="663"/>
      <c r="I63" s="670"/>
      <c r="J63" s="662"/>
      <c r="K63" s="669"/>
      <c r="L63" s="790"/>
      <c r="M63" s="790"/>
      <c r="N63" s="790"/>
      <c r="O63" s="790"/>
      <c r="P63" s="790"/>
      <c r="Q63" s="790"/>
      <c r="R63" s="790"/>
      <c r="S63" s="790"/>
      <c r="T63" s="790"/>
      <c r="U63" s="790"/>
      <c r="V63" s="790"/>
      <c r="W63" s="790"/>
      <c r="X63" s="790"/>
    </row>
    <row r="64" spans="1:24" s="668" customFormat="1" ht="26" x14ac:dyDescent="0.6">
      <c r="A64" s="662"/>
      <c r="B64" s="662"/>
      <c r="C64" s="662"/>
      <c r="D64" s="662"/>
      <c r="E64" s="662"/>
      <c r="F64" s="662"/>
      <c r="G64" s="663"/>
      <c r="H64" s="663"/>
      <c r="I64" s="670"/>
      <c r="J64" s="662"/>
      <c r="K64" s="669"/>
      <c r="L64" s="790"/>
      <c r="M64" s="790"/>
      <c r="N64" s="790"/>
      <c r="O64" s="790"/>
      <c r="P64" s="790"/>
      <c r="Q64" s="790"/>
      <c r="R64" s="790"/>
      <c r="S64" s="790"/>
      <c r="T64" s="790"/>
      <c r="U64" s="790"/>
      <c r="V64" s="790"/>
      <c r="W64" s="790"/>
      <c r="X64" s="790"/>
    </row>
    <row r="65" spans="1:24" s="668" customFormat="1" ht="26" x14ac:dyDescent="0.6">
      <c r="A65" s="662"/>
      <c r="B65" s="662"/>
      <c r="C65" s="662"/>
      <c r="D65" s="662"/>
      <c r="E65" s="662"/>
      <c r="F65" s="662"/>
      <c r="G65" s="663"/>
      <c r="H65" s="663"/>
      <c r="I65" s="670"/>
      <c r="J65" s="662"/>
      <c r="K65" s="669"/>
      <c r="L65" s="790"/>
      <c r="M65" s="790"/>
      <c r="N65" s="790"/>
      <c r="O65" s="790"/>
      <c r="P65" s="790"/>
      <c r="Q65" s="790"/>
      <c r="R65" s="790"/>
      <c r="S65" s="790"/>
      <c r="T65" s="790"/>
      <c r="U65" s="790"/>
      <c r="V65" s="790"/>
      <c r="W65" s="790"/>
      <c r="X65" s="790"/>
    </row>
    <row r="66" spans="1:24" s="668" customFormat="1" ht="26" x14ac:dyDescent="0.6">
      <c r="A66" s="662"/>
      <c r="B66" s="662"/>
      <c r="C66" s="662"/>
      <c r="D66" s="662"/>
      <c r="E66" s="662"/>
      <c r="F66" s="662"/>
      <c r="G66" s="663"/>
      <c r="H66" s="663"/>
      <c r="I66" s="670"/>
      <c r="J66" s="662"/>
      <c r="K66" s="669"/>
      <c r="L66" s="790"/>
      <c r="M66" s="790"/>
      <c r="N66" s="790"/>
      <c r="O66" s="790"/>
      <c r="P66" s="790"/>
      <c r="Q66" s="790"/>
      <c r="R66" s="790"/>
      <c r="S66" s="790"/>
      <c r="T66" s="790"/>
      <c r="U66" s="790"/>
      <c r="V66" s="790"/>
      <c r="W66" s="790"/>
      <c r="X66" s="790"/>
    </row>
    <row r="67" spans="1:24" s="668" customFormat="1" ht="26" x14ac:dyDescent="0.6">
      <c r="A67" s="662"/>
      <c r="B67" s="662"/>
      <c r="C67" s="662"/>
      <c r="D67" s="662"/>
      <c r="E67" s="662"/>
      <c r="F67" s="662"/>
      <c r="G67" s="663"/>
      <c r="H67" s="663"/>
      <c r="I67" s="670"/>
      <c r="J67" s="662"/>
      <c r="K67" s="669"/>
      <c r="L67" s="790"/>
      <c r="M67" s="790"/>
      <c r="N67" s="790"/>
      <c r="O67" s="790"/>
      <c r="P67" s="790"/>
      <c r="Q67" s="790"/>
      <c r="R67" s="790"/>
      <c r="S67" s="790"/>
      <c r="T67" s="790"/>
      <c r="U67" s="790"/>
      <c r="V67" s="790"/>
      <c r="W67" s="790"/>
      <c r="X67" s="790"/>
    </row>
    <row r="68" spans="1:24" s="668" customFormat="1" ht="26" x14ac:dyDescent="0.6">
      <c r="A68" s="662"/>
      <c r="B68" s="662"/>
      <c r="C68" s="662"/>
      <c r="D68" s="662"/>
      <c r="E68" s="662"/>
      <c r="F68" s="662"/>
      <c r="G68" s="663"/>
      <c r="H68" s="663"/>
      <c r="I68" s="670"/>
      <c r="J68" s="662"/>
      <c r="K68" s="669"/>
      <c r="L68" s="790"/>
      <c r="M68" s="790"/>
      <c r="N68" s="790"/>
      <c r="O68" s="790"/>
      <c r="P68" s="790"/>
      <c r="Q68" s="790"/>
      <c r="R68" s="790"/>
      <c r="S68" s="790"/>
      <c r="T68" s="790"/>
      <c r="U68" s="790"/>
      <c r="V68" s="790"/>
      <c r="W68" s="790"/>
      <c r="X68" s="790"/>
    </row>
    <row r="69" spans="1:24" s="668" customFormat="1" ht="26" x14ac:dyDescent="0.6">
      <c r="A69" s="662"/>
      <c r="B69" s="662"/>
      <c r="C69" s="662"/>
      <c r="D69" s="662"/>
      <c r="E69" s="662"/>
      <c r="F69" s="662"/>
      <c r="G69" s="663"/>
      <c r="H69" s="663"/>
      <c r="I69" s="670"/>
      <c r="J69" s="662"/>
      <c r="K69" s="669"/>
      <c r="L69" s="790"/>
      <c r="M69" s="790"/>
      <c r="N69" s="790"/>
      <c r="O69" s="790"/>
      <c r="P69" s="790"/>
      <c r="Q69" s="790"/>
      <c r="R69" s="790"/>
      <c r="S69" s="790"/>
      <c r="T69" s="790"/>
      <c r="U69" s="790"/>
      <c r="V69" s="790"/>
      <c r="W69" s="790"/>
      <c r="X69" s="790"/>
    </row>
    <row r="70" spans="1:24" s="668" customFormat="1" ht="26" x14ac:dyDescent="0.6">
      <c r="A70" s="662"/>
      <c r="B70" s="662"/>
      <c r="C70" s="662"/>
      <c r="D70" s="662"/>
      <c r="E70" s="662"/>
      <c r="F70" s="662"/>
      <c r="G70" s="663"/>
      <c r="H70" s="663"/>
      <c r="I70" s="670"/>
      <c r="J70" s="662"/>
      <c r="K70" s="669"/>
      <c r="L70" s="790"/>
      <c r="M70" s="790"/>
      <c r="N70" s="790"/>
      <c r="O70" s="790"/>
      <c r="P70" s="790"/>
      <c r="Q70" s="790"/>
      <c r="R70" s="790"/>
      <c r="S70" s="790"/>
      <c r="T70" s="790"/>
      <c r="U70" s="790"/>
      <c r="V70" s="790"/>
      <c r="W70" s="790"/>
      <c r="X70" s="790"/>
    </row>
    <row r="71" spans="1:24" s="668" customFormat="1" ht="26" x14ac:dyDescent="0.6">
      <c r="A71" s="662"/>
      <c r="B71" s="662"/>
      <c r="C71" s="662"/>
      <c r="D71" s="662"/>
      <c r="E71" s="662"/>
      <c r="F71" s="662"/>
      <c r="G71" s="663"/>
      <c r="H71" s="663"/>
      <c r="I71" s="670"/>
      <c r="J71" s="662"/>
      <c r="K71" s="669"/>
      <c r="L71" s="790"/>
      <c r="M71" s="790"/>
      <c r="N71" s="790"/>
      <c r="O71" s="790"/>
      <c r="P71" s="790"/>
      <c r="Q71" s="790"/>
      <c r="R71" s="790"/>
      <c r="S71" s="790"/>
      <c r="T71" s="790"/>
      <c r="U71" s="790"/>
      <c r="V71" s="790"/>
      <c r="W71" s="790"/>
      <c r="X71" s="790"/>
    </row>
    <row r="72" spans="1:24" s="668" customFormat="1" ht="26" x14ac:dyDescent="0.6">
      <c r="A72" s="662"/>
      <c r="B72" s="662"/>
      <c r="C72" s="662"/>
      <c r="D72" s="662"/>
      <c r="E72" s="662"/>
      <c r="F72" s="662"/>
      <c r="G72" s="663"/>
      <c r="H72" s="663"/>
      <c r="I72" s="670"/>
      <c r="J72" s="662"/>
      <c r="K72" s="669"/>
      <c r="L72" s="790"/>
      <c r="M72" s="790"/>
      <c r="N72" s="790"/>
      <c r="O72" s="790"/>
      <c r="P72" s="790"/>
      <c r="Q72" s="790"/>
      <c r="R72" s="790"/>
      <c r="S72" s="790"/>
      <c r="T72" s="790"/>
      <c r="U72" s="790"/>
      <c r="V72" s="790"/>
      <c r="W72" s="790"/>
      <c r="X72" s="790"/>
    </row>
    <row r="73" spans="1:24" s="668" customFormat="1" ht="26" x14ac:dyDescent="0.6">
      <c r="A73" s="662"/>
      <c r="B73" s="662"/>
      <c r="C73" s="662"/>
      <c r="D73" s="662"/>
      <c r="E73" s="662"/>
      <c r="F73" s="662"/>
      <c r="G73" s="663"/>
      <c r="H73" s="663"/>
      <c r="I73" s="670"/>
      <c r="J73" s="662"/>
      <c r="K73" s="669"/>
      <c r="L73" s="790"/>
      <c r="M73" s="790"/>
      <c r="N73" s="790"/>
      <c r="O73" s="790"/>
      <c r="P73" s="790"/>
      <c r="Q73" s="790"/>
      <c r="R73" s="790"/>
      <c r="S73" s="790"/>
      <c r="T73" s="790"/>
      <c r="U73" s="790"/>
      <c r="V73" s="790"/>
      <c r="W73" s="790"/>
      <c r="X73" s="790"/>
    </row>
    <row r="74" spans="1:24" s="668" customFormat="1" ht="26" x14ac:dyDescent="0.6">
      <c r="A74" s="662"/>
      <c r="B74" s="662"/>
      <c r="C74" s="662"/>
      <c r="D74" s="662"/>
      <c r="E74" s="662"/>
      <c r="F74" s="662"/>
      <c r="G74" s="663"/>
      <c r="H74" s="663"/>
      <c r="I74" s="670"/>
      <c r="J74" s="662"/>
      <c r="K74" s="669"/>
      <c r="L74" s="790"/>
      <c r="M74" s="790"/>
      <c r="N74" s="790"/>
      <c r="O74" s="790"/>
      <c r="P74" s="790"/>
      <c r="Q74" s="790"/>
      <c r="R74" s="790"/>
      <c r="S74" s="790"/>
      <c r="T74" s="790"/>
      <c r="U74" s="790"/>
      <c r="V74" s="790"/>
      <c r="W74" s="790"/>
      <c r="X74" s="790"/>
    </row>
    <row r="75" spans="1:24" s="668" customFormat="1" ht="26" x14ac:dyDescent="0.6">
      <c r="A75" s="662"/>
      <c r="B75" s="662"/>
      <c r="C75" s="662"/>
      <c r="D75" s="662"/>
      <c r="E75" s="662"/>
      <c r="F75" s="662"/>
      <c r="G75" s="663"/>
      <c r="H75" s="663"/>
      <c r="I75" s="670"/>
      <c r="J75" s="662"/>
      <c r="K75" s="669"/>
      <c r="L75" s="790"/>
      <c r="M75" s="790"/>
      <c r="N75" s="790"/>
      <c r="O75" s="790"/>
      <c r="P75" s="790"/>
      <c r="Q75" s="790"/>
      <c r="R75" s="790"/>
      <c r="S75" s="790"/>
      <c r="T75" s="790"/>
      <c r="U75" s="790"/>
      <c r="V75" s="790"/>
      <c r="W75" s="790"/>
      <c r="X75" s="790"/>
    </row>
    <row r="76" spans="1:24" s="668" customFormat="1" ht="26" x14ac:dyDescent="0.6">
      <c r="A76" s="662"/>
      <c r="B76" s="662"/>
      <c r="C76" s="662"/>
      <c r="D76" s="662"/>
      <c r="E76" s="662"/>
      <c r="F76" s="662"/>
      <c r="G76" s="663"/>
      <c r="H76" s="663"/>
      <c r="I76" s="670"/>
      <c r="J76" s="662"/>
      <c r="K76" s="669"/>
      <c r="L76" s="790"/>
      <c r="M76" s="790"/>
      <c r="N76" s="790"/>
      <c r="O76" s="790"/>
      <c r="P76" s="790"/>
      <c r="Q76" s="790"/>
      <c r="R76" s="790"/>
      <c r="S76" s="790"/>
      <c r="T76" s="790"/>
      <c r="U76" s="790"/>
      <c r="V76" s="790"/>
      <c r="W76" s="790"/>
      <c r="X76" s="790"/>
    </row>
    <row r="77" spans="1:24" s="668" customFormat="1" ht="26" x14ac:dyDescent="0.6">
      <c r="A77" s="662"/>
      <c r="B77" s="662"/>
      <c r="C77" s="662"/>
      <c r="D77" s="662"/>
      <c r="E77" s="662"/>
      <c r="F77" s="662"/>
      <c r="G77" s="663"/>
      <c r="H77" s="663"/>
      <c r="I77" s="670"/>
      <c r="J77" s="662"/>
      <c r="K77" s="669"/>
      <c r="L77" s="790"/>
      <c r="M77" s="790"/>
      <c r="N77" s="790"/>
      <c r="O77" s="790"/>
      <c r="P77" s="790"/>
      <c r="Q77" s="790"/>
      <c r="R77" s="790"/>
      <c r="S77" s="790"/>
      <c r="T77" s="790"/>
      <c r="U77" s="790"/>
      <c r="V77" s="790"/>
      <c r="W77" s="790"/>
      <c r="X77" s="790"/>
    </row>
    <row r="78" spans="1:24" s="668" customFormat="1" ht="26" x14ac:dyDescent="0.6">
      <c r="A78" s="662"/>
      <c r="B78" s="662"/>
      <c r="C78" s="662"/>
      <c r="D78" s="662"/>
      <c r="E78" s="662"/>
      <c r="F78" s="662"/>
      <c r="G78" s="663"/>
      <c r="H78" s="663"/>
      <c r="I78" s="670"/>
      <c r="J78" s="662"/>
      <c r="K78" s="669"/>
      <c r="L78" s="790"/>
      <c r="M78" s="790"/>
      <c r="N78" s="790"/>
      <c r="O78" s="790"/>
      <c r="P78" s="790"/>
      <c r="Q78" s="790"/>
      <c r="R78" s="790"/>
      <c r="S78" s="790"/>
      <c r="T78" s="790"/>
      <c r="U78" s="790"/>
      <c r="V78" s="790"/>
      <c r="W78" s="790"/>
      <c r="X78" s="790"/>
    </row>
    <row r="79" spans="1:24" s="668" customFormat="1" ht="26" x14ac:dyDescent="0.6">
      <c r="A79" s="662"/>
      <c r="B79" s="662"/>
      <c r="C79" s="662"/>
      <c r="D79" s="662"/>
      <c r="E79" s="662"/>
      <c r="F79" s="662"/>
      <c r="G79" s="663"/>
      <c r="H79" s="663"/>
      <c r="I79" s="670"/>
      <c r="J79" s="662"/>
      <c r="K79" s="669"/>
      <c r="L79" s="790"/>
      <c r="M79" s="790"/>
      <c r="N79" s="790"/>
      <c r="O79" s="790"/>
      <c r="P79" s="790"/>
      <c r="Q79" s="790"/>
      <c r="R79" s="790"/>
      <c r="S79" s="790"/>
      <c r="T79" s="790"/>
      <c r="U79" s="790"/>
      <c r="V79" s="790"/>
      <c r="W79" s="790"/>
      <c r="X79" s="790"/>
    </row>
    <row r="80" spans="1:24" s="668" customFormat="1" ht="26" x14ac:dyDescent="0.6">
      <c r="A80" s="662"/>
      <c r="B80" s="662"/>
      <c r="C80" s="662"/>
      <c r="D80" s="662"/>
      <c r="E80" s="662"/>
      <c r="F80" s="662"/>
      <c r="G80" s="663"/>
      <c r="H80" s="663"/>
      <c r="I80" s="670"/>
      <c r="J80" s="662"/>
      <c r="K80" s="669"/>
      <c r="L80" s="790"/>
      <c r="M80" s="790"/>
      <c r="N80" s="790"/>
      <c r="O80" s="790"/>
      <c r="P80" s="790"/>
      <c r="Q80" s="790"/>
      <c r="R80" s="790"/>
      <c r="S80" s="790"/>
      <c r="T80" s="790"/>
      <c r="U80" s="790"/>
      <c r="V80" s="790"/>
      <c r="W80" s="790"/>
      <c r="X80" s="790"/>
    </row>
    <row r="81" spans="1:24" s="668" customFormat="1" ht="26" x14ac:dyDescent="0.6">
      <c r="A81" s="662"/>
      <c r="B81" s="662"/>
      <c r="C81" s="662"/>
      <c r="D81" s="662"/>
      <c r="E81" s="662"/>
      <c r="F81" s="662"/>
      <c r="G81" s="663"/>
      <c r="H81" s="663"/>
      <c r="I81" s="670"/>
      <c r="J81" s="662"/>
      <c r="K81" s="669"/>
      <c r="L81" s="790"/>
      <c r="M81" s="790"/>
      <c r="N81" s="790"/>
      <c r="O81" s="790"/>
      <c r="P81" s="790"/>
      <c r="Q81" s="790"/>
      <c r="R81" s="790"/>
      <c r="S81" s="790"/>
      <c r="T81" s="790"/>
      <c r="U81" s="790"/>
      <c r="V81" s="790"/>
      <c r="W81" s="790"/>
      <c r="X81" s="790"/>
    </row>
    <row r="82" spans="1:24" s="668" customFormat="1" ht="26" x14ac:dyDescent="0.6">
      <c r="A82" s="662"/>
      <c r="B82" s="662"/>
      <c r="C82" s="662"/>
      <c r="D82" s="662"/>
      <c r="E82" s="662"/>
      <c r="F82" s="662"/>
      <c r="G82" s="663"/>
      <c r="H82" s="663"/>
      <c r="I82" s="670"/>
      <c r="J82" s="662"/>
      <c r="K82" s="669"/>
      <c r="L82" s="790"/>
      <c r="M82" s="790"/>
      <c r="N82" s="790"/>
      <c r="O82" s="790"/>
      <c r="P82" s="790"/>
      <c r="Q82" s="790"/>
      <c r="R82" s="790"/>
      <c r="S82" s="790"/>
      <c r="T82" s="790"/>
      <c r="U82" s="790"/>
      <c r="V82" s="790"/>
      <c r="W82" s="790"/>
      <c r="X82" s="790"/>
    </row>
    <row r="83" spans="1:24" s="668" customFormat="1" ht="26" x14ac:dyDescent="0.6">
      <c r="A83" s="662"/>
      <c r="B83" s="662"/>
      <c r="C83" s="662"/>
      <c r="D83" s="662"/>
      <c r="E83" s="662"/>
      <c r="F83" s="662"/>
      <c r="G83" s="663"/>
      <c r="H83" s="663"/>
      <c r="I83" s="670"/>
      <c r="J83" s="662"/>
      <c r="K83" s="669"/>
      <c r="L83" s="790"/>
      <c r="M83" s="790"/>
      <c r="N83" s="790"/>
      <c r="O83" s="790"/>
      <c r="P83" s="790"/>
      <c r="Q83" s="790"/>
      <c r="R83" s="790"/>
      <c r="S83" s="790"/>
      <c r="T83" s="790"/>
      <c r="U83" s="790"/>
      <c r="V83" s="790"/>
      <c r="W83" s="790"/>
      <c r="X83" s="790"/>
    </row>
    <row r="84" spans="1:24" s="668" customFormat="1" ht="26" x14ac:dyDescent="0.6">
      <c r="A84" s="662"/>
      <c r="B84" s="662"/>
      <c r="C84" s="662"/>
      <c r="D84" s="662"/>
      <c r="E84" s="662"/>
      <c r="F84" s="662"/>
      <c r="G84" s="663"/>
      <c r="H84" s="663"/>
      <c r="I84" s="670"/>
      <c r="J84" s="662"/>
      <c r="K84" s="669"/>
      <c r="L84" s="790"/>
      <c r="M84" s="790"/>
      <c r="N84" s="790"/>
      <c r="O84" s="790"/>
      <c r="P84" s="790"/>
      <c r="Q84" s="790"/>
      <c r="R84" s="790"/>
      <c r="S84" s="790"/>
      <c r="T84" s="790"/>
      <c r="U84" s="790"/>
      <c r="V84" s="790"/>
      <c r="W84" s="790"/>
      <c r="X84" s="790"/>
    </row>
    <row r="85" spans="1:24" s="668" customFormat="1" ht="26.25" customHeight="1" x14ac:dyDescent="0.6">
      <c r="A85" s="662"/>
      <c r="B85" s="662"/>
      <c r="C85" s="662"/>
      <c r="D85" s="662"/>
      <c r="E85" s="662"/>
      <c r="F85" s="662"/>
      <c r="G85" s="663"/>
      <c r="H85" s="663"/>
      <c r="I85" s="669"/>
      <c r="J85" s="662"/>
      <c r="K85" s="669"/>
      <c r="L85" s="790"/>
      <c r="M85" s="790"/>
      <c r="N85" s="790"/>
      <c r="O85" s="790"/>
      <c r="P85" s="790"/>
      <c r="Q85" s="790"/>
      <c r="R85" s="790"/>
      <c r="S85" s="790"/>
      <c r="T85" s="790"/>
      <c r="U85" s="790"/>
      <c r="V85" s="790"/>
      <c r="W85" s="790"/>
      <c r="X85" s="790"/>
    </row>
    <row r="86" spans="1:24" s="668" customFormat="1" ht="26" x14ac:dyDescent="0.6">
      <c r="A86" s="662"/>
      <c r="B86" s="662"/>
      <c r="C86" s="662"/>
      <c r="D86" s="662"/>
      <c r="E86" s="662"/>
      <c r="F86" s="662"/>
      <c r="G86" s="663"/>
      <c r="H86" s="663"/>
      <c r="I86" s="670"/>
      <c r="J86" s="662"/>
      <c r="K86" s="669"/>
      <c r="L86" s="790"/>
      <c r="M86" s="790"/>
      <c r="N86" s="790"/>
      <c r="O86" s="790"/>
      <c r="P86" s="790"/>
      <c r="Q86" s="790"/>
      <c r="R86" s="790"/>
      <c r="S86" s="790"/>
      <c r="T86" s="790"/>
      <c r="U86" s="790"/>
      <c r="V86" s="790"/>
      <c r="W86" s="790"/>
      <c r="X86" s="790"/>
    </row>
    <row r="87" spans="1:24" s="668" customFormat="1" ht="26" x14ac:dyDescent="0.6">
      <c r="A87" s="662"/>
      <c r="B87" s="662"/>
      <c r="C87" s="662"/>
      <c r="D87" s="662"/>
      <c r="E87" s="662"/>
      <c r="F87" s="662"/>
      <c r="G87" s="663"/>
      <c r="H87" s="663"/>
      <c r="I87" s="669"/>
      <c r="J87" s="662"/>
      <c r="K87" s="669"/>
      <c r="L87" s="790"/>
      <c r="M87" s="790"/>
      <c r="N87" s="790"/>
      <c r="O87" s="790"/>
      <c r="P87" s="790"/>
      <c r="Q87" s="790"/>
      <c r="R87" s="790"/>
      <c r="S87" s="790"/>
      <c r="T87" s="790"/>
      <c r="U87" s="790"/>
      <c r="V87" s="790"/>
      <c r="W87" s="790"/>
      <c r="X87" s="790"/>
    </row>
    <row r="88" spans="1:24" s="668" customFormat="1" ht="26" x14ac:dyDescent="0.6">
      <c r="A88" s="662"/>
      <c r="B88" s="662"/>
      <c r="C88" s="662"/>
      <c r="D88" s="662"/>
      <c r="E88" s="662"/>
      <c r="F88" s="662"/>
      <c r="G88" s="663"/>
      <c r="H88" s="663"/>
      <c r="I88" s="670"/>
      <c r="J88" s="662"/>
      <c r="K88" s="670"/>
      <c r="L88" s="790"/>
      <c r="M88" s="790"/>
      <c r="N88" s="790"/>
      <c r="O88" s="790"/>
      <c r="P88" s="790"/>
      <c r="Q88" s="790"/>
      <c r="R88" s="790"/>
      <c r="S88" s="790"/>
      <c r="T88" s="790"/>
      <c r="U88" s="790"/>
      <c r="V88" s="790"/>
      <c r="W88" s="790"/>
      <c r="X88" s="790"/>
    </row>
    <row r="89" spans="1:24" s="668" customFormat="1" ht="26" x14ac:dyDescent="0.6">
      <c r="A89" s="662"/>
      <c r="B89" s="662"/>
      <c r="C89" s="662"/>
      <c r="D89" s="662"/>
      <c r="E89" s="662"/>
      <c r="F89" s="662"/>
      <c r="G89" s="663"/>
      <c r="H89" s="663"/>
      <c r="I89" s="670"/>
      <c r="J89" s="662"/>
      <c r="K89" s="670"/>
      <c r="L89" s="790"/>
      <c r="M89" s="790"/>
      <c r="N89" s="790"/>
      <c r="O89" s="790"/>
      <c r="P89" s="790"/>
      <c r="Q89" s="790"/>
      <c r="R89" s="790"/>
      <c r="S89" s="790"/>
      <c r="T89" s="790"/>
      <c r="U89" s="790"/>
      <c r="V89" s="790"/>
      <c r="W89" s="790"/>
      <c r="X89" s="790"/>
    </row>
    <row r="90" spans="1:24" s="668" customFormat="1" ht="26" x14ac:dyDescent="0.6">
      <c r="A90" s="662"/>
      <c r="B90" s="662"/>
      <c r="C90" s="662"/>
      <c r="D90" s="662"/>
      <c r="E90" s="662"/>
      <c r="F90" s="662"/>
      <c r="G90" s="663"/>
      <c r="H90" s="663"/>
      <c r="I90" s="670"/>
      <c r="J90" s="662"/>
      <c r="K90" s="670"/>
      <c r="L90" s="790"/>
      <c r="M90" s="790"/>
      <c r="N90" s="790"/>
      <c r="O90" s="790"/>
      <c r="P90" s="790"/>
      <c r="Q90" s="790"/>
      <c r="R90" s="790"/>
      <c r="S90" s="790"/>
      <c r="T90" s="790"/>
      <c r="U90" s="790"/>
      <c r="V90" s="790"/>
      <c r="W90" s="790"/>
      <c r="X90" s="790"/>
    </row>
    <row r="91" spans="1:24" s="668" customFormat="1" ht="26" x14ac:dyDescent="0.6">
      <c r="A91" s="662"/>
      <c r="B91" s="662"/>
      <c r="C91" s="662"/>
      <c r="D91" s="662"/>
      <c r="E91" s="662"/>
      <c r="F91" s="662"/>
      <c r="G91" s="663"/>
      <c r="H91" s="663"/>
      <c r="I91" s="670"/>
      <c r="J91" s="662"/>
      <c r="K91" s="670"/>
      <c r="L91" s="790"/>
      <c r="M91" s="790"/>
      <c r="N91" s="790"/>
      <c r="O91" s="790"/>
      <c r="P91" s="790"/>
      <c r="Q91" s="790"/>
      <c r="R91" s="790"/>
      <c r="S91" s="790"/>
      <c r="T91" s="790"/>
      <c r="U91" s="790"/>
      <c r="V91" s="790"/>
      <c r="W91" s="790"/>
      <c r="X91" s="790"/>
    </row>
    <row r="92" spans="1:24" s="668" customFormat="1" ht="26" x14ac:dyDescent="0.6">
      <c r="A92" s="662"/>
      <c r="B92" s="662"/>
      <c r="C92" s="662"/>
      <c r="D92" s="662"/>
      <c r="E92" s="662"/>
      <c r="F92" s="662"/>
      <c r="G92" s="663"/>
      <c r="H92" s="663"/>
      <c r="I92" s="670"/>
      <c r="J92" s="662"/>
      <c r="K92" s="670"/>
      <c r="L92" s="790"/>
      <c r="M92" s="790"/>
      <c r="N92" s="790"/>
      <c r="O92" s="790"/>
      <c r="P92" s="790"/>
      <c r="Q92" s="790"/>
      <c r="R92" s="790"/>
      <c r="S92" s="790"/>
      <c r="T92" s="790"/>
      <c r="U92" s="790"/>
      <c r="V92" s="790"/>
      <c r="W92" s="790"/>
      <c r="X92" s="790"/>
    </row>
    <row r="93" spans="1:24" s="668" customFormat="1" ht="26" x14ac:dyDescent="0.6">
      <c r="A93" s="662"/>
      <c r="B93" s="662"/>
      <c r="C93" s="662"/>
      <c r="D93" s="662"/>
      <c r="E93" s="662"/>
      <c r="F93" s="662"/>
      <c r="G93" s="663"/>
      <c r="H93" s="663"/>
      <c r="I93" s="670"/>
      <c r="J93" s="662"/>
      <c r="K93" s="670"/>
      <c r="L93" s="790"/>
      <c r="M93" s="790"/>
      <c r="N93" s="790"/>
      <c r="O93" s="790"/>
      <c r="P93" s="790"/>
      <c r="Q93" s="790"/>
      <c r="R93" s="790"/>
      <c r="S93" s="790"/>
      <c r="T93" s="790"/>
      <c r="U93" s="790"/>
      <c r="V93" s="790"/>
      <c r="W93" s="790"/>
      <c r="X93" s="790"/>
    </row>
    <row r="94" spans="1:24" ht="26" x14ac:dyDescent="0.6">
      <c r="I94" s="670"/>
      <c r="K94" s="670"/>
      <c r="L94" s="790"/>
      <c r="M94" s="790"/>
      <c r="N94" s="790"/>
      <c r="O94" s="790"/>
      <c r="P94" s="790"/>
      <c r="Q94" s="790"/>
      <c r="R94" s="790"/>
      <c r="S94" s="790"/>
      <c r="T94" s="790"/>
      <c r="U94" s="790"/>
      <c r="V94" s="790"/>
      <c r="W94" s="790"/>
      <c r="X94" s="790"/>
    </row>
    <row r="95" spans="1:24" ht="26" x14ac:dyDescent="0.6">
      <c r="I95" s="670"/>
      <c r="K95" s="670"/>
      <c r="L95" s="790"/>
      <c r="M95" s="790"/>
      <c r="N95" s="790"/>
      <c r="O95" s="790"/>
      <c r="P95" s="790"/>
      <c r="Q95" s="790"/>
      <c r="R95" s="790"/>
      <c r="S95" s="790"/>
      <c r="T95" s="790"/>
      <c r="U95" s="790"/>
      <c r="V95" s="790"/>
      <c r="W95" s="790"/>
      <c r="X95" s="790"/>
    </row>
    <row r="96" spans="1:24" ht="26" x14ac:dyDescent="0.6">
      <c r="I96" s="670"/>
      <c r="K96" s="670"/>
      <c r="L96" s="790"/>
      <c r="M96" s="790"/>
      <c r="N96" s="790"/>
      <c r="O96" s="790"/>
      <c r="P96" s="790"/>
      <c r="Q96" s="790"/>
      <c r="R96" s="790"/>
      <c r="S96" s="790"/>
      <c r="T96" s="790"/>
      <c r="U96" s="790"/>
      <c r="V96" s="790"/>
      <c r="W96" s="790"/>
      <c r="X96" s="790"/>
    </row>
    <row r="97" spans="9:24" ht="26" x14ac:dyDescent="0.6">
      <c r="I97" s="670"/>
      <c r="K97" s="670"/>
      <c r="L97" s="790"/>
      <c r="M97" s="790"/>
      <c r="N97" s="790"/>
      <c r="O97" s="790"/>
      <c r="P97" s="790"/>
      <c r="Q97" s="790"/>
      <c r="R97" s="790"/>
      <c r="S97" s="790"/>
      <c r="T97" s="790"/>
      <c r="U97" s="790"/>
      <c r="V97" s="790"/>
      <c r="W97" s="790"/>
      <c r="X97" s="790"/>
    </row>
    <row r="98" spans="9:24" ht="26" x14ac:dyDescent="0.6">
      <c r="I98" s="670"/>
      <c r="K98" s="670"/>
      <c r="L98" s="790"/>
      <c r="M98" s="790"/>
      <c r="N98" s="790"/>
      <c r="O98" s="790"/>
      <c r="P98" s="790"/>
      <c r="Q98" s="790"/>
      <c r="R98" s="790"/>
      <c r="S98" s="790"/>
      <c r="T98" s="790"/>
      <c r="U98" s="790"/>
      <c r="V98" s="790"/>
      <c r="W98" s="790"/>
      <c r="X98" s="790"/>
    </row>
    <row r="99" spans="9:24" ht="26" x14ac:dyDescent="0.6">
      <c r="I99" s="670"/>
      <c r="K99" s="670"/>
      <c r="L99" s="790"/>
      <c r="M99" s="790"/>
      <c r="N99" s="790"/>
      <c r="O99" s="790"/>
      <c r="P99" s="790"/>
      <c r="Q99" s="790"/>
      <c r="R99" s="790"/>
      <c r="S99" s="790"/>
      <c r="T99" s="790"/>
      <c r="U99" s="790"/>
      <c r="V99" s="790"/>
      <c r="W99" s="790"/>
      <c r="X99" s="790"/>
    </row>
    <row r="100" spans="9:24" ht="26" x14ac:dyDescent="0.6">
      <c r="I100" s="670"/>
      <c r="K100" s="670"/>
      <c r="L100" s="790"/>
      <c r="M100" s="790"/>
      <c r="N100" s="790"/>
      <c r="O100" s="790"/>
      <c r="P100" s="790"/>
      <c r="Q100" s="790"/>
      <c r="R100" s="790"/>
      <c r="S100" s="790"/>
      <c r="T100" s="790"/>
      <c r="U100" s="790"/>
      <c r="V100" s="790"/>
      <c r="W100" s="790"/>
      <c r="X100" s="790"/>
    </row>
    <row r="101" spans="9:24" ht="26" x14ac:dyDescent="0.6">
      <c r="I101" s="670"/>
      <c r="K101" s="670"/>
      <c r="L101" s="790"/>
      <c r="M101" s="790"/>
      <c r="N101" s="790"/>
      <c r="O101" s="790"/>
      <c r="P101" s="790"/>
      <c r="Q101" s="790"/>
      <c r="R101" s="790"/>
      <c r="S101" s="790"/>
      <c r="T101" s="790"/>
      <c r="U101" s="790"/>
      <c r="V101" s="790"/>
      <c r="W101" s="790"/>
      <c r="X101" s="790"/>
    </row>
    <row r="102" spans="9:24" ht="26" x14ac:dyDescent="0.6">
      <c r="I102" s="670"/>
      <c r="K102" s="670"/>
      <c r="L102" s="790"/>
      <c r="M102" s="790"/>
      <c r="N102" s="790"/>
      <c r="O102" s="790"/>
      <c r="P102" s="790"/>
      <c r="Q102" s="790"/>
      <c r="R102" s="790"/>
      <c r="S102" s="790"/>
      <c r="T102" s="790"/>
      <c r="U102" s="790"/>
      <c r="V102" s="790"/>
      <c r="W102" s="790"/>
      <c r="X102" s="790"/>
    </row>
    <row r="103" spans="9:24" ht="26" x14ac:dyDescent="0.6">
      <c r="I103" s="670"/>
      <c r="K103" s="670"/>
      <c r="L103" s="790"/>
      <c r="M103" s="790"/>
      <c r="N103" s="790"/>
      <c r="O103" s="790"/>
      <c r="P103" s="790"/>
      <c r="Q103" s="790"/>
      <c r="R103" s="790"/>
      <c r="S103" s="790"/>
      <c r="T103" s="790"/>
      <c r="U103" s="790"/>
      <c r="V103" s="790"/>
      <c r="W103" s="790"/>
      <c r="X103" s="790"/>
    </row>
    <row r="104" spans="9:24" ht="26" x14ac:dyDescent="0.6">
      <c r="I104" s="670"/>
      <c r="K104" s="670"/>
      <c r="L104" s="790"/>
      <c r="M104" s="790"/>
      <c r="N104" s="790"/>
      <c r="O104" s="790"/>
      <c r="P104" s="790"/>
      <c r="Q104" s="790"/>
      <c r="R104" s="790"/>
      <c r="S104" s="790"/>
      <c r="T104" s="790"/>
      <c r="U104" s="790"/>
      <c r="V104" s="790"/>
      <c r="W104" s="790"/>
      <c r="X104" s="790"/>
    </row>
    <row r="105" spans="9:24" ht="26" x14ac:dyDescent="0.6">
      <c r="I105" s="670"/>
      <c r="K105" s="670"/>
      <c r="L105" s="790"/>
      <c r="M105" s="790"/>
      <c r="N105" s="790"/>
      <c r="O105" s="790"/>
      <c r="P105" s="790"/>
      <c r="Q105" s="790"/>
      <c r="R105" s="790"/>
      <c r="S105" s="790"/>
      <c r="T105" s="790"/>
      <c r="U105" s="790"/>
      <c r="V105" s="790"/>
      <c r="W105" s="790"/>
      <c r="X105" s="790"/>
    </row>
    <row r="106" spans="9:24" ht="26" x14ac:dyDescent="0.6">
      <c r="I106" s="670"/>
      <c r="K106" s="670"/>
      <c r="L106" s="790"/>
      <c r="M106" s="790"/>
      <c r="N106" s="790"/>
      <c r="O106" s="790"/>
      <c r="P106" s="790"/>
      <c r="Q106" s="790"/>
      <c r="R106" s="790"/>
      <c r="S106" s="790"/>
      <c r="T106" s="790"/>
      <c r="U106" s="790"/>
      <c r="V106" s="790"/>
      <c r="W106" s="790"/>
      <c r="X106" s="790"/>
    </row>
    <row r="107" spans="9:24" ht="26" x14ac:dyDescent="0.6">
      <c r="I107" s="670"/>
      <c r="K107" s="670"/>
      <c r="L107" s="790"/>
      <c r="M107" s="790"/>
      <c r="N107" s="790"/>
      <c r="O107" s="790"/>
      <c r="P107" s="790"/>
      <c r="Q107" s="790"/>
      <c r="R107" s="790"/>
      <c r="S107" s="790"/>
      <c r="T107" s="790"/>
      <c r="U107" s="790"/>
      <c r="V107" s="790"/>
      <c r="W107" s="790"/>
      <c r="X107" s="790"/>
    </row>
    <row r="108" spans="9:24" ht="26" x14ac:dyDescent="0.6">
      <c r="I108" s="670"/>
      <c r="K108" s="670"/>
      <c r="L108" s="790"/>
      <c r="M108" s="790"/>
      <c r="N108" s="790"/>
      <c r="O108" s="790"/>
      <c r="P108" s="790"/>
      <c r="Q108" s="790"/>
      <c r="R108" s="790"/>
      <c r="S108" s="790"/>
      <c r="T108" s="790"/>
      <c r="U108" s="790"/>
      <c r="V108" s="790"/>
      <c r="W108" s="790"/>
      <c r="X108" s="790"/>
    </row>
    <row r="109" spans="9:24" ht="26" x14ac:dyDescent="0.6">
      <c r="I109" s="670"/>
      <c r="K109" s="670"/>
      <c r="L109" s="790"/>
      <c r="M109" s="790"/>
      <c r="N109" s="790"/>
      <c r="O109" s="790"/>
      <c r="P109" s="790"/>
      <c r="Q109" s="790"/>
      <c r="R109" s="790"/>
      <c r="S109" s="790"/>
      <c r="T109" s="790"/>
      <c r="U109" s="790"/>
      <c r="V109" s="790"/>
      <c r="W109" s="790"/>
      <c r="X109" s="790"/>
    </row>
    <row r="110" spans="9:24" ht="26" x14ac:dyDescent="0.6">
      <c r="I110" s="670"/>
      <c r="K110" s="670"/>
      <c r="L110" s="790"/>
      <c r="M110" s="790"/>
      <c r="N110" s="790"/>
      <c r="O110" s="790"/>
      <c r="P110" s="790"/>
      <c r="Q110" s="790"/>
      <c r="R110" s="790"/>
      <c r="S110" s="790"/>
      <c r="T110" s="790"/>
      <c r="U110" s="790"/>
      <c r="V110" s="790"/>
      <c r="W110" s="790"/>
      <c r="X110" s="790"/>
    </row>
    <row r="111" spans="9:24" ht="26" x14ac:dyDescent="0.6">
      <c r="I111" s="670"/>
      <c r="K111" s="670"/>
      <c r="L111" s="789"/>
      <c r="M111" s="789"/>
      <c r="N111" s="789"/>
      <c r="O111" s="789"/>
      <c r="P111" s="789"/>
      <c r="Q111" s="789"/>
      <c r="R111" s="789"/>
      <c r="S111" s="789"/>
      <c r="T111" s="789"/>
      <c r="U111" s="789"/>
      <c r="V111" s="789"/>
      <c r="W111" s="789"/>
      <c r="X111" s="789"/>
    </row>
    <row r="112" spans="9:24" ht="15" customHeight="1" x14ac:dyDescent="0.6">
      <c r="I112" s="670"/>
      <c r="K112" s="670"/>
      <c r="L112" s="789"/>
      <c r="M112" s="789"/>
      <c r="N112" s="789"/>
      <c r="O112" s="789"/>
      <c r="P112" s="789"/>
      <c r="Q112" s="789"/>
      <c r="R112" s="789"/>
      <c r="S112" s="789"/>
      <c r="T112" s="789"/>
      <c r="U112" s="789"/>
      <c r="V112" s="789"/>
      <c r="W112" s="789"/>
      <c r="X112" s="789"/>
    </row>
    <row r="113" spans="9:24" ht="26" x14ac:dyDescent="0.6">
      <c r="I113" s="670"/>
      <c r="K113" s="670"/>
      <c r="L113" s="789"/>
      <c r="M113" s="789"/>
      <c r="N113" s="789"/>
      <c r="O113" s="789"/>
      <c r="P113" s="789"/>
      <c r="Q113" s="789"/>
      <c r="R113" s="789"/>
      <c r="S113" s="789"/>
      <c r="T113" s="789"/>
      <c r="U113" s="789"/>
      <c r="V113" s="789"/>
      <c r="W113" s="789"/>
      <c r="X113" s="789"/>
    </row>
    <row r="114" spans="9:24" ht="26" x14ac:dyDescent="0.6">
      <c r="K114" s="670"/>
      <c r="L114" s="789"/>
      <c r="M114" s="789"/>
      <c r="N114" s="789"/>
      <c r="O114" s="789"/>
      <c r="P114" s="789"/>
      <c r="Q114" s="789"/>
      <c r="R114" s="789"/>
      <c r="S114" s="789"/>
      <c r="T114" s="789"/>
      <c r="U114" s="789"/>
      <c r="V114" s="789"/>
      <c r="W114" s="789"/>
      <c r="X114" s="789"/>
    </row>
  </sheetData>
  <mergeCells count="80">
    <mergeCell ref="L46:X46"/>
    <mergeCell ref="S8:X8"/>
    <mergeCell ref="I11:P11"/>
    <mergeCell ref="L36:X36"/>
    <mergeCell ref="L37:X37"/>
    <mergeCell ref="L38:X38"/>
    <mergeCell ref="L39:X39"/>
    <mergeCell ref="L40:X40"/>
    <mergeCell ref="L41:X41"/>
    <mergeCell ref="L43:X43"/>
    <mergeCell ref="L44:X44"/>
    <mergeCell ref="L45:X45"/>
    <mergeCell ref="L58:X58"/>
    <mergeCell ref="L47:X47"/>
    <mergeCell ref="L48:X48"/>
    <mergeCell ref="L49:X49"/>
    <mergeCell ref="L50:X50"/>
    <mergeCell ref="L51:X51"/>
    <mergeCell ref="L52:X52"/>
    <mergeCell ref="L53:X53"/>
    <mergeCell ref="L54:X54"/>
    <mergeCell ref="L55:X55"/>
    <mergeCell ref="L56:X56"/>
    <mergeCell ref="L57:X57"/>
    <mergeCell ref="L70:X70"/>
    <mergeCell ref="L59:X59"/>
    <mergeCell ref="L60:X60"/>
    <mergeCell ref="L61:X61"/>
    <mergeCell ref="L62:X62"/>
    <mergeCell ref="L63:X63"/>
    <mergeCell ref="L64:X64"/>
    <mergeCell ref="L65:X65"/>
    <mergeCell ref="L66:X66"/>
    <mergeCell ref="L67:X67"/>
    <mergeCell ref="L68:X68"/>
    <mergeCell ref="L69:X69"/>
    <mergeCell ref="L82:X82"/>
    <mergeCell ref="L71:X71"/>
    <mergeCell ref="L72:X72"/>
    <mergeCell ref="L73:X73"/>
    <mergeCell ref="L74:X74"/>
    <mergeCell ref="L75:X75"/>
    <mergeCell ref="L76:X76"/>
    <mergeCell ref="L77:X77"/>
    <mergeCell ref="L78:X78"/>
    <mergeCell ref="L79:X79"/>
    <mergeCell ref="L80:X80"/>
    <mergeCell ref="L81:X81"/>
    <mergeCell ref="L94:X94"/>
    <mergeCell ref="L83:X83"/>
    <mergeCell ref="L84:X84"/>
    <mergeCell ref="L85:X85"/>
    <mergeCell ref="L86:X86"/>
    <mergeCell ref="L87:X87"/>
    <mergeCell ref="L88:X88"/>
    <mergeCell ref="L89:X89"/>
    <mergeCell ref="L90:X90"/>
    <mergeCell ref="L91:X91"/>
    <mergeCell ref="L92:X92"/>
    <mergeCell ref="L93:X93"/>
    <mergeCell ref="L106:X106"/>
    <mergeCell ref="L95:X95"/>
    <mergeCell ref="L96:X96"/>
    <mergeCell ref="L97:X97"/>
    <mergeCell ref="L98:X98"/>
    <mergeCell ref="L99:X99"/>
    <mergeCell ref="L100:X100"/>
    <mergeCell ref="L101:X101"/>
    <mergeCell ref="L102:X102"/>
    <mergeCell ref="L103:X103"/>
    <mergeCell ref="L104:X104"/>
    <mergeCell ref="L105:X105"/>
    <mergeCell ref="L113:X113"/>
    <mergeCell ref="L114:X114"/>
    <mergeCell ref="L107:X107"/>
    <mergeCell ref="L108:X108"/>
    <mergeCell ref="L109:X109"/>
    <mergeCell ref="L110:X110"/>
    <mergeCell ref="L111:X111"/>
    <mergeCell ref="L112:X11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6380F-A7CA-4CBB-B414-D73866161FE7}">
  <sheetPr>
    <tabColor theme="9" tint="0.59999389629810485"/>
  </sheetPr>
  <dimension ref="A1:R52"/>
  <sheetViews>
    <sheetView topLeftCell="E7" workbookViewId="0">
      <selection activeCell="A9" sqref="A9"/>
    </sheetView>
  </sheetViews>
  <sheetFormatPr defaultColWidth="9.1796875" defaultRowHeight="14.5" outlineLevelRow="1" x14ac:dyDescent="0.35"/>
  <cols>
    <col min="1" max="1" width="59.453125" style="433" customWidth="1"/>
    <col min="2" max="5" width="16.7265625" style="433" customWidth="1"/>
    <col min="6" max="6" width="19.453125" style="433" customWidth="1"/>
    <col min="7" max="8" width="16" style="433" customWidth="1"/>
    <col min="9" max="9" width="19.453125" style="433" customWidth="1"/>
    <col min="10" max="11" width="16" style="433" customWidth="1"/>
    <col min="12" max="12" width="19.453125" style="433" customWidth="1"/>
    <col min="13" max="14" width="16" style="433" customWidth="1"/>
    <col min="15" max="17" width="19.453125" style="433" customWidth="1"/>
    <col min="18" max="18" width="14.81640625" style="673" bestFit="1" customWidth="1"/>
    <col min="19" max="16384" width="9.1796875" style="433"/>
  </cols>
  <sheetData>
    <row r="1" spans="1:18" hidden="1" outlineLevel="1" x14ac:dyDescent="0.35">
      <c r="B1" s="632"/>
      <c r="C1" s="633"/>
      <c r="D1" s="633"/>
      <c r="E1" s="633"/>
      <c r="F1" s="631"/>
      <c r="G1" s="633"/>
      <c r="H1" s="633"/>
      <c r="I1" s="631"/>
      <c r="J1" s="633"/>
      <c r="K1" s="633"/>
      <c r="L1" s="631"/>
      <c r="M1" s="633"/>
      <c r="N1" s="633"/>
      <c r="O1" s="631"/>
      <c r="P1" s="633"/>
      <c r="Q1" s="633"/>
    </row>
    <row r="2" spans="1:18" hidden="1" outlineLevel="1" x14ac:dyDescent="0.35">
      <c r="A2" s="9"/>
      <c r="B2" s="634" t="s">
        <v>63</v>
      </c>
      <c r="C2" s="434"/>
      <c r="D2" s="434" t="s">
        <v>64</v>
      </c>
      <c r="E2" s="434"/>
      <c r="F2" s="635"/>
      <c r="I2" s="635"/>
      <c r="L2" s="635"/>
      <c r="O2" s="635"/>
      <c r="P2" s="434"/>
      <c r="Q2" s="434"/>
    </row>
    <row r="3" spans="1:18" hidden="1" outlineLevel="1" x14ac:dyDescent="0.35">
      <c r="B3" s="634" t="s">
        <v>66</v>
      </c>
      <c r="C3" s="434"/>
      <c r="D3" s="434" t="s">
        <v>67</v>
      </c>
      <c r="E3" s="434"/>
      <c r="F3" s="635"/>
      <c r="G3" s="434"/>
      <c r="H3" s="434"/>
      <c r="I3" s="635"/>
      <c r="J3" s="434"/>
      <c r="K3" s="434"/>
      <c r="L3" s="635"/>
      <c r="M3" s="434"/>
      <c r="N3" s="434"/>
      <c r="O3" s="635"/>
      <c r="P3" s="434"/>
      <c r="Q3" s="434"/>
    </row>
    <row r="4" spans="1:18" hidden="1" outlineLevel="1" x14ac:dyDescent="0.35">
      <c r="B4" s="634" t="s">
        <v>69</v>
      </c>
      <c r="C4" s="434"/>
      <c r="D4" s="434" t="s">
        <v>69</v>
      </c>
      <c r="E4" s="434"/>
      <c r="F4" s="635"/>
      <c r="G4" s="434"/>
      <c r="H4" s="434"/>
      <c r="I4" s="635"/>
      <c r="J4" s="434"/>
      <c r="K4" s="434"/>
      <c r="L4" s="635"/>
      <c r="M4" s="434"/>
      <c r="N4" s="434"/>
      <c r="O4" s="635"/>
      <c r="P4" s="434"/>
      <c r="Q4" s="434"/>
    </row>
    <row r="5" spans="1:18" hidden="1" outlineLevel="1" x14ac:dyDescent="0.35">
      <c r="B5" s="637"/>
      <c r="F5" s="636"/>
      <c r="I5" s="636"/>
      <c r="L5" s="636"/>
      <c r="O5" s="636"/>
    </row>
    <row r="6" spans="1:18" hidden="1" outlineLevel="1" x14ac:dyDescent="0.35">
      <c r="B6" s="637"/>
      <c r="F6" s="636"/>
      <c r="I6" s="636"/>
      <c r="L6" s="636"/>
      <c r="O6" s="636"/>
    </row>
    <row r="7" spans="1:18" ht="15" collapsed="1" thickBot="1" x14ac:dyDescent="0.4">
      <c r="B7" s="637"/>
      <c r="F7" s="636"/>
      <c r="H7" s="637"/>
      <c r="I7" s="636"/>
      <c r="K7" s="637"/>
      <c r="L7" s="636"/>
      <c r="O7" s="674"/>
    </row>
    <row r="8" spans="1:18" ht="15" thickBot="1" x14ac:dyDescent="0.4">
      <c r="A8" s="11" t="s">
        <v>775</v>
      </c>
      <c r="B8" s="675"/>
      <c r="C8" s="676"/>
      <c r="D8" s="676"/>
      <c r="E8" s="675"/>
      <c r="F8" s="677"/>
      <c r="G8" s="676"/>
      <c r="H8" s="675"/>
      <c r="I8" s="677"/>
      <c r="J8" s="676"/>
      <c r="K8" s="675"/>
      <c r="L8" s="677"/>
      <c r="M8" s="676"/>
      <c r="N8" s="675"/>
      <c r="O8" s="794"/>
      <c r="P8" s="795"/>
      <c r="Q8" s="795"/>
      <c r="R8" s="796"/>
    </row>
    <row r="9" spans="1:18" s="29" customFormat="1" ht="15" thickBot="1" x14ac:dyDescent="0.4">
      <c r="A9" s="638"/>
      <c r="B9" s="678">
        <v>2016</v>
      </c>
      <c r="C9" s="797">
        <v>2017</v>
      </c>
      <c r="D9" s="798"/>
      <c r="E9" s="799"/>
      <c r="F9" s="800">
        <v>2018</v>
      </c>
      <c r="G9" s="801"/>
      <c r="H9" s="802"/>
      <c r="I9" s="800">
        <v>2019</v>
      </c>
      <c r="J9" s="801"/>
      <c r="K9" s="802"/>
      <c r="L9" s="800">
        <v>2020</v>
      </c>
      <c r="M9" s="801"/>
      <c r="N9" s="802"/>
      <c r="O9" s="800" t="s">
        <v>762</v>
      </c>
      <c r="P9" s="801"/>
      <c r="Q9" s="801"/>
      <c r="R9" s="802"/>
    </row>
    <row r="10" spans="1:18" s="29" customFormat="1" ht="43.5" x14ac:dyDescent="0.35">
      <c r="A10" s="679" t="s">
        <v>72</v>
      </c>
      <c r="B10" s="680" t="s">
        <v>63</v>
      </c>
      <c r="C10" s="681" t="s">
        <v>763</v>
      </c>
      <c r="D10" s="682" t="s">
        <v>63</v>
      </c>
      <c r="E10" s="683" t="s">
        <v>764</v>
      </c>
      <c r="F10" s="681" t="s">
        <v>765</v>
      </c>
      <c r="G10" s="682" t="s">
        <v>63</v>
      </c>
      <c r="H10" s="683" t="s">
        <v>764</v>
      </c>
      <c r="I10" s="681" t="s">
        <v>766</v>
      </c>
      <c r="J10" s="682" t="s">
        <v>63</v>
      </c>
      <c r="K10" s="683" t="s">
        <v>764</v>
      </c>
      <c r="L10" s="681" t="s">
        <v>767</v>
      </c>
      <c r="M10" s="682" t="s">
        <v>63</v>
      </c>
      <c r="N10" s="683" t="s">
        <v>764</v>
      </c>
      <c r="O10" s="684" t="s">
        <v>768</v>
      </c>
      <c r="P10" s="685" t="s">
        <v>769</v>
      </c>
      <c r="Q10" s="685" t="s">
        <v>770</v>
      </c>
      <c r="R10" s="686" t="s">
        <v>771</v>
      </c>
    </row>
    <row r="11" spans="1:18" x14ac:dyDescent="0.35">
      <c r="A11" s="687"/>
      <c r="B11" s="688"/>
      <c r="C11" s="689"/>
      <c r="D11" s="690"/>
      <c r="E11" s="691"/>
      <c r="F11" s="689"/>
      <c r="G11" s="690"/>
      <c r="H11" s="691"/>
      <c r="I11" s="689"/>
      <c r="J11" s="690"/>
      <c r="K11" s="691"/>
      <c r="L11" s="689"/>
      <c r="M11" s="690"/>
      <c r="N11" s="691"/>
      <c r="O11" s="689"/>
      <c r="P11" s="692"/>
      <c r="Q11" s="692"/>
      <c r="R11" s="693"/>
    </row>
    <row r="12" spans="1:18" x14ac:dyDescent="0.35">
      <c r="A12" s="694" t="s">
        <v>735</v>
      </c>
      <c r="B12" s="695">
        <v>1450752</v>
      </c>
      <c r="C12" s="696">
        <v>10383333</v>
      </c>
      <c r="D12" s="697">
        <v>11381608</v>
      </c>
      <c r="E12" s="698">
        <f>SUM(D12:D12)</f>
        <v>11381608</v>
      </c>
      <c r="F12" s="639">
        <v>12800000</v>
      </c>
      <c r="G12" s="697">
        <f>19733698.6666667-1252744.03</f>
        <v>18480954.6366667</v>
      </c>
      <c r="H12" s="698">
        <f>SUM(G12:G12)</f>
        <v>18480954.6366667</v>
      </c>
      <c r="I12" s="639">
        <v>21923083.104047619</v>
      </c>
      <c r="J12" s="697">
        <v>23901563</v>
      </c>
      <c r="K12" s="698">
        <f>SUM(J12:J12)</f>
        <v>23901563</v>
      </c>
      <c r="L12" s="696">
        <v>25999231.584457908</v>
      </c>
      <c r="M12" s="697">
        <v>35545586.170000002</v>
      </c>
      <c r="N12" s="698">
        <f>SUM(M12:M12)</f>
        <v>35545586.170000002</v>
      </c>
      <c r="O12" s="696">
        <v>20525563.559999999</v>
      </c>
      <c r="P12" s="699">
        <v>20525563.559999999</v>
      </c>
      <c r="Q12" s="699">
        <f>P12</f>
        <v>20525563.559999999</v>
      </c>
      <c r="R12" s="693">
        <f>Q12-P12</f>
        <v>0</v>
      </c>
    </row>
    <row r="13" spans="1:18" s="494" customFormat="1" x14ac:dyDescent="0.35">
      <c r="A13" s="700" t="s">
        <v>736</v>
      </c>
      <c r="B13" s="695"/>
      <c r="C13" s="696"/>
      <c r="D13" s="697"/>
      <c r="E13" s="698">
        <f>SUM(D13:D13)</f>
        <v>0</v>
      </c>
      <c r="F13" s="639">
        <v>2200000</v>
      </c>
      <c r="G13" s="697">
        <v>2200000</v>
      </c>
      <c r="H13" s="698">
        <f>SUM(G13:G13)</f>
        <v>2200000</v>
      </c>
      <c r="I13" s="640">
        <v>5000000</v>
      </c>
      <c r="J13" s="697">
        <v>3900000</v>
      </c>
      <c r="K13" s="698">
        <f>SUM(J13:J13)</f>
        <v>3900000</v>
      </c>
      <c r="L13" s="696">
        <v>3900000</v>
      </c>
      <c r="M13" s="697">
        <v>4000000</v>
      </c>
      <c r="N13" s="698">
        <f>SUM(M13:M13)</f>
        <v>4000000</v>
      </c>
      <c r="O13" s="701">
        <v>3900000</v>
      </c>
      <c r="P13" s="702">
        <v>3900000</v>
      </c>
      <c r="Q13" s="699">
        <f>P13</f>
        <v>3900000</v>
      </c>
      <c r="R13" s="693">
        <f>Q13-P13</f>
        <v>0</v>
      </c>
    </row>
    <row r="14" spans="1:18" s="36" customFormat="1" x14ac:dyDescent="0.35">
      <c r="A14" s="703" t="s">
        <v>84</v>
      </c>
      <c r="B14" s="704">
        <f t="shared" ref="B14:H14" si="0">SUM(B12:B13)</f>
        <v>1450752</v>
      </c>
      <c r="C14" s="705">
        <f t="shared" si="0"/>
        <v>10383333</v>
      </c>
      <c r="D14" s="705">
        <f t="shared" si="0"/>
        <v>11381608</v>
      </c>
      <c r="E14" s="704">
        <f t="shared" si="0"/>
        <v>11381608</v>
      </c>
      <c r="F14" s="705">
        <f t="shared" si="0"/>
        <v>15000000</v>
      </c>
      <c r="G14" s="705">
        <f t="shared" si="0"/>
        <v>20680954.6366667</v>
      </c>
      <c r="H14" s="704">
        <f t="shared" si="0"/>
        <v>20680954.6366667</v>
      </c>
      <c r="I14" s="705">
        <f>SUM(I12:I13)</f>
        <v>26923083.104047619</v>
      </c>
      <c r="J14" s="705">
        <f>SUM(J12:J13)</f>
        <v>27801563</v>
      </c>
      <c r="K14" s="704">
        <f t="shared" ref="K14" si="1">SUM(K12:K13)</f>
        <v>27801563</v>
      </c>
      <c r="L14" s="705">
        <f>SUM(L12:L13)</f>
        <v>29899231.584457908</v>
      </c>
      <c r="M14" s="705">
        <f>SUM(M12:M13)</f>
        <v>39545586.170000002</v>
      </c>
      <c r="N14" s="704">
        <f t="shared" ref="N14" si="2">SUM(N12:N13)</f>
        <v>39545586.170000002</v>
      </c>
      <c r="O14" s="706">
        <f>SUM(O12:O13)</f>
        <v>24425563.559999999</v>
      </c>
      <c r="P14" s="707">
        <f>SUM(P12:P13)</f>
        <v>24425563.559999999</v>
      </c>
      <c r="Q14" s="705">
        <f>SUM(Q12:Q13)</f>
        <v>24425563.559999999</v>
      </c>
      <c r="R14" s="704">
        <f>SUM(R12:R13)</f>
        <v>0</v>
      </c>
    </row>
    <row r="15" spans="1:18" s="36" customFormat="1" x14ac:dyDescent="0.35">
      <c r="A15" s="708"/>
      <c r="B15" s="709"/>
      <c r="C15" s="710"/>
      <c r="D15" s="711"/>
      <c r="E15" s="712"/>
      <c r="F15" s="710"/>
      <c r="G15" s="711"/>
      <c r="H15" s="712"/>
      <c r="I15" s="710"/>
      <c r="J15" s="711"/>
      <c r="K15" s="712"/>
      <c r="L15" s="710"/>
      <c r="M15" s="711"/>
      <c r="N15" s="712"/>
      <c r="O15" s="710"/>
      <c r="P15" s="699"/>
      <c r="Q15" s="713"/>
      <c r="R15" s="709"/>
    </row>
    <row r="16" spans="1:18" x14ac:dyDescent="0.35">
      <c r="A16" s="714" t="s">
        <v>85</v>
      </c>
      <c r="B16" s="715">
        <v>1400000</v>
      </c>
      <c r="C16" s="716">
        <v>1500000</v>
      </c>
      <c r="D16" s="717">
        <v>4086899</v>
      </c>
      <c r="E16" s="698">
        <f>SUM(D16:D16)</f>
        <v>4086899</v>
      </c>
      <c r="F16" s="642">
        <v>250000</v>
      </c>
      <c r="G16" s="717">
        <v>2585268.25</v>
      </c>
      <c r="H16" s="698">
        <f>SUM(G16:G16)</f>
        <v>2585268.25</v>
      </c>
      <c r="I16" s="716">
        <v>4428027.75</v>
      </c>
      <c r="J16" s="717">
        <v>2726501</v>
      </c>
      <c r="K16" s="698">
        <f>SUM(J16:J16)</f>
        <v>2726501</v>
      </c>
      <c r="L16" s="716">
        <v>3824884.7926267283</v>
      </c>
      <c r="M16" s="717">
        <v>246018.72000000064</v>
      </c>
      <c r="N16" s="698">
        <f>SUM(M16:M16)</f>
        <v>246018.72000000064</v>
      </c>
      <c r="O16" s="696">
        <v>1950000</v>
      </c>
      <c r="P16" s="699">
        <v>1950000</v>
      </c>
      <c r="Q16" s="718">
        <f>P16</f>
        <v>1950000</v>
      </c>
      <c r="R16" s="693">
        <f>Q16-P16</f>
        <v>0</v>
      </c>
    </row>
    <row r="17" spans="1:18" x14ac:dyDescent="0.35">
      <c r="A17" s="714" t="s">
        <v>772</v>
      </c>
      <c r="B17" s="715"/>
      <c r="C17" s="716"/>
      <c r="D17" s="717"/>
      <c r="E17" s="698">
        <f>SUM(D17:D17)</f>
        <v>0</v>
      </c>
      <c r="F17" s="716"/>
      <c r="G17" s="717"/>
      <c r="H17" s="698">
        <f>SUM(G17:G17)</f>
        <v>0</v>
      </c>
      <c r="I17" s="716"/>
      <c r="J17" s="717">
        <v>12216623</v>
      </c>
      <c r="K17" s="698">
        <f>SUM(J17:J17)</f>
        <v>12216623</v>
      </c>
      <c r="L17" s="716"/>
      <c r="M17" s="717">
        <v>1387213.36</v>
      </c>
      <c r="N17" s="698">
        <f>SUM(M17:M17)</f>
        <v>1387213.36</v>
      </c>
      <c r="O17" s="696"/>
      <c r="P17" s="699"/>
      <c r="Q17" s="718"/>
      <c r="R17" s="715"/>
    </row>
    <row r="18" spans="1:18" x14ac:dyDescent="0.35">
      <c r="A18" s="714" t="s">
        <v>737</v>
      </c>
      <c r="B18" s="715"/>
      <c r="C18" s="716"/>
      <c r="D18" s="717"/>
      <c r="E18" s="698">
        <f>SUM(D18:D18)</f>
        <v>0</v>
      </c>
      <c r="F18" s="716"/>
      <c r="G18" s="717"/>
      <c r="H18" s="698">
        <f>SUM(G18:G18)</f>
        <v>0</v>
      </c>
      <c r="I18" s="716"/>
      <c r="J18" s="717">
        <v>4717550</v>
      </c>
      <c r="K18" s="698">
        <f>SUM(J18:J18)</f>
        <v>4717550</v>
      </c>
      <c r="L18" s="716"/>
      <c r="M18" s="717">
        <v>4717549.7</v>
      </c>
      <c r="N18" s="698">
        <f>SUM(M18:M18)</f>
        <v>4717549.7</v>
      </c>
      <c r="O18" s="696"/>
      <c r="P18" s="699"/>
      <c r="Q18" s="718"/>
      <c r="R18" s="715"/>
    </row>
    <row r="19" spans="1:18" x14ac:dyDescent="0.35">
      <c r="A19" s="719" t="s">
        <v>738</v>
      </c>
      <c r="B19" s="720">
        <v>115331</v>
      </c>
      <c r="C19" s="721">
        <v>250000</v>
      </c>
      <c r="D19" s="722">
        <v>209030</v>
      </c>
      <c r="E19" s="723">
        <f>SUM(D19:D19)</f>
        <v>209030</v>
      </c>
      <c r="F19" s="642">
        <v>250000</v>
      </c>
      <c r="G19" s="722">
        <v>150000</v>
      </c>
      <c r="H19" s="723">
        <f>SUM(G19:G19)</f>
        <v>150000</v>
      </c>
      <c r="I19" s="721">
        <v>150000</v>
      </c>
      <c r="J19" s="722">
        <v>213727</v>
      </c>
      <c r="K19" s="723">
        <f>SUM(J19:J19)</f>
        <v>213727</v>
      </c>
      <c r="L19" s="721">
        <v>200000</v>
      </c>
      <c r="M19" s="722">
        <v>125385.02</v>
      </c>
      <c r="N19" s="723">
        <f>SUM(M19:M19)</f>
        <v>125385.02</v>
      </c>
      <c r="O19" s="701">
        <v>250000</v>
      </c>
      <c r="P19" s="702">
        <v>250000</v>
      </c>
      <c r="Q19" s="724">
        <f>P19</f>
        <v>250000</v>
      </c>
      <c r="R19" s="725">
        <f>Q19-P19</f>
        <v>0</v>
      </c>
    </row>
    <row r="20" spans="1:18" x14ac:dyDescent="0.35">
      <c r="A20" s="703" t="s">
        <v>739</v>
      </c>
      <c r="B20" s="726">
        <f>SUM(B14:B19)</f>
        <v>2966083</v>
      </c>
      <c r="C20" s="707">
        <f>SUM(C14:C19)</f>
        <v>12133333</v>
      </c>
      <c r="D20" s="707">
        <f>SUM(D14:D19)</f>
        <v>15677537</v>
      </c>
      <c r="E20" s="726">
        <f t="shared" ref="E20:R20" si="3">SUM(E14:E19)</f>
        <v>15677537</v>
      </c>
      <c r="F20" s="707">
        <f t="shared" si="3"/>
        <v>15500000</v>
      </c>
      <c r="G20" s="707">
        <f t="shared" si="3"/>
        <v>23416222.8866667</v>
      </c>
      <c r="H20" s="726">
        <f t="shared" si="3"/>
        <v>23416222.8866667</v>
      </c>
      <c r="I20" s="707">
        <f t="shared" si="3"/>
        <v>31501110.854047619</v>
      </c>
      <c r="J20" s="707">
        <f t="shared" si="3"/>
        <v>47675964</v>
      </c>
      <c r="K20" s="726">
        <f t="shared" si="3"/>
        <v>47675964</v>
      </c>
      <c r="L20" s="707">
        <f t="shared" si="3"/>
        <v>33924116.377084635</v>
      </c>
      <c r="M20" s="707">
        <f t="shared" si="3"/>
        <v>46021752.970000006</v>
      </c>
      <c r="N20" s="726">
        <f t="shared" si="3"/>
        <v>46021752.970000006</v>
      </c>
      <c r="O20" s="727">
        <f t="shared" si="3"/>
        <v>26625563.559999999</v>
      </c>
      <c r="P20" s="707">
        <f t="shared" si="3"/>
        <v>26625563.559999999</v>
      </c>
      <c r="Q20" s="707">
        <f t="shared" si="3"/>
        <v>26625563.559999999</v>
      </c>
      <c r="R20" s="726">
        <f t="shared" si="3"/>
        <v>0</v>
      </c>
    </row>
    <row r="21" spans="1:18" x14ac:dyDescent="0.35">
      <c r="A21" s="708"/>
      <c r="B21" s="709"/>
      <c r="C21" s="710"/>
      <c r="D21" s="711"/>
      <c r="E21" s="712"/>
      <c r="F21" s="710"/>
      <c r="G21" s="711"/>
      <c r="H21" s="712"/>
      <c r="I21" s="710"/>
      <c r="J21" s="711"/>
      <c r="K21" s="712"/>
      <c r="L21" s="710"/>
      <c r="M21" s="711"/>
      <c r="N21" s="712"/>
      <c r="O21" s="710"/>
      <c r="P21" s="699"/>
      <c r="Q21" s="713"/>
      <c r="R21" s="709"/>
    </row>
    <row r="22" spans="1:18" x14ac:dyDescent="0.35">
      <c r="A22" s="714" t="s">
        <v>89</v>
      </c>
      <c r="B22" s="715"/>
      <c r="C22" s="716"/>
      <c r="D22" s="717"/>
      <c r="E22" s="698">
        <f>SUM(D22:D22)</f>
        <v>0</v>
      </c>
      <c r="F22" s="716"/>
      <c r="G22" s="717"/>
      <c r="H22" s="698">
        <f>SUM(G22:G22)</f>
        <v>0</v>
      </c>
      <c r="I22" s="716"/>
      <c r="J22" s="717"/>
      <c r="K22" s="698">
        <f>SUM(J22:J22)</f>
        <v>0</v>
      </c>
      <c r="L22" s="716"/>
      <c r="M22" s="717"/>
      <c r="N22" s="698">
        <f>SUM(M22:M22)</f>
        <v>0</v>
      </c>
      <c r="O22" s="716"/>
      <c r="P22" s="699"/>
      <c r="Q22" s="718"/>
      <c r="R22" s="715"/>
    </row>
    <row r="23" spans="1:18" x14ac:dyDescent="0.35">
      <c r="A23" s="714" t="s">
        <v>740</v>
      </c>
      <c r="B23" s="715"/>
      <c r="C23" s="716"/>
      <c r="D23" s="717"/>
      <c r="E23" s="698">
        <f>SUM(D23:D23)</f>
        <v>0</v>
      </c>
      <c r="F23" s="716"/>
      <c r="G23" s="717"/>
      <c r="H23" s="698">
        <f>SUM(G23:G23)</f>
        <v>0</v>
      </c>
      <c r="I23" s="716"/>
      <c r="J23" s="717">
        <v>53312</v>
      </c>
      <c r="K23" s="698">
        <f>SUM(J23:J23)</f>
        <v>53312</v>
      </c>
      <c r="L23" s="716"/>
      <c r="M23" s="717">
        <v>40741.14</v>
      </c>
      <c r="N23" s="698">
        <f>SUM(M23:M23)</f>
        <v>40741.14</v>
      </c>
      <c r="O23" s="696">
        <v>31852.77</v>
      </c>
      <c r="P23" s="699">
        <v>31852.77</v>
      </c>
      <c r="Q23" s="718">
        <f>P23</f>
        <v>31852.77</v>
      </c>
      <c r="R23" s="693">
        <f>Q23-P23</f>
        <v>0</v>
      </c>
    </row>
    <row r="24" spans="1:18" x14ac:dyDescent="0.35">
      <c r="A24" s="714" t="s">
        <v>91</v>
      </c>
      <c r="B24" s="715"/>
      <c r="C24" s="716"/>
      <c r="D24" s="717"/>
      <c r="E24" s="698">
        <f>SUM(D24:D24)</f>
        <v>0</v>
      </c>
      <c r="F24" s="716"/>
      <c r="G24" s="717"/>
      <c r="H24" s="698">
        <f>SUM(G24:G24)</f>
        <v>0</v>
      </c>
      <c r="I24" s="716"/>
      <c r="J24" s="717"/>
      <c r="K24" s="698">
        <f>SUM(J24:J24)</f>
        <v>0</v>
      </c>
      <c r="L24" s="716"/>
      <c r="M24" s="717"/>
      <c r="N24" s="698">
        <f>SUM(M24:M24)</f>
        <v>0</v>
      </c>
      <c r="O24" s="716"/>
      <c r="P24" s="699"/>
      <c r="Q24" s="718"/>
      <c r="R24" s="715"/>
    </row>
    <row r="25" spans="1:18" s="36" customFormat="1" ht="15" thickBot="1" x14ac:dyDescent="0.4">
      <c r="A25" s="728" t="s">
        <v>92</v>
      </c>
      <c r="B25" s="729">
        <f t="shared" ref="B25:H25" si="4">SUM(B20:B24)</f>
        <v>2966083</v>
      </c>
      <c r="C25" s="730">
        <f t="shared" si="4"/>
        <v>12133333</v>
      </c>
      <c r="D25" s="730">
        <f t="shared" si="4"/>
        <v>15677537</v>
      </c>
      <c r="E25" s="729">
        <f t="shared" si="4"/>
        <v>15677537</v>
      </c>
      <c r="F25" s="730">
        <f t="shared" si="4"/>
        <v>15500000</v>
      </c>
      <c r="G25" s="730">
        <f t="shared" si="4"/>
        <v>23416222.8866667</v>
      </c>
      <c r="H25" s="729">
        <f t="shared" si="4"/>
        <v>23416222.8866667</v>
      </c>
      <c r="I25" s="730">
        <f>SUM(I20:I24)</f>
        <v>31501110.854047619</v>
      </c>
      <c r="J25" s="730">
        <f>SUM(J20:J24)</f>
        <v>47729276</v>
      </c>
      <c r="K25" s="729">
        <f t="shared" ref="K25" si="5">SUM(K20:K24)</f>
        <v>47729276</v>
      </c>
      <c r="L25" s="730">
        <f>SUM(L20:L24)</f>
        <v>33924116.377084635</v>
      </c>
      <c r="M25" s="730">
        <f>SUM(M20:M24)</f>
        <v>46062494.110000007</v>
      </c>
      <c r="N25" s="729">
        <f t="shared" ref="N25" si="6">SUM(N20:N24)</f>
        <v>46062494.110000007</v>
      </c>
      <c r="O25" s="731">
        <f>SUM(O20:O24)</f>
        <v>26657416.329999998</v>
      </c>
      <c r="P25" s="730">
        <f>SUM(P20:P24)</f>
        <v>26657416.329999998</v>
      </c>
      <c r="Q25" s="730">
        <f t="shared" ref="Q25:R25" si="7">SUM(Q20:Q24)</f>
        <v>26657416.329999998</v>
      </c>
      <c r="R25" s="729">
        <f t="shared" si="7"/>
        <v>0</v>
      </c>
    </row>
    <row r="26" spans="1:18" ht="15" thickTop="1" x14ac:dyDescent="0.35">
      <c r="A26" s="687"/>
      <c r="B26" s="688"/>
      <c r="C26" s="689"/>
      <c r="D26" s="690"/>
      <c r="E26" s="691"/>
      <c r="F26" s="689"/>
      <c r="G26" s="690"/>
      <c r="H26" s="691"/>
      <c r="I26" s="689"/>
      <c r="J26" s="690"/>
      <c r="K26" s="691"/>
      <c r="L26" s="689"/>
      <c r="M26" s="690"/>
      <c r="N26" s="691"/>
      <c r="O26" s="689"/>
      <c r="P26" s="699"/>
      <c r="Q26" s="692"/>
      <c r="R26" s="688"/>
    </row>
    <row r="27" spans="1:18" x14ac:dyDescent="0.35">
      <c r="A27" s="714" t="s">
        <v>773</v>
      </c>
      <c r="B27" s="715">
        <v>1047853</v>
      </c>
      <c r="C27" s="716">
        <v>10083333</v>
      </c>
      <c r="D27" s="717">
        <v>9595079</v>
      </c>
      <c r="E27" s="698">
        <f t="shared" ref="E27:E35" si="8">SUM(D27:D27)</f>
        <v>9595079</v>
      </c>
      <c r="F27" s="642">
        <f>12500000+250000</f>
        <v>12750000</v>
      </c>
      <c r="G27" s="717">
        <v>14569326.916666666</v>
      </c>
      <c r="H27" s="698">
        <f t="shared" ref="H27:H35" si="9">SUM(G27:G27)</f>
        <v>14569326.916666666</v>
      </c>
      <c r="I27" s="716">
        <v>16640736.458333334</v>
      </c>
      <c r="J27" s="717">
        <v>9139618</v>
      </c>
      <c r="K27" s="698">
        <f t="shared" ref="K27:K35" si="10">SUM(J27:J27)</f>
        <v>9139618</v>
      </c>
      <c r="L27" s="716">
        <v>22698508.800000001</v>
      </c>
      <c r="M27" s="717">
        <v>14314977.66</v>
      </c>
      <c r="N27" s="698">
        <f t="shared" ref="N27:N35" si="11">SUM(M27:M27)</f>
        <v>14314977.66</v>
      </c>
      <c r="O27" s="696">
        <v>16429319.550000001</v>
      </c>
      <c r="P27" s="699">
        <v>16429319.550000001</v>
      </c>
      <c r="Q27" s="718">
        <f>P27</f>
        <v>16429319.550000001</v>
      </c>
      <c r="R27" s="693">
        <f>Q27-P27</f>
        <v>0</v>
      </c>
    </row>
    <row r="28" spans="1:18" x14ac:dyDescent="0.35">
      <c r="A28" s="714" t="s">
        <v>741</v>
      </c>
      <c r="B28" s="715"/>
      <c r="C28" s="716"/>
      <c r="D28" s="717"/>
      <c r="E28" s="698">
        <f t="shared" si="8"/>
        <v>0</v>
      </c>
      <c r="F28" s="716"/>
      <c r="G28" s="717"/>
      <c r="H28" s="698">
        <f t="shared" si="9"/>
        <v>0</v>
      </c>
      <c r="I28" s="716"/>
      <c r="J28" s="717">
        <v>3266266</v>
      </c>
      <c r="K28" s="698">
        <f t="shared" si="10"/>
        <v>3266266</v>
      </c>
      <c r="L28" s="716"/>
      <c r="M28" s="717">
        <v>791793.93</v>
      </c>
      <c r="N28" s="698">
        <f t="shared" si="11"/>
        <v>791793.93</v>
      </c>
      <c r="O28" s="696"/>
      <c r="P28" s="699"/>
      <c r="Q28" s="718"/>
      <c r="R28" s="715"/>
    </row>
    <row r="29" spans="1:18" x14ac:dyDescent="0.35">
      <c r="A29" s="714" t="s">
        <v>742</v>
      </c>
      <c r="B29" s="715"/>
      <c r="C29" s="716"/>
      <c r="D29" s="717"/>
      <c r="E29" s="698">
        <f t="shared" si="8"/>
        <v>0</v>
      </c>
      <c r="F29" s="716">
        <v>2200000</v>
      </c>
      <c r="G29" s="717"/>
      <c r="H29" s="698">
        <f t="shared" si="9"/>
        <v>0</v>
      </c>
      <c r="I29" s="716"/>
      <c r="J29" s="717">
        <v>18788225</v>
      </c>
      <c r="K29" s="698">
        <f t="shared" si="10"/>
        <v>18788225</v>
      </c>
      <c r="L29" s="716"/>
      <c r="M29" s="717">
        <v>19580117.48</v>
      </c>
      <c r="N29" s="698">
        <f t="shared" si="11"/>
        <v>19580117.48</v>
      </c>
      <c r="O29" s="696"/>
      <c r="P29" s="699"/>
      <c r="Q29" s="718"/>
      <c r="R29" s="715"/>
    </row>
    <row r="30" spans="1:18" x14ac:dyDescent="0.35">
      <c r="A30" s="714" t="s">
        <v>94</v>
      </c>
      <c r="B30" s="715">
        <v>1868230</v>
      </c>
      <c r="C30" s="716">
        <v>2000000</v>
      </c>
      <c r="D30" s="717">
        <v>5894847</v>
      </c>
      <c r="E30" s="698">
        <f t="shared" si="8"/>
        <v>5894847</v>
      </c>
      <c r="F30" s="642">
        <v>500000</v>
      </c>
      <c r="G30" s="717">
        <v>3724791</v>
      </c>
      <c r="H30" s="698">
        <f t="shared" si="9"/>
        <v>3724791</v>
      </c>
      <c r="I30" s="642">
        <v>4506997.1099999994</v>
      </c>
      <c r="J30" s="717">
        <v>2467330</v>
      </c>
      <c r="K30" s="698">
        <f t="shared" si="10"/>
        <v>2467330</v>
      </c>
      <c r="L30" s="716">
        <v>4112236.8966666665</v>
      </c>
      <c r="M30" s="717">
        <v>2207572.4</v>
      </c>
      <c r="N30" s="698">
        <f t="shared" si="11"/>
        <v>2207572.4</v>
      </c>
      <c r="O30" s="696">
        <v>3521163.15</v>
      </c>
      <c r="P30" s="699">
        <v>3521163.15</v>
      </c>
      <c r="Q30" s="732">
        <f>P30</f>
        <v>3521163.15</v>
      </c>
      <c r="R30" s="693">
        <f>Q30-P30</f>
        <v>0</v>
      </c>
    </row>
    <row r="31" spans="1:18" x14ac:dyDescent="0.35">
      <c r="A31" s="714" t="s">
        <v>95</v>
      </c>
      <c r="B31" s="715"/>
      <c r="C31" s="716"/>
      <c r="D31" s="717"/>
      <c r="E31" s="698">
        <f t="shared" si="8"/>
        <v>0</v>
      </c>
      <c r="F31" s="716"/>
      <c r="G31" s="717"/>
      <c r="H31" s="698">
        <f t="shared" si="9"/>
        <v>0</v>
      </c>
      <c r="I31" s="716"/>
      <c r="J31" s="717"/>
      <c r="K31" s="698">
        <f t="shared" si="10"/>
        <v>0</v>
      </c>
      <c r="L31" s="716"/>
      <c r="M31" s="717"/>
      <c r="N31" s="698">
        <f t="shared" si="11"/>
        <v>0</v>
      </c>
      <c r="O31" s="696"/>
      <c r="P31" s="699"/>
      <c r="Q31" s="718"/>
      <c r="R31" s="715"/>
    </row>
    <row r="32" spans="1:18" x14ac:dyDescent="0.35">
      <c r="A32" s="714" t="s">
        <v>743</v>
      </c>
      <c r="B32" s="715"/>
      <c r="C32" s="716"/>
      <c r="D32" s="717">
        <v>137611</v>
      </c>
      <c r="E32" s="698">
        <f t="shared" si="8"/>
        <v>137611</v>
      </c>
      <c r="F32" s="716"/>
      <c r="G32" s="717"/>
      <c r="H32" s="698">
        <f t="shared" si="9"/>
        <v>0</v>
      </c>
      <c r="I32" s="716"/>
      <c r="J32" s="717">
        <v>790678</v>
      </c>
      <c r="K32" s="698">
        <f t="shared" si="10"/>
        <v>790678</v>
      </c>
      <c r="L32" s="642">
        <v>1196223.2000000002</v>
      </c>
      <c r="M32" s="717">
        <v>3481606.9899999998</v>
      </c>
      <c r="N32" s="698">
        <f t="shared" si="11"/>
        <v>3481606.9899999998</v>
      </c>
      <c r="O32" s="696">
        <v>1020508</v>
      </c>
      <c r="P32" s="699">
        <v>1020508</v>
      </c>
      <c r="Q32" s="718">
        <f>P32</f>
        <v>1020508</v>
      </c>
      <c r="R32" s="693">
        <f>Q32-P32</f>
        <v>0</v>
      </c>
    </row>
    <row r="33" spans="1:18" x14ac:dyDescent="0.35">
      <c r="A33" s="714" t="s">
        <v>744</v>
      </c>
      <c r="B33" s="715"/>
      <c r="C33" s="716"/>
      <c r="D33" s="717"/>
      <c r="E33" s="698">
        <f t="shared" si="8"/>
        <v>0</v>
      </c>
      <c r="F33" s="716"/>
      <c r="G33" s="717">
        <v>4124849</v>
      </c>
      <c r="H33" s="698">
        <f t="shared" si="9"/>
        <v>4124849</v>
      </c>
      <c r="I33" s="716">
        <v>5303377</v>
      </c>
      <c r="J33" s="717">
        <v>4124849</v>
      </c>
      <c r="K33" s="698">
        <f t="shared" si="10"/>
        <v>4124849</v>
      </c>
      <c r="L33" s="716"/>
      <c r="M33" s="717"/>
      <c r="N33" s="698">
        <f t="shared" si="11"/>
        <v>0</v>
      </c>
      <c r="O33" s="696"/>
      <c r="P33" s="699"/>
      <c r="Q33" s="718"/>
      <c r="R33" s="715"/>
    </row>
    <row r="34" spans="1:18" x14ac:dyDescent="0.35">
      <c r="A34" s="714" t="s">
        <v>99</v>
      </c>
      <c r="B34" s="715"/>
      <c r="C34" s="716"/>
      <c r="D34" s="717"/>
      <c r="E34" s="698">
        <f t="shared" si="8"/>
        <v>0</v>
      </c>
      <c r="F34" s="716"/>
      <c r="G34" s="717"/>
      <c r="H34" s="698">
        <f t="shared" si="9"/>
        <v>0</v>
      </c>
      <c r="I34" s="716"/>
      <c r="J34" s="717"/>
      <c r="K34" s="698">
        <f t="shared" si="10"/>
        <v>0</v>
      </c>
      <c r="L34" s="716"/>
      <c r="M34" s="717"/>
      <c r="N34" s="698">
        <f t="shared" si="11"/>
        <v>0</v>
      </c>
      <c r="O34" s="696"/>
      <c r="P34" s="699"/>
      <c r="Q34" s="718"/>
      <c r="R34" s="715"/>
    </row>
    <row r="35" spans="1:18" x14ac:dyDescent="0.35">
      <c r="A35" s="719" t="s">
        <v>98</v>
      </c>
      <c r="B35" s="715"/>
      <c r="C35" s="716"/>
      <c r="D35" s="717"/>
      <c r="E35" s="698">
        <f t="shared" si="8"/>
        <v>0</v>
      </c>
      <c r="F35" s="716"/>
      <c r="G35" s="717"/>
      <c r="H35" s="698">
        <f t="shared" si="9"/>
        <v>0</v>
      </c>
      <c r="I35" s="716"/>
      <c r="J35" s="717"/>
      <c r="K35" s="698">
        <f t="shared" si="10"/>
        <v>0</v>
      </c>
      <c r="L35" s="716"/>
      <c r="M35" s="717"/>
      <c r="N35" s="698">
        <f t="shared" si="11"/>
        <v>0</v>
      </c>
      <c r="O35" s="696"/>
      <c r="P35" s="699"/>
      <c r="Q35" s="718"/>
      <c r="R35" s="715"/>
    </row>
    <row r="36" spans="1:18" x14ac:dyDescent="0.35">
      <c r="A36" s="703" t="s">
        <v>745</v>
      </c>
      <c r="B36" s="704">
        <f t="shared" ref="B36:H36" si="12">SUM(B27:B35)</f>
        <v>2916083</v>
      </c>
      <c r="C36" s="705">
        <f t="shared" si="12"/>
        <v>12083333</v>
      </c>
      <c r="D36" s="705">
        <f t="shared" si="12"/>
        <v>15627537</v>
      </c>
      <c r="E36" s="704">
        <f t="shared" si="12"/>
        <v>15627537</v>
      </c>
      <c r="F36" s="705">
        <f t="shared" si="12"/>
        <v>15450000</v>
      </c>
      <c r="G36" s="705">
        <f t="shared" si="12"/>
        <v>22418966.916666664</v>
      </c>
      <c r="H36" s="704">
        <f t="shared" si="12"/>
        <v>22418966.916666664</v>
      </c>
      <c r="I36" s="705">
        <f>SUM(I27:I35)</f>
        <v>26451110.568333335</v>
      </c>
      <c r="J36" s="705">
        <f>SUM(J27:J35)</f>
        <v>38576966</v>
      </c>
      <c r="K36" s="704">
        <f t="shared" ref="K36" si="13">SUM(K27:K35)</f>
        <v>38576966</v>
      </c>
      <c r="L36" s="705">
        <f>SUM(L27:L35)</f>
        <v>28006968.896666665</v>
      </c>
      <c r="M36" s="705">
        <f>SUM(M27:M35)</f>
        <v>40376068.460000001</v>
      </c>
      <c r="N36" s="704">
        <f t="shared" ref="N36" si="14">SUM(N27:N35)</f>
        <v>40376068.460000001</v>
      </c>
      <c r="O36" s="706">
        <f>SUM(O27:O35)</f>
        <v>20970990.699999999</v>
      </c>
      <c r="P36" s="705">
        <f>SUM(P27:P35)</f>
        <v>20970990.699999999</v>
      </c>
      <c r="Q36" s="705">
        <f t="shared" ref="Q36:R36" si="15">SUM(Q27:Q35)</f>
        <v>20970990.699999999</v>
      </c>
      <c r="R36" s="704">
        <f t="shared" si="15"/>
        <v>0</v>
      </c>
    </row>
    <row r="37" spans="1:18" x14ac:dyDescent="0.35">
      <c r="A37" s="708"/>
      <c r="B37" s="712"/>
      <c r="C37" s="733"/>
      <c r="D37" s="711"/>
      <c r="E37" s="712"/>
      <c r="F37" s="733"/>
      <c r="G37" s="711"/>
      <c r="H37" s="712"/>
      <c r="I37" s="733"/>
      <c r="J37" s="711"/>
      <c r="K37" s="712"/>
      <c r="L37" s="733"/>
      <c r="M37" s="711"/>
      <c r="N37" s="712"/>
      <c r="O37" s="733"/>
      <c r="P37" s="699"/>
      <c r="Q37" s="711"/>
      <c r="R37" s="712"/>
    </row>
    <row r="38" spans="1:18" x14ac:dyDescent="0.35">
      <c r="A38" s="714" t="s">
        <v>746</v>
      </c>
      <c r="B38" s="715"/>
      <c r="C38" s="716"/>
      <c r="D38" s="717"/>
      <c r="E38" s="698">
        <f>SUM(D38:D38)</f>
        <v>0</v>
      </c>
      <c r="F38" s="716"/>
      <c r="G38" s="717"/>
      <c r="H38" s="698">
        <f>SUM(G38:G38)</f>
        <v>0</v>
      </c>
      <c r="I38" s="716"/>
      <c r="J38" s="717">
        <v>3465884</v>
      </c>
      <c r="K38" s="698">
        <f>SUM(J38:J38)</f>
        <v>3465884</v>
      </c>
      <c r="L38" s="716"/>
      <c r="M38" s="717"/>
      <c r="N38" s="698">
        <f>SUM(M38:M38)</f>
        <v>0</v>
      </c>
      <c r="O38" s="716">
        <v>0</v>
      </c>
      <c r="P38" s="699">
        <v>0</v>
      </c>
      <c r="Q38" s="718">
        <f>P38</f>
        <v>0</v>
      </c>
      <c r="R38" s="693">
        <f>Q38-P38</f>
        <v>0</v>
      </c>
    </row>
    <row r="39" spans="1:18" x14ac:dyDescent="0.35">
      <c r="A39" s="719" t="s">
        <v>747</v>
      </c>
      <c r="B39" s="715"/>
      <c r="C39" s="716"/>
      <c r="D39" s="717"/>
      <c r="E39" s="698">
        <f>SUM(D39:D39)</f>
        <v>0</v>
      </c>
      <c r="F39" s="716"/>
      <c r="G39" s="717"/>
      <c r="H39" s="698">
        <f>SUM(G39:G39)</f>
        <v>0</v>
      </c>
      <c r="I39" s="716"/>
      <c r="J39" s="717"/>
      <c r="K39" s="698">
        <f>SUM(J39:J39)</f>
        <v>0</v>
      </c>
      <c r="L39" s="716"/>
      <c r="M39" s="717"/>
      <c r="N39" s="698">
        <f>SUM(M39:M39)</f>
        <v>0</v>
      </c>
      <c r="O39" s="716">
        <v>0</v>
      </c>
      <c r="P39" s="699">
        <v>0</v>
      </c>
      <c r="Q39" s="718">
        <f>P39</f>
        <v>0</v>
      </c>
      <c r="R39" s="693">
        <f>Q39-P39</f>
        <v>0</v>
      </c>
    </row>
    <row r="40" spans="1:18" x14ac:dyDescent="0.35">
      <c r="A40" s="734" t="s">
        <v>102</v>
      </c>
      <c r="B40" s="735">
        <f t="shared" ref="B40:H40" si="16">SUM(B36:B39)</f>
        <v>2916083</v>
      </c>
      <c r="C40" s="736">
        <f t="shared" si="16"/>
        <v>12083333</v>
      </c>
      <c r="D40" s="736">
        <f t="shared" si="16"/>
        <v>15627537</v>
      </c>
      <c r="E40" s="735">
        <f t="shared" si="16"/>
        <v>15627537</v>
      </c>
      <c r="F40" s="736">
        <f t="shared" si="16"/>
        <v>15450000</v>
      </c>
      <c r="G40" s="736">
        <f t="shared" si="16"/>
        <v>22418966.916666664</v>
      </c>
      <c r="H40" s="735">
        <f t="shared" si="16"/>
        <v>22418966.916666664</v>
      </c>
      <c r="I40" s="736">
        <f>SUM(I36:I39)</f>
        <v>26451110.568333335</v>
      </c>
      <c r="J40" s="736">
        <f>SUM(J36:J39)</f>
        <v>42042850</v>
      </c>
      <c r="K40" s="735">
        <f t="shared" ref="K40" si="17">SUM(K36:K39)</f>
        <v>42042850</v>
      </c>
      <c r="L40" s="736">
        <f>SUM(L36:L39)</f>
        <v>28006968.896666665</v>
      </c>
      <c r="M40" s="736">
        <f>SUM(M36:M39)</f>
        <v>40376068.460000001</v>
      </c>
      <c r="N40" s="735">
        <f t="shared" ref="N40" si="18">SUM(N36:N39)</f>
        <v>40376068.460000001</v>
      </c>
      <c r="O40" s="737">
        <f>SUM(O36:O39)</f>
        <v>20970990.699999999</v>
      </c>
      <c r="P40" s="736">
        <f>SUM(P36:P39)</f>
        <v>20970990.699999999</v>
      </c>
      <c r="Q40" s="736">
        <f t="shared" ref="Q40:R40" si="19">SUM(Q36:Q39)</f>
        <v>20970990.699999999</v>
      </c>
      <c r="R40" s="735">
        <f t="shared" si="19"/>
        <v>0</v>
      </c>
    </row>
    <row r="41" spans="1:18" x14ac:dyDescent="0.35">
      <c r="A41" s="738"/>
      <c r="B41" s="709"/>
      <c r="C41" s="713"/>
      <c r="D41" s="711"/>
      <c r="E41" s="712"/>
      <c r="F41" s="713"/>
      <c r="G41" s="711"/>
      <c r="H41" s="712"/>
      <c r="I41" s="710"/>
      <c r="J41" s="711"/>
      <c r="K41" s="712"/>
      <c r="L41" s="710"/>
      <c r="M41" s="711"/>
      <c r="N41" s="712"/>
      <c r="O41" s="710"/>
      <c r="P41" s="699"/>
      <c r="Q41" s="713"/>
      <c r="R41" s="709"/>
    </row>
    <row r="42" spans="1:18" x14ac:dyDescent="0.35">
      <c r="A42" s="739" t="s">
        <v>104</v>
      </c>
      <c r="B42" s="715">
        <v>50000</v>
      </c>
      <c r="C42" s="718">
        <v>50000</v>
      </c>
      <c r="D42" s="717">
        <v>50000</v>
      </c>
      <c r="E42" s="740">
        <f>SUM(D42:D42)</f>
        <v>50000</v>
      </c>
      <c r="F42" s="718">
        <v>50000</v>
      </c>
      <c r="G42" s="717">
        <v>50000</v>
      </c>
      <c r="H42" s="740">
        <f>SUM(G42:G42)</f>
        <v>50000</v>
      </c>
      <c r="I42" s="718">
        <v>50000</v>
      </c>
      <c r="J42" s="717">
        <v>50000</v>
      </c>
      <c r="K42" s="740">
        <f>SUM(J42:J42)</f>
        <v>50000</v>
      </c>
      <c r="L42" s="718">
        <v>50000</v>
      </c>
      <c r="M42" s="717">
        <v>50000</v>
      </c>
      <c r="N42" s="740">
        <f>SUM(M42:M42)</f>
        <v>50000</v>
      </c>
      <c r="O42" s="696">
        <v>50000</v>
      </c>
      <c r="P42" s="699">
        <v>50000</v>
      </c>
      <c r="Q42" s="718"/>
      <c r="R42" s="693">
        <f>Q42-P42</f>
        <v>-50000</v>
      </c>
    </row>
    <row r="43" spans="1:18" x14ac:dyDescent="0.35">
      <c r="A43" s="739" t="s">
        <v>103</v>
      </c>
      <c r="B43" s="715"/>
      <c r="C43" s="718"/>
      <c r="D43" s="717"/>
      <c r="E43" s="698">
        <f>SUM(D43:D43)</f>
        <v>0</v>
      </c>
      <c r="F43" s="718"/>
      <c r="G43" s="717">
        <v>947255.96999999881</v>
      </c>
      <c r="H43" s="717">
        <f>SUM(G43:G43)</f>
        <v>947255.96999999881</v>
      </c>
      <c r="I43" s="716">
        <v>5000000</v>
      </c>
      <c r="J43" s="717">
        <v>5636426</v>
      </c>
      <c r="K43" s="698">
        <f>SUM(J43:J43)</f>
        <v>5636426</v>
      </c>
      <c r="L43" s="718">
        <v>5867147</v>
      </c>
      <c r="M43" s="717">
        <v>5636425.6300000399</v>
      </c>
      <c r="N43" s="698">
        <f>SUM(M43:M43)</f>
        <v>5636425.6300000399</v>
      </c>
      <c r="O43" s="699">
        <v>5636426</v>
      </c>
      <c r="P43" s="699">
        <v>5636426</v>
      </c>
      <c r="Q43" s="718"/>
      <c r="R43" s="693">
        <f>Q43-P43</f>
        <v>-5636426</v>
      </c>
    </row>
    <row r="44" spans="1:18" x14ac:dyDescent="0.35">
      <c r="A44" s="719" t="s">
        <v>774</v>
      </c>
      <c r="B44" s="720"/>
      <c r="C44" s="724"/>
      <c r="D44" s="722"/>
      <c r="E44" s="723"/>
      <c r="F44" s="724"/>
      <c r="G44" s="722"/>
      <c r="H44" s="723"/>
      <c r="I44" s="724"/>
      <c r="J44" s="722"/>
      <c r="K44" s="723"/>
      <c r="L44" s="724"/>
      <c r="M44" s="722"/>
      <c r="N44" s="723"/>
      <c r="O44" s="721"/>
      <c r="P44" s="702"/>
      <c r="Q44" s="724">
        <f>5636426+50000</f>
        <v>5686426</v>
      </c>
      <c r="R44" s="725">
        <f>Q44-P44</f>
        <v>5686426</v>
      </c>
    </row>
    <row r="45" spans="1:18" x14ac:dyDescent="0.35">
      <c r="A45" s="741" t="s">
        <v>105</v>
      </c>
      <c r="B45" s="742">
        <f>SUM(B42:B43)</f>
        <v>50000</v>
      </c>
      <c r="C45" s="743">
        <f>SUM(C42:C43)</f>
        <v>50000</v>
      </c>
      <c r="D45" s="743">
        <f>SUM(D42:D43)</f>
        <v>50000</v>
      </c>
      <c r="E45" s="742">
        <f t="shared" ref="E45:N45" si="20">SUM(E42:E43)</f>
        <v>50000</v>
      </c>
      <c r="F45" s="743">
        <f t="shared" si="20"/>
        <v>50000</v>
      </c>
      <c r="G45" s="743">
        <f t="shared" si="20"/>
        <v>997255.96999999881</v>
      </c>
      <c r="H45" s="742">
        <f t="shared" si="20"/>
        <v>997255.96999999881</v>
      </c>
      <c r="I45" s="743">
        <f t="shared" si="20"/>
        <v>5050000</v>
      </c>
      <c r="J45" s="743">
        <f t="shared" si="20"/>
        <v>5686426</v>
      </c>
      <c r="K45" s="742">
        <f t="shared" si="20"/>
        <v>5686426</v>
      </c>
      <c r="L45" s="743">
        <f t="shared" si="20"/>
        <v>5917147</v>
      </c>
      <c r="M45" s="743">
        <f t="shared" si="20"/>
        <v>5686425.6300000399</v>
      </c>
      <c r="N45" s="742">
        <f t="shared" si="20"/>
        <v>5686425.6300000399</v>
      </c>
      <c r="O45" s="743">
        <f>SUM(O42:O44)</f>
        <v>5686426</v>
      </c>
      <c r="P45" s="743">
        <f>SUM(P42:P44)</f>
        <v>5686426</v>
      </c>
      <c r="Q45" s="743">
        <f>SUM(Q42:Q44)</f>
        <v>5686426</v>
      </c>
      <c r="R45" s="742">
        <f>SUM(R42:R44)</f>
        <v>0</v>
      </c>
    </row>
    <row r="46" spans="1:18" x14ac:dyDescent="0.35">
      <c r="A46" s="738"/>
      <c r="B46" s="709"/>
      <c r="C46" s="713"/>
      <c r="D46" s="711"/>
      <c r="E46" s="712"/>
      <c r="F46" s="713"/>
      <c r="G46" s="711"/>
      <c r="H46" s="712"/>
      <c r="I46" s="710"/>
      <c r="J46" s="711"/>
      <c r="K46" s="712"/>
      <c r="L46" s="710"/>
      <c r="M46" s="711"/>
      <c r="N46" s="712"/>
      <c r="O46" s="710"/>
      <c r="P46" s="744"/>
      <c r="Q46" s="713"/>
      <c r="R46" s="709"/>
    </row>
    <row r="47" spans="1:18" s="36" customFormat="1" ht="15" thickBot="1" x14ac:dyDescent="0.4">
      <c r="A47" s="728" t="s">
        <v>106</v>
      </c>
      <c r="B47" s="729">
        <f t="shared" ref="B47:H47" si="21">B45+B40</f>
        <v>2966083</v>
      </c>
      <c r="C47" s="730">
        <f t="shared" si="21"/>
        <v>12133333</v>
      </c>
      <c r="D47" s="730">
        <f t="shared" si="21"/>
        <v>15677537</v>
      </c>
      <c r="E47" s="729">
        <f t="shared" si="21"/>
        <v>15677537</v>
      </c>
      <c r="F47" s="730">
        <f t="shared" si="21"/>
        <v>15500000</v>
      </c>
      <c r="G47" s="730">
        <f t="shared" si="21"/>
        <v>23416222.886666663</v>
      </c>
      <c r="H47" s="729">
        <f t="shared" si="21"/>
        <v>23416222.886666663</v>
      </c>
      <c r="I47" s="730">
        <f>I45+I40</f>
        <v>31501110.568333335</v>
      </c>
      <c r="J47" s="730">
        <f>J45+J40</f>
        <v>47729276</v>
      </c>
      <c r="K47" s="729">
        <f t="shared" ref="K47" si="22">K45+K40</f>
        <v>47729276</v>
      </c>
      <c r="L47" s="730">
        <f>L45+L40</f>
        <v>33924115.896666661</v>
      </c>
      <c r="M47" s="730">
        <f>M45+M40</f>
        <v>46062494.090000041</v>
      </c>
      <c r="N47" s="729">
        <f t="shared" ref="N47" si="23">N45+N40</f>
        <v>46062494.090000041</v>
      </c>
      <c r="O47" s="730">
        <f>O45+O40</f>
        <v>26657416.699999999</v>
      </c>
      <c r="P47" s="730">
        <f>P45+P40</f>
        <v>26657416.699999999</v>
      </c>
      <c r="Q47" s="730">
        <f t="shared" ref="Q47:R47" si="24">Q45+Q40</f>
        <v>26657416.699999999</v>
      </c>
      <c r="R47" s="729">
        <f t="shared" si="24"/>
        <v>0</v>
      </c>
    </row>
    <row r="48" spans="1:18" ht="15.75" customHeight="1" thickTop="1" x14ac:dyDescent="0.35">
      <c r="A48" s="745"/>
      <c r="B48" s="746">
        <f t="shared" ref="B48:Q48" si="25">B25-B47</f>
        <v>0</v>
      </c>
      <c r="C48" s="747">
        <f t="shared" si="25"/>
        <v>0</v>
      </c>
      <c r="D48" s="747">
        <f t="shared" si="25"/>
        <v>0</v>
      </c>
      <c r="E48" s="748">
        <f t="shared" si="25"/>
        <v>0</v>
      </c>
      <c r="F48" s="747">
        <f t="shared" si="25"/>
        <v>0</v>
      </c>
      <c r="G48" s="747">
        <f t="shared" si="25"/>
        <v>3.7252902984619141E-8</v>
      </c>
      <c r="H48" s="748">
        <f t="shared" si="25"/>
        <v>3.7252902984619141E-8</v>
      </c>
      <c r="I48" s="747">
        <f t="shared" si="25"/>
        <v>0.2857142835855484</v>
      </c>
      <c r="J48" s="747">
        <f t="shared" si="25"/>
        <v>0</v>
      </c>
      <c r="K48" s="748">
        <f t="shared" si="25"/>
        <v>0</v>
      </c>
      <c r="L48" s="747">
        <f t="shared" si="25"/>
        <v>0.48041797429323196</v>
      </c>
      <c r="M48" s="747">
        <f t="shared" si="25"/>
        <v>1.9999966025352478E-2</v>
      </c>
      <c r="N48" s="748">
        <f t="shared" si="25"/>
        <v>1.9999966025352478E-2</v>
      </c>
      <c r="O48" s="749">
        <f t="shared" si="25"/>
        <v>-0.37000000104308128</v>
      </c>
      <c r="P48" s="750">
        <f t="shared" si="25"/>
        <v>-0.37000000104308128</v>
      </c>
      <c r="Q48" s="750">
        <f t="shared" si="25"/>
        <v>-0.37000000104308128</v>
      </c>
      <c r="R48" s="751"/>
    </row>
    <row r="49" spans="1:18" x14ac:dyDescent="0.35">
      <c r="A49" s="752"/>
      <c r="C49" s="636"/>
      <c r="E49" s="637"/>
      <c r="I49" s="636"/>
      <c r="L49" s="636"/>
      <c r="O49" s="636"/>
      <c r="R49" s="753"/>
    </row>
    <row r="50" spans="1:18" x14ac:dyDescent="0.35">
      <c r="A50" s="754" t="s">
        <v>107</v>
      </c>
      <c r="B50" s="755">
        <f t="shared" ref="B50:K50" si="26">B20/B36</f>
        <v>1.017146288360105</v>
      </c>
      <c r="C50" s="756">
        <f t="shared" si="26"/>
        <v>1.0041379311486325</v>
      </c>
      <c r="D50" s="756">
        <f t="shared" si="26"/>
        <v>1.003199480506749</v>
      </c>
      <c r="E50" s="755">
        <f t="shared" si="26"/>
        <v>1.003199480506749</v>
      </c>
      <c r="F50" s="756">
        <f t="shared" si="26"/>
        <v>1.0032362459546926</v>
      </c>
      <c r="G50" s="756">
        <f t="shared" si="26"/>
        <v>1.0444826906479201</v>
      </c>
      <c r="H50" s="755">
        <f t="shared" si="26"/>
        <v>1.0444826906479201</v>
      </c>
      <c r="I50" s="756">
        <f t="shared" si="26"/>
        <v>1.1909182706211221</v>
      </c>
      <c r="J50" s="756">
        <f t="shared" si="26"/>
        <v>1.2358660865139057</v>
      </c>
      <c r="K50" s="755">
        <f t="shared" si="26"/>
        <v>1.2358660865139057</v>
      </c>
      <c r="L50" s="756"/>
      <c r="M50" s="756">
        <f>M20/M36</f>
        <v>1.1398274949824079</v>
      </c>
      <c r="N50" s="755">
        <f>N20/N36</f>
        <v>1.1398274949824079</v>
      </c>
      <c r="O50" s="756">
        <f>O20/O36</f>
        <v>1.2696378507287212</v>
      </c>
      <c r="P50" s="756">
        <f>P20/P36</f>
        <v>1.2696378507287212</v>
      </c>
      <c r="Q50" s="756">
        <f>Q20/Q36</f>
        <v>1.2696378507287212</v>
      </c>
      <c r="R50" s="757"/>
    </row>
    <row r="51" spans="1:18" x14ac:dyDescent="0.35">
      <c r="A51" s="758" t="s">
        <v>108</v>
      </c>
      <c r="B51" s="759">
        <f t="shared" ref="B51:K51" si="27">B33/B25</f>
        <v>0</v>
      </c>
      <c r="C51" s="760">
        <f t="shared" si="27"/>
        <v>0</v>
      </c>
      <c r="D51" s="760">
        <f t="shared" si="27"/>
        <v>0</v>
      </c>
      <c r="E51" s="759">
        <f t="shared" si="27"/>
        <v>0</v>
      </c>
      <c r="F51" s="760">
        <f t="shared" si="27"/>
        <v>0</v>
      </c>
      <c r="G51" s="760">
        <f t="shared" si="27"/>
        <v>0.17615347359666222</v>
      </c>
      <c r="H51" s="759">
        <f t="shared" si="27"/>
        <v>0.17615347359666222</v>
      </c>
      <c r="I51" s="760">
        <f t="shared" si="27"/>
        <v>0.16835523752072895</v>
      </c>
      <c r="J51" s="760">
        <f t="shared" si="27"/>
        <v>8.6421780208859655E-2</v>
      </c>
      <c r="K51" s="759">
        <f t="shared" si="27"/>
        <v>8.6421780208859655E-2</v>
      </c>
      <c r="L51" s="760"/>
      <c r="M51" s="760">
        <f>M33/M25</f>
        <v>0</v>
      </c>
      <c r="N51" s="759">
        <f>N33/N25</f>
        <v>0</v>
      </c>
      <c r="O51" s="760">
        <f>O33/O25</f>
        <v>0</v>
      </c>
      <c r="P51" s="760">
        <f>P33/P25</f>
        <v>0</v>
      </c>
      <c r="Q51" s="760">
        <f>Q33/Q25</f>
        <v>0</v>
      </c>
      <c r="R51" s="761"/>
    </row>
    <row r="52" spans="1:18" x14ac:dyDescent="0.35">
      <c r="C52" s="641"/>
      <c r="R52" s="433"/>
    </row>
  </sheetData>
  <mergeCells count="6">
    <mergeCell ref="O8:R8"/>
    <mergeCell ref="C9:E9"/>
    <mergeCell ref="F9:H9"/>
    <mergeCell ref="I9:K9"/>
    <mergeCell ref="L9:N9"/>
    <mergeCell ref="O9:R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pageSetUpPr fitToPage="1"/>
  </sheetPr>
  <dimension ref="A1:AI49"/>
  <sheetViews>
    <sheetView showGridLines="0" view="pageBreakPreview" topLeftCell="A7" zoomScaleNormal="100" zoomScaleSheetLayoutView="100" workbookViewId="0">
      <pane xSplit="1" ySplit="4" topLeftCell="F11" activePane="bottomRight" state="frozen"/>
      <selection activeCell="A7" sqref="A7"/>
      <selection pane="topRight" activeCell="B7" sqref="B7"/>
      <selection pane="bottomLeft" activeCell="A11" sqref="A11"/>
      <selection pane="bottomRight" activeCell="S51" sqref="S51"/>
    </sheetView>
  </sheetViews>
  <sheetFormatPr defaultColWidth="9.1796875" defaultRowHeight="14.5" outlineLevelRow="1" x14ac:dyDescent="0.35"/>
  <cols>
    <col min="1" max="1" width="38.81640625" style="19" customWidth="1"/>
    <col min="2" max="2" width="16.81640625" style="19" customWidth="1"/>
    <col min="3" max="3" width="0.81640625" style="19" customWidth="1"/>
    <col min="4" max="4" width="16.81640625" style="19" customWidth="1"/>
    <col min="5" max="5" width="19.453125" style="19" customWidth="1"/>
    <col min="6" max="6" width="0.81640625" style="19" customWidth="1"/>
    <col min="7" max="7" width="19.81640625" style="19" hidden="1" customWidth="1"/>
    <col min="8" max="9" width="17" style="19" hidden="1" customWidth="1"/>
    <col min="10" max="11" width="19.453125" style="19" customWidth="1"/>
    <col min="12" max="18" width="19.453125" style="433" customWidth="1"/>
    <col min="19" max="19" width="19.453125" style="19" customWidth="1"/>
    <col min="20" max="20" width="9.1796875" style="19"/>
    <col min="21" max="21" width="13.453125" style="19" bestFit="1" customWidth="1"/>
    <col min="22" max="22" width="11.453125" style="19" customWidth="1"/>
    <col min="23" max="24" width="9.1796875" style="19" hidden="1" customWidth="1"/>
    <col min="25" max="32" width="9.1796875" style="19"/>
    <col min="33" max="33" width="24.81640625" style="19" bestFit="1" customWidth="1"/>
    <col min="34" max="34" width="9.1796875" style="19"/>
    <col min="35" max="35" width="26" style="19" bestFit="1" customWidth="1"/>
    <col min="36" max="16384" width="9.1796875" style="19"/>
  </cols>
  <sheetData>
    <row r="1" spans="1:35" hidden="1" outlineLevel="1" x14ac:dyDescent="0.35"/>
    <row r="2" spans="1:35" hidden="1" outlineLevel="1" x14ac:dyDescent="0.35">
      <c r="A2" s="9"/>
      <c r="B2" s="20" t="s">
        <v>63</v>
      </c>
      <c r="C2" s="20"/>
      <c r="D2" s="20" t="s">
        <v>64</v>
      </c>
      <c r="E2" s="20"/>
      <c r="F2" s="20"/>
      <c r="G2" s="20"/>
      <c r="H2" s="20"/>
      <c r="I2" s="20"/>
      <c r="J2" s="20"/>
      <c r="K2" s="19" t="s">
        <v>65</v>
      </c>
      <c r="L2" s="434"/>
      <c r="M2" s="434"/>
      <c r="N2" s="433" t="s">
        <v>65</v>
      </c>
      <c r="O2" s="434"/>
      <c r="P2" s="433" t="s">
        <v>65</v>
      </c>
      <c r="Q2" s="433" t="s">
        <v>65</v>
      </c>
      <c r="R2" s="433" t="s">
        <v>65</v>
      </c>
      <c r="S2" s="19" t="s">
        <v>65</v>
      </c>
    </row>
    <row r="3" spans="1:35" hidden="1" outlineLevel="1" x14ac:dyDescent="0.35">
      <c r="B3" s="20" t="s">
        <v>66</v>
      </c>
      <c r="C3" s="20"/>
      <c r="D3" s="20" t="s">
        <v>67</v>
      </c>
      <c r="E3" s="20"/>
      <c r="F3" s="20"/>
      <c r="G3" s="20"/>
      <c r="H3" s="20"/>
      <c r="I3" s="20"/>
      <c r="J3" s="20"/>
      <c r="K3" s="20" t="s">
        <v>68</v>
      </c>
      <c r="L3" s="434"/>
      <c r="M3" s="434"/>
      <c r="N3" s="434" t="s">
        <v>68</v>
      </c>
      <c r="O3" s="434"/>
      <c r="P3" s="434" t="s">
        <v>68</v>
      </c>
      <c r="Q3" s="434" t="s">
        <v>68</v>
      </c>
      <c r="R3" s="434" t="s">
        <v>68</v>
      </c>
      <c r="S3" s="20" t="s">
        <v>68</v>
      </c>
    </row>
    <row r="4" spans="1:35" hidden="1" outlineLevel="1" x14ac:dyDescent="0.35">
      <c r="B4" s="20" t="s">
        <v>69</v>
      </c>
      <c r="C4" s="20"/>
      <c r="D4" s="20" t="s">
        <v>69</v>
      </c>
      <c r="E4" s="20"/>
      <c r="F4" s="20"/>
      <c r="G4" s="20"/>
      <c r="H4" s="20"/>
      <c r="I4" s="20"/>
      <c r="J4" s="20"/>
      <c r="K4" s="20" t="s">
        <v>69</v>
      </c>
      <c r="L4" s="434"/>
      <c r="M4" s="434"/>
      <c r="N4" s="434" t="s">
        <v>69</v>
      </c>
      <c r="O4" s="434"/>
      <c r="P4" s="434" t="s">
        <v>69</v>
      </c>
      <c r="Q4" s="434" t="s">
        <v>69</v>
      </c>
      <c r="R4" s="434" t="s">
        <v>69</v>
      </c>
      <c r="S4" s="20" t="s">
        <v>69</v>
      </c>
      <c r="AG4" s="21" t="s">
        <v>70</v>
      </c>
      <c r="AI4" s="21" t="s">
        <v>71</v>
      </c>
    </row>
    <row r="5" spans="1:35" hidden="1" outlineLevel="1" x14ac:dyDescent="0.35"/>
    <row r="6" spans="1:35" hidden="1" outlineLevel="1" x14ac:dyDescent="0.35"/>
    <row r="7" spans="1:35" collapsed="1" x14ac:dyDescent="0.35"/>
    <row r="8" spans="1:35" x14ac:dyDescent="0.35">
      <c r="A8" s="11" t="s">
        <v>382</v>
      </c>
      <c r="B8" s="22"/>
      <c r="C8" s="22"/>
      <c r="D8" s="22"/>
      <c r="E8" s="22"/>
      <c r="F8" s="22"/>
      <c r="G8" s="22"/>
      <c r="H8" s="22"/>
      <c r="I8" s="22"/>
      <c r="J8" s="22"/>
      <c r="K8" s="22"/>
      <c r="L8" s="435"/>
      <c r="M8" s="435"/>
      <c r="N8" s="435"/>
      <c r="O8" s="435"/>
      <c r="P8" s="436"/>
      <c r="Q8" s="436"/>
      <c r="R8" s="436"/>
      <c r="S8" s="23"/>
    </row>
    <row r="9" spans="1:35" x14ac:dyDescent="0.35">
      <c r="A9" s="24"/>
      <c r="B9" s="24"/>
      <c r="C9" s="24"/>
      <c r="D9" s="24"/>
      <c r="E9" s="25"/>
      <c r="F9" s="24"/>
      <c r="G9" s="25"/>
      <c r="H9" s="25"/>
      <c r="I9" s="25"/>
      <c r="J9" s="25"/>
      <c r="K9" s="25"/>
      <c r="L9" s="437"/>
      <c r="M9" s="437"/>
      <c r="N9" s="437"/>
      <c r="O9" s="437"/>
      <c r="P9" s="437"/>
      <c r="Q9" s="437"/>
      <c r="R9" s="437"/>
      <c r="S9" s="25"/>
    </row>
    <row r="10" spans="1:35" s="29" customFormat="1" ht="29" x14ac:dyDescent="0.35">
      <c r="A10" s="26" t="s">
        <v>72</v>
      </c>
      <c r="B10" s="27" t="s">
        <v>73</v>
      </c>
      <c r="C10" s="28"/>
      <c r="D10" s="28" t="s">
        <v>74</v>
      </c>
      <c r="E10" s="28" t="s">
        <v>75</v>
      </c>
      <c r="F10" s="28"/>
      <c r="G10" s="28" t="s">
        <v>76</v>
      </c>
      <c r="H10" s="28" t="s">
        <v>77</v>
      </c>
      <c r="I10" s="28" t="s">
        <v>78</v>
      </c>
      <c r="J10" s="28" t="s">
        <v>79</v>
      </c>
      <c r="K10" s="27" t="s">
        <v>80</v>
      </c>
      <c r="L10" s="439" t="s">
        <v>557</v>
      </c>
      <c r="M10" s="439" t="s">
        <v>81</v>
      </c>
      <c r="N10" s="438" t="s">
        <v>556</v>
      </c>
      <c r="O10" s="439" t="s">
        <v>559</v>
      </c>
      <c r="P10" s="438" t="s">
        <v>558</v>
      </c>
      <c r="Q10" s="438" t="s">
        <v>560</v>
      </c>
      <c r="R10" s="438" t="s">
        <v>561</v>
      </c>
      <c r="S10" s="27" t="s">
        <v>562</v>
      </c>
    </row>
    <row r="11" spans="1:35" x14ac:dyDescent="0.35">
      <c r="A11" s="30"/>
      <c r="B11" s="31"/>
      <c r="C11" s="31"/>
      <c r="D11" s="31"/>
      <c r="E11" s="31"/>
      <c r="F11" s="31"/>
      <c r="G11" s="31"/>
      <c r="H11" s="31"/>
      <c r="I11" s="31"/>
      <c r="J11" s="31"/>
      <c r="K11" s="31"/>
      <c r="L11" s="440"/>
      <c r="M11" s="440"/>
      <c r="N11" s="440"/>
      <c r="O11" s="440"/>
      <c r="P11" s="440"/>
      <c r="Q11" s="440"/>
      <c r="R11" s="440"/>
      <c r="S11" s="31"/>
    </row>
    <row r="12" spans="1:35" s="36" customFormat="1" x14ac:dyDescent="0.35">
      <c r="A12" s="32" t="s">
        <v>82</v>
      </c>
      <c r="B12" s="33">
        <v>1450752</v>
      </c>
      <c r="C12" s="34"/>
      <c r="D12" s="34">
        <v>10383333</v>
      </c>
      <c r="E12" s="34">
        <v>11381608</v>
      </c>
      <c r="F12" s="34"/>
      <c r="G12" s="34">
        <v>15781640</v>
      </c>
      <c r="H12" s="34"/>
      <c r="I12" s="34"/>
      <c r="J12" s="34"/>
      <c r="K12" s="34"/>
      <c r="L12" s="442"/>
      <c r="M12" s="441"/>
      <c r="N12" s="441"/>
      <c r="O12" s="442"/>
      <c r="P12" s="442"/>
      <c r="Q12" s="442"/>
      <c r="R12" s="442"/>
      <c r="S12" s="35"/>
    </row>
    <row r="13" spans="1:35" s="41" customFormat="1" x14ac:dyDescent="0.35">
      <c r="A13" s="37" t="s">
        <v>83</v>
      </c>
      <c r="B13" s="38">
        <v>0</v>
      </c>
      <c r="C13" s="39"/>
      <c r="D13" s="39">
        <v>0</v>
      </c>
      <c r="E13" s="39">
        <v>0</v>
      </c>
      <c r="F13" s="39"/>
      <c r="G13" s="39">
        <v>0</v>
      </c>
      <c r="H13" s="39"/>
      <c r="I13" s="39"/>
      <c r="J13" s="39"/>
      <c r="K13" s="39"/>
      <c r="L13" s="444"/>
      <c r="M13" s="443"/>
      <c r="N13" s="443"/>
      <c r="O13" s="444"/>
      <c r="P13" s="444"/>
      <c r="Q13" s="444"/>
      <c r="R13" s="444"/>
      <c r="S13" s="40"/>
    </row>
    <row r="14" spans="1:35" s="36" customFormat="1" x14ac:dyDescent="0.35">
      <c r="A14" s="42" t="s">
        <v>84</v>
      </c>
      <c r="B14" s="43">
        <f>SUM(B12:B13)</f>
        <v>1450752</v>
      </c>
      <c r="C14" s="43">
        <f>SUM(C12:C13)</f>
        <v>0</v>
      </c>
      <c r="D14" s="43">
        <f>SUM(D12:D13)</f>
        <v>10383333</v>
      </c>
      <c r="E14" s="43">
        <v>11381608</v>
      </c>
      <c r="F14" s="43">
        <v>0</v>
      </c>
      <c r="G14" s="43">
        <v>15781640</v>
      </c>
      <c r="H14" s="43">
        <v>0</v>
      </c>
      <c r="I14" s="43">
        <v>0</v>
      </c>
      <c r="J14" s="43"/>
      <c r="K14" s="43"/>
      <c r="L14" s="445"/>
      <c r="M14" s="445"/>
      <c r="N14" s="445"/>
      <c r="O14" s="445"/>
      <c r="P14" s="445"/>
      <c r="Q14" s="445"/>
      <c r="R14" s="445"/>
      <c r="S14" s="43"/>
    </row>
    <row r="15" spans="1:35" s="36" customFormat="1" x14ac:dyDescent="0.35">
      <c r="A15" s="42"/>
      <c r="B15" s="44"/>
      <c r="C15" s="44"/>
      <c r="D15" s="44"/>
      <c r="E15" s="44"/>
      <c r="F15" s="44"/>
      <c r="G15" s="44"/>
      <c r="H15" s="44"/>
      <c r="I15" s="44"/>
      <c r="J15" s="44"/>
      <c r="K15" s="44"/>
      <c r="L15" s="446"/>
      <c r="M15" s="446"/>
      <c r="N15" s="446"/>
      <c r="O15" s="446"/>
      <c r="P15" s="446"/>
      <c r="Q15" s="446"/>
      <c r="R15" s="446"/>
      <c r="S15" s="44"/>
    </row>
    <row r="16" spans="1:35" s="36" customFormat="1" x14ac:dyDescent="0.35">
      <c r="A16" s="42" t="s">
        <v>85</v>
      </c>
      <c r="B16" s="44">
        <v>1400000</v>
      </c>
      <c r="C16" s="44"/>
      <c r="D16" s="44">
        <v>1500000</v>
      </c>
      <c r="E16" s="44">
        <v>4086899</v>
      </c>
      <c r="F16" s="44"/>
      <c r="G16" s="44">
        <v>3319687</v>
      </c>
      <c r="H16" s="44"/>
      <c r="I16" s="44"/>
      <c r="J16" s="44"/>
      <c r="K16" s="44"/>
      <c r="L16" s="447"/>
      <c r="M16" s="446"/>
      <c r="N16" s="446"/>
      <c r="O16" s="447"/>
      <c r="P16" s="447"/>
      <c r="Q16" s="447"/>
      <c r="R16" s="447"/>
      <c r="S16" s="45"/>
    </row>
    <row r="17" spans="1:21" s="36" customFormat="1" x14ac:dyDescent="0.35">
      <c r="A17" s="42" t="s">
        <v>86</v>
      </c>
      <c r="B17" s="44">
        <v>115331</v>
      </c>
      <c r="C17" s="44"/>
      <c r="D17" s="44">
        <v>250000</v>
      </c>
      <c r="E17" s="44">
        <v>209030</v>
      </c>
      <c r="F17" s="44"/>
      <c r="G17" s="44">
        <v>300725</v>
      </c>
      <c r="H17" s="44"/>
      <c r="I17" s="44"/>
      <c r="J17" s="44"/>
      <c r="K17" s="44"/>
      <c r="L17" s="447"/>
      <c r="M17" s="446"/>
      <c r="N17" s="446"/>
      <c r="O17" s="447"/>
      <c r="P17" s="447"/>
      <c r="Q17" s="447"/>
      <c r="R17" s="447"/>
      <c r="S17" s="45"/>
    </row>
    <row r="18" spans="1:21" x14ac:dyDescent="0.35">
      <c r="A18" s="30" t="s">
        <v>87</v>
      </c>
      <c r="B18" s="46">
        <v>0</v>
      </c>
      <c r="C18" s="46"/>
      <c r="D18" s="46">
        <v>0</v>
      </c>
      <c r="E18" s="46">
        <v>0</v>
      </c>
      <c r="F18" s="46"/>
      <c r="G18" s="46"/>
      <c r="H18" s="46"/>
      <c r="I18" s="46"/>
      <c r="J18" s="46"/>
      <c r="K18" s="46"/>
      <c r="L18" s="449"/>
      <c r="M18" s="448"/>
      <c r="N18" s="448"/>
      <c r="O18" s="449"/>
      <c r="P18" s="449"/>
      <c r="Q18" s="449"/>
      <c r="R18" s="449"/>
      <c r="S18" s="47"/>
      <c r="U18" s="36"/>
    </row>
    <row r="19" spans="1:21" x14ac:dyDescent="0.35">
      <c r="A19" s="42" t="s">
        <v>88</v>
      </c>
      <c r="B19" s="44">
        <f>SUM(B14:B18)</f>
        <v>2966083</v>
      </c>
      <c r="C19" s="44">
        <f>SUM(C14:C18)</f>
        <v>0</v>
      </c>
      <c r="D19" s="44">
        <f>SUM(D14:D18)</f>
        <v>12133333</v>
      </c>
      <c r="E19" s="44">
        <v>15677537</v>
      </c>
      <c r="F19" s="44">
        <v>0</v>
      </c>
      <c r="G19" s="44">
        <v>19402052</v>
      </c>
      <c r="H19" s="44">
        <v>0</v>
      </c>
      <c r="I19" s="44">
        <v>0</v>
      </c>
      <c r="J19" s="44"/>
      <c r="K19" s="44"/>
      <c r="L19" s="446"/>
      <c r="M19" s="446"/>
      <c r="N19" s="446"/>
      <c r="O19" s="446"/>
      <c r="P19" s="446"/>
      <c r="Q19" s="446"/>
      <c r="R19" s="446"/>
      <c r="S19" s="44"/>
      <c r="U19" s="36"/>
    </row>
    <row r="20" spans="1:21" x14ac:dyDescent="0.35">
      <c r="A20" s="42"/>
      <c r="B20" s="44"/>
      <c r="C20" s="44"/>
      <c r="D20" s="44"/>
      <c r="E20" s="44"/>
      <c r="F20" s="44"/>
      <c r="G20" s="44"/>
      <c r="H20" s="44"/>
      <c r="I20" s="44"/>
      <c r="J20" s="44"/>
      <c r="K20" s="44"/>
      <c r="L20" s="446"/>
      <c r="M20" s="446"/>
      <c r="N20" s="446"/>
      <c r="O20" s="446"/>
      <c r="P20" s="446"/>
      <c r="Q20" s="446"/>
      <c r="R20" s="446"/>
      <c r="S20" s="44"/>
      <c r="U20" s="36"/>
    </row>
    <row r="21" spans="1:21" x14ac:dyDescent="0.35">
      <c r="A21" s="42" t="s">
        <v>89</v>
      </c>
      <c r="B21" s="44">
        <v>0</v>
      </c>
      <c r="C21" s="44"/>
      <c r="D21" s="44">
        <v>0</v>
      </c>
      <c r="E21" s="44">
        <v>0</v>
      </c>
      <c r="F21" s="44"/>
      <c r="G21" s="44">
        <v>0</v>
      </c>
      <c r="H21" s="44"/>
      <c r="I21" s="44"/>
      <c r="J21" s="44"/>
      <c r="K21" s="44"/>
      <c r="L21" s="447"/>
      <c r="M21" s="446"/>
      <c r="N21" s="446"/>
      <c r="O21" s="447"/>
      <c r="P21" s="447"/>
      <c r="Q21" s="447"/>
      <c r="R21" s="447"/>
      <c r="S21" s="45"/>
      <c r="U21" s="36"/>
    </row>
    <row r="22" spans="1:21" x14ac:dyDescent="0.35">
      <c r="A22" s="42" t="s">
        <v>90</v>
      </c>
      <c r="B22" s="44">
        <v>0</v>
      </c>
      <c r="C22" s="44"/>
      <c r="D22" s="44">
        <v>0</v>
      </c>
      <c r="E22" s="44">
        <v>0</v>
      </c>
      <c r="F22" s="44"/>
      <c r="G22" s="44">
        <v>0</v>
      </c>
      <c r="H22" s="44"/>
      <c r="I22" s="44"/>
      <c r="J22" s="44"/>
      <c r="K22" s="44"/>
      <c r="L22" s="447"/>
      <c r="M22" s="446"/>
      <c r="N22" s="446"/>
      <c r="O22" s="447"/>
      <c r="P22" s="447"/>
      <c r="Q22" s="447"/>
      <c r="R22" s="447"/>
      <c r="S22" s="45"/>
    </row>
    <row r="23" spans="1:21" x14ac:dyDescent="0.35">
      <c r="A23" s="42" t="s">
        <v>91</v>
      </c>
      <c r="B23" s="44">
        <v>0</v>
      </c>
      <c r="C23" s="44"/>
      <c r="D23" s="44">
        <v>0</v>
      </c>
      <c r="E23" s="44">
        <v>0</v>
      </c>
      <c r="F23" s="44"/>
      <c r="G23" s="44">
        <v>0</v>
      </c>
      <c r="H23" s="44"/>
      <c r="I23" s="44"/>
      <c r="J23" s="44"/>
      <c r="K23" s="44"/>
      <c r="L23" s="447"/>
      <c r="M23" s="446"/>
      <c r="N23" s="446"/>
      <c r="O23" s="447"/>
      <c r="P23" s="447"/>
      <c r="Q23" s="447"/>
      <c r="R23" s="447"/>
      <c r="S23" s="45"/>
    </row>
    <row r="24" spans="1:21" s="36" customFormat="1" ht="15" thickBot="1" x14ac:dyDescent="0.4">
      <c r="A24" s="48" t="s">
        <v>92</v>
      </c>
      <c r="B24" s="49">
        <f>SUM(B19:B23)</f>
        <v>2966083</v>
      </c>
      <c r="C24" s="50"/>
      <c r="D24" s="49">
        <f>SUM(D19:D23)</f>
        <v>12133333</v>
      </c>
      <c r="E24" s="49">
        <v>15677537</v>
      </c>
      <c r="F24" s="50"/>
      <c r="G24" s="49">
        <v>19402052</v>
      </c>
      <c r="H24" s="49">
        <v>0</v>
      </c>
      <c r="I24" s="49">
        <v>0</v>
      </c>
      <c r="J24" s="49"/>
      <c r="K24" s="49"/>
      <c r="L24" s="450"/>
      <c r="M24" s="450"/>
      <c r="N24" s="450"/>
      <c r="O24" s="450"/>
      <c r="P24" s="450"/>
      <c r="Q24" s="450"/>
      <c r="R24" s="450"/>
      <c r="S24" s="49"/>
    </row>
    <row r="25" spans="1:21" ht="15" thickTop="1" x14ac:dyDescent="0.35">
      <c r="A25" s="30"/>
      <c r="B25" s="31"/>
      <c r="C25" s="31"/>
      <c r="D25" s="31"/>
      <c r="E25" s="31"/>
      <c r="F25" s="31"/>
      <c r="G25" s="31"/>
      <c r="H25" s="31"/>
      <c r="I25" s="31"/>
      <c r="J25" s="31"/>
      <c r="K25" s="31"/>
      <c r="L25" s="440"/>
      <c r="M25" s="440"/>
      <c r="N25" s="440"/>
      <c r="O25" s="440"/>
      <c r="P25" s="440"/>
      <c r="Q25" s="440"/>
      <c r="R25" s="440"/>
      <c r="S25" s="31"/>
    </row>
    <row r="26" spans="1:21" x14ac:dyDescent="0.35">
      <c r="A26" s="42" t="s">
        <v>93</v>
      </c>
      <c r="B26" s="44">
        <v>0</v>
      </c>
      <c r="C26" s="44"/>
      <c r="D26" s="44">
        <v>0</v>
      </c>
      <c r="E26" s="44">
        <v>137611</v>
      </c>
      <c r="F26" s="44"/>
      <c r="G26" s="44">
        <v>867767</v>
      </c>
      <c r="H26" s="44"/>
      <c r="I26" s="44"/>
      <c r="J26" s="44"/>
      <c r="K26" s="44"/>
      <c r="L26" s="447"/>
      <c r="M26" s="446"/>
      <c r="N26" s="446"/>
      <c r="O26" s="447"/>
      <c r="P26" s="447"/>
      <c r="Q26" s="447"/>
      <c r="R26" s="447"/>
      <c r="S26" s="45"/>
    </row>
    <row r="27" spans="1:21" x14ac:dyDescent="0.35">
      <c r="A27" s="42" t="s">
        <v>94</v>
      </c>
      <c r="B27" s="51">
        <v>1868230</v>
      </c>
      <c r="C27" s="51"/>
      <c r="D27" s="51">
        <v>2000000</v>
      </c>
      <c r="E27" s="51">
        <v>5894847</v>
      </c>
      <c r="F27" s="51"/>
      <c r="G27" s="51">
        <v>8908754</v>
      </c>
      <c r="H27" s="51"/>
      <c r="I27" s="51"/>
      <c r="J27" s="51"/>
      <c r="K27" s="51"/>
      <c r="L27" s="452"/>
      <c r="M27" s="451"/>
      <c r="N27" s="451"/>
      <c r="O27" s="452"/>
      <c r="P27" s="452"/>
      <c r="Q27" s="452"/>
      <c r="R27" s="452"/>
      <c r="S27" s="52"/>
    </row>
    <row r="28" spans="1:21" x14ac:dyDescent="0.35">
      <c r="A28" s="42" t="s">
        <v>95</v>
      </c>
      <c r="B28" s="51">
        <v>0</v>
      </c>
      <c r="C28" s="51"/>
      <c r="D28" s="51">
        <v>0</v>
      </c>
      <c r="E28" s="51">
        <v>0</v>
      </c>
      <c r="F28" s="51"/>
      <c r="G28" s="51">
        <v>245906</v>
      </c>
      <c r="H28" s="51"/>
      <c r="I28" s="51"/>
      <c r="J28" s="51"/>
      <c r="K28" s="51"/>
      <c r="L28" s="452"/>
      <c r="M28" s="451"/>
      <c r="N28" s="451"/>
      <c r="O28" s="452"/>
      <c r="P28" s="452"/>
      <c r="Q28" s="452"/>
      <c r="R28" s="452"/>
      <c r="S28" s="52"/>
    </row>
    <row r="29" spans="1:21" x14ac:dyDescent="0.35">
      <c r="A29" s="42" t="s">
        <v>96</v>
      </c>
      <c r="B29" s="51">
        <v>980389</v>
      </c>
      <c r="C29" s="51"/>
      <c r="D29" s="51">
        <v>9833333</v>
      </c>
      <c r="E29" s="51">
        <v>9345728</v>
      </c>
      <c r="F29" s="51"/>
      <c r="G29" s="51">
        <v>9127699</v>
      </c>
      <c r="H29" s="51"/>
      <c r="I29" s="51"/>
      <c r="J29" s="51"/>
      <c r="K29" s="51"/>
      <c r="L29" s="452"/>
      <c r="M29" s="451"/>
      <c r="N29" s="451"/>
      <c r="O29" s="452"/>
      <c r="P29" s="452"/>
      <c r="Q29" s="452"/>
      <c r="R29" s="452"/>
      <c r="S29" s="52"/>
    </row>
    <row r="30" spans="1:21" x14ac:dyDescent="0.35">
      <c r="A30" s="42" t="s">
        <v>97</v>
      </c>
      <c r="B30" s="51">
        <v>67465</v>
      </c>
      <c r="C30" s="51"/>
      <c r="D30" s="51">
        <v>250000</v>
      </c>
      <c r="E30" s="51">
        <v>249351</v>
      </c>
      <c r="F30" s="51"/>
      <c r="G30" s="51">
        <v>201926</v>
      </c>
      <c r="H30" s="51"/>
      <c r="I30" s="51"/>
      <c r="J30" s="51"/>
      <c r="K30" s="51"/>
      <c r="L30" s="452"/>
      <c r="M30" s="451"/>
      <c r="N30" s="451"/>
      <c r="O30" s="452"/>
      <c r="P30" s="452"/>
      <c r="Q30" s="452"/>
      <c r="R30" s="452"/>
      <c r="S30" s="52"/>
    </row>
    <row r="31" spans="1:21" x14ac:dyDescent="0.35">
      <c r="A31" s="42" t="s">
        <v>98</v>
      </c>
      <c r="B31" s="51">
        <v>0</v>
      </c>
      <c r="C31" s="51"/>
      <c r="D31" s="51">
        <v>0</v>
      </c>
      <c r="E31" s="51">
        <v>0</v>
      </c>
      <c r="F31" s="51"/>
      <c r="G31" s="51">
        <v>0</v>
      </c>
      <c r="H31" s="51"/>
      <c r="I31" s="51"/>
      <c r="J31" s="51"/>
      <c r="K31" s="51"/>
      <c r="L31" s="452"/>
      <c r="M31" s="451"/>
      <c r="N31" s="451"/>
      <c r="O31" s="452"/>
      <c r="P31" s="452"/>
      <c r="Q31" s="452"/>
      <c r="R31" s="452"/>
      <c r="S31" s="52"/>
    </row>
    <row r="32" spans="1:21" x14ac:dyDescent="0.35">
      <c r="A32" s="42" t="s">
        <v>99</v>
      </c>
      <c r="B32" s="53">
        <v>0</v>
      </c>
      <c r="C32" s="53"/>
      <c r="D32" s="53">
        <v>0</v>
      </c>
      <c r="E32" s="53">
        <v>0</v>
      </c>
      <c r="F32" s="53"/>
      <c r="G32" s="53">
        <v>0</v>
      </c>
      <c r="H32" s="53"/>
      <c r="I32" s="53"/>
      <c r="J32" s="53"/>
      <c r="K32" s="53"/>
      <c r="L32" s="452"/>
      <c r="M32" s="453"/>
      <c r="N32" s="453"/>
      <c r="O32" s="452"/>
      <c r="P32" s="454"/>
      <c r="Q32" s="454"/>
      <c r="R32" s="454"/>
      <c r="S32" s="54"/>
    </row>
    <row r="33" spans="1:19" x14ac:dyDescent="0.35">
      <c r="A33" s="42" t="s">
        <v>100</v>
      </c>
      <c r="B33" s="53">
        <v>0</v>
      </c>
      <c r="C33" s="53"/>
      <c r="D33" s="53">
        <v>0</v>
      </c>
      <c r="E33" s="53">
        <v>0</v>
      </c>
      <c r="F33" s="53"/>
      <c r="G33" s="53">
        <v>0</v>
      </c>
      <c r="H33" s="53"/>
      <c r="I33" s="53"/>
      <c r="J33" s="53"/>
      <c r="K33" s="53"/>
      <c r="L33" s="454"/>
      <c r="M33" s="453"/>
      <c r="N33" s="453"/>
      <c r="O33" s="454"/>
      <c r="P33" s="454"/>
      <c r="Q33" s="454"/>
      <c r="R33" s="454"/>
      <c r="S33" s="54"/>
    </row>
    <row r="34" spans="1:19" x14ac:dyDescent="0.35">
      <c r="A34" s="42" t="s">
        <v>101</v>
      </c>
      <c r="B34" s="53">
        <v>0</v>
      </c>
      <c r="C34" s="53"/>
      <c r="D34" s="53">
        <v>0</v>
      </c>
      <c r="E34" s="53">
        <v>0</v>
      </c>
      <c r="F34" s="53"/>
      <c r="G34" s="53">
        <v>0</v>
      </c>
      <c r="H34" s="53"/>
      <c r="I34" s="53"/>
      <c r="J34" s="53"/>
      <c r="K34" s="53"/>
      <c r="L34" s="454"/>
      <c r="M34" s="453"/>
      <c r="N34" s="453"/>
      <c r="O34" s="454"/>
      <c r="P34" s="454"/>
      <c r="Q34" s="454"/>
      <c r="R34" s="454"/>
      <c r="S34" s="54"/>
    </row>
    <row r="35" spans="1:19" x14ac:dyDescent="0.35">
      <c r="A35" s="48" t="s">
        <v>102</v>
      </c>
      <c r="B35" s="55">
        <f>SUM(B26:B34)</f>
        <v>2916084</v>
      </c>
      <c r="C35" s="56"/>
      <c r="D35" s="55">
        <f>SUM(D26:D34)</f>
        <v>12083333</v>
      </c>
      <c r="E35" s="55">
        <v>15627537</v>
      </c>
      <c r="F35" s="56"/>
      <c r="G35" s="55">
        <v>19352052</v>
      </c>
      <c r="H35" s="55">
        <v>0</v>
      </c>
      <c r="I35" s="55">
        <v>0</v>
      </c>
      <c r="J35" s="55"/>
      <c r="K35" s="55"/>
      <c r="L35" s="455"/>
      <c r="M35" s="455"/>
      <c r="N35" s="455"/>
      <c r="O35" s="455"/>
      <c r="P35" s="455"/>
      <c r="Q35" s="455"/>
      <c r="R35" s="455"/>
      <c r="S35" s="55"/>
    </row>
    <row r="36" spans="1:19" x14ac:dyDescent="0.35">
      <c r="A36" s="42"/>
      <c r="B36" s="44"/>
      <c r="C36" s="44"/>
      <c r="D36" s="44"/>
      <c r="E36" s="44"/>
      <c r="F36" s="44"/>
      <c r="G36" s="44"/>
      <c r="H36" s="44"/>
      <c r="I36" s="44"/>
      <c r="J36" s="44"/>
      <c r="K36" s="44"/>
      <c r="L36" s="446"/>
      <c r="M36" s="446"/>
      <c r="N36" s="446"/>
      <c r="O36" s="446"/>
      <c r="P36" s="446"/>
      <c r="Q36" s="446"/>
      <c r="R36" s="446"/>
      <c r="S36" s="44"/>
    </row>
    <row r="37" spans="1:19" x14ac:dyDescent="0.35">
      <c r="A37" s="42" t="s">
        <v>103</v>
      </c>
      <c r="B37" s="44">
        <v>0</v>
      </c>
      <c r="C37" s="44"/>
      <c r="D37" s="44">
        <v>0</v>
      </c>
      <c r="E37" s="51">
        <v>0</v>
      </c>
      <c r="F37" s="44"/>
      <c r="G37" s="51">
        <v>0</v>
      </c>
      <c r="H37" s="44"/>
      <c r="I37" s="44"/>
      <c r="J37" s="44"/>
      <c r="K37" s="44"/>
      <c r="L37" s="452"/>
      <c r="M37" s="446"/>
      <c r="N37" s="446"/>
      <c r="O37" s="452"/>
      <c r="P37" s="452"/>
      <c r="Q37" s="452"/>
      <c r="R37" s="452"/>
      <c r="S37" s="52"/>
    </row>
    <row r="38" spans="1:19" x14ac:dyDescent="0.35">
      <c r="A38" s="42" t="s">
        <v>104</v>
      </c>
      <c r="B38" s="44">
        <v>50000</v>
      </c>
      <c r="C38" s="44"/>
      <c r="D38" s="44">
        <v>50000</v>
      </c>
      <c r="E38" s="44">
        <v>50000</v>
      </c>
      <c r="F38" s="44"/>
      <c r="G38" s="44">
        <v>50000</v>
      </c>
      <c r="H38" s="44"/>
      <c r="I38" s="44"/>
      <c r="J38" s="44"/>
      <c r="K38" s="44"/>
      <c r="L38" s="447"/>
      <c r="M38" s="446"/>
      <c r="N38" s="446"/>
      <c r="O38" s="447"/>
      <c r="P38" s="447"/>
      <c r="Q38" s="447"/>
      <c r="R38" s="447"/>
      <c r="S38" s="45"/>
    </row>
    <row r="39" spans="1:19" x14ac:dyDescent="0.35">
      <c r="A39" s="48" t="s">
        <v>105</v>
      </c>
      <c r="B39" s="55">
        <f>SUM(B37:B38)</f>
        <v>50000</v>
      </c>
      <c r="C39" s="56"/>
      <c r="D39" s="55">
        <f>SUM(D37:D38)</f>
        <v>50000</v>
      </c>
      <c r="E39" s="55">
        <v>50000</v>
      </c>
      <c r="F39" s="56"/>
      <c r="G39" s="55">
        <v>50000</v>
      </c>
      <c r="H39" s="55">
        <v>0</v>
      </c>
      <c r="I39" s="55">
        <v>0</v>
      </c>
      <c r="J39" s="55"/>
      <c r="K39" s="55"/>
      <c r="L39" s="455"/>
      <c r="M39" s="455"/>
      <c r="N39" s="455"/>
      <c r="O39" s="455"/>
      <c r="P39" s="455"/>
      <c r="Q39" s="455"/>
      <c r="R39" s="455"/>
      <c r="S39" s="55"/>
    </row>
    <row r="40" spans="1:19" x14ac:dyDescent="0.35">
      <c r="A40" s="42"/>
      <c r="B40" s="44"/>
      <c r="C40" s="44"/>
      <c r="D40" s="44"/>
      <c r="E40" s="44"/>
      <c r="F40" s="44"/>
      <c r="G40" s="44"/>
      <c r="H40" s="44"/>
      <c r="I40" s="44"/>
      <c r="J40" s="44"/>
      <c r="K40" s="44"/>
      <c r="L40" s="446"/>
      <c r="M40" s="446"/>
      <c r="N40" s="446"/>
      <c r="O40" s="446"/>
      <c r="P40" s="446"/>
      <c r="Q40" s="446"/>
      <c r="R40" s="446"/>
      <c r="S40" s="44"/>
    </row>
    <row r="41" spans="1:19" s="36" customFormat="1" ht="15" thickBot="1" x14ac:dyDescent="0.4">
      <c r="A41" s="48" t="s">
        <v>106</v>
      </c>
      <c r="B41" s="49">
        <f>B35+B39</f>
        <v>2966084</v>
      </c>
      <c r="C41" s="50"/>
      <c r="D41" s="49">
        <f>D35+D39</f>
        <v>12133333</v>
      </c>
      <c r="E41" s="49">
        <v>15677537</v>
      </c>
      <c r="F41" s="50"/>
      <c r="G41" s="49">
        <v>19402052</v>
      </c>
      <c r="H41" s="49">
        <v>0</v>
      </c>
      <c r="I41" s="49">
        <v>0</v>
      </c>
      <c r="J41" s="49"/>
      <c r="K41" s="49"/>
      <c r="L41" s="450"/>
      <c r="M41" s="450"/>
      <c r="N41" s="450"/>
      <c r="O41" s="450"/>
      <c r="P41" s="450"/>
      <c r="Q41" s="450"/>
      <c r="R41" s="450"/>
      <c r="S41" s="49"/>
    </row>
    <row r="42" spans="1:19" ht="8.25" customHeight="1" thickTop="1" x14ac:dyDescent="0.35">
      <c r="A42" s="30"/>
      <c r="B42" s="31"/>
      <c r="C42" s="31"/>
      <c r="D42" s="31"/>
      <c r="E42" s="31"/>
      <c r="F42" s="31"/>
      <c r="G42" s="31"/>
      <c r="H42" s="31"/>
      <c r="I42" s="31"/>
      <c r="J42" s="31"/>
      <c r="K42" s="31"/>
      <c r="L42" s="440"/>
      <c r="M42" s="440"/>
      <c r="N42" s="440"/>
      <c r="O42" s="440"/>
      <c r="P42" s="440"/>
      <c r="Q42" s="440"/>
      <c r="R42" s="440"/>
      <c r="S42" s="31"/>
    </row>
    <row r="43" spans="1:19" x14ac:dyDescent="0.35">
      <c r="A43" s="30" t="s">
        <v>107</v>
      </c>
      <c r="B43" s="57">
        <f>B19/(SUM(B26:B30))</f>
        <v>1.0171459395545532</v>
      </c>
      <c r="C43" s="57" t="e">
        <f t="shared" ref="C43:S43" si="0">C19/(SUM(C26:C30))</f>
        <v>#DIV/0!</v>
      </c>
      <c r="D43" s="57">
        <f t="shared" si="0"/>
        <v>1.0041379311486325</v>
      </c>
      <c r="E43" s="57">
        <f t="shared" si="0"/>
        <v>1.003199480506749</v>
      </c>
      <c r="F43" s="57" t="e">
        <f t="shared" si="0"/>
        <v>#DIV/0!</v>
      </c>
      <c r="G43" s="57">
        <f t="shared" si="0"/>
        <v>1.0025837053352276</v>
      </c>
      <c r="H43" s="57" t="e">
        <f t="shared" si="0"/>
        <v>#DIV/0!</v>
      </c>
      <c r="I43" s="57" t="e">
        <f t="shared" si="0"/>
        <v>#DIV/0!</v>
      </c>
      <c r="J43" s="57" t="e">
        <f t="shared" si="0"/>
        <v>#DIV/0!</v>
      </c>
      <c r="K43" s="57" t="e">
        <f t="shared" si="0"/>
        <v>#DIV/0!</v>
      </c>
      <c r="L43" s="456" t="e">
        <f t="shared" ref="L43:R43" si="1">L19/(SUM(L26:L30))</f>
        <v>#DIV/0!</v>
      </c>
      <c r="M43" s="456" t="e">
        <f t="shared" si="1"/>
        <v>#DIV/0!</v>
      </c>
      <c r="N43" s="456" t="e">
        <f t="shared" si="1"/>
        <v>#DIV/0!</v>
      </c>
      <c r="O43" s="456" t="e">
        <f t="shared" si="1"/>
        <v>#DIV/0!</v>
      </c>
      <c r="P43" s="456" t="e">
        <f t="shared" si="1"/>
        <v>#DIV/0!</v>
      </c>
      <c r="Q43" s="456" t="e">
        <f t="shared" si="1"/>
        <v>#DIV/0!</v>
      </c>
      <c r="R43" s="456" t="e">
        <f t="shared" si="1"/>
        <v>#DIV/0!</v>
      </c>
      <c r="S43" s="57" t="e">
        <f t="shared" si="0"/>
        <v>#DIV/0!</v>
      </c>
    </row>
    <row r="44" spans="1:19" x14ac:dyDescent="0.35">
      <c r="A44" s="30" t="s">
        <v>108</v>
      </c>
      <c r="B44" s="57">
        <f>B35/B24</f>
        <v>0.9831430880390063</v>
      </c>
      <c r="C44" s="57" t="e">
        <f t="shared" ref="C44:S44" si="2">C35/C24</f>
        <v>#DIV/0!</v>
      </c>
      <c r="D44" s="57">
        <f t="shared" si="2"/>
        <v>0.9958791207659099</v>
      </c>
      <c r="E44" s="57">
        <f t="shared" si="2"/>
        <v>0.9968107235211755</v>
      </c>
      <c r="F44" s="57" t="e">
        <f t="shared" si="2"/>
        <v>#DIV/0!</v>
      </c>
      <c r="G44" s="57">
        <f t="shared" si="2"/>
        <v>0.99742295299486883</v>
      </c>
      <c r="H44" s="57" t="e">
        <f t="shared" si="2"/>
        <v>#DIV/0!</v>
      </c>
      <c r="I44" s="57" t="e">
        <f t="shared" si="2"/>
        <v>#DIV/0!</v>
      </c>
      <c r="J44" s="57" t="e">
        <f t="shared" si="2"/>
        <v>#DIV/0!</v>
      </c>
      <c r="K44" s="57" t="e">
        <f t="shared" si="2"/>
        <v>#DIV/0!</v>
      </c>
      <c r="L44" s="456" t="e">
        <f t="shared" ref="L44:R44" si="3">L35/L24</f>
        <v>#DIV/0!</v>
      </c>
      <c r="M44" s="456" t="e">
        <f t="shared" si="3"/>
        <v>#DIV/0!</v>
      </c>
      <c r="N44" s="456" t="e">
        <f t="shared" si="3"/>
        <v>#DIV/0!</v>
      </c>
      <c r="O44" s="456" t="e">
        <f t="shared" si="3"/>
        <v>#DIV/0!</v>
      </c>
      <c r="P44" s="456" t="e">
        <f t="shared" si="3"/>
        <v>#DIV/0!</v>
      </c>
      <c r="Q44" s="456" t="e">
        <f t="shared" si="3"/>
        <v>#DIV/0!</v>
      </c>
      <c r="R44" s="456" t="e">
        <f t="shared" si="3"/>
        <v>#DIV/0!</v>
      </c>
      <c r="S44" s="57" t="e">
        <f t="shared" si="2"/>
        <v>#DIV/0!</v>
      </c>
    </row>
    <row r="45" spans="1:19" ht="48" customHeight="1" x14ac:dyDescent="0.35">
      <c r="A45" s="803" t="s">
        <v>109</v>
      </c>
      <c r="B45" s="804"/>
      <c r="C45" s="804"/>
      <c r="D45" s="804"/>
      <c r="E45" s="804"/>
      <c r="F45" s="804"/>
      <c r="G45" s="804"/>
      <c r="H45" s="804"/>
      <c r="I45" s="804"/>
      <c r="J45" s="804"/>
      <c r="K45" s="804"/>
      <c r="L45" s="804"/>
      <c r="M45" s="804"/>
      <c r="N45" s="804"/>
      <c r="O45" s="804"/>
      <c r="P45" s="804"/>
      <c r="Q45" s="804"/>
      <c r="R45" s="804"/>
      <c r="S45" s="805"/>
    </row>
    <row r="46" spans="1:19" ht="21.75" customHeight="1" x14ac:dyDescent="0.35">
      <c r="A46" s="806"/>
      <c r="B46" s="807"/>
      <c r="C46" s="807"/>
      <c r="D46" s="807"/>
      <c r="E46" s="807"/>
      <c r="F46" s="807"/>
      <c r="G46" s="807"/>
      <c r="H46" s="807"/>
      <c r="I46" s="807"/>
      <c r="J46" s="807"/>
      <c r="K46" s="807"/>
      <c r="L46" s="807"/>
      <c r="M46" s="807"/>
      <c r="N46" s="807"/>
      <c r="O46" s="807"/>
      <c r="P46" s="807"/>
      <c r="Q46" s="807"/>
      <c r="R46" s="807"/>
      <c r="S46" s="808"/>
    </row>
    <row r="47" spans="1:19" x14ac:dyDescent="0.35">
      <c r="A47" s="58" t="s">
        <v>110</v>
      </c>
      <c r="B47" s="19">
        <f>B24-B41</f>
        <v>-1</v>
      </c>
      <c r="D47" s="19">
        <f>D24-D41</f>
        <v>0</v>
      </c>
      <c r="E47" s="19">
        <f>E24-E41</f>
        <v>0</v>
      </c>
      <c r="G47" s="19">
        <f>G24-G41</f>
        <v>0</v>
      </c>
      <c r="H47" s="19">
        <f>H24-H41</f>
        <v>0</v>
      </c>
      <c r="I47" s="19">
        <f>I24-I41</f>
        <v>0</v>
      </c>
      <c r="K47" s="19">
        <f>K24-K41</f>
        <v>0</v>
      </c>
      <c r="L47" s="433">
        <f>L24-L41</f>
        <v>0</v>
      </c>
      <c r="N47" s="433">
        <f t="shared" ref="N47:S47" si="4">N24-N41</f>
        <v>0</v>
      </c>
      <c r="O47" s="433">
        <f t="shared" si="4"/>
        <v>0</v>
      </c>
      <c r="P47" s="433">
        <f t="shared" si="4"/>
        <v>0</v>
      </c>
      <c r="Q47" s="433">
        <f t="shared" si="4"/>
        <v>0</v>
      </c>
      <c r="R47" s="433">
        <f t="shared" si="4"/>
        <v>0</v>
      </c>
      <c r="S47" s="19">
        <f t="shared" si="4"/>
        <v>0</v>
      </c>
    </row>
    <row r="49" spans="1:19" x14ac:dyDescent="0.35">
      <c r="A49" s="58" t="s">
        <v>111</v>
      </c>
      <c r="B49" s="58" t="s">
        <v>112</v>
      </c>
      <c r="C49" s="58"/>
      <c r="D49" s="58"/>
      <c r="E49" s="58"/>
      <c r="F49" s="58"/>
      <c r="G49" s="58"/>
      <c r="H49" s="58"/>
      <c r="I49" s="58"/>
      <c r="J49" s="58"/>
      <c r="K49" s="58"/>
      <c r="L49" s="457"/>
      <c r="M49" s="457"/>
      <c r="N49" s="457"/>
      <c r="O49" s="457"/>
      <c r="P49" s="457"/>
      <c r="Q49" s="457"/>
      <c r="R49" s="457"/>
      <c r="S49" s="58"/>
    </row>
  </sheetData>
  <mergeCells count="1">
    <mergeCell ref="A45:S46"/>
  </mergeCells>
  <pageMargins left="0.45" right="0.45" top="0.25" bottom="0.5" header="0.3" footer="0.3"/>
  <pageSetup scale="45" orientation="landscape" r:id="rId1"/>
  <headerFooter>
    <oddHeader>&amp;CPart 4
Attachment A</oddHeader>
    <oddFooter>&amp;L&amp;"-,Bold"&amp;D, Page &amp;P&amp;C&amp;"-,Bold"Green Mountain Care Board&amp;R&amp;"-,Bold"&amp;F,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pageSetUpPr fitToPage="1"/>
  </sheetPr>
  <dimension ref="A1:U122"/>
  <sheetViews>
    <sheetView view="pageBreakPreview" zoomScaleNormal="100" zoomScaleSheetLayoutView="100" workbookViewId="0">
      <pane xSplit="1" ySplit="5" topLeftCell="J6" activePane="bottomRight" state="frozen"/>
      <selection activeCell="A49" sqref="A49:A50"/>
      <selection pane="topRight" activeCell="A49" sqref="A49:A50"/>
      <selection pane="bottomLeft" activeCell="A49" sqref="A49:A50"/>
      <selection pane="bottomRight" activeCell="J39" sqref="J39"/>
    </sheetView>
  </sheetViews>
  <sheetFormatPr defaultRowHeight="14.5" x14ac:dyDescent="0.35"/>
  <cols>
    <col min="1" max="1" width="52" customWidth="1"/>
    <col min="2" max="2" width="18.1796875" style="172" bestFit="1" customWidth="1"/>
    <col min="3" max="3" width="16.1796875" style="172" customWidth="1"/>
    <col min="4" max="4" width="0.453125" style="157" customWidth="1"/>
    <col min="5" max="5" width="17.81640625" style="172" bestFit="1" customWidth="1"/>
    <col min="6" max="6" width="18.1796875" style="172" bestFit="1" customWidth="1"/>
    <col min="7" max="7" width="0.453125" style="157" customWidth="1"/>
    <col min="8" max="8" width="17.81640625" style="487" bestFit="1" customWidth="1"/>
    <col min="9" max="9" width="18.1796875" style="487" bestFit="1" customWidth="1"/>
    <col min="10" max="10" width="17.81640625" style="487" bestFit="1" customWidth="1"/>
    <col min="11" max="11" width="18.1796875" style="487" bestFit="1" customWidth="1"/>
    <col min="12" max="14" width="16.1796875" style="172" customWidth="1"/>
    <col min="15" max="16" width="17.453125" style="172" bestFit="1" customWidth="1"/>
    <col min="17" max="17" width="17.453125" style="173" bestFit="1" customWidth="1"/>
    <col min="18" max="18" width="17.453125" style="172" bestFit="1" customWidth="1"/>
    <col min="19" max="19" width="17.453125" style="173" bestFit="1" customWidth="1"/>
    <col min="20" max="20" width="17.453125" style="172" bestFit="1" customWidth="1"/>
    <col min="21" max="21" width="17.453125" style="173" bestFit="1" customWidth="1"/>
  </cols>
  <sheetData>
    <row r="1" spans="1:21" x14ac:dyDescent="0.35">
      <c r="B1" s="59"/>
      <c r="C1" s="59"/>
      <c r="D1" s="60"/>
      <c r="E1" s="59"/>
      <c r="F1" s="59"/>
      <c r="G1" s="60"/>
      <c r="H1" s="458"/>
      <c r="I1" s="458"/>
      <c r="J1" s="458"/>
      <c r="K1" s="458"/>
      <c r="L1" s="59"/>
      <c r="M1" s="59"/>
      <c r="N1" s="59"/>
      <c r="O1" s="59"/>
      <c r="P1" s="59"/>
      <c r="Q1" s="61"/>
      <c r="R1" s="59"/>
      <c r="S1" s="61"/>
      <c r="T1" s="59"/>
      <c r="U1" s="61"/>
    </row>
    <row r="2" spans="1:21" x14ac:dyDescent="0.35">
      <c r="A2" s="11" t="s">
        <v>383</v>
      </c>
      <c r="B2" s="22"/>
      <c r="C2" s="22"/>
      <c r="D2" s="62"/>
      <c r="E2" s="22"/>
      <c r="F2" s="22"/>
      <c r="G2" s="62"/>
      <c r="H2" s="435"/>
      <c r="I2" s="435"/>
      <c r="J2" s="435"/>
      <c r="K2" s="435"/>
      <c r="L2" s="22"/>
      <c r="M2" s="22"/>
      <c r="N2" s="23"/>
      <c r="O2" s="63" t="s">
        <v>113</v>
      </c>
      <c r="P2" s="64"/>
      <c r="Q2" s="65"/>
      <c r="R2" s="64"/>
      <c r="S2" s="65"/>
      <c r="T2" s="64"/>
      <c r="U2" s="65"/>
    </row>
    <row r="3" spans="1:21" x14ac:dyDescent="0.35">
      <c r="A3" s="66"/>
      <c r="B3" s="32"/>
      <c r="C3" s="32"/>
      <c r="D3" s="67"/>
      <c r="E3" s="68"/>
      <c r="F3" s="68"/>
      <c r="G3" s="67"/>
      <c r="H3" s="459"/>
      <c r="I3" s="459"/>
      <c r="J3" s="459"/>
      <c r="K3" s="459"/>
      <c r="L3" s="68"/>
      <c r="M3" s="68"/>
      <c r="N3" s="69"/>
      <c r="O3" s="70"/>
      <c r="P3" s="71"/>
      <c r="Q3" s="72"/>
      <c r="R3" s="71"/>
      <c r="S3" s="72"/>
      <c r="T3" s="71"/>
      <c r="U3" s="72"/>
    </row>
    <row r="4" spans="1:21" x14ac:dyDescent="0.35">
      <c r="A4" s="73" t="s">
        <v>114</v>
      </c>
      <c r="B4" s="815">
        <v>2016</v>
      </c>
      <c r="C4" s="816"/>
      <c r="D4" s="74"/>
      <c r="E4" s="815">
        <v>2017</v>
      </c>
      <c r="F4" s="816"/>
      <c r="G4" s="74"/>
      <c r="H4" s="815">
        <v>2018</v>
      </c>
      <c r="I4" s="816"/>
      <c r="J4" s="815">
        <v>2019</v>
      </c>
      <c r="K4" s="816"/>
      <c r="L4" s="815">
        <v>2020</v>
      </c>
      <c r="M4" s="817"/>
      <c r="N4" s="816"/>
      <c r="O4" s="75">
        <v>2021</v>
      </c>
      <c r="P4" s="818" t="s">
        <v>563</v>
      </c>
      <c r="Q4" s="820" t="s">
        <v>564</v>
      </c>
      <c r="R4" s="818" t="s">
        <v>565</v>
      </c>
      <c r="S4" s="820" t="s">
        <v>566</v>
      </c>
      <c r="T4" s="818" t="s">
        <v>567</v>
      </c>
      <c r="U4" s="820" t="s">
        <v>568</v>
      </c>
    </row>
    <row r="5" spans="1:21" ht="29" x14ac:dyDescent="0.35">
      <c r="A5" s="76"/>
      <c r="B5" s="77" t="s">
        <v>115</v>
      </c>
      <c r="C5" s="78" t="s">
        <v>116</v>
      </c>
      <c r="D5" s="74"/>
      <c r="E5" s="77" t="s">
        <v>115</v>
      </c>
      <c r="F5" s="78" t="s">
        <v>116</v>
      </c>
      <c r="G5" s="79"/>
      <c r="H5" s="460" t="s">
        <v>115</v>
      </c>
      <c r="I5" s="461" t="s">
        <v>116</v>
      </c>
      <c r="J5" s="460" t="s">
        <v>115</v>
      </c>
      <c r="K5" s="461" t="s">
        <v>116</v>
      </c>
      <c r="L5" s="80" t="s">
        <v>117</v>
      </c>
      <c r="M5" s="81" t="s">
        <v>118</v>
      </c>
      <c r="N5" s="82" t="s">
        <v>119</v>
      </c>
      <c r="O5" s="83" t="s">
        <v>117</v>
      </c>
      <c r="P5" s="819"/>
      <c r="Q5" s="821"/>
      <c r="R5" s="822"/>
      <c r="S5" s="821"/>
      <c r="T5" s="822"/>
      <c r="U5" s="821"/>
    </row>
    <row r="6" spans="1:21" x14ac:dyDescent="0.35">
      <c r="A6" s="84" t="s">
        <v>120</v>
      </c>
      <c r="B6" s="85"/>
      <c r="C6" s="86"/>
      <c r="D6" s="87"/>
      <c r="E6" s="85"/>
      <c r="F6" s="86"/>
      <c r="G6" s="88"/>
      <c r="H6" s="462"/>
      <c r="I6" s="463"/>
      <c r="J6" s="462"/>
      <c r="K6" s="463"/>
      <c r="L6" s="89"/>
      <c r="M6" s="90"/>
      <c r="N6" s="91"/>
      <c r="O6" s="92"/>
      <c r="P6" s="90"/>
      <c r="Q6" s="93"/>
      <c r="R6" s="90"/>
      <c r="S6" s="93"/>
      <c r="T6" s="90"/>
      <c r="U6" s="93"/>
    </row>
    <row r="7" spans="1:21" x14ac:dyDescent="0.35">
      <c r="A7" s="94" t="s">
        <v>121</v>
      </c>
      <c r="B7" s="95"/>
      <c r="C7" s="96"/>
      <c r="D7" s="97"/>
      <c r="E7" s="95"/>
      <c r="F7" s="96"/>
      <c r="G7" s="97"/>
      <c r="H7" s="464"/>
      <c r="I7" s="465"/>
      <c r="J7" s="464"/>
      <c r="K7" s="465"/>
      <c r="L7" s="95"/>
      <c r="M7" s="98"/>
      <c r="N7" s="96"/>
      <c r="O7" s="99"/>
      <c r="P7" s="98"/>
      <c r="Q7" s="100"/>
      <c r="R7" s="98"/>
      <c r="S7" s="100"/>
      <c r="T7" s="98"/>
      <c r="U7" s="100"/>
    </row>
    <row r="8" spans="1:21" x14ac:dyDescent="0.35">
      <c r="A8" s="101" t="s">
        <v>122</v>
      </c>
      <c r="B8" s="102"/>
      <c r="C8" s="96"/>
      <c r="D8" s="97"/>
      <c r="E8" s="95"/>
      <c r="F8" s="96"/>
      <c r="G8" s="97"/>
      <c r="H8" s="464"/>
      <c r="I8" s="465"/>
      <c r="J8" s="464"/>
      <c r="K8" s="465"/>
      <c r="L8" s="95"/>
      <c r="M8" s="98"/>
      <c r="N8" s="103"/>
      <c r="O8" s="104"/>
      <c r="P8" s="95">
        <f>N8-M8</f>
        <v>0</v>
      </c>
      <c r="Q8" s="105" t="e">
        <f>N8/M8-1</f>
        <v>#DIV/0!</v>
      </c>
      <c r="R8" s="95">
        <f>O8-M8</f>
        <v>0</v>
      </c>
      <c r="S8" s="105" t="e">
        <f>O8/M8-1</f>
        <v>#DIV/0!</v>
      </c>
      <c r="T8" s="95">
        <f>O8-N8</f>
        <v>0</v>
      </c>
      <c r="U8" s="105" t="e">
        <f>O8/N8-1</f>
        <v>#DIV/0!</v>
      </c>
    </row>
    <row r="9" spans="1:21" x14ac:dyDescent="0.35">
      <c r="A9" s="101" t="s">
        <v>123</v>
      </c>
      <c r="B9" s="106"/>
      <c r="C9" s="107"/>
      <c r="D9" s="97"/>
      <c r="E9" s="108"/>
      <c r="F9" s="107"/>
      <c r="G9" s="97"/>
      <c r="H9" s="468"/>
      <c r="I9" s="467"/>
      <c r="J9" s="468"/>
      <c r="K9" s="467"/>
      <c r="L9" s="108"/>
      <c r="M9" s="109"/>
      <c r="N9" s="110"/>
      <c r="O9" s="111"/>
      <c r="P9" s="108">
        <f>N9-M9</f>
        <v>0</v>
      </c>
      <c r="Q9" s="105" t="e">
        <f>N9/M9-1</f>
        <v>#DIV/0!</v>
      </c>
      <c r="R9" s="108">
        <f t="shared" ref="R9:R70" si="0">O9-M9</f>
        <v>0</v>
      </c>
      <c r="S9" s="105" t="e">
        <f>O9/M9-1</f>
        <v>#DIV/0!</v>
      </c>
      <c r="T9" s="108">
        <f>O9-N9</f>
        <v>0</v>
      </c>
      <c r="U9" s="105" t="e">
        <f>O9/N9-1</f>
        <v>#DIV/0!</v>
      </c>
    </row>
    <row r="10" spans="1:21" x14ac:dyDescent="0.35">
      <c r="A10" s="101" t="s">
        <v>124</v>
      </c>
      <c r="B10" s="106"/>
      <c r="C10" s="107"/>
      <c r="D10" s="97"/>
      <c r="E10" s="108"/>
      <c r="F10" s="107"/>
      <c r="G10" s="97"/>
      <c r="H10" s="468"/>
      <c r="I10" s="467"/>
      <c r="J10" s="468"/>
      <c r="K10" s="467"/>
      <c r="L10" s="108"/>
      <c r="M10" s="109"/>
      <c r="N10" s="110"/>
      <c r="O10" s="111"/>
      <c r="P10" s="108">
        <f>N10-M10</f>
        <v>0</v>
      </c>
      <c r="Q10" s="105" t="e">
        <f>N10/M10-1</f>
        <v>#DIV/0!</v>
      </c>
      <c r="R10" s="108">
        <f t="shared" si="0"/>
        <v>0</v>
      </c>
      <c r="S10" s="105" t="e">
        <f>O10/M10-1</f>
        <v>#DIV/0!</v>
      </c>
      <c r="T10" s="108">
        <f>O10-N10</f>
        <v>0</v>
      </c>
      <c r="U10" s="105" t="e">
        <f>O10/N10-1</f>
        <v>#DIV/0!</v>
      </c>
    </row>
    <row r="11" spans="1:21" x14ac:dyDescent="0.35">
      <c r="A11" s="101" t="s">
        <v>125</v>
      </c>
      <c r="B11" s="106"/>
      <c r="C11" s="107"/>
      <c r="D11" s="97"/>
      <c r="E11" s="108"/>
      <c r="F11" s="107"/>
      <c r="G11" s="97"/>
      <c r="H11" s="468"/>
      <c r="I11" s="467"/>
      <c r="J11" s="468"/>
      <c r="K11" s="467"/>
      <c r="L11" s="108"/>
      <c r="M11" s="109"/>
      <c r="N11" s="110"/>
      <c r="O11" s="111"/>
      <c r="P11" s="108">
        <f>N11-M11</f>
        <v>0</v>
      </c>
      <c r="Q11" s="105" t="e">
        <f>N11/M11-1</f>
        <v>#DIV/0!</v>
      </c>
      <c r="R11" s="108">
        <f t="shared" si="0"/>
        <v>0</v>
      </c>
      <c r="S11" s="105" t="e">
        <f>O11/M11-1</f>
        <v>#DIV/0!</v>
      </c>
      <c r="T11" s="108">
        <f>O11-N11</f>
        <v>0</v>
      </c>
      <c r="U11" s="105" t="e">
        <f>O11/N11-1</f>
        <v>#DIV/0!</v>
      </c>
    </row>
    <row r="12" spans="1:21" x14ac:dyDescent="0.35">
      <c r="A12" s="101" t="s">
        <v>126</v>
      </c>
      <c r="B12" s="106"/>
      <c r="C12" s="107"/>
      <c r="D12" s="97"/>
      <c r="E12" s="108"/>
      <c r="F12" s="107"/>
      <c r="G12" s="97"/>
      <c r="H12" s="468"/>
      <c r="I12" s="467"/>
      <c r="J12" s="468"/>
      <c r="K12" s="467"/>
      <c r="L12" s="108"/>
      <c r="M12" s="109"/>
      <c r="N12" s="110"/>
      <c r="O12" s="111"/>
      <c r="P12" s="108">
        <f>N12-M12</f>
        <v>0</v>
      </c>
      <c r="Q12" s="105" t="e">
        <f>N12/M12-1</f>
        <v>#DIV/0!</v>
      </c>
      <c r="R12" s="108">
        <f t="shared" si="0"/>
        <v>0</v>
      </c>
      <c r="S12" s="105" t="e">
        <f>O12/M12-1</f>
        <v>#DIV/0!</v>
      </c>
      <c r="T12" s="108">
        <f>O12-N12</f>
        <v>0</v>
      </c>
      <c r="U12" s="105" t="e">
        <f>O12/N12-1</f>
        <v>#DIV/0!</v>
      </c>
    </row>
    <row r="13" spans="1:21" x14ac:dyDescent="0.35">
      <c r="A13" s="101" t="s">
        <v>127</v>
      </c>
      <c r="B13" s="106"/>
      <c r="C13" s="107"/>
      <c r="D13" s="97"/>
      <c r="E13" s="108"/>
      <c r="F13" s="107"/>
      <c r="G13" s="97"/>
      <c r="H13" s="468"/>
      <c r="I13" s="467"/>
      <c r="J13" s="468"/>
      <c r="K13" s="467"/>
      <c r="L13" s="108"/>
      <c r="M13" s="109"/>
      <c r="N13" s="110"/>
      <c r="O13" s="111"/>
      <c r="P13" s="108"/>
      <c r="Q13" s="105"/>
      <c r="R13" s="108"/>
      <c r="S13" s="105"/>
      <c r="T13" s="108"/>
      <c r="U13" s="105"/>
    </row>
    <row r="14" spans="1:21" x14ac:dyDescent="0.35">
      <c r="A14" s="94" t="s">
        <v>53</v>
      </c>
      <c r="B14" s="112"/>
      <c r="C14" s="113"/>
      <c r="D14" s="114"/>
      <c r="E14" s="115"/>
      <c r="F14" s="113"/>
      <c r="G14" s="114"/>
      <c r="H14" s="471"/>
      <c r="I14" s="470"/>
      <c r="J14" s="471"/>
      <c r="K14" s="470"/>
      <c r="L14" s="115"/>
      <c r="M14" s="112"/>
      <c r="N14" s="113"/>
      <c r="O14" s="116"/>
      <c r="P14" s="115">
        <f>N14-M14</f>
        <v>0</v>
      </c>
      <c r="Q14" s="117" t="e">
        <f>N14/M14-1</f>
        <v>#DIV/0!</v>
      </c>
      <c r="R14" s="115">
        <f t="shared" si="0"/>
        <v>0</v>
      </c>
      <c r="S14" s="117" t="e">
        <f>O14/M14-1</f>
        <v>#DIV/0!</v>
      </c>
      <c r="T14" s="115">
        <f>O14-N14</f>
        <v>0</v>
      </c>
      <c r="U14" s="117" t="e">
        <f>O14/N14-1</f>
        <v>#DIV/0!</v>
      </c>
    </row>
    <row r="15" spans="1:21" ht="5.15" customHeight="1" x14ac:dyDescent="0.35">
      <c r="A15" s="118" t="s">
        <v>128</v>
      </c>
      <c r="B15" s="119"/>
      <c r="C15" s="120"/>
      <c r="D15" s="97"/>
      <c r="E15" s="121"/>
      <c r="F15" s="120"/>
      <c r="G15" s="97"/>
      <c r="H15" s="474"/>
      <c r="I15" s="473"/>
      <c r="J15" s="474"/>
      <c r="K15" s="473"/>
      <c r="L15" s="121"/>
      <c r="M15" s="119"/>
      <c r="N15" s="120"/>
      <c r="O15" s="122"/>
      <c r="P15" s="121"/>
      <c r="Q15" s="123"/>
      <c r="R15" s="121"/>
      <c r="S15" s="123"/>
      <c r="T15" s="121"/>
      <c r="U15" s="123"/>
    </row>
    <row r="16" spans="1:21" x14ac:dyDescent="0.35">
      <c r="A16" s="94" t="s">
        <v>129</v>
      </c>
      <c r="B16" s="106"/>
      <c r="C16" s="107"/>
      <c r="D16" s="97"/>
      <c r="E16" s="108"/>
      <c r="F16" s="107"/>
      <c r="G16" s="97"/>
      <c r="H16" s="468"/>
      <c r="I16" s="467"/>
      <c r="J16" s="468"/>
      <c r="K16" s="467"/>
      <c r="L16" s="108"/>
      <c r="M16" s="109"/>
      <c r="N16" s="107"/>
      <c r="O16" s="124"/>
      <c r="P16" s="108"/>
      <c r="Q16" s="105"/>
      <c r="R16" s="108"/>
      <c r="S16" s="105"/>
      <c r="T16" s="108"/>
      <c r="U16" s="105"/>
    </row>
    <row r="17" spans="1:21" x14ac:dyDescent="0.35">
      <c r="A17" s="101" t="s">
        <v>130</v>
      </c>
      <c r="B17" s="106"/>
      <c r="C17" s="107"/>
      <c r="D17" s="97"/>
      <c r="E17" s="106"/>
      <c r="F17" s="125"/>
      <c r="G17" s="97"/>
      <c r="H17" s="466"/>
      <c r="I17" s="475"/>
      <c r="J17" s="466"/>
      <c r="K17" s="475"/>
      <c r="L17" s="108"/>
      <c r="M17" s="109"/>
      <c r="N17" s="110"/>
      <c r="O17" s="111"/>
      <c r="P17" s="108">
        <f>N17-M17</f>
        <v>0</v>
      </c>
      <c r="Q17" s="105" t="e">
        <f t="shared" ref="Q17:Q80" si="1">N17/M17-1</f>
        <v>#DIV/0!</v>
      </c>
      <c r="R17" s="108">
        <f t="shared" si="0"/>
        <v>0</v>
      </c>
      <c r="S17" s="105" t="e">
        <f t="shared" ref="S17:S26" si="2">O17/M17-1</f>
        <v>#DIV/0!</v>
      </c>
      <c r="T17" s="108">
        <f t="shared" ref="T17:T26" si="3">O17-N17</f>
        <v>0</v>
      </c>
      <c r="U17" s="105" t="e">
        <f t="shared" ref="U17:U26" si="4">O17/N17-1</f>
        <v>#DIV/0!</v>
      </c>
    </row>
    <row r="18" spans="1:21" x14ac:dyDescent="0.35">
      <c r="A18" s="101" t="s">
        <v>131</v>
      </c>
      <c r="B18" s="106"/>
      <c r="C18" s="107"/>
      <c r="D18" s="97"/>
      <c r="E18" s="106"/>
      <c r="F18" s="125"/>
      <c r="G18" s="97"/>
      <c r="H18" s="466"/>
      <c r="I18" s="475"/>
      <c r="J18" s="466"/>
      <c r="K18" s="475"/>
      <c r="L18" s="108"/>
      <c r="M18" s="109"/>
      <c r="N18" s="110"/>
      <c r="O18" s="111"/>
      <c r="P18" s="108">
        <f t="shared" ref="P18:P26" si="5">N18-M18</f>
        <v>0</v>
      </c>
      <c r="Q18" s="105" t="e">
        <f t="shared" si="1"/>
        <v>#DIV/0!</v>
      </c>
      <c r="R18" s="108">
        <f t="shared" si="0"/>
        <v>0</v>
      </c>
      <c r="S18" s="105" t="e">
        <f t="shared" si="2"/>
        <v>#DIV/0!</v>
      </c>
      <c r="T18" s="108">
        <f t="shared" si="3"/>
        <v>0</v>
      </c>
      <c r="U18" s="105" t="e">
        <f t="shared" si="4"/>
        <v>#DIV/0!</v>
      </c>
    </row>
    <row r="19" spans="1:21" x14ac:dyDescent="0.35">
      <c r="A19" s="101" t="s">
        <v>132</v>
      </c>
      <c r="B19" s="106"/>
      <c r="C19" s="107"/>
      <c r="D19" s="97"/>
      <c r="E19" s="106"/>
      <c r="F19" s="125"/>
      <c r="G19" s="97"/>
      <c r="H19" s="466"/>
      <c r="I19" s="475"/>
      <c r="J19" s="466"/>
      <c r="K19" s="475"/>
      <c r="L19" s="108"/>
      <c r="M19" s="109"/>
      <c r="N19" s="110"/>
      <c r="O19" s="111"/>
      <c r="P19" s="108">
        <f t="shared" si="5"/>
        <v>0</v>
      </c>
      <c r="Q19" s="105" t="e">
        <f t="shared" si="1"/>
        <v>#DIV/0!</v>
      </c>
      <c r="R19" s="108">
        <f t="shared" si="0"/>
        <v>0</v>
      </c>
      <c r="S19" s="105" t="e">
        <f t="shared" si="2"/>
        <v>#DIV/0!</v>
      </c>
      <c r="T19" s="108">
        <f t="shared" si="3"/>
        <v>0</v>
      </c>
      <c r="U19" s="105" t="e">
        <f t="shared" si="4"/>
        <v>#DIV/0!</v>
      </c>
    </row>
    <row r="20" spans="1:21" x14ac:dyDescent="0.35">
      <c r="A20" s="101" t="s">
        <v>133</v>
      </c>
      <c r="B20" s="106"/>
      <c r="C20" s="107"/>
      <c r="D20" s="97"/>
      <c r="E20" s="106"/>
      <c r="F20" s="125"/>
      <c r="G20" s="97"/>
      <c r="H20" s="466"/>
      <c r="I20" s="475"/>
      <c r="J20" s="466"/>
      <c r="K20" s="475"/>
      <c r="L20" s="108"/>
      <c r="M20" s="109"/>
      <c r="N20" s="110"/>
      <c r="O20" s="111"/>
      <c r="P20" s="108">
        <f t="shared" si="5"/>
        <v>0</v>
      </c>
      <c r="Q20" s="105" t="e">
        <f t="shared" si="1"/>
        <v>#DIV/0!</v>
      </c>
      <c r="R20" s="108">
        <f t="shared" si="0"/>
        <v>0</v>
      </c>
      <c r="S20" s="105" t="e">
        <f t="shared" si="2"/>
        <v>#DIV/0!</v>
      </c>
      <c r="T20" s="108">
        <f t="shared" si="3"/>
        <v>0</v>
      </c>
      <c r="U20" s="105" t="e">
        <f t="shared" si="4"/>
        <v>#DIV/0!</v>
      </c>
    </row>
    <row r="21" spans="1:21" x14ac:dyDescent="0.35">
      <c r="A21" s="101" t="s">
        <v>134</v>
      </c>
      <c r="B21" s="106"/>
      <c r="C21" s="107"/>
      <c r="D21" s="97"/>
      <c r="E21" s="106"/>
      <c r="F21" s="125"/>
      <c r="G21" s="97"/>
      <c r="H21" s="466"/>
      <c r="I21" s="475"/>
      <c r="J21" s="466"/>
      <c r="K21" s="475"/>
      <c r="L21" s="108"/>
      <c r="M21" s="109"/>
      <c r="N21" s="110"/>
      <c r="O21" s="111"/>
      <c r="P21" s="108">
        <f t="shared" si="5"/>
        <v>0</v>
      </c>
      <c r="Q21" s="105" t="e">
        <f t="shared" si="1"/>
        <v>#DIV/0!</v>
      </c>
      <c r="R21" s="108">
        <f t="shared" si="0"/>
        <v>0</v>
      </c>
      <c r="S21" s="105" t="e">
        <f t="shared" si="2"/>
        <v>#DIV/0!</v>
      </c>
      <c r="T21" s="108">
        <f t="shared" si="3"/>
        <v>0</v>
      </c>
      <c r="U21" s="105" t="e">
        <f t="shared" si="4"/>
        <v>#DIV/0!</v>
      </c>
    </row>
    <row r="22" spans="1:21" x14ac:dyDescent="0.35">
      <c r="A22" s="126" t="s">
        <v>135</v>
      </c>
      <c r="B22" s="106"/>
      <c r="C22" s="107"/>
      <c r="D22" s="97"/>
      <c r="E22" s="106"/>
      <c r="F22" s="125"/>
      <c r="G22" s="97"/>
      <c r="H22" s="466"/>
      <c r="I22" s="475"/>
      <c r="J22" s="466"/>
      <c r="K22" s="475"/>
      <c r="L22" s="108"/>
      <c r="M22" s="109"/>
      <c r="N22" s="110"/>
      <c r="O22" s="111"/>
      <c r="P22" s="108">
        <f t="shared" si="5"/>
        <v>0</v>
      </c>
      <c r="Q22" s="105" t="e">
        <f t="shared" si="1"/>
        <v>#DIV/0!</v>
      </c>
      <c r="R22" s="108">
        <f t="shared" si="0"/>
        <v>0</v>
      </c>
      <c r="S22" s="105" t="e">
        <f t="shared" si="2"/>
        <v>#DIV/0!</v>
      </c>
      <c r="T22" s="108">
        <f t="shared" si="3"/>
        <v>0</v>
      </c>
      <c r="U22" s="105" t="e">
        <f t="shared" si="4"/>
        <v>#DIV/0!</v>
      </c>
    </row>
    <row r="23" spans="1:21" x14ac:dyDescent="0.35">
      <c r="A23" s="101" t="s">
        <v>136</v>
      </c>
      <c r="B23" s="106"/>
      <c r="C23" s="107"/>
      <c r="D23" s="97"/>
      <c r="E23" s="106"/>
      <c r="F23" s="125"/>
      <c r="G23" s="97"/>
      <c r="H23" s="466"/>
      <c r="I23" s="475"/>
      <c r="J23" s="466"/>
      <c r="K23" s="475"/>
      <c r="L23" s="108"/>
      <c r="M23" s="109"/>
      <c r="N23" s="110"/>
      <c r="O23" s="111"/>
      <c r="P23" s="108">
        <f t="shared" si="5"/>
        <v>0</v>
      </c>
      <c r="Q23" s="105" t="e">
        <f t="shared" si="1"/>
        <v>#DIV/0!</v>
      </c>
      <c r="R23" s="108">
        <f t="shared" si="0"/>
        <v>0</v>
      </c>
      <c r="S23" s="105" t="e">
        <f t="shared" si="2"/>
        <v>#DIV/0!</v>
      </c>
      <c r="T23" s="108">
        <f t="shared" si="3"/>
        <v>0</v>
      </c>
      <c r="U23" s="105" t="e">
        <f t="shared" si="4"/>
        <v>#DIV/0!</v>
      </c>
    </row>
    <row r="24" spans="1:21" x14ac:dyDescent="0.35">
      <c r="A24" s="101" t="s">
        <v>137</v>
      </c>
      <c r="B24" s="106"/>
      <c r="C24" s="107"/>
      <c r="D24" s="97"/>
      <c r="E24" s="106"/>
      <c r="F24" s="125"/>
      <c r="G24" s="97"/>
      <c r="H24" s="466"/>
      <c r="I24" s="475"/>
      <c r="J24" s="466"/>
      <c r="K24" s="475"/>
      <c r="L24" s="108"/>
      <c r="M24" s="109"/>
      <c r="N24" s="110"/>
      <c r="O24" s="111"/>
      <c r="P24" s="108">
        <f t="shared" si="5"/>
        <v>0</v>
      </c>
      <c r="Q24" s="105" t="e">
        <f t="shared" si="1"/>
        <v>#DIV/0!</v>
      </c>
      <c r="R24" s="108">
        <f t="shared" si="0"/>
        <v>0</v>
      </c>
      <c r="S24" s="105" t="e">
        <f t="shared" si="2"/>
        <v>#DIV/0!</v>
      </c>
      <c r="T24" s="108">
        <f t="shared" si="3"/>
        <v>0</v>
      </c>
      <c r="U24" s="105" t="e">
        <f t="shared" si="4"/>
        <v>#DIV/0!</v>
      </c>
    </row>
    <row r="25" spans="1:21" x14ac:dyDescent="0.35">
      <c r="A25" s="101" t="s">
        <v>138</v>
      </c>
      <c r="B25" s="106"/>
      <c r="C25" s="107"/>
      <c r="D25" s="97"/>
      <c r="E25" s="106"/>
      <c r="F25" s="125"/>
      <c r="G25" s="97"/>
      <c r="H25" s="466"/>
      <c r="I25" s="475"/>
      <c r="J25" s="466"/>
      <c r="K25" s="475"/>
      <c r="L25" s="108"/>
      <c r="M25" s="109"/>
      <c r="N25" s="110"/>
      <c r="O25" s="111"/>
      <c r="P25" s="108">
        <f t="shared" si="5"/>
        <v>0</v>
      </c>
      <c r="Q25" s="105" t="e">
        <f t="shared" si="1"/>
        <v>#DIV/0!</v>
      </c>
      <c r="R25" s="108">
        <f t="shared" si="0"/>
        <v>0</v>
      </c>
      <c r="S25" s="105" t="e">
        <f t="shared" si="2"/>
        <v>#DIV/0!</v>
      </c>
      <c r="T25" s="108">
        <f t="shared" si="3"/>
        <v>0</v>
      </c>
      <c r="U25" s="105" t="e">
        <f t="shared" si="4"/>
        <v>#DIV/0!</v>
      </c>
    </row>
    <row r="26" spans="1:21" x14ac:dyDescent="0.35">
      <c r="A26" s="101" t="s">
        <v>139</v>
      </c>
      <c r="B26" s="106"/>
      <c r="C26" s="107"/>
      <c r="D26" s="97"/>
      <c r="E26" s="106"/>
      <c r="F26" s="125"/>
      <c r="G26" s="97"/>
      <c r="H26" s="466"/>
      <c r="I26" s="475"/>
      <c r="J26" s="466"/>
      <c r="K26" s="475"/>
      <c r="L26" s="108"/>
      <c r="M26" s="127"/>
      <c r="N26" s="110"/>
      <c r="O26" s="111"/>
      <c r="P26" s="108">
        <f t="shared" si="5"/>
        <v>0</v>
      </c>
      <c r="Q26" s="128" t="e">
        <f t="shared" si="1"/>
        <v>#DIV/0!</v>
      </c>
      <c r="R26" s="108">
        <f t="shared" si="0"/>
        <v>0</v>
      </c>
      <c r="S26" s="128" t="e">
        <f t="shared" si="2"/>
        <v>#DIV/0!</v>
      </c>
      <c r="T26" s="108">
        <f t="shared" si="3"/>
        <v>0</v>
      </c>
      <c r="U26" s="128" t="e">
        <f t="shared" si="4"/>
        <v>#DIV/0!</v>
      </c>
    </row>
    <row r="27" spans="1:21" x14ac:dyDescent="0.35">
      <c r="A27" s="101" t="s">
        <v>127</v>
      </c>
      <c r="B27" s="106"/>
      <c r="C27" s="107"/>
      <c r="D27" s="97"/>
      <c r="E27" s="106"/>
      <c r="F27" s="125"/>
      <c r="G27" s="97"/>
      <c r="H27" s="466"/>
      <c r="I27" s="475"/>
      <c r="J27" s="466"/>
      <c r="K27" s="475"/>
      <c r="L27" s="108"/>
      <c r="M27" s="109"/>
      <c r="N27" s="110"/>
      <c r="O27" s="111"/>
      <c r="P27" s="108"/>
      <c r="Q27" s="105"/>
      <c r="R27" s="108"/>
      <c r="S27" s="105"/>
      <c r="T27" s="108"/>
      <c r="U27" s="105"/>
    </row>
    <row r="28" spans="1:21" x14ac:dyDescent="0.35">
      <c r="A28" s="101" t="s">
        <v>127</v>
      </c>
      <c r="B28" s="106"/>
      <c r="C28" s="107"/>
      <c r="D28" s="97"/>
      <c r="E28" s="106"/>
      <c r="F28" s="125"/>
      <c r="G28" s="97"/>
      <c r="H28" s="466"/>
      <c r="I28" s="475"/>
      <c r="J28" s="466"/>
      <c r="K28" s="475"/>
      <c r="L28" s="108"/>
      <c r="M28" s="109"/>
      <c r="N28" s="110"/>
      <c r="O28" s="111"/>
      <c r="P28" s="108"/>
      <c r="Q28" s="105"/>
      <c r="R28" s="108"/>
      <c r="S28" s="105"/>
      <c r="T28" s="108"/>
      <c r="U28" s="105"/>
    </row>
    <row r="29" spans="1:21" x14ac:dyDescent="0.35">
      <c r="A29" s="94" t="s">
        <v>53</v>
      </c>
      <c r="B29" s="112"/>
      <c r="C29" s="113"/>
      <c r="D29" s="114"/>
      <c r="E29" s="115"/>
      <c r="F29" s="113"/>
      <c r="G29" s="114"/>
      <c r="H29" s="471"/>
      <c r="I29" s="470"/>
      <c r="J29" s="471"/>
      <c r="K29" s="470"/>
      <c r="L29" s="115"/>
      <c r="M29" s="112"/>
      <c r="N29" s="113"/>
      <c r="O29" s="116"/>
      <c r="P29" s="115">
        <f>N29-M29</f>
        <v>0</v>
      </c>
      <c r="Q29" s="117" t="e">
        <f t="shared" si="1"/>
        <v>#DIV/0!</v>
      </c>
      <c r="R29" s="115">
        <f t="shared" si="0"/>
        <v>0</v>
      </c>
      <c r="S29" s="117" t="e">
        <f>O29/M29-1</f>
        <v>#DIV/0!</v>
      </c>
      <c r="T29" s="115">
        <f>O29-N29</f>
        <v>0</v>
      </c>
      <c r="U29" s="117" t="e">
        <f>O29/N29-1</f>
        <v>#DIV/0!</v>
      </c>
    </row>
    <row r="30" spans="1:21" ht="5.15" customHeight="1" x14ac:dyDescent="0.35">
      <c r="A30" s="118" t="s">
        <v>128</v>
      </c>
      <c r="B30" s="119"/>
      <c r="C30" s="120"/>
      <c r="D30" s="97"/>
      <c r="E30" s="121"/>
      <c r="F30" s="120"/>
      <c r="G30" s="97"/>
      <c r="H30" s="474"/>
      <c r="I30" s="473"/>
      <c r="J30" s="474"/>
      <c r="K30" s="473"/>
      <c r="L30" s="121"/>
      <c r="M30" s="119"/>
      <c r="N30" s="120"/>
      <c r="O30" s="122"/>
      <c r="P30" s="121"/>
      <c r="Q30" s="123"/>
      <c r="R30" s="121">
        <f t="shared" si="0"/>
        <v>0</v>
      </c>
      <c r="S30" s="123"/>
      <c r="T30" s="121"/>
      <c r="U30" s="123"/>
    </row>
    <row r="31" spans="1:21" x14ac:dyDescent="0.35">
      <c r="A31" s="94" t="s">
        <v>140</v>
      </c>
      <c r="B31" s="106"/>
      <c r="C31" s="107"/>
      <c r="D31" s="97"/>
      <c r="E31" s="108"/>
      <c r="F31" s="107"/>
      <c r="G31" s="97"/>
      <c r="H31" s="468"/>
      <c r="I31" s="467"/>
      <c r="J31" s="468"/>
      <c r="K31" s="467"/>
      <c r="L31" s="108"/>
      <c r="M31" s="109"/>
      <c r="N31" s="107"/>
      <c r="O31" s="124"/>
      <c r="P31" s="108"/>
      <c r="Q31" s="105"/>
      <c r="R31" s="108"/>
      <c r="S31" s="105"/>
      <c r="T31" s="108"/>
      <c r="U31" s="105"/>
    </row>
    <row r="32" spans="1:21" x14ac:dyDescent="0.35">
      <c r="A32" s="101" t="s">
        <v>141</v>
      </c>
      <c r="B32" s="106"/>
      <c r="C32" s="107"/>
      <c r="D32" s="97"/>
      <c r="E32" s="106"/>
      <c r="F32" s="125"/>
      <c r="G32" s="97"/>
      <c r="H32" s="466"/>
      <c r="I32" s="475"/>
      <c r="J32" s="466"/>
      <c r="K32" s="475"/>
      <c r="L32" s="108"/>
      <c r="M32" s="109"/>
      <c r="N32" s="110"/>
      <c r="O32" s="111"/>
      <c r="P32" s="108">
        <f>N32-M32</f>
        <v>0</v>
      </c>
      <c r="Q32" s="105" t="e">
        <f t="shared" si="1"/>
        <v>#DIV/0!</v>
      </c>
      <c r="R32" s="108">
        <f t="shared" si="0"/>
        <v>0</v>
      </c>
      <c r="S32" s="105" t="e">
        <f>O32/M32-1</f>
        <v>#DIV/0!</v>
      </c>
      <c r="T32" s="108">
        <f>O32-N32</f>
        <v>0</v>
      </c>
      <c r="U32" s="105" t="e">
        <f>O32/N32-1</f>
        <v>#DIV/0!</v>
      </c>
    </row>
    <row r="33" spans="1:21" x14ac:dyDescent="0.35">
      <c r="A33" s="101" t="s">
        <v>127</v>
      </c>
      <c r="B33" s="106"/>
      <c r="C33" s="107"/>
      <c r="D33" s="97"/>
      <c r="E33" s="106"/>
      <c r="F33" s="125"/>
      <c r="G33" s="97"/>
      <c r="H33" s="466"/>
      <c r="I33" s="475"/>
      <c r="J33" s="466"/>
      <c r="K33" s="475"/>
      <c r="L33" s="108"/>
      <c r="M33" s="109"/>
      <c r="N33" s="110"/>
      <c r="O33" s="111"/>
      <c r="P33" s="108">
        <f>N33-M33</f>
        <v>0</v>
      </c>
      <c r="Q33" s="105"/>
      <c r="R33" s="108"/>
      <c r="S33" s="105"/>
      <c r="T33" s="108"/>
      <c r="U33" s="105"/>
    </row>
    <row r="34" spans="1:21" x14ac:dyDescent="0.35">
      <c r="A34" s="101" t="s">
        <v>127</v>
      </c>
      <c r="B34" s="106"/>
      <c r="C34" s="107"/>
      <c r="D34" s="97"/>
      <c r="E34" s="106"/>
      <c r="F34" s="125"/>
      <c r="G34" s="97"/>
      <c r="H34" s="466"/>
      <c r="I34" s="475"/>
      <c r="J34" s="466"/>
      <c r="K34" s="475"/>
      <c r="L34" s="108"/>
      <c r="M34" s="109"/>
      <c r="N34" s="110"/>
      <c r="O34" s="111"/>
      <c r="P34" s="108">
        <f>N34-M34</f>
        <v>0</v>
      </c>
      <c r="Q34" s="105"/>
      <c r="R34" s="108"/>
      <c r="S34" s="105"/>
      <c r="T34" s="108"/>
      <c r="U34" s="105"/>
    </row>
    <row r="35" spans="1:21" x14ac:dyDescent="0.35">
      <c r="A35" s="94" t="s">
        <v>53</v>
      </c>
      <c r="B35" s="112"/>
      <c r="C35" s="113"/>
      <c r="D35" s="114"/>
      <c r="E35" s="115"/>
      <c r="F35" s="113"/>
      <c r="G35" s="114"/>
      <c r="H35" s="471"/>
      <c r="I35" s="470"/>
      <c r="J35" s="471"/>
      <c r="K35" s="470"/>
      <c r="L35" s="115"/>
      <c r="M35" s="112"/>
      <c r="N35" s="113"/>
      <c r="O35" s="116"/>
      <c r="P35" s="115">
        <f>N35-M35</f>
        <v>0</v>
      </c>
      <c r="Q35" s="117" t="e">
        <f t="shared" si="1"/>
        <v>#DIV/0!</v>
      </c>
      <c r="R35" s="115">
        <f t="shared" si="0"/>
        <v>0</v>
      </c>
      <c r="S35" s="117" t="e">
        <f>O35/M35-1</f>
        <v>#DIV/0!</v>
      </c>
      <c r="T35" s="115">
        <f>O35-N35</f>
        <v>0</v>
      </c>
      <c r="U35" s="117" t="e">
        <f>O35/N35-1</f>
        <v>#DIV/0!</v>
      </c>
    </row>
    <row r="36" spans="1:21" ht="5.15" customHeight="1" x14ac:dyDescent="0.35">
      <c r="A36" s="118" t="s">
        <v>128</v>
      </c>
      <c r="B36" s="119"/>
      <c r="C36" s="120"/>
      <c r="D36" s="97"/>
      <c r="E36" s="121"/>
      <c r="F36" s="120"/>
      <c r="G36" s="97"/>
      <c r="H36" s="474"/>
      <c r="I36" s="473"/>
      <c r="J36" s="474"/>
      <c r="K36" s="473"/>
      <c r="L36" s="121"/>
      <c r="M36" s="119"/>
      <c r="N36" s="120"/>
      <c r="O36" s="122"/>
      <c r="P36" s="121"/>
      <c r="Q36" s="123"/>
      <c r="R36" s="121">
        <f t="shared" si="0"/>
        <v>0</v>
      </c>
      <c r="S36" s="123"/>
      <c r="T36" s="121"/>
      <c r="U36" s="123"/>
    </row>
    <row r="37" spans="1:21" x14ac:dyDescent="0.35">
      <c r="A37" s="94" t="s">
        <v>142</v>
      </c>
      <c r="B37" s="106"/>
      <c r="C37" s="107"/>
      <c r="D37" s="97"/>
      <c r="E37" s="108"/>
      <c r="F37" s="107"/>
      <c r="G37" s="97"/>
      <c r="H37" s="468"/>
      <c r="I37" s="467"/>
      <c r="J37" s="468"/>
      <c r="K37" s="467"/>
      <c r="L37" s="108"/>
      <c r="M37" s="109"/>
      <c r="N37" s="107"/>
      <c r="O37" s="124"/>
      <c r="P37" s="108"/>
      <c r="Q37" s="105"/>
      <c r="R37" s="108"/>
      <c r="S37" s="105"/>
      <c r="T37" s="108"/>
      <c r="U37" s="105"/>
    </row>
    <row r="38" spans="1:21" x14ac:dyDescent="0.35">
      <c r="A38" s="101" t="s">
        <v>143</v>
      </c>
      <c r="B38" s="106"/>
      <c r="C38" s="107"/>
      <c r="D38" s="97"/>
      <c r="E38" s="106"/>
      <c r="F38" s="125"/>
      <c r="G38" s="97"/>
      <c r="H38" s="466"/>
      <c r="I38" s="475"/>
      <c r="J38" s="466"/>
      <c r="K38" s="475"/>
      <c r="L38" s="108"/>
      <c r="M38" s="109"/>
      <c r="N38" s="110"/>
      <c r="O38" s="111"/>
      <c r="P38" s="108">
        <f>N38-M38</f>
        <v>0</v>
      </c>
      <c r="Q38" s="105" t="e">
        <f t="shared" si="1"/>
        <v>#DIV/0!</v>
      </c>
      <c r="R38" s="108">
        <f t="shared" si="0"/>
        <v>0</v>
      </c>
      <c r="S38" s="105" t="e">
        <f>O38/M38-1</f>
        <v>#DIV/0!</v>
      </c>
      <c r="T38" s="108">
        <f>O38-N38</f>
        <v>0</v>
      </c>
      <c r="U38" s="105" t="e">
        <f>O38/N38-1</f>
        <v>#DIV/0!</v>
      </c>
    </row>
    <row r="39" spans="1:21" x14ac:dyDescent="0.35">
      <c r="A39" s="101" t="s">
        <v>127</v>
      </c>
      <c r="B39" s="106"/>
      <c r="C39" s="107"/>
      <c r="D39" s="97"/>
      <c r="E39" s="106"/>
      <c r="F39" s="125"/>
      <c r="G39" s="97"/>
      <c r="H39" s="466"/>
      <c r="I39" s="475"/>
      <c r="J39" s="466"/>
      <c r="K39" s="475"/>
      <c r="L39" s="108"/>
      <c r="M39" s="109"/>
      <c r="N39" s="110"/>
      <c r="O39" s="111"/>
      <c r="P39" s="108"/>
      <c r="Q39" s="105"/>
      <c r="R39" s="108"/>
      <c r="S39" s="105"/>
      <c r="T39" s="108"/>
      <c r="U39" s="105"/>
    </row>
    <row r="40" spans="1:21" x14ac:dyDescent="0.35">
      <c r="A40" s="101" t="s">
        <v>127</v>
      </c>
      <c r="B40" s="106"/>
      <c r="C40" s="107"/>
      <c r="D40" s="97"/>
      <c r="E40" s="106"/>
      <c r="F40" s="125"/>
      <c r="G40" s="97"/>
      <c r="H40" s="466"/>
      <c r="I40" s="475"/>
      <c r="J40" s="466"/>
      <c r="K40" s="475"/>
      <c r="L40" s="108"/>
      <c r="M40" s="109"/>
      <c r="N40" s="110"/>
      <c r="O40" s="111"/>
      <c r="P40" s="108"/>
      <c r="Q40" s="105"/>
      <c r="R40" s="108"/>
      <c r="S40" s="105"/>
      <c r="T40" s="108"/>
      <c r="U40" s="105"/>
    </row>
    <row r="41" spans="1:21" x14ac:dyDescent="0.35">
      <c r="A41" s="94" t="s">
        <v>53</v>
      </c>
      <c r="B41" s="112"/>
      <c r="C41" s="113"/>
      <c r="D41" s="114"/>
      <c r="E41" s="115"/>
      <c r="F41" s="113"/>
      <c r="G41" s="114"/>
      <c r="H41" s="471"/>
      <c r="I41" s="470"/>
      <c r="J41" s="471"/>
      <c r="K41" s="470"/>
      <c r="L41" s="115"/>
      <c r="M41" s="112"/>
      <c r="N41" s="113"/>
      <c r="O41" s="116"/>
      <c r="P41" s="115">
        <f>N41-M41</f>
        <v>0</v>
      </c>
      <c r="Q41" s="117" t="e">
        <f t="shared" si="1"/>
        <v>#DIV/0!</v>
      </c>
      <c r="R41" s="115">
        <f t="shared" si="0"/>
        <v>0</v>
      </c>
      <c r="S41" s="117" t="e">
        <f>O41/M41-1</f>
        <v>#DIV/0!</v>
      </c>
      <c r="T41" s="115">
        <f>O41-N41</f>
        <v>0</v>
      </c>
      <c r="U41" s="117" t="e">
        <f>O41/N41-1</f>
        <v>#DIV/0!</v>
      </c>
    </row>
    <row r="42" spans="1:21" ht="5.15" customHeight="1" x14ac:dyDescent="0.35">
      <c r="A42" s="118" t="s">
        <v>128</v>
      </c>
      <c r="B42" s="119"/>
      <c r="C42" s="120"/>
      <c r="D42" s="97"/>
      <c r="E42" s="121"/>
      <c r="F42" s="120"/>
      <c r="G42" s="97"/>
      <c r="H42" s="474"/>
      <c r="I42" s="473"/>
      <c r="J42" s="474"/>
      <c r="K42" s="473"/>
      <c r="L42" s="121"/>
      <c r="M42" s="119"/>
      <c r="N42" s="120"/>
      <c r="O42" s="122"/>
      <c r="P42" s="121"/>
      <c r="Q42" s="123"/>
      <c r="R42" s="121"/>
      <c r="S42" s="123"/>
      <c r="T42" s="121"/>
      <c r="U42" s="123"/>
    </row>
    <row r="43" spans="1:21" x14ac:dyDescent="0.35">
      <c r="A43" s="94" t="s">
        <v>144</v>
      </c>
      <c r="B43" s="106"/>
      <c r="C43" s="107"/>
      <c r="D43" s="97"/>
      <c r="E43" s="108"/>
      <c r="F43" s="107"/>
      <c r="G43" s="97"/>
      <c r="H43" s="468"/>
      <c r="I43" s="467"/>
      <c r="J43" s="468"/>
      <c r="K43" s="467"/>
      <c r="L43" s="108"/>
      <c r="M43" s="109"/>
      <c r="N43" s="107"/>
      <c r="O43" s="124"/>
      <c r="P43" s="108"/>
      <c r="Q43" s="105"/>
      <c r="R43" s="108"/>
      <c r="S43" s="105"/>
      <c r="T43" s="108"/>
      <c r="U43" s="105"/>
    </row>
    <row r="44" spans="1:21" x14ac:dyDescent="0.35">
      <c r="A44" s="101" t="s">
        <v>145</v>
      </c>
      <c r="B44" s="106"/>
      <c r="C44" s="107"/>
      <c r="D44" s="97"/>
      <c r="E44" s="106"/>
      <c r="F44" s="125"/>
      <c r="G44" s="97"/>
      <c r="H44" s="466"/>
      <c r="I44" s="475"/>
      <c r="J44" s="466"/>
      <c r="K44" s="475"/>
      <c r="L44" s="108"/>
      <c r="M44" s="109"/>
      <c r="N44" s="110"/>
      <c r="O44" s="111"/>
      <c r="P44" s="108">
        <f>N44-M44</f>
        <v>0</v>
      </c>
      <c r="Q44" s="105" t="e">
        <f t="shared" si="1"/>
        <v>#DIV/0!</v>
      </c>
      <c r="R44" s="108">
        <f t="shared" si="0"/>
        <v>0</v>
      </c>
      <c r="S44" s="105" t="e">
        <f>O44/M44-1</f>
        <v>#DIV/0!</v>
      </c>
      <c r="T44" s="108">
        <f>O44-N44</f>
        <v>0</v>
      </c>
      <c r="U44" s="105" t="e">
        <f>O44/N44-1</f>
        <v>#DIV/0!</v>
      </c>
    </row>
    <row r="45" spans="1:21" x14ac:dyDescent="0.35">
      <c r="A45" s="101" t="s">
        <v>146</v>
      </c>
      <c r="B45" s="106"/>
      <c r="C45" s="107"/>
      <c r="D45" s="97"/>
      <c r="E45" s="106"/>
      <c r="F45" s="125"/>
      <c r="G45" s="97"/>
      <c r="H45" s="466"/>
      <c r="I45" s="475"/>
      <c r="J45" s="466"/>
      <c r="K45" s="475"/>
      <c r="L45" s="108"/>
      <c r="M45" s="109"/>
      <c r="N45" s="110"/>
      <c r="O45" s="111"/>
      <c r="P45" s="108">
        <f>N45-M45</f>
        <v>0</v>
      </c>
      <c r="Q45" s="105" t="e">
        <f t="shared" si="1"/>
        <v>#DIV/0!</v>
      </c>
      <c r="R45" s="108">
        <f t="shared" si="0"/>
        <v>0</v>
      </c>
      <c r="S45" s="105" t="e">
        <f>O45/M45-1</f>
        <v>#DIV/0!</v>
      </c>
      <c r="T45" s="108">
        <f>O45-N45</f>
        <v>0</v>
      </c>
      <c r="U45" s="105" t="e">
        <f>O45/N45-1</f>
        <v>#DIV/0!</v>
      </c>
    </row>
    <row r="46" spans="1:21" x14ac:dyDescent="0.35">
      <c r="A46" s="101" t="s">
        <v>127</v>
      </c>
      <c r="B46" s="106"/>
      <c r="C46" s="107"/>
      <c r="D46" s="97"/>
      <c r="E46" s="106"/>
      <c r="F46" s="125"/>
      <c r="G46" s="97"/>
      <c r="H46" s="466"/>
      <c r="I46" s="475"/>
      <c r="J46" s="466"/>
      <c r="K46" s="475"/>
      <c r="L46" s="108"/>
      <c r="M46" s="109"/>
      <c r="N46" s="110"/>
      <c r="O46" s="111"/>
      <c r="P46" s="108"/>
      <c r="Q46" s="105"/>
      <c r="R46" s="108"/>
      <c r="S46" s="105"/>
      <c r="T46" s="108"/>
      <c r="U46" s="105"/>
    </row>
    <row r="47" spans="1:21" x14ac:dyDescent="0.35">
      <c r="A47" s="101" t="s">
        <v>127</v>
      </c>
      <c r="B47" s="106"/>
      <c r="C47" s="107"/>
      <c r="D47" s="97"/>
      <c r="E47" s="106"/>
      <c r="F47" s="125"/>
      <c r="G47" s="97"/>
      <c r="H47" s="466"/>
      <c r="I47" s="475"/>
      <c r="J47" s="466"/>
      <c r="K47" s="475"/>
      <c r="L47" s="108"/>
      <c r="M47" s="109"/>
      <c r="N47" s="110"/>
      <c r="O47" s="111"/>
      <c r="P47" s="108"/>
      <c r="Q47" s="105"/>
      <c r="R47" s="108"/>
      <c r="S47" s="105"/>
      <c r="T47" s="108"/>
      <c r="U47" s="105"/>
    </row>
    <row r="48" spans="1:21" x14ac:dyDescent="0.35">
      <c r="A48" s="94" t="s">
        <v>53</v>
      </c>
      <c r="B48" s="112"/>
      <c r="C48" s="113"/>
      <c r="D48" s="114"/>
      <c r="E48" s="115"/>
      <c r="F48" s="113"/>
      <c r="G48" s="114"/>
      <c r="H48" s="471"/>
      <c r="I48" s="470"/>
      <c r="J48" s="471"/>
      <c r="K48" s="470"/>
      <c r="L48" s="115"/>
      <c r="M48" s="112"/>
      <c r="N48" s="113"/>
      <c r="O48" s="116"/>
      <c r="P48" s="115">
        <f>N48-M48</f>
        <v>0</v>
      </c>
      <c r="Q48" s="117" t="e">
        <f t="shared" si="1"/>
        <v>#DIV/0!</v>
      </c>
      <c r="R48" s="115">
        <f t="shared" si="0"/>
        <v>0</v>
      </c>
      <c r="S48" s="117" t="e">
        <f>O48/M48-1</f>
        <v>#DIV/0!</v>
      </c>
      <c r="T48" s="115">
        <f>O48-N48</f>
        <v>0</v>
      </c>
      <c r="U48" s="117" t="e">
        <f>O48/N48-1</f>
        <v>#DIV/0!</v>
      </c>
    </row>
    <row r="49" spans="1:21" ht="5.15" customHeight="1" x14ac:dyDescent="0.35">
      <c r="A49" s="118" t="s">
        <v>128</v>
      </c>
      <c r="B49" s="119"/>
      <c r="C49" s="120"/>
      <c r="D49" s="97"/>
      <c r="E49" s="121"/>
      <c r="F49" s="120"/>
      <c r="G49" s="97"/>
      <c r="H49" s="474"/>
      <c r="I49" s="473"/>
      <c r="J49" s="474"/>
      <c r="K49" s="473"/>
      <c r="L49" s="121"/>
      <c r="M49" s="119"/>
      <c r="N49" s="120"/>
      <c r="O49" s="122"/>
      <c r="P49" s="121"/>
      <c r="Q49" s="123"/>
      <c r="R49" s="121">
        <f t="shared" si="0"/>
        <v>0</v>
      </c>
      <c r="S49" s="123"/>
      <c r="T49" s="121"/>
      <c r="U49" s="123"/>
    </row>
    <row r="50" spans="1:21" x14ac:dyDescent="0.35">
      <c r="A50" s="94" t="s">
        <v>147</v>
      </c>
      <c r="B50" s="106"/>
      <c r="C50" s="107"/>
      <c r="D50" s="97"/>
      <c r="E50" s="108"/>
      <c r="F50" s="107"/>
      <c r="G50" s="97"/>
      <c r="H50" s="468"/>
      <c r="I50" s="467"/>
      <c r="J50" s="468"/>
      <c r="K50" s="467"/>
      <c r="L50" s="108"/>
      <c r="M50" s="109"/>
      <c r="N50" s="107"/>
      <c r="O50" s="124"/>
      <c r="P50" s="108"/>
      <c r="Q50" s="105"/>
      <c r="R50" s="108"/>
      <c r="S50" s="105"/>
      <c r="T50" s="108"/>
      <c r="U50" s="105"/>
    </row>
    <row r="51" spans="1:21" x14ac:dyDescent="0.35">
      <c r="A51" s="101" t="s">
        <v>148</v>
      </c>
      <c r="B51" s="106"/>
      <c r="C51" s="107"/>
      <c r="D51" s="97"/>
      <c r="E51" s="106"/>
      <c r="F51" s="125"/>
      <c r="G51" s="97"/>
      <c r="H51" s="466"/>
      <c r="I51" s="475"/>
      <c r="J51" s="466"/>
      <c r="K51" s="475"/>
      <c r="L51" s="108"/>
      <c r="M51" s="109"/>
      <c r="N51" s="110"/>
      <c r="O51" s="111"/>
      <c r="P51" s="108">
        <f>N51-M51</f>
        <v>0</v>
      </c>
      <c r="Q51" s="105" t="e">
        <f t="shared" si="1"/>
        <v>#DIV/0!</v>
      </c>
      <c r="R51" s="108">
        <f t="shared" si="0"/>
        <v>0</v>
      </c>
      <c r="S51" s="105" t="e">
        <f t="shared" ref="S51:S57" si="6">O51/M51-1</f>
        <v>#DIV/0!</v>
      </c>
      <c r="T51" s="108">
        <f t="shared" ref="T51:T57" si="7">O51-N51</f>
        <v>0</v>
      </c>
      <c r="U51" s="105" t="e">
        <f t="shared" ref="U51:U57" si="8">O51/N51-1</f>
        <v>#DIV/0!</v>
      </c>
    </row>
    <row r="52" spans="1:21" x14ac:dyDescent="0.35">
      <c r="A52" s="101" t="s">
        <v>149</v>
      </c>
      <c r="B52" s="106"/>
      <c r="C52" s="107"/>
      <c r="D52" s="97"/>
      <c r="E52" s="106"/>
      <c r="F52" s="125"/>
      <c r="G52" s="97"/>
      <c r="H52" s="466"/>
      <c r="I52" s="475"/>
      <c r="J52" s="466"/>
      <c r="K52" s="475"/>
      <c r="L52" s="108"/>
      <c r="M52" s="127"/>
      <c r="N52" s="110"/>
      <c r="O52" s="111"/>
      <c r="P52" s="108">
        <f t="shared" ref="P52:P57" si="9">N52-M52</f>
        <v>0</v>
      </c>
      <c r="Q52" s="128" t="e">
        <f t="shared" si="1"/>
        <v>#DIV/0!</v>
      </c>
      <c r="R52" s="108">
        <f t="shared" si="0"/>
        <v>0</v>
      </c>
      <c r="S52" s="128" t="e">
        <f t="shared" si="6"/>
        <v>#DIV/0!</v>
      </c>
      <c r="T52" s="108">
        <f t="shared" si="7"/>
        <v>0</v>
      </c>
      <c r="U52" s="128" t="e">
        <f t="shared" si="8"/>
        <v>#DIV/0!</v>
      </c>
    </row>
    <row r="53" spans="1:21" x14ac:dyDescent="0.35">
      <c r="A53" s="101" t="s">
        <v>150</v>
      </c>
      <c r="B53" s="106"/>
      <c r="C53" s="107"/>
      <c r="D53" s="97"/>
      <c r="E53" s="106"/>
      <c r="F53" s="125"/>
      <c r="G53" s="97"/>
      <c r="H53" s="466"/>
      <c r="I53" s="475"/>
      <c r="J53" s="466"/>
      <c r="K53" s="475"/>
      <c r="L53" s="108"/>
      <c r="M53" s="109"/>
      <c r="N53" s="110"/>
      <c r="O53" s="111"/>
      <c r="P53" s="108">
        <f t="shared" si="9"/>
        <v>0</v>
      </c>
      <c r="Q53" s="105" t="e">
        <f t="shared" si="1"/>
        <v>#DIV/0!</v>
      </c>
      <c r="R53" s="108">
        <f t="shared" si="0"/>
        <v>0</v>
      </c>
      <c r="S53" s="105" t="e">
        <f t="shared" si="6"/>
        <v>#DIV/0!</v>
      </c>
      <c r="T53" s="108">
        <f t="shared" si="7"/>
        <v>0</v>
      </c>
      <c r="U53" s="105" t="e">
        <f t="shared" si="8"/>
        <v>#DIV/0!</v>
      </c>
    </row>
    <row r="54" spans="1:21" x14ac:dyDescent="0.35">
      <c r="A54" s="101" t="s">
        <v>151</v>
      </c>
      <c r="B54" s="106"/>
      <c r="C54" s="107"/>
      <c r="D54" s="97"/>
      <c r="E54" s="106"/>
      <c r="F54" s="125"/>
      <c r="G54" s="97"/>
      <c r="H54" s="466"/>
      <c r="I54" s="475"/>
      <c r="J54" s="466"/>
      <c r="K54" s="475"/>
      <c r="L54" s="108"/>
      <c r="M54" s="109"/>
      <c r="N54" s="110"/>
      <c r="O54" s="111"/>
      <c r="P54" s="108">
        <f t="shared" si="9"/>
        <v>0</v>
      </c>
      <c r="Q54" s="105" t="e">
        <f t="shared" si="1"/>
        <v>#DIV/0!</v>
      </c>
      <c r="R54" s="108">
        <f t="shared" si="0"/>
        <v>0</v>
      </c>
      <c r="S54" s="105" t="e">
        <f t="shared" si="6"/>
        <v>#DIV/0!</v>
      </c>
      <c r="T54" s="108">
        <f t="shared" si="7"/>
        <v>0</v>
      </c>
      <c r="U54" s="105" t="e">
        <f t="shared" si="8"/>
        <v>#DIV/0!</v>
      </c>
    </row>
    <row r="55" spans="1:21" x14ac:dyDescent="0.35">
      <c r="A55" s="101" t="s">
        <v>147</v>
      </c>
      <c r="B55" s="106"/>
      <c r="C55" s="107"/>
      <c r="D55" s="97"/>
      <c r="E55" s="106"/>
      <c r="F55" s="125"/>
      <c r="G55" s="97"/>
      <c r="H55" s="466"/>
      <c r="I55" s="475"/>
      <c r="J55" s="466"/>
      <c r="K55" s="475"/>
      <c r="L55" s="108"/>
      <c r="M55" s="109"/>
      <c r="N55" s="110"/>
      <c r="O55" s="111"/>
      <c r="P55" s="108">
        <f t="shared" si="9"/>
        <v>0</v>
      </c>
      <c r="Q55" s="105" t="e">
        <f t="shared" si="1"/>
        <v>#DIV/0!</v>
      </c>
      <c r="R55" s="108">
        <f t="shared" si="0"/>
        <v>0</v>
      </c>
      <c r="S55" s="105" t="e">
        <f t="shared" si="6"/>
        <v>#DIV/0!</v>
      </c>
      <c r="T55" s="108">
        <f t="shared" si="7"/>
        <v>0</v>
      </c>
      <c r="U55" s="105" t="e">
        <f t="shared" si="8"/>
        <v>#DIV/0!</v>
      </c>
    </row>
    <row r="56" spans="1:21" x14ac:dyDescent="0.35">
      <c r="A56" s="101" t="s">
        <v>152</v>
      </c>
      <c r="B56" s="106"/>
      <c r="C56" s="107"/>
      <c r="D56" s="97"/>
      <c r="E56" s="106"/>
      <c r="F56" s="125"/>
      <c r="G56" s="97"/>
      <c r="H56" s="466"/>
      <c r="I56" s="475"/>
      <c r="J56" s="466"/>
      <c r="K56" s="475"/>
      <c r="L56" s="108"/>
      <c r="M56" s="109"/>
      <c r="N56" s="110"/>
      <c r="O56" s="111"/>
      <c r="P56" s="108">
        <f t="shared" si="9"/>
        <v>0</v>
      </c>
      <c r="Q56" s="105" t="e">
        <f t="shared" si="1"/>
        <v>#DIV/0!</v>
      </c>
      <c r="R56" s="108">
        <f t="shared" si="0"/>
        <v>0</v>
      </c>
      <c r="S56" s="105" t="e">
        <f t="shared" si="6"/>
        <v>#DIV/0!</v>
      </c>
      <c r="T56" s="108">
        <f t="shared" si="7"/>
        <v>0</v>
      </c>
      <c r="U56" s="105" t="e">
        <f t="shared" si="8"/>
        <v>#DIV/0!</v>
      </c>
    </row>
    <row r="57" spans="1:21" x14ac:dyDescent="0.35">
      <c r="A57" s="101" t="s">
        <v>153</v>
      </c>
      <c r="B57" s="106"/>
      <c r="C57" s="107"/>
      <c r="D57" s="97"/>
      <c r="E57" s="106"/>
      <c r="F57" s="125"/>
      <c r="G57" s="97"/>
      <c r="H57" s="466"/>
      <c r="I57" s="475"/>
      <c r="J57" s="466"/>
      <c r="K57" s="475"/>
      <c r="L57" s="108"/>
      <c r="M57" s="109"/>
      <c r="N57" s="110"/>
      <c r="O57" s="111"/>
      <c r="P57" s="108">
        <f t="shared" si="9"/>
        <v>0</v>
      </c>
      <c r="Q57" s="105" t="e">
        <f t="shared" si="1"/>
        <v>#DIV/0!</v>
      </c>
      <c r="R57" s="108">
        <f t="shared" si="0"/>
        <v>0</v>
      </c>
      <c r="S57" s="105" t="e">
        <f t="shared" si="6"/>
        <v>#DIV/0!</v>
      </c>
      <c r="T57" s="108">
        <f t="shared" si="7"/>
        <v>0</v>
      </c>
      <c r="U57" s="105" t="e">
        <f t="shared" si="8"/>
        <v>#DIV/0!</v>
      </c>
    </row>
    <row r="58" spans="1:21" x14ac:dyDescent="0.35">
      <c r="A58" s="101" t="s">
        <v>127</v>
      </c>
      <c r="B58" s="106"/>
      <c r="C58" s="107"/>
      <c r="D58" s="97"/>
      <c r="E58" s="106"/>
      <c r="F58" s="125"/>
      <c r="G58" s="97"/>
      <c r="H58" s="466"/>
      <c r="I58" s="475"/>
      <c r="J58" s="466"/>
      <c r="K58" s="475"/>
      <c r="L58" s="108"/>
      <c r="M58" s="109"/>
      <c r="N58" s="110"/>
      <c r="O58" s="111"/>
      <c r="P58" s="108"/>
      <c r="Q58" s="105"/>
      <c r="R58" s="108"/>
      <c r="S58" s="105"/>
      <c r="T58" s="108"/>
      <c r="U58" s="105"/>
    </row>
    <row r="59" spans="1:21" x14ac:dyDescent="0.35">
      <c r="A59" s="101" t="s">
        <v>127</v>
      </c>
      <c r="B59" s="106"/>
      <c r="C59" s="107"/>
      <c r="D59" s="97"/>
      <c r="E59" s="106"/>
      <c r="F59" s="125"/>
      <c r="G59" s="97"/>
      <c r="H59" s="466"/>
      <c r="I59" s="475"/>
      <c r="J59" s="466"/>
      <c r="K59" s="475"/>
      <c r="L59" s="108"/>
      <c r="M59" s="109"/>
      <c r="N59" s="110"/>
      <c r="O59" s="111"/>
      <c r="P59" s="108"/>
      <c r="Q59" s="105"/>
      <c r="R59" s="108"/>
      <c r="S59" s="105"/>
      <c r="T59" s="108"/>
      <c r="U59" s="105"/>
    </row>
    <row r="60" spans="1:21" x14ac:dyDescent="0.35">
      <c r="A60" s="94" t="s">
        <v>53</v>
      </c>
      <c r="B60" s="112"/>
      <c r="C60" s="113"/>
      <c r="D60" s="114"/>
      <c r="E60" s="115"/>
      <c r="F60" s="113"/>
      <c r="G60" s="114"/>
      <c r="H60" s="471"/>
      <c r="I60" s="470"/>
      <c r="J60" s="471"/>
      <c r="K60" s="470"/>
      <c r="L60" s="115"/>
      <c r="M60" s="112"/>
      <c r="N60" s="113"/>
      <c r="O60" s="116"/>
      <c r="P60" s="115">
        <f>N60-M60</f>
        <v>0</v>
      </c>
      <c r="Q60" s="117" t="e">
        <f t="shared" si="1"/>
        <v>#DIV/0!</v>
      </c>
      <c r="R60" s="115">
        <f t="shared" si="0"/>
        <v>0</v>
      </c>
      <c r="S60" s="117" t="e">
        <f>O60/M60-1</f>
        <v>#DIV/0!</v>
      </c>
      <c r="T60" s="115">
        <f>O60-N60</f>
        <v>0</v>
      </c>
      <c r="U60" s="117" t="e">
        <f>O60/N60-1</f>
        <v>#DIV/0!</v>
      </c>
    </row>
    <row r="61" spans="1:21" ht="5.15" customHeight="1" x14ac:dyDescent="0.35">
      <c r="A61" s="118" t="s">
        <v>128</v>
      </c>
      <c r="B61" s="119"/>
      <c r="C61" s="120"/>
      <c r="D61" s="97"/>
      <c r="E61" s="121"/>
      <c r="F61" s="120"/>
      <c r="G61" s="97"/>
      <c r="H61" s="474"/>
      <c r="I61" s="473"/>
      <c r="J61" s="474"/>
      <c r="K61" s="473"/>
      <c r="L61" s="121"/>
      <c r="M61" s="119"/>
      <c r="N61" s="120"/>
      <c r="O61" s="122"/>
      <c r="P61" s="121"/>
      <c r="Q61" s="123"/>
      <c r="R61" s="121"/>
      <c r="S61" s="123"/>
      <c r="T61" s="121"/>
      <c r="U61" s="123"/>
    </row>
    <row r="62" spans="1:21" x14ac:dyDescent="0.35">
      <c r="A62" s="84" t="s">
        <v>154</v>
      </c>
      <c r="B62" s="129"/>
      <c r="C62" s="130"/>
      <c r="D62" s="97"/>
      <c r="E62" s="131"/>
      <c r="F62" s="130"/>
      <c r="G62" s="97"/>
      <c r="H62" s="478"/>
      <c r="I62" s="477"/>
      <c r="J62" s="478"/>
      <c r="K62" s="477"/>
      <c r="L62" s="131"/>
      <c r="M62" s="129"/>
      <c r="N62" s="130"/>
      <c r="O62" s="132"/>
      <c r="P62" s="131">
        <f>N62-M62</f>
        <v>0</v>
      </c>
      <c r="Q62" s="133" t="e">
        <f t="shared" si="1"/>
        <v>#DIV/0!</v>
      </c>
      <c r="R62" s="131">
        <f t="shared" si="0"/>
        <v>0</v>
      </c>
      <c r="S62" s="133" t="e">
        <f>O62/M62-1</f>
        <v>#DIV/0!</v>
      </c>
      <c r="T62" s="131">
        <f>O62-N62</f>
        <v>0</v>
      </c>
      <c r="U62" s="133" t="e">
        <f>O62/N62-1</f>
        <v>#DIV/0!</v>
      </c>
    </row>
    <row r="63" spans="1:21" ht="10" customHeight="1" x14ac:dyDescent="0.35">
      <c r="A63" s="118" t="s">
        <v>128</v>
      </c>
      <c r="B63" s="119"/>
      <c r="C63" s="120"/>
      <c r="D63" s="97"/>
      <c r="E63" s="121"/>
      <c r="F63" s="120"/>
      <c r="G63" s="97"/>
      <c r="H63" s="474"/>
      <c r="I63" s="473"/>
      <c r="J63" s="474"/>
      <c r="K63" s="473"/>
      <c r="L63" s="121"/>
      <c r="M63" s="119"/>
      <c r="N63" s="120"/>
      <c r="O63" s="122"/>
      <c r="P63" s="121"/>
      <c r="Q63" s="123"/>
      <c r="R63" s="121"/>
      <c r="S63" s="123"/>
      <c r="T63" s="121"/>
      <c r="U63" s="123"/>
    </row>
    <row r="64" spans="1:21" x14ac:dyDescent="0.35">
      <c r="A64" s="94" t="s">
        <v>155</v>
      </c>
      <c r="B64" s="109"/>
      <c r="C64" s="107"/>
      <c r="D64" s="97"/>
      <c r="E64" s="108"/>
      <c r="F64" s="107"/>
      <c r="G64" s="97"/>
      <c r="H64" s="468"/>
      <c r="I64" s="467"/>
      <c r="J64" s="468"/>
      <c r="K64" s="467"/>
      <c r="L64" s="108"/>
      <c r="M64" s="109"/>
      <c r="N64" s="107"/>
      <c r="O64" s="124"/>
      <c r="P64" s="108"/>
      <c r="Q64" s="105"/>
      <c r="R64" s="108"/>
      <c r="S64" s="105"/>
      <c r="T64" s="108"/>
      <c r="U64" s="105"/>
    </row>
    <row r="65" spans="1:21" x14ac:dyDescent="0.35">
      <c r="A65" s="101" t="s">
        <v>156</v>
      </c>
      <c r="B65" s="109"/>
      <c r="C65" s="107"/>
      <c r="D65" s="97"/>
      <c r="E65" s="108"/>
      <c r="F65" s="107"/>
      <c r="G65" s="97"/>
      <c r="H65" s="468"/>
      <c r="I65" s="467"/>
      <c r="J65" s="468"/>
      <c r="K65" s="467"/>
      <c r="L65" s="108"/>
      <c r="M65" s="109"/>
      <c r="N65" s="110"/>
      <c r="O65" s="111"/>
      <c r="P65" s="108"/>
      <c r="Q65" s="105"/>
      <c r="R65" s="108"/>
      <c r="S65" s="105"/>
      <c r="T65" s="108"/>
      <c r="U65" s="105"/>
    </row>
    <row r="66" spans="1:21" x14ac:dyDescent="0.35">
      <c r="A66" s="101" t="s">
        <v>157</v>
      </c>
      <c r="B66" s="109"/>
      <c r="C66" s="107"/>
      <c r="D66" s="97"/>
      <c r="E66" s="108"/>
      <c r="F66" s="107"/>
      <c r="G66" s="97"/>
      <c r="H66" s="468"/>
      <c r="I66" s="467"/>
      <c r="J66" s="468"/>
      <c r="K66" s="467"/>
      <c r="L66" s="108"/>
      <c r="M66" s="109"/>
      <c r="N66" s="110"/>
      <c r="O66" s="111"/>
      <c r="P66" s="108">
        <f>N66-M66</f>
        <v>0</v>
      </c>
      <c r="Q66" s="105" t="e">
        <f t="shared" si="1"/>
        <v>#DIV/0!</v>
      </c>
      <c r="R66" s="108">
        <f t="shared" si="0"/>
        <v>0</v>
      </c>
      <c r="S66" s="105" t="e">
        <f>O66/M66-1</f>
        <v>#DIV/0!</v>
      </c>
      <c r="T66" s="108">
        <f>O66-N66</f>
        <v>0</v>
      </c>
      <c r="U66" s="105" t="e">
        <f>O66/N66-1</f>
        <v>#DIV/0!</v>
      </c>
    </row>
    <row r="67" spans="1:21" x14ac:dyDescent="0.35">
      <c r="A67" s="101" t="s">
        <v>158</v>
      </c>
      <c r="B67" s="109"/>
      <c r="C67" s="107"/>
      <c r="D67" s="97"/>
      <c r="E67" s="108"/>
      <c r="F67" s="107"/>
      <c r="G67" s="97"/>
      <c r="H67" s="468"/>
      <c r="I67" s="467"/>
      <c r="J67" s="468"/>
      <c r="K67" s="467"/>
      <c r="L67" s="108"/>
      <c r="M67" s="109"/>
      <c r="N67" s="110"/>
      <c r="O67" s="111"/>
      <c r="P67" s="108">
        <f>N67-M67</f>
        <v>0</v>
      </c>
      <c r="Q67" s="105" t="e">
        <f t="shared" si="1"/>
        <v>#DIV/0!</v>
      </c>
      <c r="R67" s="108">
        <f t="shared" si="0"/>
        <v>0</v>
      </c>
      <c r="S67" s="105" t="e">
        <f>O67/M67-1</f>
        <v>#DIV/0!</v>
      </c>
      <c r="T67" s="108">
        <f>O67-N67</f>
        <v>0</v>
      </c>
      <c r="U67" s="105" t="e">
        <f>O67/N67-1</f>
        <v>#DIV/0!</v>
      </c>
    </row>
    <row r="68" spans="1:21" x14ac:dyDescent="0.35">
      <c r="A68" s="101" t="s">
        <v>159</v>
      </c>
      <c r="B68" s="109"/>
      <c r="C68" s="107"/>
      <c r="D68" s="97"/>
      <c r="E68" s="108"/>
      <c r="F68" s="107"/>
      <c r="G68" s="97"/>
      <c r="H68" s="468"/>
      <c r="I68" s="467"/>
      <c r="J68" s="468"/>
      <c r="K68" s="467"/>
      <c r="L68" s="108"/>
      <c r="M68" s="109"/>
      <c r="N68" s="110"/>
      <c r="O68" s="111"/>
      <c r="P68" s="108">
        <f>N68-M68</f>
        <v>0</v>
      </c>
      <c r="Q68" s="105" t="e">
        <f t="shared" si="1"/>
        <v>#DIV/0!</v>
      </c>
      <c r="R68" s="108">
        <f t="shared" si="0"/>
        <v>0</v>
      </c>
      <c r="S68" s="105" t="e">
        <f>O68/M68-1</f>
        <v>#DIV/0!</v>
      </c>
      <c r="T68" s="108">
        <f>O68-N68</f>
        <v>0</v>
      </c>
      <c r="U68" s="105" t="e">
        <f>O68/N68-1</f>
        <v>#DIV/0!</v>
      </c>
    </row>
    <row r="69" spans="1:21" x14ac:dyDescent="0.35">
      <c r="A69" s="101" t="s">
        <v>127</v>
      </c>
      <c r="B69" s="109"/>
      <c r="C69" s="107"/>
      <c r="D69" s="97"/>
      <c r="E69" s="108"/>
      <c r="F69" s="107"/>
      <c r="G69" s="97"/>
      <c r="H69" s="468"/>
      <c r="I69" s="467"/>
      <c r="J69" s="468"/>
      <c r="K69" s="467"/>
      <c r="L69" s="108"/>
      <c r="M69" s="109"/>
      <c r="N69" s="110"/>
      <c r="O69" s="111"/>
      <c r="P69" s="108"/>
      <c r="Q69" s="105"/>
      <c r="R69" s="108"/>
      <c r="S69" s="105"/>
      <c r="T69" s="108"/>
      <c r="U69" s="105"/>
    </row>
    <row r="70" spans="1:21" x14ac:dyDescent="0.35">
      <c r="A70" s="94" t="s">
        <v>53</v>
      </c>
      <c r="B70" s="112"/>
      <c r="C70" s="113"/>
      <c r="D70" s="114"/>
      <c r="E70" s="115"/>
      <c r="F70" s="113"/>
      <c r="G70" s="114"/>
      <c r="H70" s="471"/>
      <c r="I70" s="470"/>
      <c r="J70" s="471"/>
      <c r="K70" s="470"/>
      <c r="L70" s="115"/>
      <c r="M70" s="112"/>
      <c r="N70" s="113"/>
      <c r="O70" s="116"/>
      <c r="P70" s="115">
        <f>N70-M70</f>
        <v>0</v>
      </c>
      <c r="Q70" s="117" t="e">
        <f t="shared" si="1"/>
        <v>#DIV/0!</v>
      </c>
      <c r="R70" s="115">
        <f t="shared" si="0"/>
        <v>0</v>
      </c>
      <c r="S70" s="117" t="e">
        <f>O70/M70-1</f>
        <v>#DIV/0!</v>
      </c>
      <c r="T70" s="115">
        <f>O70-N70</f>
        <v>0</v>
      </c>
      <c r="U70" s="117" t="e">
        <f>O70/N70-1</f>
        <v>#DIV/0!</v>
      </c>
    </row>
    <row r="71" spans="1:21" ht="5.15" customHeight="1" x14ac:dyDescent="0.35">
      <c r="A71" s="118" t="s">
        <v>128</v>
      </c>
      <c r="B71" s="119"/>
      <c r="C71" s="120"/>
      <c r="D71" s="97"/>
      <c r="E71" s="121"/>
      <c r="F71" s="120"/>
      <c r="G71" s="97"/>
      <c r="H71" s="474"/>
      <c r="I71" s="473"/>
      <c r="J71" s="474"/>
      <c r="K71" s="473"/>
      <c r="L71" s="121"/>
      <c r="M71" s="119"/>
      <c r="N71" s="120"/>
      <c r="O71" s="122"/>
      <c r="P71" s="121"/>
      <c r="Q71" s="123"/>
      <c r="R71" s="121"/>
      <c r="S71" s="123"/>
      <c r="T71" s="121"/>
      <c r="U71" s="123"/>
    </row>
    <row r="72" spans="1:21" x14ac:dyDescent="0.35">
      <c r="A72" s="94" t="s">
        <v>160</v>
      </c>
      <c r="B72" s="108"/>
      <c r="C72" s="107"/>
      <c r="D72" s="97"/>
      <c r="E72" s="108"/>
      <c r="F72" s="107"/>
      <c r="G72" s="97"/>
      <c r="H72" s="468"/>
      <c r="I72" s="467"/>
      <c r="J72" s="468"/>
      <c r="K72" s="467"/>
      <c r="L72" s="108"/>
      <c r="M72" s="109"/>
      <c r="N72" s="107"/>
      <c r="O72" s="124"/>
      <c r="P72" s="108"/>
      <c r="Q72" s="105"/>
      <c r="R72" s="108"/>
      <c r="S72" s="105"/>
      <c r="T72" s="108"/>
      <c r="U72" s="105"/>
    </row>
    <row r="73" spans="1:21" x14ac:dyDescent="0.35">
      <c r="A73" s="101" t="s">
        <v>161</v>
      </c>
      <c r="B73" s="108"/>
      <c r="C73" s="107"/>
      <c r="D73" s="97"/>
      <c r="E73" s="106"/>
      <c r="F73" s="125"/>
      <c r="G73" s="97"/>
      <c r="H73" s="466"/>
      <c r="I73" s="475"/>
      <c r="J73" s="466"/>
      <c r="K73" s="475"/>
      <c r="L73" s="106"/>
      <c r="M73" s="109"/>
      <c r="N73" s="110"/>
      <c r="O73" s="111"/>
      <c r="P73" s="106">
        <f>N73-M73</f>
        <v>0</v>
      </c>
      <c r="Q73" s="105" t="e">
        <f t="shared" si="1"/>
        <v>#DIV/0!</v>
      </c>
      <c r="R73" s="106">
        <f t="shared" ref="R73:R109" si="10">O73-M73</f>
        <v>0</v>
      </c>
      <c r="S73" s="105" t="e">
        <f t="shared" ref="S73:S83" si="11">O73/M73-1</f>
        <v>#DIV/0!</v>
      </c>
      <c r="T73" s="106">
        <f t="shared" ref="T73:T84" si="12">O73-N73</f>
        <v>0</v>
      </c>
      <c r="U73" s="105" t="e">
        <f t="shared" ref="U73:U83" si="13">O73/N73-1</f>
        <v>#DIV/0!</v>
      </c>
    </row>
    <row r="74" spans="1:21" x14ac:dyDescent="0.35">
      <c r="A74" s="101" t="s">
        <v>162</v>
      </c>
      <c r="B74" s="108"/>
      <c r="C74" s="107"/>
      <c r="D74" s="97"/>
      <c r="E74" s="106"/>
      <c r="F74" s="125"/>
      <c r="G74" s="97"/>
      <c r="H74" s="466"/>
      <c r="I74" s="475"/>
      <c r="J74" s="466"/>
      <c r="K74" s="475"/>
      <c r="L74" s="106"/>
      <c r="M74" s="109"/>
      <c r="N74" s="110"/>
      <c r="O74" s="111"/>
      <c r="P74" s="106">
        <f t="shared" ref="P74:P83" si="14">N74-M74</f>
        <v>0</v>
      </c>
      <c r="Q74" s="105" t="e">
        <f t="shared" si="1"/>
        <v>#DIV/0!</v>
      </c>
      <c r="R74" s="106">
        <f t="shared" si="10"/>
        <v>0</v>
      </c>
      <c r="S74" s="105" t="e">
        <f t="shared" si="11"/>
        <v>#DIV/0!</v>
      </c>
      <c r="T74" s="106">
        <f t="shared" si="12"/>
        <v>0</v>
      </c>
      <c r="U74" s="105" t="e">
        <f t="shared" si="13"/>
        <v>#DIV/0!</v>
      </c>
    </row>
    <row r="75" spans="1:21" x14ac:dyDescent="0.35">
      <c r="A75" s="101" t="s">
        <v>163</v>
      </c>
      <c r="B75" s="108"/>
      <c r="C75" s="107"/>
      <c r="D75" s="97"/>
      <c r="E75" s="106"/>
      <c r="F75" s="125"/>
      <c r="G75" s="97"/>
      <c r="H75" s="466"/>
      <c r="I75" s="475"/>
      <c r="J75" s="466"/>
      <c r="K75" s="475"/>
      <c r="L75" s="108"/>
      <c r="M75" s="109"/>
      <c r="N75" s="110"/>
      <c r="O75" s="111"/>
      <c r="P75" s="106">
        <f t="shared" si="14"/>
        <v>0</v>
      </c>
      <c r="Q75" s="105" t="e">
        <f t="shared" si="1"/>
        <v>#DIV/0!</v>
      </c>
      <c r="R75" s="108">
        <f t="shared" si="10"/>
        <v>0</v>
      </c>
      <c r="S75" s="105" t="e">
        <f t="shared" si="11"/>
        <v>#DIV/0!</v>
      </c>
      <c r="T75" s="108">
        <f t="shared" si="12"/>
        <v>0</v>
      </c>
      <c r="U75" s="105" t="e">
        <f t="shared" si="13"/>
        <v>#DIV/0!</v>
      </c>
    </row>
    <row r="76" spans="1:21" x14ac:dyDescent="0.35">
      <c r="A76" s="101" t="s">
        <v>164</v>
      </c>
      <c r="B76" s="108"/>
      <c r="C76" s="107"/>
      <c r="D76" s="97"/>
      <c r="E76" s="106"/>
      <c r="F76" s="125"/>
      <c r="G76" s="97"/>
      <c r="H76" s="466"/>
      <c r="I76" s="475"/>
      <c r="J76" s="466"/>
      <c r="K76" s="475"/>
      <c r="L76" s="108"/>
      <c r="M76" s="109"/>
      <c r="N76" s="110"/>
      <c r="O76" s="111"/>
      <c r="P76" s="106">
        <f t="shared" si="14"/>
        <v>0</v>
      </c>
      <c r="Q76" s="105" t="e">
        <f t="shared" si="1"/>
        <v>#DIV/0!</v>
      </c>
      <c r="R76" s="108">
        <f t="shared" si="10"/>
        <v>0</v>
      </c>
      <c r="S76" s="105" t="e">
        <f t="shared" si="11"/>
        <v>#DIV/0!</v>
      </c>
      <c r="T76" s="108">
        <f t="shared" si="12"/>
        <v>0</v>
      </c>
      <c r="U76" s="105" t="e">
        <f t="shared" si="13"/>
        <v>#DIV/0!</v>
      </c>
    </row>
    <row r="77" spans="1:21" x14ac:dyDescent="0.35">
      <c r="A77" s="101" t="s">
        <v>165</v>
      </c>
      <c r="B77" s="108"/>
      <c r="C77" s="107"/>
      <c r="D77" s="97"/>
      <c r="E77" s="106"/>
      <c r="F77" s="125"/>
      <c r="G77" s="97"/>
      <c r="H77" s="466"/>
      <c r="I77" s="475"/>
      <c r="J77" s="466"/>
      <c r="K77" s="475"/>
      <c r="L77" s="108"/>
      <c r="M77" s="109"/>
      <c r="N77" s="110"/>
      <c r="O77" s="111"/>
      <c r="P77" s="106">
        <f t="shared" si="14"/>
        <v>0</v>
      </c>
      <c r="Q77" s="105" t="e">
        <f t="shared" si="1"/>
        <v>#DIV/0!</v>
      </c>
      <c r="R77" s="108">
        <f t="shared" si="10"/>
        <v>0</v>
      </c>
      <c r="S77" s="105" t="e">
        <f t="shared" si="11"/>
        <v>#DIV/0!</v>
      </c>
      <c r="T77" s="108">
        <f t="shared" si="12"/>
        <v>0</v>
      </c>
      <c r="U77" s="105" t="e">
        <f t="shared" si="13"/>
        <v>#DIV/0!</v>
      </c>
    </row>
    <row r="78" spans="1:21" x14ac:dyDescent="0.35">
      <c r="A78" s="101" t="s">
        <v>166</v>
      </c>
      <c r="B78" s="108"/>
      <c r="C78" s="107"/>
      <c r="D78" s="97"/>
      <c r="E78" s="106"/>
      <c r="F78" s="125"/>
      <c r="G78" s="97"/>
      <c r="H78" s="466"/>
      <c r="I78" s="475"/>
      <c r="J78" s="466"/>
      <c r="K78" s="475"/>
      <c r="L78" s="108"/>
      <c r="M78" s="109"/>
      <c r="N78" s="110"/>
      <c r="O78" s="111"/>
      <c r="P78" s="106">
        <f t="shared" si="14"/>
        <v>0</v>
      </c>
      <c r="Q78" s="105" t="e">
        <f t="shared" si="1"/>
        <v>#DIV/0!</v>
      </c>
      <c r="R78" s="108">
        <f t="shared" si="10"/>
        <v>0</v>
      </c>
      <c r="S78" s="105" t="e">
        <f t="shared" si="11"/>
        <v>#DIV/0!</v>
      </c>
      <c r="T78" s="108">
        <f t="shared" si="12"/>
        <v>0</v>
      </c>
      <c r="U78" s="105" t="e">
        <f t="shared" si="13"/>
        <v>#DIV/0!</v>
      </c>
    </row>
    <row r="79" spans="1:21" x14ac:dyDescent="0.35">
      <c r="A79" s="101" t="s">
        <v>167</v>
      </c>
      <c r="B79" s="108"/>
      <c r="C79" s="107"/>
      <c r="D79" s="97"/>
      <c r="E79" s="106"/>
      <c r="F79" s="125"/>
      <c r="G79" s="97"/>
      <c r="H79" s="466"/>
      <c r="I79" s="475"/>
      <c r="J79" s="466"/>
      <c r="K79" s="475"/>
      <c r="L79" s="108"/>
      <c r="M79" s="109"/>
      <c r="N79" s="110"/>
      <c r="O79" s="111"/>
      <c r="P79" s="106">
        <f t="shared" si="14"/>
        <v>0</v>
      </c>
      <c r="Q79" s="105" t="e">
        <f t="shared" si="1"/>
        <v>#DIV/0!</v>
      </c>
      <c r="R79" s="108">
        <f t="shared" si="10"/>
        <v>0</v>
      </c>
      <c r="S79" s="105" t="e">
        <f t="shared" si="11"/>
        <v>#DIV/0!</v>
      </c>
      <c r="T79" s="108">
        <f t="shared" si="12"/>
        <v>0</v>
      </c>
      <c r="U79" s="105" t="e">
        <f t="shared" si="13"/>
        <v>#DIV/0!</v>
      </c>
    </row>
    <row r="80" spans="1:21" x14ac:dyDescent="0.35">
      <c r="A80" s="101" t="s">
        <v>168</v>
      </c>
      <c r="B80" s="108"/>
      <c r="C80" s="107"/>
      <c r="D80" s="97"/>
      <c r="E80" s="106"/>
      <c r="F80" s="125"/>
      <c r="G80" s="97"/>
      <c r="H80" s="466"/>
      <c r="I80" s="475"/>
      <c r="J80" s="466"/>
      <c r="K80" s="475"/>
      <c r="L80" s="108"/>
      <c r="M80" s="109"/>
      <c r="N80" s="110"/>
      <c r="O80" s="111"/>
      <c r="P80" s="106">
        <f t="shared" si="14"/>
        <v>0</v>
      </c>
      <c r="Q80" s="105" t="e">
        <f t="shared" si="1"/>
        <v>#DIV/0!</v>
      </c>
      <c r="R80" s="108">
        <f t="shared" si="10"/>
        <v>0</v>
      </c>
      <c r="S80" s="105" t="e">
        <f t="shared" si="11"/>
        <v>#DIV/0!</v>
      </c>
      <c r="T80" s="108">
        <f t="shared" si="12"/>
        <v>0</v>
      </c>
      <c r="U80" s="105" t="e">
        <f t="shared" si="13"/>
        <v>#DIV/0!</v>
      </c>
    </row>
    <row r="81" spans="1:21" x14ac:dyDescent="0.35">
      <c r="A81" s="101" t="s">
        <v>169</v>
      </c>
      <c r="B81" s="108"/>
      <c r="C81" s="107"/>
      <c r="D81" s="97"/>
      <c r="E81" s="106"/>
      <c r="F81" s="125"/>
      <c r="G81" s="97"/>
      <c r="H81" s="466"/>
      <c r="I81" s="475"/>
      <c r="J81" s="466"/>
      <c r="K81" s="475"/>
      <c r="L81" s="106"/>
      <c r="M81" s="109"/>
      <c r="N81" s="110"/>
      <c r="O81" s="111"/>
      <c r="P81" s="106">
        <f t="shared" si="14"/>
        <v>0</v>
      </c>
      <c r="Q81" s="105" t="e">
        <f t="shared" ref="Q81:Q109" si="15">N81/M81-1</f>
        <v>#DIV/0!</v>
      </c>
      <c r="R81" s="106">
        <f t="shared" si="10"/>
        <v>0</v>
      </c>
      <c r="S81" s="105" t="e">
        <f t="shared" si="11"/>
        <v>#DIV/0!</v>
      </c>
      <c r="T81" s="106">
        <f t="shared" si="12"/>
        <v>0</v>
      </c>
      <c r="U81" s="105" t="e">
        <f t="shared" si="13"/>
        <v>#DIV/0!</v>
      </c>
    </row>
    <row r="82" spans="1:21" x14ac:dyDescent="0.35">
      <c r="A82" s="101" t="s">
        <v>170</v>
      </c>
      <c r="B82" s="108"/>
      <c r="C82" s="107"/>
      <c r="D82" s="97"/>
      <c r="E82" s="106"/>
      <c r="F82" s="125"/>
      <c r="G82" s="97"/>
      <c r="H82" s="466"/>
      <c r="I82" s="475"/>
      <c r="J82" s="466"/>
      <c r="K82" s="475"/>
      <c r="L82" s="106"/>
      <c r="M82" s="109"/>
      <c r="N82" s="110"/>
      <c r="O82" s="111"/>
      <c r="P82" s="106">
        <f t="shared" si="14"/>
        <v>0</v>
      </c>
      <c r="Q82" s="105" t="e">
        <f t="shared" si="15"/>
        <v>#DIV/0!</v>
      </c>
      <c r="R82" s="106">
        <f t="shared" si="10"/>
        <v>0</v>
      </c>
      <c r="S82" s="105" t="e">
        <f t="shared" si="11"/>
        <v>#DIV/0!</v>
      </c>
      <c r="T82" s="106">
        <f t="shared" si="12"/>
        <v>0</v>
      </c>
      <c r="U82" s="105" t="e">
        <f t="shared" si="13"/>
        <v>#DIV/0!</v>
      </c>
    </row>
    <row r="83" spans="1:21" x14ac:dyDescent="0.35">
      <c r="A83" s="101" t="s">
        <v>171</v>
      </c>
      <c r="B83" s="108"/>
      <c r="C83" s="107"/>
      <c r="D83" s="97"/>
      <c r="E83" s="106"/>
      <c r="F83" s="125"/>
      <c r="G83" s="97"/>
      <c r="H83" s="466"/>
      <c r="I83" s="475"/>
      <c r="J83" s="466"/>
      <c r="K83" s="475"/>
      <c r="L83" s="106"/>
      <c r="M83" s="127"/>
      <c r="N83" s="110"/>
      <c r="O83" s="111"/>
      <c r="P83" s="106">
        <f t="shared" si="14"/>
        <v>0</v>
      </c>
      <c r="Q83" s="128" t="e">
        <f t="shared" si="15"/>
        <v>#DIV/0!</v>
      </c>
      <c r="R83" s="106">
        <f t="shared" si="10"/>
        <v>0</v>
      </c>
      <c r="S83" s="128" t="e">
        <f t="shared" si="11"/>
        <v>#DIV/0!</v>
      </c>
      <c r="T83" s="106">
        <f t="shared" si="12"/>
        <v>0</v>
      </c>
      <c r="U83" s="128" t="e">
        <f t="shared" si="13"/>
        <v>#DIV/0!</v>
      </c>
    </row>
    <row r="84" spans="1:21" x14ac:dyDescent="0.35">
      <c r="A84" s="94" t="s">
        <v>53</v>
      </c>
      <c r="B84" s="112"/>
      <c r="C84" s="113"/>
      <c r="D84" s="114"/>
      <c r="E84" s="115"/>
      <c r="F84" s="113"/>
      <c r="G84" s="114"/>
      <c r="H84" s="471"/>
      <c r="I84" s="470"/>
      <c r="J84" s="471"/>
      <c r="K84" s="470"/>
      <c r="L84" s="115"/>
      <c r="M84" s="112"/>
      <c r="N84" s="113"/>
      <c r="O84" s="116"/>
      <c r="P84" s="115">
        <f>N84-M84</f>
        <v>0</v>
      </c>
      <c r="Q84" s="117" t="e">
        <f t="shared" si="15"/>
        <v>#DIV/0!</v>
      </c>
      <c r="R84" s="115">
        <f t="shared" si="10"/>
        <v>0</v>
      </c>
      <c r="S84" s="117" t="e">
        <f>O84/M84-1</f>
        <v>#DIV/0!</v>
      </c>
      <c r="T84" s="115">
        <f t="shared" si="12"/>
        <v>0</v>
      </c>
      <c r="U84" s="117" t="e">
        <f>O84/N84-1</f>
        <v>#DIV/0!</v>
      </c>
    </row>
    <row r="85" spans="1:21" ht="5.15" customHeight="1" x14ac:dyDescent="0.35">
      <c r="A85" s="118" t="s">
        <v>128</v>
      </c>
      <c r="B85" s="119"/>
      <c r="C85" s="120"/>
      <c r="D85" s="97"/>
      <c r="E85" s="121"/>
      <c r="F85" s="120"/>
      <c r="G85" s="97"/>
      <c r="H85" s="474"/>
      <c r="I85" s="473"/>
      <c r="J85" s="474"/>
      <c r="K85" s="473"/>
      <c r="L85" s="121"/>
      <c r="M85" s="119"/>
      <c r="N85" s="120"/>
      <c r="O85" s="122"/>
      <c r="P85" s="121"/>
      <c r="Q85" s="123"/>
      <c r="R85" s="121"/>
      <c r="S85" s="123"/>
      <c r="T85" s="121"/>
      <c r="U85" s="123"/>
    </row>
    <row r="86" spans="1:21" x14ac:dyDescent="0.35">
      <c r="A86" s="94" t="s">
        <v>172</v>
      </c>
      <c r="B86" s="108"/>
      <c r="C86" s="107"/>
      <c r="D86" s="97"/>
      <c r="E86" s="108"/>
      <c r="F86" s="107"/>
      <c r="G86" s="97"/>
      <c r="H86" s="468"/>
      <c r="I86" s="467"/>
      <c r="J86" s="468"/>
      <c r="K86" s="467"/>
      <c r="L86" s="108"/>
      <c r="M86" s="109"/>
      <c r="N86" s="107"/>
      <c r="O86" s="124"/>
      <c r="P86" s="108"/>
      <c r="Q86" s="105"/>
      <c r="R86" s="108"/>
      <c r="S86" s="105"/>
      <c r="T86" s="108"/>
      <c r="U86" s="105"/>
    </row>
    <row r="87" spans="1:21" x14ac:dyDescent="0.35">
      <c r="A87" s="101" t="s">
        <v>173</v>
      </c>
      <c r="B87" s="108"/>
      <c r="C87" s="107"/>
      <c r="D87" s="97"/>
      <c r="E87" s="106"/>
      <c r="F87" s="125"/>
      <c r="G87" s="97"/>
      <c r="H87" s="466"/>
      <c r="I87" s="475"/>
      <c r="J87" s="466"/>
      <c r="K87" s="475"/>
      <c r="L87" s="108"/>
      <c r="M87" s="109"/>
      <c r="N87" s="110"/>
      <c r="O87" s="111"/>
      <c r="P87" s="108">
        <f>N87-M87</f>
        <v>0</v>
      </c>
      <c r="Q87" s="105" t="e">
        <f t="shared" si="15"/>
        <v>#DIV/0!</v>
      </c>
      <c r="R87" s="108">
        <f t="shared" si="10"/>
        <v>0</v>
      </c>
      <c r="S87" s="105" t="e">
        <f t="shared" ref="S87:S99" si="16">O87/M87-1</f>
        <v>#DIV/0!</v>
      </c>
      <c r="T87" s="108">
        <f t="shared" ref="T87:T94" si="17">O87-N87</f>
        <v>0</v>
      </c>
      <c r="U87" s="105" t="e">
        <f t="shared" ref="U87:U99" si="18">O87/N87-1</f>
        <v>#DIV/0!</v>
      </c>
    </row>
    <row r="88" spans="1:21" x14ac:dyDescent="0.35">
      <c r="A88" s="101" t="s">
        <v>174</v>
      </c>
      <c r="B88" s="108"/>
      <c r="C88" s="107"/>
      <c r="D88" s="97"/>
      <c r="E88" s="106"/>
      <c r="F88" s="125"/>
      <c r="G88" s="97"/>
      <c r="H88" s="466"/>
      <c r="I88" s="475"/>
      <c r="J88" s="466"/>
      <c r="K88" s="475"/>
      <c r="L88" s="108"/>
      <c r="M88" s="109"/>
      <c r="N88" s="110"/>
      <c r="O88" s="111"/>
      <c r="P88" s="108">
        <f t="shared" ref="P88:P99" si="19">N88-M88</f>
        <v>0</v>
      </c>
      <c r="Q88" s="105" t="e">
        <f t="shared" si="15"/>
        <v>#DIV/0!</v>
      </c>
      <c r="R88" s="108">
        <f t="shared" si="10"/>
        <v>0</v>
      </c>
      <c r="S88" s="105" t="e">
        <f t="shared" si="16"/>
        <v>#DIV/0!</v>
      </c>
      <c r="T88" s="108">
        <f t="shared" si="17"/>
        <v>0</v>
      </c>
      <c r="U88" s="105" t="e">
        <f t="shared" si="18"/>
        <v>#DIV/0!</v>
      </c>
    </row>
    <row r="89" spans="1:21" x14ac:dyDescent="0.35">
      <c r="A89" s="101" t="s">
        <v>175</v>
      </c>
      <c r="B89" s="108"/>
      <c r="C89" s="107"/>
      <c r="D89" s="97"/>
      <c r="E89" s="106"/>
      <c r="F89" s="125"/>
      <c r="G89" s="97"/>
      <c r="H89" s="466"/>
      <c r="I89" s="475"/>
      <c r="J89" s="466"/>
      <c r="K89" s="475"/>
      <c r="L89" s="108"/>
      <c r="M89" s="127"/>
      <c r="N89" s="110"/>
      <c r="O89" s="111"/>
      <c r="P89" s="108">
        <f t="shared" si="19"/>
        <v>0</v>
      </c>
      <c r="Q89" s="128" t="e">
        <f t="shared" si="15"/>
        <v>#DIV/0!</v>
      </c>
      <c r="R89" s="108">
        <f t="shared" si="10"/>
        <v>0</v>
      </c>
      <c r="S89" s="128" t="e">
        <f t="shared" si="16"/>
        <v>#DIV/0!</v>
      </c>
      <c r="T89" s="108">
        <f t="shared" si="17"/>
        <v>0</v>
      </c>
      <c r="U89" s="128" t="e">
        <f t="shared" si="18"/>
        <v>#DIV/0!</v>
      </c>
    </row>
    <row r="90" spans="1:21" x14ac:dyDescent="0.35">
      <c r="A90" s="101" t="s">
        <v>176</v>
      </c>
      <c r="B90" s="108"/>
      <c r="C90" s="107"/>
      <c r="D90" s="97"/>
      <c r="E90" s="106"/>
      <c r="F90" s="125"/>
      <c r="G90" s="97"/>
      <c r="H90" s="466"/>
      <c r="I90" s="475"/>
      <c r="J90" s="466"/>
      <c r="K90" s="475"/>
      <c r="L90" s="108"/>
      <c r="M90" s="109"/>
      <c r="N90" s="110"/>
      <c r="O90" s="111"/>
      <c r="P90" s="108">
        <f t="shared" si="19"/>
        <v>0</v>
      </c>
      <c r="Q90" s="105" t="e">
        <f t="shared" si="15"/>
        <v>#DIV/0!</v>
      </c>
      <c r="R90" s="108">
        <f t="shared" si="10"/>
        <v>0</v>
      </c>
      <c r="S90" s="105" t="e">
        <f t="shared" si="16"/>
        <v>#DIV/0!</v>
      </c>
      <c r="T90" s="108">
        <f t="shared" si="17"/>
        <v>0</v>
      </c>
      <c r="U90" s="105" t="e">
        <f t="shared" si="18"/>
        <v>#DIV/0!</v>
      </c>
    </row>
    <row r="91" spans="1:21" x14ac:dyDescent="0.35">
      <c r="A91" s="101" t="s">
        <v>177</v>
      </c>
      <c r="B91" s="108"/>
      <c r="C91" s="107"/>
      <c r="D91" s="97"/>
      <c r="E91" s="106"/>
      <c r="F91" s="125"/>
      <c r="G91" s="97"/>
      <c r="H91" s="466"/>
      <c r="I91" s="475"/>
      <c r="J91" s="466"/>
      <c r="K91" s="475"/>
      <c r="L91" s="108"/>
      <c r="M91" s="109"/>
      <c r="N91" s="110"/>
      <c r="O91" s="111"/>
      <c r="P91" s="108">
        <f t="shared" si="19"/>
        <v>0</v>
      </c>
      <c r="Q91" s="105" t="e">
        <f t="shared" si="15"/>
        <v>#DIV/0!</v>
      </c>
      <c r="R91" s="108">
        <f t="shared" si="10"/>
        <v>0</v>
      </c>
      <c r="S91" s="105" t="e">
        <f t="shared" si="16"/>
        <v>#DIV/0!</v>
      </c>
      <c r="T91" s="108">
        <f t="shared" si="17"/>
        <v>0</v>
      </c>
      <c r="U91" s="105" t="e">
        <f t="shared" si="18"/>
        <v>#DIV/0!</v>
      </c>
    </row>
    <row r="92" spans="1:21" x14ac:dyDescent="0.35">
      <c r="A92" s="101" t="s">
        <v>178</v>
      </c>
      <c r="B92" s="108"/>
      <c r="C92" s="107"/>
      <c r="D92" s="97"/>
      <c r="E92" s="106"/>
      <c r="F92" s="125"/>
      <c r="G92" s="97"/>
      <c r="H92" s="466"/>
      <c r="I92" s="475"/>
      <c r="J92" s="466"/>
      <c r="K92" s="475"/>
      <c r="L92" s="108"/>
      <c r="M92" s="109"/>
      <c r="N92" s="110"/>
      <c r="O92" s="111"/>
      <c r="P92" s="108">
        <f t="shared" si="19"/>
        <v>0</v>
      </c>
      <c r="Q92" s="105" t="e">
        <f t="shared" si="15"/>
        <v>#DIV/0!</v>
      </c>
      <c r="R92" s="108">
        <f t="shared" si="10"/>
        <v>0</v>
      </c>
      <c r="S92" s="105" t="e">
        <f t="shared" si="16"/>
        <v>#DIV/0!</v>
      </c>
      <c r="T92" s="108">
        <f t="shared" si="17"/>
        <v>0</v>
      </c>
      <c r="U92" s="105" t="e">
        <f t="shared" si="18"/>
        <v>#DIV/0!</v>
      </c>
    </row>
    <row r="93" spans="1:21" x14ac:dyDescent="0.35">
      <c r="A93" s="101" t="s">
        <v>179</v>
      </c>
      <c r="B93" s="108"/>
      <c r="C93" s="107"/>
      <c r="D93" s="97"/>
      <c r="E93" s="106"/>
      <c r="F93" s="125"/>
      <c r="G93" s="97"/>
      <c r="H93" s="466"/>
      <c r="I93" s="475"/>
      <c r="J93" s="466"/>
      <c r="K93" s="475"/>
      <c r="L93" s="108"/>
      <c r="M93" s="109"/>
      <c r="N93" s="110"/>
      <c r="O93" s="111"/>
      <c r="P93" s="108">
        <f t="shared" si="19"/>
        <v>0</v>
      </c>
      <c r="Q93" s="105" t="e">
        <f t="shared" si="15"/>
        <v>#DIV/0!</v>
      </c>
      <c r="R93" s="108">
        <f t="shared" si="10"/>
        <v>0</v>
      </c>
      <c r="S93" s="105" t="e">
        <f t="shared" si="16"/>
        <v>#DIV/0!</v>
      </c>
      <c r="T93" s="108">
        <f>O93-N93</f>
        <v>0</v>
      </c>
      <c r="U93" s="105" t="e">
        <f t="shared" si="18"/>
        <v>#DIV/0!</v>
      </c>
    </row>
    <row r="94" spans="1:21" x14ac:dyDescent="0.35">
      <c r="A94" s="101" t="s">
        <v>180</v>
      </c>
      <c r="B94" s="108"/>
      <c r="C94" s="107"/>
      <c r="D94" s="97"/>
      <c r="E94" s="106"/>
      <c r="F94" s="125"/>
      <c r="G94" s="97"/>
      <c r="H94" s="466"/>
      <c r="I94" s="475"/>
      <c r="J94" s="466"/>
      <c r="K94" s="475"/>
      <c r="L94" s="108"/>
      <c r="M94" s="109"/>
      <c r="N94" s="110"/>
      <c r="O94" s="111"/>
      <c r="P94" s="108">
        <f t="shared" si="19"/>
        <v>0</v>
      </c>
      <c r="Q94" s="105" t="e">
        <f t="shared" si="15"/>
        <v>#DIV/0!</v>
      </c>
      <c r="R94" s="108">
        <f t="shared" si="10"/>
        <v>0</v>
      </c>
      <c r="S94" s="105" t="e">
        <f t="shared" si="16"/>
        <v>#DIV/0!</v>
      </c>
      <c r="T94" s="108">
        <f t="shared" si="17"/>
        <v>0</v>
      </c>
      <c r="U94" s="105" t="e">
        <f t="shared" si="18"/>
        <v>#DIV/0!</v>
      </c>
    </row>
    <row r="95" spans="1:21" x14ac:dyDescent="0.35">
      <c r="A95" s="101" t="s">
        <v>181</v>
      </c>
      <c r="B95" s="108"/>
      <c r="C95" s="107"/>
      <c r="D95" s="97"/>
      <c r="E95" s="106"/>
      <c r="F95" s="125"/>
      <c r="G95" s="97"/>
      <c r="H95" s="466"/>
      <c r="I95" s="475"/>
      <c r="J95" s="466"/>
      <c r="K95" s="475"/>
      <c r="L95" s="108"/>
      <c r="M95" s="109"/>
      <c r="N95" s="110"/>
      <c r="O95" s="111"/>
      <c r="P95" s="108">
        <f t="shared" si="19"/>
        <v>0</v>
      </c>
      <c r="Q95" s="105" t="e">
        <f t="shared" si="15"/>
        <v>#DIV/0!</v>
      </c>
      <c r="R95" s="108">
        <f t="shared" si="10"/>
        <v>0</v>
      </c>
      <c r="S95" s="105" t="e">
        <f t="shared" si="16"/>
        <v>#DIV/0!</v>
      </c>
      <c r="T95" s="108">
        <f>O95-N95</f>
        <v>0</v>
      </c>
      <c r="U95" s="105" t="e">
        <f t="shared" si="18"/>
        <v>#DIV/0!</v>
      </c>
    </row>
    <row r="96" spans="1:21" x14ac:dyDescent="0.35">
      <c r="A96" s="101" t="s">
        <v>182</v>
      </c>
      <c r="B96" s="108"/>
      <c r="C96" s="107"/>
      <c r="D96" s="97"/>
      <c r="E96" s="106"/>
      <c r="F96" s="125"/>
      <c r="G96" s="97"/>
      <c r="H96" s="466"/>
      <c r="I96" s="475"/>
      <c r="J96" s="466"/>
      <c r="K96" s="475"/>
      <c r="L96" s="108"/>
      <c r="M96" s="109"/>
      <c r="N96" s="110"/>
      <c r="O96" s="111"/>
      <c r="P96" s="108">
        <f t="shared" si="19"/>
        <v>0</v>
      </c>
      <c r="Q96" s="105" t="e">
        <f t="shared" si="15"/>
        <v>#DIV/0!</v>
      </c>
      <c r="R96" s="108">
        <f t="shared" si="10"/>
        <v>0</v>
      </c>
      <c r="S96" s="105" t="e">
        <f t="shared" si="16"/>
        <v>#DIV/0!</v>
      </c>
      <c r="T96" s="108">
        <f>O96-N96</f>
        <v>0</v>
      </c>
      <c r="U96" s="105" t="e">
        <f t="shared" si="18"/>
        <v>#DIV/0!</v>
      </c>
    </row>
    <row r="97" spans="1:21" x14ac:dyDescent="0.35">
      <c r="A97" s="101" t="s">
        <v>183</v>
      </c>
      <c r="B97" s="108"/>
      <c r="C97" s="107"/>
      <c r="D97" s="97"/>
      <c r="E97" s="106"/>
      <c r="F97" s="125"/>
      <c r="G97" s="97"/>
      <c r="H97" s="466"/>
      <c r="I97" s="475"/>
      <c r="J97" s="466"/>
      <c r="K97" s="475"/>
      <c r="L97" s="108"/>
      <c r="M97" s="109"/>
      <c r="N97" s="110"/>
      <c r="O97" s="111"/>
      <c r="P97" s="108">
        <f t="shared" si="19"/>
        <v>0</v>
      </c>
      <c r="Q97" s="105" t="e">
        <f t="shared" si="15"/>
        <v>#DIV/0!</v>
      </c>
      <c r="R97" s="108">
        <f t="shared" si="10"/>
        <v>0</v>
      </c>
      <c r="S97" s="105" t="e">
        <f t="shared" si="16"/>
        <v>#DIV/0!</v>
      </c>
      <c r="T97" s="108">
        <f>O97-N97</f>
        <v>0</v>
      </c>
      <c r="U97" s="105" t="e">
        <f t="shared" si="18"/>
        <v>#DIV/0!</v>
      </c>
    </row>
    <row r="98" spans="1:21" x14ac:dyDescent="0.35">
      <c r="A98" s="101" t="s">
        <v>184</v>
      </c>
      <c r="B98" s="108"/>
      <c r="C98" s="107"/>
      <c r="D98" s="97"/>
      <c r="E98" s="106"/>
      <c r="F98" s="125"/>
      <c r="G98" s="97"/>
      <c r="H98" s="466"/>
      <c r="I98" s="475"/>
      <c r="J98" s="466"/>
      <c r="K98" s="475"/>
      <c r="L98" s="108"/>
      <c r="M98" s="109"/>
      <c r="N98" s="110"/>
      <c r="O98" s="111"/>
      <c r="P98" s="108">
        <f t="shared" si="19"/>
        <v>0</v>
      </c>
      <c r="Q98" s="105" t="e">
        <f t="shared" si="15"/>
        <v>#DIV/0!</v>
      </c>
      <c r="R98" s="108">
        <f t="shared" si="10"/>
        <v>0</v>
      </c>
      <c r="S98" s="105" t="e">
        <f t="shared" si="16"/>
        <v>#DIV/0!</v>
      </c>
      <c r="T98" s="108">
        <f>O98-N98</f>
        <v>0</v>
      </c>
      <c r="U98" s="105" t="e">
        <f t="shared" si="18"/>
        <v>#DIV/0!</v>
      </c>
    </row>
    <row r="99" spans="1:21" x14ac:dyDescent="0.35">
      <c r="A99" s="101" t="s">
        <v>185</v>
      </c>
      <c r="B99" s="108"/>
      <c r="C99" s="107"/>
      <c r="D99" s="97"/>
      <c r="E99" s="106"/>
      <c r="F99" s="125"/>
      <c r="G99" s="97"/>
      <c r="H99" s="466"/>
      <c r="I99" s="475"/>
      <c r="J99" s="466"/>
      <c r="K99" s="475"/>
      <c r="L99" s="108"/>
      <c r="M99" s="109"/>
      <c r="N99" s="110"/>
      <c r="O99" s="111"/>
      <c r="P99" s="108">
        <f t="shared" si="19"/>
        <v>0</v>
      </c>
      <c r="Q99" s="105" t="e">
        <f t="shared" si="15"/>
        <v>#DIV/0!</v>
      </c>
      <c r="R99" s="108">
        <f t="shared" si="10"/>
        <v>0</v>
      </c>
      <c r="S99" s="105" t="e">
        <f t="shared" si="16"/>
        <v>#DIV/0!</v>
      </c>
      <c r="T99" s="108">
        <f>O99-N99</f>
        <v>0</v>
      </c>
      <c r="U99" s="105" t="e">
        <f t="shared" si="18"/>
        <v>#DIV/0!</v>
      </c>
    </row>
    <row r="100" spans="1:21" x14ac:dyDescent="0.35">
      <c r="A100" s="101" t="s">
        <v>127</v>
      </c>
      <c r="B100" s="108"/>
      <c r="C100" s="107"/>
      <c r="D100" s="97"/>
      <c r="E100" s="106"/>
      <c r="F100" s="125"/>
      <c r="G100" s="97"/>
      <c r="H100" s="466"/>
      <c r="I100" s="475"/>
      <c r="J100" s="466"/>
      <c r="K100" s="475"/>
      <c r="L100" s="108"/>
      <c r="M100" s="109"/>
      <c r="N100" s="110"/>
      <c r="O100" s="111"/>
      <c r="P100" s="108"/>
      <c r="Q100" s="105"/>
      <c r="R100" s="108"/>
      <c r="S100" s="105"/>
      <c r="T100" s="108"/>
      <c r="U100" s="105"/>
    </row>
    <row r="101" spans="1:21" x14ac:dyDescent="0.35">
      <c r="A101" s="101" t="s">
        <v>127</v>
      </c>
      <c r="B101" s="108"/>
      <c r="C101" s="107"/>
      <c r="D101" s="97"/>
      <c r="E101" s="134"/>
      <c r="F101" s="135"/>
      <c r="G101" s="97"/>
      <c r="H101" s="479"/>
      <c r="I101" s="480"/>
      <c r="J101" s="479"/>
      <c r="K101" s="480"/>
      <c r="L101" s="136"/>
      <c r="M101" s="137"/>
      <c r="N101" s="138"/>
      <c r="O101" s="111"/>
      <c r="P101" s="108"/>
      <c r="Q101" s="139"/>
      <c r="R101" s="136"/>
      <c r="S101" s="139"/>
      <c r="T101" s="136"/>
      <c r="U101" s="139"/>
    </row>
    <row r="102" spans="1:21" x14ac:dyDescent="0.35">
      <c r="A102" s="94" t="s">
        <v>53</v>
      </c>
      <c r="B102" s="112"/>
      <c r="C102" s="112"/>
      <c r="D102" s="140"/>
      <c r="E102" s="112"/>
      <c r="F102" s="112"/>
      <c r="G102" s="140"/>
      <c r="H102" s="469"/>
      <c r="I102" s="469"/>
      <c r="J102" s="469"/>
      <c r="K102" s="469"/>
      <c r="L102" s="112"/>
      <c r="M102" s="112"/>
      <c r="N102" s="113"/>
      <c r="O102" s="116"/>
      <c r="P102" s="112">
        <f>N102-M102</f>
        <v>0</v>
      </c>
      <c r="Q102" s="117" t="e">
        <f t="shared" si="15"/>
        <v>#DIV/0!</v>
      </c>
      <c r="R102" s="112">
        <f t="shared" si="10"/>
        <v>0</v>
      </c>
      <c r="S102" s="117" t="e">
        <f>O102/M102-1</f>
        <v>#DIV/0!</v>
      </c>
      <c r="T102" s="112">
        <f>O102-N102</f>
        <v>0</v>
      </c>
      <c r="U102" s="117" t="e">
        <f>O102/N102-1</f>
        <v>#DIV/0!</v>
      </c>
    </row>
    <row r="103" spans="1:21" ht="5.15" customHeight="1" x14ac:dyDescent="0.35">
      <c r="A103" s="118"/>
      <c r="B103" s="119"/>
      <c r="C103" s="119"/>
      <c r="D103" s="141"/>
      <c r="E103" s="119"/>
      <c r="F103" s="119"/>
      <c r="G103" s="141"/>
      <c r="H103" s="472"/>
      <c r="I103" s="472"/>
      <c r="J103" s="472"/>
      <c r="K103" s="472"/>
      <c r="L103" s="119"/>
      <c r="M103" s="119"/>
      <c r="N103" s="120"/>
      <c r="O103" s="122"/>
      <c r="P103" s="119"/>
      <c r="Q103" s="123"/>
      <c r="R103" s="119"/>
      <c r="S103" s="123"/>
      <c r="T103" s="119"/>
      <c r="U103" s="123"/>
    </row>
    <row r="104" spans="1:21" x14ac:dyDescent="0.35">
      <c r="A104" s="84" t="s">
        <v>186</v>
      </c>
      <c r="B104" s="129"/>
      <c r="C104" s="129"/>
      <c r="D104" s="141"/>
      <c r="E104" s="129"/>
      <c r="F104" s="129"/>
      <c r="G104" s="141"/>
      <c r="H104" s="476"/>
      <c r="I104" s="476"/>
      <c r="J104" s="476"/>
      <c r="K104" s="476"/>
      <c r="L104" s="129"/>
      <c r="M104" s="129"/>
      <c r="N104" s="130"/>
      <c r="O104" s="132"/>
      <c r="P104" s="129">
        <f>N104-M104</f>
        <v>0</v>
      </c>
      <c r="Q104" s="133" t="e">
        <f t="shared" si="15"/>
        <v>#DIV/0!</v>
      </c>
      <c r="R104" s="129">
        <f t="shared" si="10"/>
        <v>0</v>
      </c>
      <c r="S104" s="133" t="e">
        <f>O104/M104-1</f>
        <v>#DIV/0!</v>
      </c>
      <c r="T104" s="129">
        <f>O104-N104</f>
        <v>0</v>
      </c>
      <c r="U104" s="133" t="e">
        <f>O104/N104-1</f>
        <v>#DIV/0!</v>
      </c>
    </row>
    <row r="105" spans="1:21" ht="10" customHeight="1" x14ac:dyDescent="0.35">
      <c r="A105" s="142"/>
      <c r="B105" s="143"/>
      <c r="C105" s="144"/>
      <c r="D105" s="141"/>
      <c r="E105" s="143"/>
      <c r="F105" s="143"/>
      <c r="G105" s="141"/>
      <c r="H105" s="481"/>
      <c r="I105" s="481"/>
      <c r="J105" s="481"/>
      <c r="K105" s="481"/>
      <c r="L105" s="145"/>
      <c r="M105" s="145"/>
      <c r="N105" s="146"/>
      <c r="O105" s="147"/>
      <c r="P105" s="145"/>
      <c r="Q105" s="123"/>
      <c r="R105" s="145"/>
      <c r="S105" s="123"/>
      <c r="T105" s="145"/>
      <c r="U105" s="123"/>
    </row>
    <row r="106" spans="1:21" x14ac:dyDescent="0.35">
      <c r="A106" s="148" t="s">
        <v>187</v>
      </c>
      <c r="B106" s="149"/>
      <c r="C106" s="150"/>
      <c r="D106" s="151"/>
      <c r="E106" s="149"/>
      <c r="F106" s="149"/>
      <c r="G106" s="151"/>
      <c r="H106" s="482"/>
      <c r="I106" s="482"/>
      <c r="J106" s="482"/>
      <c r="K106" s="482"/>
      <c r="L106" s="150"/>
      <c r="M106" s="150"/>
      <c r="N106" s="152"/>
      <c r="O106" s="153"/>
      <c r="P106" s="150">
        <f>N106-M106</f>
        <v>0</v>
      </c>
      <c r="Q106" s="154" t="e">
        <f t="shared" si="15"/>
        <v>#DIV/0!</v>
      </c>
      <c r="R106" s="150">
        <f t="shared" si="10"/>
        <v>0</v>
      </c>
      <c r="S106" s="154" t="e">
        <f>O106/M106-1</f>
        <v>#DIV/0!</v>
      </c>
      <c r="T106" s="150">
        <f>O106-N106</f>
        <v>0</v>
      </c>
      <c r="U106" s="154" t="e">
        <f>O106/N106-1</f>
        <v>#DIV/0!</v>
      </c>
    </row>
    <row r="107" spans="1:21" ht="5.15" customHeight="1" x14ac:dyDescent="0.35">
      <c r="A107" s="155"/>
      <c r="B107" s="156"/>
      <c r="C107" s="156"/>
      <c r="E107" s="156"/>
      <c r="F107" s="156"/>
      <c r="H107" s="483"/>
      <c r="I107" s="483"/>
      <c r="J107" s="483"/>
      <c r="K107" s="483"/>
      <c r="L107" s="158"/>
      <c r="M107" s="158"/>
      <c r="N107" s="156"/>
      <c r="O107" s="158"/>
      <c r="P107" s="158"/>
      <c r="Q107" s="159"/>
      <c r="R107" s="158"/>
      <c r="S107" s="159"/>
      <c r="T107" s="158"/>
      <c r="U107" s="159"/>
    </row>
    <row r="108" spans="1:21" x14ac:dyDescent="0.35">
      <c r="A108" t="s">
        <v>188</v>
      </c>
      <c r="B108" s="160"/>
      <c r="C108" s="160"/>
      <c r="D108" s="97"/>
      <c r="E108" s="160"/>
      <c r="F108" s="160"/>
      <c r="G108" s="97"/>
      <c r="H108" s="484"/>
      <c r="I108" s="484"/>
      <c r="J108" s="484"/>
      <c r="K108" s="484"/>
      <c r="L108" s="161"/>
      <c r="M108" s="133" t="e">
        <f>M87/M104</f>
        <v>#DIV/0!</v>
      </c>
      <c r="N108" s="162"/>
      <c r="O108" s="161"/>
      <c r="P108" s="161"/>
      <c r="Q108" s="133"/>
      <c r="R108" s="161"/>
      <c r="S108" s="133"/>
      <c r="T108" s="161"/>
      <c r="U108" s="133"/>
    </row>
    <row r="109" spans="1:21" s="163" customFormat="1" x14ac:dyDescent="0.35">
      <c r="A109" s="163" t="s">
        <v>189</v>
      </c>
      <c r="B109" s="164"/>
      <c r="C109" s="164"/>
      <c r="D109" s="97"/>
      <c r="E109" s="164"/>
      <c r="F109" s="164"/>
      <c r="G109" s="97"/>
      <c r="H109" s="485"/>
      <c r="I109" s="485"/>
      <c r="J109" s="485"/>
      <c r="K109" s="485"/>
      <c r="L109" s="165"/>
      <c r="M109" s="165"/>
      <c r="N109" s="166"/>
      <c r="O109" s="167"/>
      <c r="P109" s="167">
        <f>N109-M109</f>
        <v>0</v>
      </c>
      <c r="Q109" s="168" t="e">
        <f t="shared" si="15"/>
        <v>#DIV/0!</v>
      </c>
      <c r="R109" s="167">
        <f t="shared" si="10"/>
        <v>0</v>
      </c>
      <c r="S109" s="168" t="e">
        <f>O109/M109-1</f>
        <v>#DIV/0!</v>
      </c>
      <c r="T109" s="167">
        <f>O109-N109</f>
        <v>0</v>
      </c>
      <c r="U109" s="168" t="e">
        <f>O109/N109-1</f>
        <v>#DIV/0!</v>
      </c>
    </row>
    <row r="110" spans="1:21" x14ac:dyDescent="0.35">
      <c r="A110" s="8"/>
      <c r="B110" s="169"/>
      <c r="C110" s="169"/>
      <c r="D110" s="170"/>
      <c r="E110" s="169"/>
      <c r="F110" s="169"/>
      <c r="G110" s="170"/>
      <c r="H110" s="486"/>
      <c r="I110" s="486"/>
      <c r="J110" s="486"/>
      <c r="K110" s="486"/>
      <c r="L110" s="169"/>
      <c r="M110" s="169"/>
      <c r="N110" s="169"/>
      <c r="O110" s="169"/>
      <c r="P110" s="169"/>
      <c r="Q110" s="171"/>
      <c r="R110" s="169"/>
      <c r="S110" s="171"/>
      <c r="T110" s="169"/>
      <c r="U110" s="171"/>
    </row>
    <row r="111" spans="1:21" x14ac:dyDescent="0.35">
      <c r="A111" t="s">
        <v>190</v>
      </c>
    </row>
    <row r="112" spans="1:21" ht="16.5" x14ac:dyDescent="0.35">
      <c r="A112" t="s">
        <v>191</v>
      </c>
      <c r="L112" s="174" t="e">
        <f>L84/L62</f>
        <v>#DIV/0!</v>
      </c>
      <c r="M112" s="174" t="e">
        <f>M84/M62</f>
        <v>#DIV/0!</v>
      </c>
      <c r="N112" s="174" t="e">
        <f>N84/N62</f>
        <v>#DIV/0!</v>
      </c>
      <c r="O112" s="174" t="e">
        <f>O84/O62</f>
        <v>#DIV/0!</v>
      </c>
      <c r="P112" s="174"/>
      <c r="R112" s="174"/>
      <c r="T112" s="174"/>
    </row>
    <row r="113" spans="1:21" x14ac:dyDescent="0.35">
      <c r="A113" t="s">
        <v>192</v>
      </c>
      <c r="L113" s="173" t="e">
        <f>(L102-L96-L97-L95)/L62</f>
        <v>#DIV/0!</v>
      </c>
      <c r="M113" s="173" t="e">
        <f>(M102-M96-M97-M95)/M62</f>
        <v>#DIV/0!</v>
      </c>
      <c r="N113" s="173" t="e">
        <f>(N102-N96-N97-N95)/N62</f>
        <v>#DIV/0!</v>
      </c>
      <c r="O113" s="174" t="e">
        <f>(O102)/O62</f>
        <v>#DIV/0!</v>
      </c>
      <c r="P113" s="174"/>
      <c r="R113" s="174"/>
      <c r="T113" s="174"/>
    </row>
    <row r="114" spans="1:21" x14ac:dyDescent="0.35">
      <c r="A114" t="s">
        <v>193</v>
      </c>
      <c r="L114" s="173" t="e">
        <f>L106/L62</f>
        <v>#DIV/0!</v>
      </c>
      <c r="M114" s="173" t="e">
        <f>M106/M62</f>
        <v>#DIV/0!</v>
      </c>
      <c r="N114" s="173" t="e">
        <f>N106/N62</f>
        <v>#DIV/0!</v>
      </c>
      <c r="O114" s="173" t="e">
        <f>O106/O62</f>
        <v>#DIV/0!</v>
      </c>
      <c r="P114" s="173"/>
      <c r="R114" s="174"/>
      <c r="T114" s="174"/>
    </row>
    <row r="115" spans="1:21" x14ac:dyDescent="0.35">
      <c r="A115" t="s">
        <v>194</v>
      </c>
      <c r="L115" s="173" t="e">
        <f>L106/L62</f>
        <v>#DIV/0!</v>
      </c>
      <c r="M115" s="173" t="e">
        <f>M106/M62</f>
        <v>#DIV/0!</v>
      </c>
      <c r="N115" s="173" t="e">
        <f>N106/N62</f>
        <v>#DIV/0!</v>
      </c>
      <c r="O115" s="173" t="e">
        <f>O106/O62</f>
        <v>#DIV/0!</v>
      </c>
      <c r="P115" s="174"/>
      <c r="R115" s="174"/>
      <c r="T115" s="174"/>
    </row>
    <row r="116" spans="1:21" x14ac:dyDescent="0.35">
      <c r="L116" s="173"/>
      <c r="M116" s="173"/>
      <c r="N116" s="173"/>
      <c r="O116" s="173"/>
      <c r="P116" s="174"/>
      <c r="R116" s="174"/>
      <c r="T116" s="174"/>
    </row>
    <row r="117" spans="1:21" x14ac:dyDescent="0.35">
      <c r="A117" t="s">
        <v>195</v>
      </c>
    </row>
    <row r="118" spans="1:21" x14ac:dyDescent="0.35">
      <c r="A118" t="s">
        <v>196</v>
      </c>
    </row>
    <row r="119" spans="1:21" ht="16.5" x14ac:dyDescent="0.35">
      <c r="A119" s="175" t="s">
        <v>197</v>
      </c>
    </row>
    <row r="120" spans="1:21" ht="6.75" customHeight="1" x14ac:dyDescent="0.35"/>
    <row r="121" spans="1:21" ht="55.5" customHeight="1" x14ac:dyDescent="0.35">
      <c r="A121" s="809" t="s">
        <v>198</v>
      </c>
      <c r="B121" s="810"/>
      <c r="C121" s="810"/>
      <c r="D121" s="810"/>
      <c r="E121" s="810"/>
      <c r="F121" s="810"/>
      <c r="G121" s="810"/>
      <c r="H121" s="810"/>
      <c r="I121" s="810"/>
      <c r="J121" s="810"/>
      <c r="K121" s="810"/>
      <c r="L121" s="810"/>
      <c r="M121" s="810"/>
      <c r="N121" s="810"/>
      <c r="O121" s="810"/>
      <c r="P121" s="810"/>
      <c r="Q121" s="810"/>
      <c r="R121" s="810"/>
      <c r="S121" s="810"/>
      <c r="T121" s="810"/>
      <c r="U121" s="811"/>
    </row>
    <row r="122" spans="1:21" ht="51.75" customHeight="1" x14ac:dyDescent="0.35">
      <c r="A122" s="812"/>
      <c r="B122" s="813"/>
      <c r="C122" s="813"/>
      <c r="D122" s="813"/>
      <c r="E122" s="813"/>
      <c r="F122" s="813"/>
      <c r="G122" s="813"/>
      <c r="H122" s="813"/>
      <c r="I122" s="813"/>
      <c r="J122" s="813"/>
      <c r="K122" s="813"/>
      <c r="L122" s="813"/>
      <c r="M122" s="813"/>
      <c r="N122" s="813"/>
      <c r="O122" s="813"/>
      <c r="P122" s="813"/>
      <c r="Q122" s="813"/>
      <c r="R122" s="813"/>
      <c r="S122" s="813"/>
      <c r="T122" s="813"/>
      <c r="U122" s="814"/>
    </row>
  </sheetData>
  <mergeCells count="12">
    <mergeCell ref="A121:U122"/>
    <mergeCell ref="B4:C4"/>
    <mergeCell ref="E4:F4"/>
    <mergeCell ref="L4:N4"/>
    <mergeCell ref="P4:P5"/>
    <mergeCell ref="Q4:Q5"/>
    <mergeCell ref="R4:R5"/>
    <mergeCell ref="H4:I4"/>
    <mergeCell ref="J4:K4"/>
    <mergeCell ref="S4:S5"/>
    <mergeCell ref="T4:T5"/>
    <mergeCell ref="U4:U5"/>
  </mergeCells>
  <conditionalFormatting sqref="Q14 Q8:Q12 Q17:Q26 Q29 Q32 Q35 Q38 Q41 Q44:Q45 Q48 Q51:Q57 Q60 Q62 Q66:Q68 Q70 Q73:Q84 Q87:Q99 Q102 Q104 Q106 Q109 S109 U109 U106 S106 S104 S102 U104 U102 S87:S99 U87:U99 U73:U84 S73:S84 S70 S66:S68 U66:U68 U70 S62 S60 U60 U62 U51:U57 S51:S57 S48 S44:S45 U44:U45 U48 S41 S38 U38 U41 U35 S35 S32 U32 U29 S29 S17:S26 U17:U26 U14 S14 S8:S12 U8:U12">
    <cfRule type="cellIs" dxfId="3" priority="4" operator="greaterThan">
      <formula>0.05</formula>
    </cfRule>
  </conditionalFormatting>
  <conditionalFormatting sqref="Q14 Q8:Q12 Q17:Q26 Q29 Q32 Q35 Q38 Q41 Q44:Q45 Q48 Q51:Q57 Q60 Q62 Q66:Q68 Q70 Q73:Q84 Q87:Q99 Q102 Q104 Q106 Q109 S109 U109 U106 S106 S104 S102 U104 U102 S87:S99 U87:U99 U73:U84 S73:S84 S70 S66:S68 U66:U68 U70 S62 S60 U60 U62 U51:U57 S51:S57 S48 S44:S45 U44:U45 U48 S41 S38 U38 U41 U35 S35 S32 U32 U29 S29 S17:S26 U17:U26 U14 S14 S8:S12 U8:U12">
    <cfRule type="cellIs" dxfId="2" priority="3" operator="lessThan">
      <formula>-0.05</formula>
    </cfRule>
  </conditionalFormatting>
  <conditionalFormatting sqref="Q14 Q8:Q12 Q17:Q26 Q29 Q32 Q35 Q38 Q41 Q44:Q45 Q48 Q51:Q57 Q60 Q62 Q66:Q68 Q70 Q73:Q84 Q87:Q99 Q102 Q104 Q106 Q109 S109 U109 U106 S106 S104 S102 U104 U102 S87:S99 U87:U99 U73:U84 S73:S84 S70 S66:S68 U66:U68 U70 S62 S60 U60 U62 U51:U57 S51:S57 S48 S44:S45 U44:U45 U48 S41 S38 U38 U41 U35 S35 S32 U32 U29 S29 S17:S26 U17:U26 U14 S14 S8:S12 U8:U12">
    <cfRule type="cellIs" dxfId="1" priority="2" operator="between">
      <formula>-0.05</formula>
      <formula>0.05</formula>
    </cfRule>
  </conditionalFormatting>
  <conditionalFormatting sqref="N112">
    <cfRule type="cellIs" dxfId="0" priority="1" operator="between">
      <formula>$M$112-0.01</formula>
      <formula>$M$112+0.01</formula>
    </cfRule>
  </conditionalFormatting>
  <pageMargins left="0.5" right="0.5" top="0.5" bottom="0.5" header="0.3" footer="0.3"/>
  <pageSetup paperSize="17" scale="56" fitToHeight="0" orientation="landscape" r:id="rId1"/>
  <headerFooter>
    <oddHeader>&amp;CPart 4
Attachment B</oddHeader>
    <oddFooter>&amp;L&amp;D, Page &amp;P&amp;CGreen Mountain Care Board&amp;R&amp;F, &amp;A</oddFooter>
  </headerFooter>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F495-EB39-4DFA-B631-52E7BF391C2E}">
  <sheetPr>
    <tabColor theme="8"/>
    <pageSetUpPr fitToPage="1"/>
  </sheetPr>
  <dimension ref="A1:NJ130"/>
  <sheetViews>
    <sheetView workbookViewId="0">
      <selection activeCell="J13" sqref="J13"/>
    </sheetView>
  </sheetViews>
  <sheetFormatPr defaultColWidth="10" defaultRowHeight="14.5" x14ac:dyDescent="0.35"/>
  <cols>
    <col min="1" max="1" width="16.7265625" style="557" customWidth="1"/>
    <col min="2" max="3" width="19.7265625" style="557" customWidth="1"/>
    <col min="4" max="4" width="24.453125" style="557" customWidth="1"/>
    <col min="5" max="5" width="21.81640625" style="557" customWidth="1"/>
    <col min="6" max="6" width="20" style="557" customWidth="1"/>
    <col min="7" max="9" width="24.453125" style="557" customWidth="1"/>
    <col min="10" max="12" width="20.453125" style="557" customWidth="1"/>
    <col min="13" max="16384" width="10" style="557"/>
  </cols>
  <sheetData>
    <row r="1" spans="1:374" s="1" customFormat="1" ht="15.5" x14ac:dyDescent="0.35">
      <c r="A1" s="571" t="s">
        <v>0</v>
      </c>
      <c r="B1" s="571"/>
      <c r="C1" s="571"/>
      <c r="E1" s="571"/>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549"/>
      <c r="DK1" s="549"/>
      <c r="DL1" s="549"/>
      <c r="DM1" s="549"/>
      <c r="DN1" s="549"/>
      <c r="DO1" s="549"/>
      <c r="DP1" s="549"/>
      <c r="DQ1" s="549"/>
      <c r="DR1" s="549"/>
      <c r="DS1" s="549"/>
      <c r="DT1" s="549"/>
      <c r="DU1" s="549"/>
      <c r="DV1" s="549"/>
      <c r="DW1" s="549"/>
      <c r="DX1" s="549"/>
      <c r="DY1" s="549"/>
      <c r="DZ1" s="549"/>
      <c r="EA1" s="549"/>
      <c r="EB1" s="549"/>
      <c r="EC1" s="549"/>
      <c r="ED1" s="549"/>
      <c r="EE1" s="549"/>
      <c r="EF1" s="549"/>
      <c r="EG1" s="549"/>
      <c r="EH1" s="549"/>
      <c r="EI1" s="549"/>
      <c r="EJ1" s="549"/>
      <c r="EK1" s="549"/>
      <c r="EL1" s="549"/>
      <c r="EM1" s="549"/>
      <c r="EN1" s="549"/>
      <c r="EO1" s="549"/>
      <c r="EP1" s="549"/>
      <c r="EQ1" s="549"/>
      <c r="ER1" s="549"/>
      <c r="ES1" s="549"/>
      <c r="ET1" s="549"/>
      <c r="EU1" s="549"/>
      <c r="EV1" s="549"/>
      <c r="EW1" s="549"/>
      <c r="EX1" s="549"/>
      <c r="EY1" s="549"/>
      <c r="EZ1" s="549"/>
      <c r="FA1" s="549"/>
      <c r="FB1" s="549"/>
      <c r="FC1" s="549"/>
      <c r="FD1" s="549"/>
      <c r="FE1" s="549"/>
      <c r="FF1" s="549"/>
      <c r="FG1" s="549"/>
      <c r="FH1" s="549"/>
      <c r="FI1" s="549"/>
      <c r="FJ1" s="549"/>
      <c r="FK1" s="549"/>
      <c r="FL1" s="549"/>
      <c r="FM1" s="549"/>
      <c r="FN1" s="549"/>
      <c r="FO1" s="549"/>
      <c r="FP1" s="549"/>
      <c r="FQ1" s="549"/>
      <c r="FR1" s="549"/>
      <c r="FS1" s="549"/>
      <c r="FT1" s="549"/>
      <c r="FU1" s="549"/>
      <c r="FV1" s="549"/>
      <c r="FW1" s="549"/>
      <c r="FX1" s="549"/>
      <c r="FY1" s="549"/>
      <c r="FZ1" s="549"/>
      <c r="GA1" s="549"/>
      <c r="GB1" s="549"/>
      <c r="GC1" s="549"/>
      <c r="GD1" s="549"/>
      <c r="GE1" s="549"/>
      <c r="GF1" s="549"/>
      <c r="GG1" s="549"/>
      <c r="GH1" s="549"/>
      <c r="GI1" s="549"/>
      <c r="GJ1" s="549"/>
      <c r="GK1" s="549"/>
      <c r="GL1" s="549"/>
      <c r="GM1" s="549"/>
      <c r="GN1" s="549"/>
      <c r="GO1" s="549"/>
      <c r="GP1" s="549"/>
      <c r="GQ1" s="549"/>
      <c r="GR1" s="549"/>
      <c r="GS1" s="549"/>
      <c r="GT1" s="549"/>
      <c r="GU1" s="549"/>
      <c r="GV1" s="549"/>
      <c r="GW1" s="549"/>
      <c r="GX1" s="549"/>
      <c r="GY1" s="549"/>
      <c r="GZ1" s="549"/>
      <c r="HA1" s="549"/>
      <c r="HB1" s="549"/>
      <c r="HC1" s="549"/>
      <c r="HD1" s="549"/>
      <c r="HE1" s="549"/>
      <c r="HF1" s="549"/>
      <c r="HG1" s="549"/>
      <c r="HH1" s="549"/>
      <c r="HI1" s="549"/>
      <c r="HJ1" s="549"/>
      <c r="HK1" s="549"/>
      <c r="HL1" s="549"/>
      <c r="HM1" s="549"/>
      <c r="HN1" s="549"/>
      <c r="HO1" s="549"/>
      <c r="HP1" s="549"/>
      <c r="HQ1" s="549"/>
      <c r="HR1" s="549"/>
      <c r="HS1" s="549"/>
      <c r="HT1" s="549"/>
      <c r="HU1" s="549"/>
      <c r="HV1" s="549"/>
      <c r="HW1" s="549"/>
      <c r="HX1" s="549"/>
      <c r="HY1" s="549"/>
      <c r="HZ1" s="549"/>
      <c r="IA1" s="549"/>
      <c r="IB1" s="549"/>
      <c r="IC1" s="549"/>
      <c r="ID1" s="549"/>
      <c r="IE1" s="549"/>
      <c r="IF1" s="549"/>
      <c r="IG1" s="549"/>
      <c r="IH1" s="549"/>
      <c r="II1" s="549"/>
      <c r="IJ1" s="549"/>
      <c r="IK1" s="549"/>
      <c r="IL1" s="549"/>
      <c r="IM1" s="549"/>
      <c r="IN1" s="549"/>
      <c r="IO1" s="549"/>
      <c r="IP1" s="549"/>
      <c r="IQ1" s="549"/>
      <c r="IR1" s="549"/>
      <c r="IS1" s="549"/>
      <c r="IT1" s="549"/>
      <c r="IU1" s="549"/>
      <c r="IV1" s="549"/>
      <c r="IW1" s="549"/>
      <c r="IX1" s="549"/>
      <c r="IY1" s="549"/>
      <c r="IZ1" s="549"/>
      <c r="JA1" s="549"/>
      <c r="JB1" s="549"/>
      <c r="JC1" s="549"/>
      <c r="JD1" s="549"/>
      <c r="JE1" s="549"/>
      <c r="JF1" s="549"/>
      <c r="JG1" s="549"/>
      <c r="JH1" s="549"/>
      <c r="JI1" s="549"/>
      <c r="JJ1" s="549"/>
      <c r="JK1" s="549"/>
      <c r="JL1" s="549"/>
      <c r="JM1" s="549"/>
      <c r="JN1" s="549"/>
      <c r="JO1" s="549"/>
      <c r="JP1" s="549"/>
      <c r="JQ1" s="549"/>
      <c r="JR1" s="549"/>
      <c r="JS1" s="549"/>
      <c r="JT1" s="549"/>
      <c r="JU1" s="549"/>
      <c r="JV1" s="549"/>
      <c r="JW1" s="549"/>
      <c r="JX1" s="549"/>
      <c r="JY1" s="549"/>
      <c r="JZ1" s="549"/>
      <c r="KA1" s="549"/>
      <c r="KB1" s="549"/>
      <c r="KC1" s="549"/>
      <c r="KD1" s="549"/>
      <c r="KE1" s="549"/>
      <c r="KF1" s="549"/>
      <c r="KG1" s="549"/>
      <c r="KH1" s="549"/>
      <c r="KI1" s="549"/>
      <c r="KJ1" s="549"/>
      <c r="KK1" s="549"/>
      <c r="KL1" s="549"/>
    </row>
    <row r="2" spans="1:374" s="1" customFormat="1" ht="15.5" x14ac:dyDescent="0.35">
      <c r="A2" s="571" t="s">
        <v>679</v>
      </c>
      <c r="B2" s="571"/>
      <c r="C2" s="571"/>
      <c r="E2" s="571"/>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7"/>
      <c r="BQ2" s="557"/>
      <c r="BR2" s="557"/>
      <c r="BS2" s="557"/>
      <c r="BT2" s="557"/>
      <c r="BU2" s="557"/>
      <c r="BV2" s="557"/>
      <c r="BW2" s="557"/>
      <c r="BX2" s="557"/>
      <c r="BY2" s="557"/>
      <c r="BZ2" s="557"/>
      <c r="CA2" s="557"/>
      <c r="CB2" s="557"/>
      <c r="CC2" s="557"/>
      <c r="CD2" s="557"/>
      <c r="CE2" s="557"/>
      <c r="CF2" s="557"/>
      <c r="CG2" s="557"/>
      <c r="CH2" s="557"/>
      <c r="CI2" s="557"/>
      <c r="CJ2" s="557"/>
      <c r="CK2" s="557"/>
      <c r="CL2" s="557"/>
      <c r="CM2" s="557"/>
      <c r="CN2" s="557"/>
      <c r="CO2" s="557"/>
      <c r="CP2" s="557"/>
      <c r="CQ2" s="557"/>
      <c r="CR2" s="557"/>
      <c r="CS2" s="557"/>
      <c r="CT2" s="557"/>
      <c r="CU2" s="557"/>
      <c r="CV2" s="557"/>
      <c r="CW2" s="557"/>
      <c r="CX2" s="557"/>
      <c r="CY2" s="557"/>
      <c r="CZ2" s="557"/>
      <c r="DA2" s="557"/>
      <c r="DB2" s="557"/>
      <c r="DC2" s="557"/>
      <c r="DD2" s="557"/>
      <c r="DE2" s="557"/>
      <c r="DF2" s="557"/>
      <c r="DG2" s="557"/>
      <c r="DH2" s="557"/>
      <c r="DI2" s="557"/>
      <c r="DJ2" s="557"/>
      <c r="DK2" s="557"/>
      <c r="DL2" s="557"/>
      <c r="DM2" s="557"/>
      <c r="DN2" s="557"/>
      <c r="DO2" s="557"/>
      <c r="DP2" s="557"/>
      <c r="DQ2" s="557"/>
      <c r="DR2" s="557"/>
      <c r="DS2" s="557"/>
      <c r="DT2" s="557"/>
      <c r="DU2" s="557"/>
      <c r="DV2" s="557"/>
      <c r="DW2" s="557"/>
      <c r="DX2" s="557"/>
      <c r="DY2" s="557"/>
      <c r="DZ2" s="557"/>
      <c r="EA2" s="557"/>
      <c r="EB2" s="557"/>
      <c r="EC2" s="557"/>
      <c r="ED2" s="557"/>
      <c r="EE2" s="557"/>
      <c r="EF2" s="557"/>
      <c r="EG2" s="557"/>
      <c r="EH2" s="557"/>
      <c r="EI2" s="557"/>
      <c r="EJ2" s="557"/>
      <c r="EK2" s="557"/>
      <c r="EL2" s="557"/>
      <c r="EM2" s="557"/>
      <c r="EN2" s="557"/>
      <c r="EO2" s="557"/>
      <c r="EP2" s="557"/>
      <c r="EQ2" s="557"/>
      <c r="ER2" s="557"/>
      <c r="ES2" s="557"/>
      <c r="ET2" s="557"/>
      <c r="EU2" s="557"/>
      <c r="EV2" s="557"/>
      <c r="EW2" s="557"/>
      <c r="EX2" s="557"/>
      <c r="EY2" s="557"/>
      <c r="EZ2" s="557"/>
      <c r="FA2" s="557"/>
      <c r="FB2" s="557"/>
      <c r="FC2" s="557"/>
      <c r="FD2" s="557"/>
      <c r="FE2" s="557"/>
      <c r="FF2" s="557"/>
      <c r="FG2" s="557"/>
      <c r="FH2" s="557"/>
      <c r="FI2" s="557"/>
      <c r="FJ2" s="557"/>
      <c r="FK2" s="557"/>
      <c r="FL2" s="557"/>
      <c r="FM2" s="557"/>
      <c r="FN2" s="557"/>
      <c r="FO2" s="557"/>
      <c r="FP2" s="557"/>
      <c r="FQ2" s="557"/>
      <c r="FR2" s="557"/>
      <c r="FS2" s="557"/>
      <c r="FT2" s="557"/>
      <c r="FU2" s="557"/>
      <c r="FV2" s="557"/>
      <c r="FW2" s="557"/>
      <c r="FX2" s="557"/>
      <c r="FY2" s="557"/>
      <c r="FZ2" s="557"/>
      <c r="GA2" s="557"/>
      <c r="GB2" s="557"/>
      <c r="GC2" s="557"/>
      <c r="GD2" s="557"/>
      <c r="GE2" s="557"/>
      <c r="GF2" s="557"/>
      <c r="GG2" s="557"/>
      <c r="GH2" s="557"/>
      <c r="GI2" s="557"/>
      <c r="GJ2" s="557"/>
      <c r="GK2" s="557"/>
      <c r="GL2" s="557"/>
      <c r="GM2" s="557"/>
      <c r="GN2" s="557"/>
      <c r="GO2" s="557"/>
      <c r="GP2" s="557"/>
      <c r="GQ2" s="557"/>
      <c r="GR2" s="557"/>
      <c r="GS2" s="557"/>
      <c r="GT2" s="557"/>
      <c r="GU2" s="557"/>
      <c r="GV2" s="557"/>
      <c r="GW2" s="557"/>
      <c r="GX2" s="557"/>
      <c r="GY2" s="557"/>
      <c r="GZ2" s="557"/>
      <c r="HA2" s="557"/>
      <c r="HB2" s="557"/>
      <c r="HC2" s="557"/>
      <c r="HD2" s="557"/>
      <c r="HE2" s="557"/>
      <c r="HF2" s="557"/>
      <c r="HG2" s="557"/>
      <c r="HH2" s="557"/>
      <c r="HI2" s="557"/>
      <c r="HJ2" s="557"/>
      <c r="HK2" s="557"/>
      <c r="HL2" s="557"/>
      <c r="HM2" s="557"/>
      <c r="HN2" s="557"/>
      <c r="HO2" s="557"/>
      <c r="HP2" s="557"/>
      <c r="HQ2" s="557"/>
      <c r="HR2" s="557"/>
      <c r="HS2" s="557"/>
      <c r="HT2" s="557"/>
      <c r="HU2" s="557"/>
      <c r="HV2" s="557"/>
      <c r="HW2" s="557"/>
      <c r="HX2" s="557"/>
      <c r="HY2" s="557"/>
      <c r="HZ2" s="557"/>
      <c r="IA2" s="557"/>
      <c r="IB2" s="557"/>
      <c r="IC2" s="557"/>
      <c r="ID2" s="557"/>
      <c r="IE2" s="557"/>
      <c r="IF2" s="557"/>
      <c r="IG2" s="557"/>
      <c r="IH2" s="557"/>
      <c r="II2" s="557"/>
      <c r="IJ2" s="557"/>
      <c r="IK2" s="557"/>
      <c r="IL2" s="557"/>
      <c r="IM2" s="557"/>
      <c r="IN2" s="557"/>
      <c r="IO2" s="557"/>
      <c r="IP2" s="557"/>
      <c r="IQ2" s="557"/>
      <c r="IR2" s="557"/>
      <c r="IS2" s="557"/>
      <c r="IT2" s="557"/>
      <c r="IU2" s="557"/>
      <c r="IV2" s="557"/>
      <c r="IW2" s="557"/>
      <c r="IX2" s="557"/>
      <c r="IY2" s="557"/>
      <c r="IZ2" s="557"/>
      <c r="JA2" s="557"/>
      <c r="JB2" s="557"/>
      <c r="JC2" s="557"/>
      <c r="JD2" s="557"/>
      <c r="JE2" s="557"/>
      <c r="JF2" s="557"/>
      <c r="JG2" s="557"/>
      <c r="JH2" s="557"/>
      <c r="JI2" s="557"/>
      <c r="JJ2" s="557"/>
      <c r="JK2" s="557"/>
      <c r="JL2" s="557"/>
      <c r="JM2" s="557"/>
      <c r="JN2" s="557"/>
      <c r="JO2" s="557"/>
      <c r="JP2" s="557"/>
      <c r="JQ2" s="557"/>
      <c r="JR2" s="557"/>
      <c r="JS2" s="557"/>
      <c r="JT2" s="557"/>
      <c r="JU2" s="557"/>
      <c r="JV2" s="557"/>
      <c r="JW2" s="557"/>
      <c r="JX2" s="557"/>
      <c r="JY2" s="557"/>
      <c r="JZ2" s="557"/>
      <c r="KA2" s="557"/>
      <c r="KB2" s="557"/>
      <c r="KC2" s="557"/>
      <c r="KD2" s="557"/>
      <c r="KE2" s="557"/>
      <c r="KF2" s="557"/>
      <c r="KG2" s="557"/>
      <c r="KH2" s="557"/>
      <c r="KI2" s="557"/>
      <c r="KJ2" s="557"/>
      <c r="KK2" s="557"/>
      <c r="KL2" s="557"/>
      <c r="KM2" s="557"/>
      <c r="KN2" s="557"/>
      <c r="KO2" s="557"/>
      <c r="KP2" s="557"/>
      <c r="KQ2" s="557"/>
      <c r="KR2" s="557"/>
      <c r="KS2" s="557"/>
      <c r="KT2" s="557"/>
      <c r="KU2" s="557"/>
      <c r="KV2" s="557"/>
      <c r="KW2" s="557"/>
      <c r="KX2" s="557"/>
      <c r="KY2" s="557"/>
      <c r="KZ2" s="557"/>
      <c r="LA2" s="557"/>
      <c r="LB2" s="557"/>
      <c r="LC2" s="557"/>
      <c r="LD2" s="557"/>
      <c r="LE2" s="557"/>
      <c r="LF2" s="557"/>
      <c r="LG2" s="557"/>
      <c r="LH2" s="557"/>
      <c r="LI2" s="557"/>
      <c r="LJ2" s="557"/>
      <c r="LK2" s="557"/>
      <c r="LL2" s="557"/>
      <c r="LM2" s="557"/>
      <c r="LN2" s="557"/>
      <c r="LO2" s="557"/>
      <c r="LP2" s="557"/>
      <c r="LQ2" s="557"/>
      <c r="LR2" s="557"/>
      <c r="LS2" s="557"/>
      <c r="LT2" s="557"/>
      <c r="LU2" s="557"/>
      <c r="LV2" s="557"/>
      <c r="LW2" s="557"/>
      <c r="LX2" s="557"/>
      <c r="LY2" s="557"/>
      <c r="LZ2" s="557"/>
      <c r="MA2" s="557"/>
      <c r="MB2" s="557"/>
      <c r="MC2" s="557"/>
      <c r="MD2" s="557"/>
      <c r="ME2" s="557"/>
      <c r="MF2" s="557"/>
      <c r="MG2" s="557"/>
      <c r="MH2" s="557"/>
      <c r="MI2" s="557"/>
      <c r="MJ2" s="557"/>
      <c r="MK2" s="557"/>
      <c r="ML2" s="557"/>
      <c r="MM2" s="557"/>
      <c r="MN2" s="557"/>
      <c r="MO2" s="557"/>
      <c r="MP2" s="557"/>
      <c r="MQ2" s="557"/>
      <c r="MR2" s="557"/>
      <c r="MS2" s="557"/>
      <c r="MT2" s="557"/>
      <c r="MU2" s="557"/>
      <c r="MV2" s="557"/>
      <c r="MW2" s="557"/>
      <c r="MX2" s="557"/>
      <c r="MY2" s="557"/>
      <c r="MZ2" s="557"/>
      <c r="NA2" s="557"/>
      <c r="NB2" s="557"/>
      <c r="NC2" s="557"/>
      <c r="ND2" s="557"/>
      <c r="NE2" s="557"/>
      <c r="NF2" s="557"/>
      <c r="NG2" s="557"/>
      <c r="NH2" s="557"/>
      <c r="NI2" s="557"/>
      <c r="NJ2" s="557"/>
    </row>
    <row r="3" spans="1:374" s="550" customFormat="1" ht="15" customHeight="1" x14ac:dyDescent="0.35">
      <c r="A3" s="772" t="s">
        <v>680</v>
      </c>
      <c r="B3" s="773"/>
      <c r="C3" s="572"/>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7"/>
      <c r="BX3" s="557"/>
      <c r="BY3" s="557"/>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7"/>
      <c r="DY3" s="557"/>
      <c r="DZ3" s="557"/>
      <c r="EA3" s="557"/>
      <c r="EB3" s="557"/>
      <c r="EC3" s="557"/>
      <c r="ED3" s="557"/>
      <c r="EE3" s="557"/>
      <c r="EF3" s="557"/>
      <c r="EG3" s="557"/>
      <c r="EH3" s="557"/>
      <c r="EI3" s="557"/>
      <c r="EJ3" s="557"/>
      <c r="EK3" s="557"/>
      <c r="EL3" s="557"/>
      <c r="EM3" s="557"/>
      <c r="EN3" s="557"/>
      <c r="EO3" s="557"/>
      <c r="EP3" s="557"/>
      <c r="EQ3" s="557"/>
      <c r="ER3" s="557"/>
      <c r="ES3" s="557"/>
      <c r="ET3" s="557"/>
      <c r="EU3" s="557"/>
      <c r="EV3" s="557"/>
      <c r="EW3" s="557"/>
      <c r="EX3" s="557"/>
      <c r="EY3" s="557"/>
      <c r="EZ3" s="557"/>
      <c r="FA3" s="557"/>
      <c r="FB3" s="557"/>
      <c r="FC3" s="557"/>
      <c r="FD3" s="557"/>
      <c r="FE3" s="557"/>
      <c r="FF3" s="557"/>
      <c r="FG3" s="557"/>
      <c r="FH3" s="557"/>
      <c r="FI3" s="557"/>
      <c r="FJ3" s="557"/>
      <c r="FK3" s="557"/>
      <c r="FL3" s="557"/>
      <c r="FM3" s="557"/>
      <c r="FN3" s="557"/>
      <c r="FO3" s="557"/>
      <c r="FP3" s="557"/>
      <c r="FQ3" s="557"/>
      <c r="FR3" s="557"/>
      <c r="FS3" s="557"/>
      <c r="FT3" s="557"/>
      <c r="FU3" s="557"/>
      <c r="FV3" s="557"/>
      <c r="FW3" s="557"/>
      <c r="FX3" s="557"/>
      <c r="FY3" s="557"/>
      <c r="FZ3" s="557"/>
      <c r="GA3" s="557"/>
      <c r="GB3" s="557"/>
      <c r="GC3" s="557"/>
      <c r="GD3" s="557"/>
      <c r="GE3" s="557"/>
      <c r="GF3" s="557"/>
      <c r="GG3" s="557"/>
      <c r="GH3" s="557"/>
      <c r="GI3" s="557"/>
      <c r="GJ3" s="557"/>
      <c r="GK3" s="557"/>
      <c r="GL3" s="557"/>
      <c r="GM3" s="557"/>
      <c r="GN3" s="557"/>
      <c r="GO3" s="557"/>
      <c r="GP3" s="557"/>
      <c r="GQ3" s="557"/>
      <c r="GR3" s="557"/>
      <c r="GS3" s="557"/>
      <c r="GT3" s="557"/>
      <c r="GU3" s="557"/>
      <c r="GV3" s="557"/>
      <c r="GW3" s="557"/>
      <c r="GX3" s="557"/>
      <c r="GY3" s="557"/>
      <c r="GZ3" s="557"/>
      <c r="HA3" s="557"/>
      <c r="HB3" s="557"/>
      <c r="HC3" s="557"/>
      <c r="HD3" s="557"/>
      <c r="HE3" s="557"/>
      <c r="HF3" s="557"/>
      <c r="HG3" s="557"/>
      <c r="HH3" s="557"/>
      <c r="HI3" s="557"/>
      <c r="HJ3" s="557"/>
      <c r="HK3" s="557"/>
      <c r="HL3" s="557"/>
      <c r="HM3" s="557"/>
      <c r="HN3" s="557"/>
      <c r="HO3" s="557"/>
      <c r="HP3" s="557"/>
      <c r="HQ3" s="557"/>
      <c r="HR3" s="557"/>
      <c r="HS3" s="557"/>
      <c r="HT3" s="557"/>
      <c r="HU3" s="557"/>
      <c r="HV3" s="557"/>
      <c r="HW3" s="557"/>
      <c r="HX3" s="557"/>
      <c r="HY3" s="557"/>
      <c r="HZ3" s="557"/>
      <c r="IA3" s="557"/>
      <c r="IB3" s="557"/>
      <c r="IC3" s="557"/>
      <c r="ID3" s="557"/>
      <c r="IE3" s="557"/>
      <c r="IF3" s="557"/>
      <c r="IG3" s="557"/>
      <c r="IH3" s="557"/>
      <c r="II3" s="557"/>
      <c r="IJ3" s="557"/>
      <c r="IK3" s="557"/>
      <c r="IL3" s="557"/>
      <c r="IM3" s="557"/>
      <c r="IN3" s="557"/>
      <c r="IO3" s="557"/>
      <c r="IP3" s="557"/>
      <c r="IQ3" s="557"/>
      <c r="IR3" s="557"/>
      <c r="IS3" s="557"/>
      <c r="IT3" s="557"/>
      <c r="IU3" s="557"/>
      <c r="IV3" s="557"/>
      <c r="IW3" s="557"/>
      <c r="IX3" s="557"/>
      <c r="IY3" s="557"/>
      <c r="IZ3" s="557"/>
      <c r="JA3" s="557"/>
      <c r="JB3" s="557"/>
      <c r="JC3" s="557"/>
      <c r="JD3" s="557"/>
      <c r="JE3" s="557"/>
      <c r="JF3" s="557"/>
      <c r="JG3" s="557"/>
      <c r="JH3" s="557"/>
      <c r="JI3" s="557"/>
      <c r="JJ3" s="557"/>
      <c r="JK3" s="557"/>
      <c r="JL3" s="557"/>
      <c r="JM3" s="557"/>
      <c r="JN3" s="557"/>
      <c r="JO3" s="557"/>
      <c r="JP3" s="557"/>
      <c r="JQ3" s="557"/>
      <c r="JR3" s="557"/>
      <c r="JS3" s="557"/>
      <c r="JT3" s="557"/>
      <c r="JU3" s="557"/>
      <c r="JV3" s="557"/>
      <c r="JW3" s="557"/>
      <c r="JX3" s="557"/>
      <c r="JY3" s="557"/>
      <c r="JZ3" s="557"/>
      <c r="KA3" s="557"/>
      <c r="KB3" s="557"/>
      <c r="KC3" s="557"/>
      <c r="KD3" s="557"/>
      <c r="KE3" s="557"/>
      <c r="KF3" s="557"/>
      <c r="KG3" s="557"/>
      <c r="KH3" s="557"/>
      <c r="KI3" s="557"/>
      <c r="KJ3" s="557"/>
      <c r="KK3" s="557"/>
      <c r="KL3" s="557"/>
      <c r="KM3" s="557"/>
      <c r="KN3" s="557"/>
      <c r="KO3" s="557"/>
      <c r="KP3" s="557"/>
      <c r="KQ3" s="557"/>
      <c r="KR3" s="557"/>
      <c r="KS3" s="557"/>
      <c r="KT3" s="557"/>
      <c r="KU3" s="557"/>
      <c r="KV3" s="557"/>
      <c r="KW3" s="557"/>
      <c r="KX3" s="557"/>
      <c r="KY3" s="557"/>
      <c r="KZ3" s="557"/>
      <c r="LA3" s="557"/>
      <c r="LB3" s="557"/>
      <c r="LC3" s="557"/>
      <c r="LD3" s="557"/>
      <c r="LE3" s="557"/>
      <c r="LF3" s="557"/>
      <c r="LG3" s="557"/>
      <c r="LH3" s="557"/>
      <c r="LI3" s="557"/>
      <c r="LJ3" s="557"/>
      <c r="LK3" s="557"/>
      <c r="LL3" s="557"/>
      <c r="LM3" s="557"/>
      <c r="LN3" s="557"/>
      <c r="LO3" s="557"/>
      <c r="LP3" s="557"/>
      <c r="LQ3" s="557"/>
      <c r="LR3" s="557"/>
      <c r="LS3" s="557"/>
      <c r="LT3" s="557"/>
      <c r="LU3" s="557"/>
      <c r="LV3" s="557"/>
      <c r="LW3" s="557"/>
      <c r="LX3" s="557"/>
      <c r="LY3" s="557"/>
      <c r="LZ3" s="557"/>
      <c r="MA3" s="557"/>
      <c r="MB3" s="557"/>
      <c r="MC3" s="557"/>
      <c r="MD3" s="557"/>
      <c r="ME3" s="557"/>
      <c r="MF3" s="557"/>
      <c r="MG3" s="557"/>
      <c r="MH3" s="557"/>
      <c r="MI3" s="557"/>
      <c r="MJ3" s="557"/>
      <c r="MK3" s="557"/>
      <c r="ML3" s="557"/>
      <c r="MM3" s="557"/>
      <c r="MN3" s="557"/>
      <c r="MO3" s="557"/>
      <c r="MP3" s="557"/>
      <c r="MQ3" s="557"/>
      <c r="MR3" s="557"/>
      <c r="MS3" s="557"/>
      <c r="MT3" s="557"/>
      <c r="MU3" s="557"/>
      <c r="MV3" s="557"/>
      <c r="MW3" s="557"/>
      <c r="MX3" s="557"/>
      <c r="MY3" s="557"/>
      <c r="MZ3" s="557"/>
      <c r="NA3" s="557"/>
      <c r="NB3" s="557"/>
      <c r="NC3" s="557"/>
      <c r="ND3" s="557"/>
      <c r="NE3" s="557"/>
      <c r="NF3" s="557"/>
      <c r="NG3" s="557"/>
      <c r="NH3" s="557"/>
      <c r="NI3" s="557"/>
      <c r="NJ3" s="557"/>
    </row>
    <row r="4" spans="1:374" s="325" customFormat="1" ht="29" x14ac:dyDescent="0.35">
      <c r="A4" s="326" t="s">
        <v>675</v>
      </c>
      <c r="B4" s="326" t="s">
        <v>5</v>
      </c>
      <c r="C4" s="326" t="s">
        <v>2</v>
      </c>
      <c r="D4" s="326" t="s">
        <v>7</v>
      </c>
      <c r="E4" s="326" t="s">
        <v>681</v>
      </c>
      <c r="F4" s="326" t="s">
        <v>6</v>
      </c>
      <c r="G4" s="326" t="s">
        <v>599</v>
      </c>
      <c r="H4" s="326" t="s">
        <v>598</v>
      </c>
      <c r="I4" s="326" t="s">
        <v>597</v>
      </c>
      <c r="J4" s="326" t="s">
        <v>596</v>
      </c>
      <c r="K4" s="326" t="s">
        <v>595</v>
      </c>
      <c r="L4" s="326" t="s">
        <v>594</v>
      </c>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A4" s="557"/>
      <c r="BB4" s="557"/>
      <c r="BC4" s="557"/>
      <c r="BD4" s="557"/>
      <c r="BE4" s="557"/>
      <c r="BF4" s="557"/>
      <c r="BG4" s="557"/>
      <c r="BH4" s="557"/>
      <c r="BI4" s="557"/>
      <c r="BJ4" s="557"/>
      <c r="BK4" s="557"/>
      <c r="BL4" s="557"/>
      <c r="BM4" s="557"/>
      <c r="BN4" s="557"/>
      <c r="BO4" s="557"/>
      <c r="BP4" s="557"/>
      <c r="BQ4" s="557"/>
      <c r="BR4" s="557"/>
      <c r="BS4" s="557"/>
      <c r="BT4" s="557"/>
      <c r="BU4" s="557"/>
      <c r="BV4" s="557"/>
      <c r="BW4" s="557"/>
      <c r="BX4" s="557"/>
      <c r="BY4" s="557"/>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7"/>
      <c r="DY4" s="557"/>
      <c r="DZ4" s="557"/>
      <c r="EA4" s="557"/>
      <c r="EB4" s="557"/>
      <c r="EC4" s="557"/>
      <c r="ED4" s="557"/>
      <c r="EE4" s="557"/>
      <c r="EF4" s="557"/>
      <c r="EG4" s="557"/>
      <c r="EH4" s="557"/>
      <c r="EI4" s="557"/>
      <c r="EJ4" s="557"/>
      <c r="EK4" s="557"/>
      <c r="EL4" s="557"/>
      <c r="EM4" s="557"/>
      <c r="EN4" s="557"/>
      <c r="EO4" s="557"/>
      <c r="EP4" s="557"/>
      <c r="EQ4" s="557"/>
      <c r="ER4" s="557"/>
      <c r="ES4" s="557"/>
      <c r="ET4" s="557"/>
      <c r="EU4" s="557"/>
      <c r="EV4" s="557"/>
      <c r="EW4" s="557"/>
      <c r="EX4" s="557"/>
      <c r="EY4" s="557"/>
      <c r="EZ4" s="557"/>
      <c r="FA4" s="557"/>
      <c r="FB4" s="557"/>
      <c r="FC4" s="557"/>
      <c r="FD4" s="557"/>
      <c r="FE4" s="557"/>
      <c r="FF4" s="557"/>
      <c r="FG4" s="557"/>
      <c r="FH4" s="557"/>
      <c r="FI4" s="557"/>
      <c r="FJ4" s="557"/>
      <c r="FK4" s="557"/>
      <c r="FL4" s="557"/>
      <c r="FM4" s="557"/>
      <c r="FN4" s="557"/>
      <c r="FO4" s="557"/>
      <c r="FP4" s="557"/>
      <c r="FQ4" s="557"/>
      <c r="FR4" s="557"/>
      <c r="FS4" s="557"/>
      <c r="FT4" s="557"/>
      <c r="FU4" s="557"/>
      <c r="FV4" s="557"/>
      <c r="FW4" s="557"/>
      <c r="FX4" s="557"/>
      <c r="FY4" s="557"/>
      <c r="FZ4" s="557"/>
      <c r="GA4" s="557"/>
      <c r="GB4" s="557"/>
      <c r="GC4" s="557"/>
      <c r="GD4" s="557"/>
      <c r="GE4" s="557"/>
      <c r="GF4" s="557"/>
      <c r="GG4" s="557"/>
      <c r="GH4" s="557"/>
      <c r="GI4" s="557"/>
      <c r="GJ4" s="557"/>
      <c r="GK4" s="557"/>
      <c r="GL4" s="557"/>
      <c r="GM4" s="557"/>
      <c r="GN4" s="557"/>
      <c r="GO4" s="557"/>
      <c r="GP4" s="557"/>
      <c r="GQ4" s="557"/>
      <c r="GR4" s="557"/>
      <c r="GS4" s="557"/>
      <c r="GT4" s="557"/>
      <c r="GU4" s="557"/>
      <c r="GV4" s="557"/>
      <c r="GW4" s="557"/>
      <c r="GX4" s="557"/>
      <c r="GY4" s="557"/>
      <c r="GZ4" s="557"/>
      <c r="HA4" s="557"/>
      <c r="HB4" s="557"/>
      <c r="HC4" s="557"/>
      <c r="HD4" s="557"/>
      <c r="HE4" s="557"/>
      <c r="HF4" s="557"/>
      <c r="HG4" s="557"/>
      <c r="HH4" s="557"/>
      <c r="HI4" s="557"/>
      <c r="HJ4" s="557"/>
      <c r="HK4" s="557"/>
      <c r="HL4" s="557"/>
      <c r="HM4" s="557"/>
      <c r="HN4" s="557"/>
      <c r="HO4" s="557"/>
      <c r="HP4" s="557"/>
      <c r="HQ4" s="557"/>
      <c r="HR4" s="557"/>
      <c r="HS4" s="557"/>
      <c r="HT4" s="557"/>
      <c r="HU4" s="557"/>
      <c r="HV4" s="557"/>
      <c r="HW4" s="557"/>
      <c r="HX4" s="557"/>
      <c r="HY4" s="557"/>
      <c r="HZ4" s="557"/>
      <c r="IA4" s="557"/>
      <c r="IB4" s="557"/>
      <c r="IC4" s="557"/>
      <c r="ID4" s="557"/>
      <c r="IE4" s="557"/>
      <c r="IF4" s="557"/>
      <c r="IG4" s="557"/>
      <c r="IH4" s="557"/>
      <c r="II4" s="557"/>
      <c r="IJ4" s="557"/>
      <c r="IK4" s="557"/>
      <c r="IL4" s="557"/>
      <c r="IM4" s="557"/>
      <c r="IN4" s="557"/>
      <c r="IO4" s="557"/>
      <c r="IP4" s="557"/>
      <c r="IQ4" s="557"/>
      <c r="IR4" s="557"/>
      <c r="IS4" s="557"/>
      <c r="IT4" s="557"/>
      <c r="IU4" s="557"/>
      <c r="IV4" s="557"/>
      <c r="IW4" s="557"/>
      <c r="IX4" s="557"/>
      <c r="IY4" s="557"/>
      <c r="IZ4" s="557"/>
      <c r="JA4" s="557"/>
      <c r="JB4" s="557"/>
      <c r="JC4" s="557"/>
      <c r="JD4" s="557"/>
      <c r="JE4" s="557"/>
      <c r="JF4" s="557"/>
      <c r="JG4" s="557"/>
      <c r="JH4" s="557"/>
      <c r="JI4" s="557"/>
      <c r="JJ4" s="557"/>
      <c r="JK4" s="557"/>
      <c r="JL4" s="557"/>
      <c r="JM4" s="557"/>
      <c r="JN4" s="557"/>
      <c r="JO4" s="557"/>
      <c r="JP4" s="557"/>
      <c r="JQ4" s="557"/>
      <c r="JR4" s="557"/>
      <c r="JS4" s="557"/>
      <c r="JT4" s="557"/>
      <c r="JU4" s="557"/>
      <c r="JV4" s="557"/>
      <c r="JW4" s="557"/>
      <c r="JX4" s="557"/>
      <c r="JY4" s="557"/>
      <c r="JZ4" s="557"/>
      <c r="KA4" s="557"/>
      <c r="KB4" s="557"/>
      <c r="KC4" s="557"/>
      <c r="KD4" s="557"/>
      <c r="KE4" s="557"/>
      <c r="KF4" s="557"/>
      <c r="KG4" s="557"/>
      <c r="KH4" s="557"/>
      <c r="KI4" s="557"/>
      <c r="KJ4" s="557"/>
      <c r="KK4" s="557"/>
      <c r="KL4" s="557"/>
      <c r="KM4" s="557"/>
      <c r="KN4" s="557"/>
      <c r="KO4" s="557"/>
      <c r="KP4" s="557"/>
      <c r="KQ4" s="557"/>
      <c r="KR4" s="557"/>
      <c r="KS4" s="557"/>
      <c r="KT4" s="557"/>
      <c r="KU4" s="557"/>
      <c r="KV4" s="557"/>
      <c r="KW4" s="557"/>
      <c r="KX4" s="557"/>
      <c r="KY4" s="557"/>
      <c r="KZ4" s="557"/>
      <c r="LA4" s="557"/>
      <c r="LB4" s="557"/>
      <c r="LC4" s="557"/>
      <c r="LD4" s="557"/>
      <c r="LE4" s="557"/>
      <c r="LF4" s="557"/>
      <c r="LG4" s="557"/>
      <c r="LH4" s="557"/>
      <c r="LI4" s="557"/>
      <c r="LJ4" s="557"/>
      <c r="LK4" s="557"/>
      <c r="LL4" s="557"/>
      <c r="LM4" s="557"/>
      <c r="LN4" s="557"/>
      <c r="LO4" s="557"/>
      <c r="LP4" s="557"/>
      <c r="LQ4" s="557"/>
      <c r="LR4" s="557"/>
      <c r="LS4" s="557"/>
      <c r="LT4" s="557"/>
      <c r="LU4" s="557"/>
      <c r="LV4" s="557"/>
      <c r="LW4" s="557"/>
      <c r="LX4" s="557"/>
      <c r="LY4" s="557"/>
      <c r="LZ4" s="557"/>
      <c r="MA4" s="557"/>
      <c r="MB4" s="557"/>
      <c r="MC4" s="557"/>
      <c r="MD4" s="557"/>
      <c r="ME4" s="557"/>
      <c r="MF4" s="557"/>
      <c r="MG4" s="557"/>
      <c r="MH4" s="557"/>
      <c r="MI4" s="557"/>
      <c r="MJ4" s="557"/>
      <c r="MK4" s="557"/>
      <c r="ML4" s="557"/>
      <c r="MM4" s="557"/>
      <c r="MN4" s="557"/>
      <c r="MO4" s="557"/>
      <c r="MP4" s="557"/>
      <c r="MQ4" s="557"/>
      <c r="MR4" s="557"/>
      <c r="MS4" s="557"/>
      <c r="MT4" s="557"/>
      <c r="MU4" s="557"/>
      <c r="MV4" s="557"/>
      <c r="MW4" s="557"/>
      <c r="MX4" s="557"/>
      <c r="MY4" s="557"/>
      <c r="MZ4" s="557"/>
      <c r="NA4" s="557"/>
      <c r="NB4" s="557"/>
      <c r="NC4" s="557"/>
      <c r="ND4" s="557"/>
      <c r="NE4" s="557"/>
      <c r="NF4" s="557"/>
      <c r="NG4" s="557"/>
      <c r="NH4" s="557"/>
      <c r="NI4" s="557"/>
      <c r="NJ4" s="557"/>
    </row>
    <row r="5" spans="1:374" x14ac:dyDescent="0.35">
      <c r="A5" s="573"/>
      <c r="B5" s="573"/>
      <c r="C5" s="573"/>
      <c r="D5" s="573"/>
      <c r="E5" s="573"/>
      <c r="F5" s="573"/>
      <c r="G5" s="573"/>
      <c r="H5" s="573"/>
      <c r="I5" s="573"/>
      <c r="J5" s="573"/>
      <c r="K5" s="573"/>
      <c r="L5" s="573"/>
    </row>
    <row r="6" spans="1:374" x14ac:dyDescent="0.35">
      <c r="A6" s="3"/>
      <c r="B6" s="3"/>
      <c r="C6" s="3"/>
      <c r="D6" s="3"/>
      <c r="E6" s="3"/>
      <c r="F6" s="3"/>
      <c r="G6" s="3"/>
      <c r="H6" s="3"/>
      <c r="I6" s="3"/>
      <c r="J6" s="3"/>
      <c r="K6" s="3"/>
      <c r="L6" s="3"/>
    </row>
    <row r="7" spans="1:374" x14ac:dyDescent="0.35">
      <c r="A7" s="3"/>
      <c r="B7" s="3"/>
      <c r="C7" s="3"/>
      <c r="D7" s="3"/>
      <c r="E7" s="3"/>
      <c r="F7" s="3"/>
      <c r="G7" s="3"/>
      <c r="H7" s="3"/>
      <c r="I7" s="3"/>
      <c r="J7" s="3"/>
      <c r="K7" s="3"/>
      <c r="L7" s="3"/>
    </row>
    <row r="8" spans="1:374" x14ac:dyDescent="0.35">
      <c r="A8" s="3"/>
      <c r="B8" s="3"/>
      <c r="C8" s="3"/>
      <c r="D8" s="3"/>
      <c r="E8" s="3"/>
      <c r="F8" s="3"/>
      <c r="G8" s="3"/>
      <c r="H8" s="3"/>
      <c r="I8" s="3"/>
      <c r="J8" s="3"/>
      <c r="K8" s="3"/>
      <c r="L8" s="3"/>
    </row>
    <row r="9" spans="1:374" x14ac:dyDescent="0.35">
      <c r="A9" s="3"/>
      <c r="B9" s="3"/>
      <c r="C9" s="3"/>
      <c r="D9" s="3"/>
      <c r="E9" s="3"/>
      <c r="F9" s="3"/>
      <c r="G9" s="3"/>
      <c r="H9" s="3"/>
      <c r="I9" s="3"/>
      <c r="J9" s="3"/>
      <c r="K9" s="3"/>
      <c r="L9" s="3"/>
    </row>
    <row r="10" spans="1:374" x14ac:dyDescent="0.35">
      <c r="A10" s="3"/>
      <c r="B10" s="3"/>
      <c r="C10" s="3"/>
      <c r="D10" s="3"/>
      <c r="E10" s="3"/>
      <c r="F10" s="3"/>
      <c r="G10" s="3"/>
      <c r="H10" s="3"/>
      <c r="I10" s="3"/>
      <c r="J10" s="3"/>
      <c r="K10" s="3"/>
      <c r="L10" s="3"/>
    </row>
    <row r="11" spans="1:374" x14ac:dyDescent="0.35">
      <c r="A11" s="3"/>
      <c r="B11" s="3"/>
      <c r="C11" s="3"/>
      <c r="D11" s="3"/>
      <c r="E11" s="3"/>
      <c r="F11" s="3"/>
      <c r="G11" s="3"/>
      <c r="H11" s="3"/>
      <c r="I11" s="3"/>
      <c r="J11" s="3"/>
      <c r="K11" s="3"/>
      <c r="L11" s="3"/>
    </row>
    <row r="12" spans="1:374" x14ac:dyDescent="0.35">
      <c r="A12" s="3"/>
      <c r="B12" s="3"/>
      <c r="C12" s="3"/>
      <c r="D12" s="3"/>
      <c r="E12" s="3"/>
      <c r="F12" s="3"/>
      <c r="G12" s="3"/>
      <c r="H12" s="3"/>
      <c r="I12" s="3"/>
      <c r="J12" s="3"/>
      <c r="K12" s="3"/>
      <c r="L12" s="3"/>
    </row>
    <row r="13" spans="1:374" x14ac:dyDescent="0.35">
      <c r="A13" s="3"/>
      <c r="B13" s="3"/>
      <c r="C13" s="3"/>
      <c r="D13" s="3"/>
      <c r="E13" s="3"/>
      <c r="F13" s="3"/>
      <c r="G13" s="3"/>
      <c r="H13" s="3"/>
      <c r="I13" s="3"/>
      <c r="J13" s="3"/>
      <c r="K13" s="3"/>
      <c r="L13" s="3"/>
    </row>
    <row r="14" spans="1:374" x14ac:dyDescent="0.35">
      <c r="A14" s="3"/>
      <c r="B14" s="3"/>
      <c r="C14" s="3"/>
      <c r="D14" s="3"/>
      <c r="E14" s="3"/>
      <c r="F14" s="3"/>
      <c r="G14" s="3"/>
      <c r="H14" s="3"/>
      <c r="I14" s="3"/>
      <c r="J14" s="3"/>
      <c r="K14" s="3"/>
      <c r="L14" s="3"/>
    </row>
    <row r="15" spans="1:374" x14ac:dyDescent="0.35">
      <c r="A15" s="3"/>
      <c r="B15" s="3"/>
      <c r="C15" s="3"/>
      <c r="D15" s="3"/>
      <c r="E15" s="3"/>
      <c r="F15" s="3"/>
      <c r="G15" s="3"/>
      <c r="H15" s="3"/>
      <c r="I15" s="3"/>
      <c r="J15" s="3"/>
      <c r="K15" s="3"/>
      <c r="L15" s="3"/>
    </row>
    <row r="16" spans="1:374" x14ac:dyDescent="0.35">
      <c r="A16" s="3"/>
      <c r="B16" s="3"/>
      <c r="C16" s="3"/>
      <c r="D16" s="3"/>
      <c r="E16" s="3"/>
      <c r="F16" s="3"/>
      <c r="G16" s="3"/>
      <c r="H16" s="3"/>
      <c r="I16" s="3"/>
      <c r="J16" s="3"/>
      <c r="K16" s="3"/>
      <c r="L16" s="3"/>
    </row>
    <row r="17" spans="1:12" x14ac:dyDescent="0.35">
      <c r="A17" s="3"/>
      <c r="B17" s="3"/>
      <c r="C17" s="3"/>
      <c r="D17" s="3"/>
      <c r="E17" s="3"/>
      <c r="F17" s="3"/>
      <c r="G17" s="3"/>
      <c r="H17" s="3"/>
      <c r="I17" s="3"/>
      <c r="J17" s="3"/>
      <c r="K17" s="3"/>
      <c r="L17" s="3"/>
    </row>
    <row r="18" spans="1:12" x14ac:dyDescent="0.35">
      <c r="A18" s="3"/>
      <c r="B18" s="3"/>
      <c r="C18" s="3"/>
      <c r="D18" s="3"/>
      <c r="E18" s="3"/>
      <c r="F18" s="3"/>
      <c r="G18" s="3"/>
      <c r="H18" s="3"/>
      <c r="I18" s="3"/>
      <c r="J18" s="3"/>
      <c r="K18" s="3"/>
      <c r="L18" s="3"/>
    </row>
    <row r="19" spans="1:12" x14ac:dyDescent="0.35">
      <c r="A19" s="3"/>
      <c r="B19" s="3"/>
      <c r="C19" s="3"/>
      <c r="D19" s="3"/>
      <c r="E19" s="3"/>
      <c r="F19" s="3"/>
      <c r="G19" s="3"/>
      <c r="H19" s="3"/>
      <c r="I19" s="3"/>
      <c r="J19" s="3"/>
      <c r="K19" s="3"/>
      <c r="L19" s="3"/>
    </row>
    <row r="20" spans="1:12" x14ac:dyDescent="0.35">
      <c r="A20" s="3"/>
      <c r="B20" s="3"/>
      <c r="C20" s="3"/>
      <c r="D20" s="3"/>
      <c r="E20" s="3"/>
      <c r="F20" s="3"/>
      <c r="G20" s="3"/>
      <c r="H20" s="3"/>
      <c r="I20" s="3"/>
      <c r="J20" s="3"/>
      <c r="K20" s="3"/>
      <c r="L20" s="3"/>
    </row>
    <row r="21" spans="1:12" x14ac:dyDescent="0.35">
      <c r="A21" s="3"/>
      <c r="B21" s="3"/>
      <c r="C21" s="3"/>
      <c r="D21" s="3"/>
      <c r="E21" s="547"/>
      <c r="F21" s="3"/>
      <c r="G21" s="3"/>
      <c r="H21" s="3"/>
      <c r="I21" s="3"/>
      <c r="J21" s="3"/>
      <c r="K21" s="3"/>
      <c r="L21" s="3"/>
    </row>
    <row r="22" spans="1:12" x14ac:dyDescent="0.35">
      <c r="A22" s="3"/>
      <c r="B22" s="3"/>
      <c r="C22" s="3"/>
      <c r="D22" s="3"/>
      <c r="E22" s="3"/>
      <c r="F22" s="3"/>
      <c r="G22" s="3"/>
      <c r="H22" s="3"/>
      <c r="I22" s="3"/>
      <c r="J22" s="3"/>
      <c r="K22" s="3"/>
      <c r="L22" s="3"/>
    </row>
    <row r="23" spans="1:12" x14ac:dyDescent="0.35">
      <c r="A23" s="3"/>
      <c r="B23" s="3"/>
      <c r="C23" s="3"/>
      <c r="D23" s="3"/>
      <c r="E23" s="3"/>
      <c r="F23" s="3"/>
      <c r="G23" s="3"/>
      <c r="H23" s="3"/>
      <c r="I23" s="3"/>
      <c r="J23" s="3"/>
      <c r="K23" s="3"/>
      <c r="L23" s="3"/>
    </row>
    <row r="24" spans="1:12" x14ac:dyDescent="0.35">
      <c r="A24" s="3"/>
      <c r="B24" s="3"/>
      <c r="C24" s="3"/>
      <c r="D24" s="3"/>
      <c r="E24" s="3"/>
      <c r="F24" s="3"/>
      <c r="G24" s="3"/>
      <c r="H24" s="3"/>
      <c r="I24" s="3"/>
      <c r="J24" s="3"/>
      <c r="K24" s="3"/>
      <c r="L24" s="3"/>
    </row>
    <row r="25" spans="1:12" x14ac:dyDescent="0.35">
      <c r="A25" s="3"/>
      <c r="B25" s="3"/>
      <c r="C25" s="3"/>
      <c r="D25" s="3"/>
      <c r="E25" s="3"/>
      <c r="F25" s="3"/>
      <c r="G25" s="3"/>
      <c r="H25" s="3"/>
      <c r="I25" s="3"/>
      <c r="J25" s="3"/>
      <c r="K25" s="3"/>
      <c r="L25" s="3"/>
    </row>
    <row r="26" spans="1:12" x14ac:dyDescent="0.35">
      <c r="A26" s="3"/>
      <c r="B26" s="3"/>
      <c r="C26" s="3"/>
      <c r="D26" s="3"/>
      <c r="E26" s="3"/>
      <c r="F26" s="3"/>
      <c r="G26" s="3"/>
      <c r="H26" s="3"/>
      <c r="I26" s="3"/>
      <c r="J26" s="3"/>
      <c r="K26" s="3"/>
      <c r="L26" s="3"/>
    </row>
    <row r="27" spans="1:12" x14ac:dyDescent="0.35">
      <c r="A27" s="3"/>
      <c r="B27" s="3"/>
      <c r="C27" s="3"/>
      <c r="D27" s="3"/>
      <c r="E27" s="3"/>
      <c r="F27" s="3"/>
      <c r="G27" s="3"/>
      <c r="H27" s="3"/>
      <c r="I27" s="3"/>
      <c r="J27" s="3"/>
      <c r="K27" s="3"/>
      <c r="L27" s="3"/>
    </row>
    <row r="28" spans="1:12" x14ac:dyDescent="0.35">
      <c r="A28" s="3"/>
      <c r="B28" s="3"/>
      <c r="C28" s="3"/>
      <c r="D28" s="3"/>
      <c r="E28" s="3"/>
      <c r="F28" s="3"/>
      <c r="G28" s="3"/>
      <c r="H28" s="3"/>
      <c r="I28" s="3"/>
      <c r="J28" s="3"/>
      <c r="K28" s="3"/>
      <c r="L28" s="3"/>
    </row>
    <row r="29" spans="1:12" x14ac:dyDescent="0.35">
      <c r="A29" s="3"/>
      <c r="B29" s="3"/>
      <c r="C29" s="3"/>
      <c r="D29" s="3"/>
      <c r="E29" s="3"/>
      <c r="F29" s="3"/>
      <c r="G29" s="3"/>
      <c r="H29" s="3"/>
      <c r="I29" s="3"/>
      <c r="J29" s="3"/>
      <c r="K29" s="3"/>
      <c r="L29" s="3"/>
    </row>
    <row r="30" spans="1:12" x14ac:dyDescent="0.35">
      <c r="A30" s="3"/>
      <c r="B30" s="3"/>
      <c r="C30" s="3"/>
      <c r="D30" s="3"/>
      <c r="E30" s="3"/>
      <c r="F30" s="3"/>
      <c r="G30" s="3"/>
      <c r="H30" s="3"/>
      <c r="I30" s="3"/>
      <c r="J30" s="3"/>
      <c r="K30" s="3"/>
      <c r="L30" s="3"/>
    </row>
    <row r="31" spans="1:12" x14ac:dyDescent="0.35">
      <c r="A31" s="3"/>
      <c r="B31" s="3"/>
      <c r="C31" s="3"/>
      <c r="D31" s="3"/>
      <c r="E31" s="3"/>
      <c r="F31" s="3"/>
      <c r="G31" s="3"/>
      <c r="H31" s="3"/>
      <c r="I31" s="3"/>
      <c r="J31" s="3"/>
      <c r="K31" s="3"/>
      <c r="L31" s="3"/>
    </row>
    <row r="32" spans="1:12" x14ac:dyDescent="0.35">
      <c r="A32" s="3"/>
      <c r="B32" s="3"/>
      <c r="C32" s="3"/>
      <c r="D32" s="3"/>
      <c r="E32" s="3"/>
      <c r="F32" s="3"/>
      <c r="G32" s="3"/>
      <c r="H32" s="3"/>
      <c r="I32" s="3"/>
      <c r="J32" s="3"/>
      <c r="K32" s="3"/>
      <c r="L32" s="3"/>
    </row>
    <row r="33" spans="1:12" x14ac:dyDescent="0.35">
      <c r="A33" s="3"/>
      <c r="B33" s="3"/>
      <c r="C33" s="3"/>
      <c r="D33" s="3"/>
      <c r="E33" s="3"/>
      <c r="F33" s="3"/>
      <c r="G33" s="3"/>
      <c r="H33" s="3"/>
      <c r="I33" s="3"/>
      <c r="J33" s="3"/>
      <c r="K33" s="3"/>
      <c r="L33" s="3"/>
    </row>
    <row r="34" spans="1:12" x14ac:dyDescent="0.35">
      <c r="A34" s="3"/>
      <c r="B34" s="3"/>
      <c r="C34" s="3"/>
      <c r="D34" s="3"/>
      <c r="E34" s="3"/>
      <c r="F34" s="3"/>
      <c r="G34" s="3"/>
      <c r="H34" s="3"/>
      <c r="I34" s="3"/>
      <c r="J34" s="3"/>
      <c r="K34" s="3"/>
      <c r="L34" s="3"/>
    </row>
    <row r="35" spans="1:12" x14ac:dyDescent="0.35">
      <c r="A35" s="3"/>
      <c r="B35" s="3"/>
      <c r="C35" s="3"/>
      <c r="D35" s="3"/>
      <c r="E35" s="3"/>
      <c r="F35" s="3"/>
      <c r="G35" s="3"/>
      <c r="H35" s="3"/>
      <c r="I35" s="3"/>
      <c r="J35" s="3"/>
      <c r="K35" s="3"/>
      <c r="L35" s="3"/>
    </row>
    <row r="36" spans="1:12" x14ac:dyDescent="0.35">
      <c r="A36" s="3"/>
      <c r="B36" s="3"/>
      <c r="C36" s="3"/>
      <c r="D36" s="3"/>
      <c r="E36" s="3"/>
      <c r="F36" s="3"/>
      <c r="G36" s="3"/>
      <c r="H36" s="3"/>
      <c r="I36" s="3"/>
      <c r="J36" s="3"/>
      <c r="K36" s="3"/>
      <c r="L36" s="3"/>
    </row>
    <row r="37" spans="1:12" x14ac:dyDescent="0.35">
      <c r="A37" s="3"/>
      <c r="B37" s="3"/>
      <c r="C37" s="3"/>
      <c r="D37" s="3"/>
      <c r="E37" s="3"/>
      <c r="F37" s="3"/>
      <c r="G37" s="3"/>
      <c r="H37" s="3"/>
      <c r="I37" s="3"/>
      <c r="J37" s="3"/>
      <c r="K37" s="3"/>
      <c r="L37" s="3"/>
    </row>
    <row r="38" spans="1:12" x14ac:dyDescent="0.35">
      <c r="A38" s="3"/>
      <c r="B38" s="3"/>
      <c r="C38" s="3"/>
      <c r="D38" s="3"/>
      <c r="E38" s="3"/>
      <c r="F38" s="3"/>
      <c r="G38" s="3"/>
      <c r="H38" s="3"/>
      <c r="I38" s="3"/>
      <c r="J38" s="3"/>
      <c r="K38" s="3"/>
      <c r="L38" s="3"/>
    </row>
    <row r="39" spans="1:12" x14ac:dyDescent="0.35">
      <c r="A39" s="3"/>
      <c r="B39" s="3"/>
      <c r="C39" s="3"/>
      <c r="D39" s="3"/>
      <c r="E39" s="3"/>
      <c r="F39" s="3"/>
      <c r="G39" s="3"/>
      <c r="H39" s="3"/>
      <c r="I39" s="3"/>
      <c r="J39" s="3"/>
      <c r="K39" s="3"/>
      <c r="L39" s="3"/>
    </row>
    <row r="40" spans="1:12" x14ac:dyDescent="0.35">
      <c r="A40" s="3"/>
      <c r="B40" s="3"/>
      <c r="C40" s="3"/>
      <c r="D40" s="3"/>
      <c r="E40" s="3"/>
      <c r="F40" s="3"/>
      <c r="G40" s="3"/>
      <c r="H40" s="3"/>
      <c r="I40" s="3"/>
      <c r="J40" s="3"/>
      <c r="K40" s="3"/>
      <c r="L40" s="3"/>
    </row>
    <row r="41" spans="1:12" x14ac:dyDescent="0.35">
      <c r="A41" s="3"/>
      <c r="B41" s="3"/>
      <c r="C41" s="3"/>
      <c r="D41" s="3"/>
      <c r="E41" s="3"/>
      <c r="F41" s="3"/>
      <c r="G41" s="3"/>
      <c r="H41" s="3"/>
      <c r="I41" s="3"/>
      <c r="J41" s="3"/>
      <c r="K41" s="3"/>
      <c r="L41" s="3"/>
    </row>
    <row r="42" spans="1:12" x14ac:dyDescent="0.35">
      <c r="A42" s="3"/>
      <c r="B42" s="3"/>
      <c r="C42" s="3"/>
      <c r="D42" s="3"/>
      <c r="E42" s="3"/>
      <c r="F42" s="3"/>
      <c r="G42" s="3"/>
      <c r="H42" s="3"/>
      <c r="I42" s="3"/>
      <c r="J42" s="3"/>
      <c r="K42" s="3"/>
      <c r="L42" s="3"/>
    </row>
    <row r="43" spans="1:12" x14ac:dyDescent="0.35">
      <c r="A43" s="3"/>
      <c r="B43" s="3"/>
      <c r="C43" s="3"/>
      <c r="D43" s="3"/>
      <c r="E43" s="3"/>
      <c r="F43" s="3"/>
      <c r="G43" s="3"/>
      <c r="H43" s="3"/>
      <c r="I43" s="3"/>
      <c r="J43" s="3"/>
      <c r="K43" s="3"/>
      <c r="L43" s="3"/>
    </row>
    <row r="44" spans="1:12" x14ac:dyDescent="0.35">
      <c r="A44" s="3"/>
      <c r="B44" s="3"/>
      <c r="C44" s="3"/>
      <c r="D44" s="3"/>
      <c r="E44" s="3"/>
      <c r="F44" s="3"/>
      <c r="G44" s="3"/>
      <c r="H44" s="3"/>
      <c r="I44" s="3"/>
      <c r="J44" s="3"/>
      <c r="K44" s="3"/>
      <c r="L44" s="3"/>
    </row>
    <row r="45" spans="1:12" x14ac:dyDescent="0.35">
      <c r="A45" s="3"/>
      <c r="B45" s="3"/>
      <c r="C45" s="3"/>
      <c r="D45" s="3"/>
      <c r="E45" s="3"/>
      <c r="F45" s="3"/>
      <c r="G45" s="3"/>
      <c r="H45" s="3"/>
      <c r="I45" s="3"/>
      <c r="J45" s="3"/>
      <c r="K45" s="3"/>
      <c r="L45" s="3"/>
    </row>
    <row r="46" spans="1:12" x14ac:dyDescent="0.35">
      <c r="A46" s="3"/>
      <c r="B46" s="3"/>
      <c r="C46" s="3"/>
      <c r="D46" s="3"/>
      <c r="E46" s="3"/>
      <c r="F46" s="3"/>
      <c r="G46" s="3"/>
      <c r="H46" s="3"/>
      <c r="I46" s="3"/>
      <c r="J46" s="3"/>
      <c r="K46" s="3"/>
      <c r="L46" s="3"/>
    </row>
    <row r="47" spans="1:12" x14ac:dyDescent="0.35">
      <c r="A47" s="3"/>
      <c r="B47" s="3"/>
      <c r="C47" s="3"/>
      <c r="D47" s="3"/>
      <c r="E47" s="3"/>
      <c r="F47" s="3"/>
      <c r="G47" s="3"/>
      <c r="H47" s="3"/>
      <c r="I47" s="3"/>
      <c r="J47" s="3"/>
      <c r="K47" s="3"/>
      <c r="L47" s="3"/>
    </row>
    <row r="48" spans="1:12" x14ac:dyDescent="0.35">
      <c r="A48" s="3"/>
      <c r="B48" s="3"/>
      <c r="C48" s="3"/>
      <c r="D48" s="3"/>
      <c r="E48" s="3"/>
      <c r="F48" s="3"/>
      <c r="G48" s="3"/>
      <c r="H48" s="3"/>
      <c r="I48" s="3"/>
      <c r="J48" s="3"/>
      <c r="K48" s="3"/>
      <c r="L48" s="3"/>
    </row>
    <row r="49" spans="1:12" x14ac:dyDescent="0.35">
      <c r="A49" s="3"/>
      <c r="B49" s="3"/>
      <c r="C49" s="3"/>
      <c r="D49" s="3"/>
      <c r="E49" s="3"/>
      <c r="F49" s="3"/>
      <c r="G49" s="3"/>
      <c r="H49" s="3"/>
      <c r="I49" s="3"/>
      <c r="J49" s="3"/>
      <c r="K49" s="3"/>
      <c r="L49" s="3"/>
    </row>
    <row r="50" spans="1:12" x14ac:dyDescent="0.35">
      <c r="A50" s="3"/>
      <c r="B50" s="3"/>
      <c r="C50" s="3"/>
      <c r="D50" s="3"/>
      <c r="E50" s="3"/>
      <c r="F50" s="3"/>
      <c r="G50" s="3"/>
      <c r="H50" s="3"/>
      <c r="I50" s="3"/>
      <c r="J50" s="3"/>
      <c r="K50" s="3"/>
      <c r="L50" s="3"/>
    </row>
    <row r="51" spans="1:12" x14ac:dyDescent="0.35">
      <c r="A51" s="3"/>
      <c r="B51" s="3"/>
      <c r="C51" s="3"/>
      <c r="D51" s="3"/>
      <c r="E51" s="3"/>
      <c r="F51" s="3"/>
      <c r="G51" s="3"/>
      <c r="H51" s="3"/>
      <c r="I51" s="3"/>
      <c r="J51" s="3"/>
      <c r="K51" s="3"/>
      <c r="L51" s="3"/>
    </row>
    <row r="52" spans="1:12" x14ac:dyDescent="0.35">
      <c r="A52" s="3"/>
      <c r="B52" s="3"/>
      <c r="C52" s="3"/>
      <c r="D52" s="3"/>
      <c r="E52" s="3"/>
      <c r="F52" s="3"/>
      <c r="G52" s="3"/>
      <c r="H52" s="3"/>
      <c r="I52" s="3"/>
      <c r="J52" s="3"/>
      <c r="K52" s="3"/>
      <c r="L52" s="3"/>
    </row>
    <row r="53" spans="1:12" x14ac:dyDescent="0.35">
      <c r="A53" s="3"/>
      <c r="B53" s="3"/>
      <c r="C53" s="3"/>
      <c r="D53" s="3"/>
      <c r="E53" s="3"/>
      <c r="F53" s="3"/>
      <c r="G53" s="3"/>
      <c r="H53" s="3"/>
      <c r="I53" s="3"/>
      <c r="J53" s="3"/>
      <c r="K53" s="3"/>
      <c r="L53" s="3"/>
    </row>
    <row r="54" spans="1:12" x14ac:dyDescent="0.35">
      <c r="A54" s="3"/>
      <c r="B54" s="3"/>
      <c r="C54" s="3"/>
      <c r="D54" s="3"/>
      <c r="E54" s="3"/>
      <c r="F54" s="3"/>
      <c r="G54" s="3"/>
      <c r="H54" s="3"/>
      <c r="I54" s="3"/>
      <c r="J54" s="3"/>
      <c r="K54" s="3"/>
      <c r="L54" s="3"/>
    </row>
    <row r="55" spans="1:12" x14ac:dyDescent="0.35">
      <c r="A55" s="3"/>
      <c r="B55" s="3"/>
      <c r="C55" s="3"/>
      <c r="D55" s="3"/>
      <c r="E55" s="3"/>
      <c r="F55" s="3"/>
      <c r="G55" s="3"/>
      <c r="H55" s="3"/>
      <c r="I55" s="3"/>
      <c r="J55" s="3"/>
      <c r="K55" s="3"/>
      <c r="L55" s="3"/>
    </row>
    <row r="56" spans="1:12" x14ac:dyDescent="0.35">
      <c r="A56" s="3"/>
      <c r="B56" s="3"/>
      <c r="C56" s="3"/>
      <c r="D56" s="3"/>
      <c r="E56" s="3"/>
      <c r="F56" s="3"/>
      <c r="G56" s="3"/>
      <c r="H56" s="3"/>
      <c r="I56" s="3"/>
      <c r="J56" s="3"/>
      <c r="K56" s="3"/>
      <c r="L56" s="3"/>
    </row>
    <row r="57" spans="1:12" x14ac:dyDescent="0.35">
      <c r="A57" s="3"/>
      <c r="B57" s="3"/>
      <c r="C57" s="3"/>
      <c r="D57" s="3"/>
      <c r="E57" s="3"/>
      <c r="F57" s="3"/>
      <c r="G57" s="3"/>
      <c r="H57" s="3"/>
      <c r="I57" s="3"/>
      <c r="J57" s="3"/>
      <c r="K57" s="3"/>
      <c r="L57" s="3"/>
    </row>
    <row r="58" spans="1:12" s="549" customFormat="1" x14ac:dyDescent="0.35">
      <c r="A58" s="548"/>
      <c r="B58" s="548"/>
      <c r="C58" s="548"/>
      <c r="D58" s="548"/>
      <c r="E58" s="548"/>
      <c r="F58" s="548"/>
      <c r="G58" s="548"/>
      <c r="H58" s="548"/>
      <c r="I58" s="548"/>
      <c r="J58" s="548"/>
      <c r="K58" s="548"/>
      <c r="L58" s="548"/>
    </row>
    <row r="59" spans="1:12" x14ac:dyDescent="0.35">
      <c r="A59" s="3"/>
      <c r="B59" s="3"/>
      <c r="C59" s="3"/>
      <c r="D59" s="3"/>
      <c r="E59" s="3"/>
      <c r="F59" s="3"/>
      <c r="G59" s="3"/>
      <c r="H59" s="3"/>
      <c r="I59" s="3"/>
      <c r="J59" s="3"/>
      <c r="K59" s="3"/>
      <c r="L59" s="3"/>
    </row>
    <row r="60" spans="1:12" x14ac:dyDescent="0.35">
      <c r="A60" s="3"/>
      <c r="B60" s="3"/>
      <c r="C60" s="3"/>
      <c r="D60" s="3"/>
      <c r="E60" s="3"/>
      <c r="F60" s="3"/>
      <c r="G60" s="3"/>
      <c r="H60" s="3"/>
      <c r="I60" s="3"/>
      <c r="J60" s="3"/>
      <c r="K60" s="3"/>
      <c r="L60" s="3"/>
    </row>
    <row r="61" spans="1:12" x14ac:dyDescent="0.35">
      <c r="A61" s="3"/>
      <c r="B61" s="3"/>
      <c r="C61" s="3"/>
      <c r="D61" s="3"/>
      <c r="E61" s="3"/>
      <c r="F61" s="3"/>
      <c r="G61" s="3"/>
      <c r="H61" s="3"/>
      <c r="I61" s="3"/>
      <c r="J61" s="3"/>
      <c r="K61" s="3"/>
      <c r="L61" s="3"/>
    </row>
    <row r="62" spans="1:12" x14ac:dyDescent="0.35">
      <c r="A62" s="3"/>
      <c r="B62" s="3"/>
      <c r="C62" s="3"/>
      <c r="D62" s="3"/>
      <c r="E62" s="3"/>
      <c r="F62" s="3"/>
      <c r="G62" s="3"/>
      <c r="H62" s="3"/>
      <c r="I62" s="3"/>
      <c r="J62" s="3"/>
      <c r="K62" s="3"/>
      <c r="L62" s="3"/>
    </row>
    <row r="63" spans="1:12" x14ac:dyDescent="0.35">
      <c r="A63" s="3"/>
      <c r="B63" s="3"/>
      <c r="C63" s="3"/>
      <c r="D63" s="3"/>
      <c r="E63" s="3"/>
      <c r="F63" s="3"/>
      <c r="G63" s="3"/>
      <c r="H63" s="3"/>
      <c r="I63" s="3"/>
      <c r="J63" s="3"/>
      <c r="K63" s="3"/>
      <c r="L63" s="3"/>
    </row>
    <row r="64" spans="1:12" x14ac:dyDescent="0.35">
      <c r="A64" s="3"/>
      <c r="B64" s="3"/>
      <c r="C64" s="3"/>
      <c r="D64" s="3"/>
      <c r="E64" s="3"/>
      <c r="F64" s="3"/>
      <c r="G64" s="3"/>
      <c r="H64" s="3"/>
      <c r="I64" s="3"/>
      <c r="J64" s="3"/>
      <c r="K64" s="3"/>
      <c r="L64" s="3"/>
    </row>
    <row r="65" spans="1:12" x14ac:dyDescent="0.35">
      <c r="A65" s="3"/>
      <c r="B65" s="3"/>
      <c r="C65" s="3"/>
      <c r="D65" s="3"/>
      <c r="E65" s="3"/>
      <c r="F65" s="3"/>
      <c r="G65" s="3"/>
      <c r="H65" s="3"/>
      <c r="I65" s="3"/>
      <c r="J65" s="3"/>
      <c r="K65" s="3"/>
      <c r="L65" s="3"/>
    </row>
    <row r="66" spans="1:12" x14ac:dyDescent="0.35">
      <c r="A66" s="3"/>
      <c r="B66" s="3"/>
      <c r="C66" s="3"/>
      <c r="D66" s="3"/>
      <c r="E66" s="3"/>
      <c r="F66" s="3"/>
      <c r="G66" s="3"/>
      <c r="H66" s="3"/>
      <c r="I66" s="3"/>
      <c r="J66" s="3"/>
      <c r="K66" s="3"/>
      <c r="L66" s="3"/>
    </row>
    <row r="67" spans="1:12" x14ac:dyDescent="0.35">
      <c r="A67" s="3"/>
      <c r="B67" s="3"/>
      <c r="C67" s="3"/>
      <c r="D67" s="3"/>
      <c r="E67" s="3"/>
      <c r="F67" s="3"/>
      <c r="G67" s="3"/>
      <c r="H67" s="3"/>
      <c r="I67" s="3"/>
      <c r="J67" s="3"/>
      <c r="K67" s="3"/>
      <c r="L67" s="3"/>
    </row>
    <row r="68" spans="1:12" x14ac:dyDescent="0.35">
      <c r="A68" s="3"/>
      <c r="B68" s="3"/>
      <c r="C68" s="3"/>
      <c r="D68" s="3"/>
      <c r="E68" s="3"/>
      <c r="F68" s="3"/>
      <c r="G68" s="3"/>
      <c r="H68" s="3"/>
      <c r="I68" s="3"/>
      <c r="J68" s="3"/>
      <c r="K68" s="3"/>
      <c r="L68" s="3"/>
    </row>
    <row r="69" spans="1:12" x14ac:dyDescent="0.35">
      <c r="A69" s="3"/>
      <c r="B69" s="3"/>
      <c r="C69" s="3"/>
      <c r="D69" s="3"/>
      <c r="E69" s="3"/>
      <c r="F69" s="3"/>
      <c r="G69" s="3"/>
      <c r="H69" s="3"/>
      <c r="I69" s="3"/>
      <c r="J69" s="3"/>
      <c r="K69" s="3"/>
      <c r="L69" s="3"/>
    </row>
    <row r="70" spans="1:12" x14ac:dyDescent="0.35">
      <c r="A70" s="3"/>
      <c r="B70" s="3"/>
      <c r="C70" s="3"/>
      <c r="D70" s="3"/>
      <c r="E70" s="3"/>
      <c r="F70" s="3"/>
      <c r="G70" s="3"/>
      <c r="H70" s="3"/>
      <c r="I70" s="3"/>
      <c r="J70" s="3"/>
      <c r="K70" s="3"/>
      <c r="L70" s="3"/>
    </row>
    <row r="71" spans="1:12" x14ac:dyDescent="0.35">
      <c r="A71" s="3"/>
      <c r="B71" s="3"/>
      <c r="C71" s="3"/>
      <c r="D71" s="3"/>
      <c r="E71" s="3"/>
      <c r="F71" s="3"/>
      <c r="G71" s="3"/>
      <c r="H71" s="3"/>
      <c r="I71" s="3"/>
      <c r="J71" s="3"/>
      <c r="K71" s="3"/>
      <c r="L71" s="3"/>
    </row>
    <row r="72" spans="1:12" x14ac:dyDescent="0.35">
      <c r="A72" s="3"/>
      <c r="B72" s="3"/>
      <c r="C72" s="3"/>
      <c r="D72" s="3"/>
      <c r="E72" s="3"/>
      <c r="F72" s="3"/>
      <c r="G72" s="3"/>
      <c r="H72" s="3"/>
      <c r="I72" s="3"/>
      <c r="J72" s="3"/>
      <c r="K72" s="3"/>
      <c r="L72" s="3"/>
    </row>
    <row r="73" spans="1:12" x14ac:dyDescent="0.35">
      <c r="A73" s="3"/>
      <c r="B73" s="3"/>
      <c r="C73" s="3"/>
      <c r="D73" s="3"/>
      <c r="E73" s="3"/>
      <c r="F73" s="3"/>
      <c r="G73" s="3"/>
      <c r="H73" s="3"/>
      <c r="I73" s="3"/>
      <c r="J73" s="3"/>
      <c r="K73" s="3"/>
      <c r="L73" s="3"/>
    </row>
    <row r="74" spans="1:12" x14ac:dyDescent="0.35">
      <c r="A74" s="3"/>
      <c r="B74" s="3"/>
      <c r="C74" s="3"/>
      <c r="D74" s="3"/>
      <c r="E74" s="3"/>
      <c r="F74" s="3"/>
      <c r="G74" s="3"/>
      <c r="H74" s="3"/>
      <c r="I74" s="3"/>
      <c r="J74" s="3"/>
      <c r="K74" s="3"/>
      <c r="L74" s="3"/>
    </row>
    <row r="75" spans="1:12" x14ac:dyDescent="0.35">
      <c r="A75" s="3"/>
      <c r="B75" s="3"/>
      <c r="C75" s="3"/>
      <c r="D75" s="3"/>
      <c r="E75" s="3"/>
      <c r="F75" s="3"/>
      <c r="G75" s="3"/>
      <c r="H75" s="3"/>
      <c r="I75" s="3"/>
      <c r="J75" s="3"/>
      <c r="K75" s="3"/>
      <c r="L75" s="3"/>
    </row>
    <row r="76" spans="1:12" x14ac:dyDescent="0.35">
      <c r="A76" s="3"/>
      <c r="B76" s="3"/>
      <c r="C76" s="3"/>
      <c r="D76" s="3"/>
      <c r="E76" s="3"/>
      <c r="F76" s="3"/>
      <c r="G76" s="3"/>
      <c r="H76" s="3"/>
      <c r="I76" s="3"/>
      <c r="J76" s="3"/>
      <c r="K76" s="3"/>
      <c r="L76" s="3"/>
    </row>
    <row r="77" spans="1:12" x14ac:dyDescent="0.35">
      <c r="A77" s="546"/>
      <c r="B77" s="3"/>
      <c r="C77" s="3"/>
      <c r="D77" s="3"/>
      <c r="E77" s="547"/>
      <c r="F77" s="3"/>
      <c r="G77" s="3"/>
      <c r="H77" s="3"/>
      <c r="I77" s="3"/>
      <c r="J77" s="3"/>
      <c r="K77" s="3"/>
      <c r="L77" s="3"/>
    </row>
    <row r="78" spans="1:12" x14ac:dyDescent="0.35">
      <c r="A78" s="3"/>
      <c r="B78" s="3"/>
      <c r="C78" s="3"/>
      <c r="D78" s="3"/>
      <c r="E78" s="3"/>
      <c r="F78" s="3"/>
      <c r="G78" s="3"/>
      <c r="H78" s="3"/>
      <c r="I78" s="3"/>
      <c r="J78" s="3"/>
      <c r="K78" s="3"/>
      <c r="L78" s="3"/>
    </row>
    <row r="79" spans="1:12" x14ac:dyDescent="0.35">
      <c r="A79" s="3"/>
      <c r="B79" s="3"/>
      <c r="C79" s="3"/>
      <c r="D79" s="3"/>
      <c r="E79" s="3"/>
      <c r="F79" s="3"/>
      <c r="G79" s="3"/>
      <c r="H79" s="3"/>
      <c r="I79" s="3"/>
      <c r="J79" s="3"/>
      <c r="K79" s="3"/>
      <c r="L79" s="3"/>
    </row>
    <row r="80" spans="1:12" x14ac:dyDescent="0.35">
      <c r="A80" s="3"/>
      <c r="B80" s="3"/>
      <c r="C80" s="3"/>
      <c r="D80" s="3"/>
      <c r="E80" s="3"/>
      <c r="F80" s="3"/>
      <c r="G80" s="3"/>
      <c r="H80" s="3"/>
      <c r="I80" s="3"/>
      <c r="J80" s="3"/>
      <c r="K80" s="3"/>
      <c r="L80" s="3"/>
    </row>
    <row r="81" spans="1:12" x14ac:dyDescent="0.35">
      <c r="A81" s="3"/>
      <c r="B81" s="3"/>
      <c r="C81" s="3"/>
      <c r="D81" s="3"/>
      <c r="E81" s="3"/>
      <c r="F81" s="3"/>
      <c r="G81" s="3"/>
      <c r="H81" s="3"/>
      <c r="I81" s="3"/>
      <c r="J81" s="3"/>
      <c r="K81" s="3"/>
      <c r="L81" s="3"/>
    </row>
    <row r="82" spans="1:12" x14ac:dyDescent="0.35">
      <c r="A82" s="3"/>
      <c r="B82" s="3"/>
      <c r="C82" s="3"/>
      <c r="D82" s="3"/>
      <c r="E82" s="3"/>
      <c r="F82" s="3"/>
      <c r="G82" s="3"/>
      <c r="H82" s="3"/>
      <c r="I82" s="3"/>
      <c r="J82" s="3"/>
      <c r="K82" s="3"/>
      <c r="L82" s="3"/>
    </row>
    <row r="83" spans="1:12" x14ac:dyDescent="0.35">
      <c r="A83" s="546"/>
      <c r="B83" s="3"/>
      <c r="C83" s="3"/>
      <c r="D83" s="3"/>
      <c r="E83" s="547"/>
      <c r="F83" s="3"/>
      <c r="G83" s="3"/>
      <c r="H83" s="3"/>
      <c r="I83" s="3"/>
      <c r="J83" s="3"/>
      <c r="K83" s="3"/>
      <c r="L83" s="3"/>
    </row>
    <row r="84" spans="1:12" x14ac:dyDescent="0.35">
      <c r="A84" s="3"/>
      <c r="B84" s="3"/>
      <c r="C84" s="3"/>
      <c r="D84" s="3"/>
      <c r="E84" s="3"/>
      <c r="F84" s="3"/>
      <c r="G84" s="3"/>
      <c r="H84" s="3"/>
      <c r="I84" s="3"/>
      <c r="J84" s="3"/>
      <c r="K84" s="3"/>
      <c r="L84" s="3"/>
    </row>
    <row r="85" spans="1:12" x14ac:dyDescent="0.35">
      <c r="A85" s="3"/>
      <c r="B85" s="3"/>
      <c r="C85" s="3"/>
      <c r="D85" s="3"/>
      <c r="E85" s="3"/>
      <c r="F85" s="3"/>
      <c r="G85" s="3"/>
      <c r="H85" s="3"/>
      <c r="I85" s="3"/>
      <c r="J85" s="3"/>
      <c r="K85" s="3"/>
      <c r="L85" s="3"/>
    </row>
    <row r="86" spans="1:12" x14ac:dyDescent="0.35">
      <c r="A86" s="3"/>
      <c r="B86" s="3"/>
      <c r="C86" s="3"/>
      <c r="D86" s="3"/>
      <c r="E86" s="3"/>
      <c r="F86" s="3"/>
      <c r="G86" s="3"/>
      <c r="H86" s="3"/>
      <c r="I86" s="3"/>
      <c r="J86" s="3"/>
      <c r="K86" s="3"/>
      <c r="L86" s="3"/>
    </row>
    <row r="87" spans="1:12" x14ac:dyDescent="0.35">
      <c r="A87" s="3"/>
      <c r="B87" s="3"/>
      <c r="C87" s="3"/>
      <c r="D87" s="3"/>
      <c r="E87" s="3"/>
      <c r="F87" s="3"/>
      <c r="G87" s="3"/>
      <c r="H87" s="3"/>
      <c r="I87" s="3"/>
      <c r="J87" s="3"/>
      <c r="K87" s="3"/>
      <c r="L87" s="3"/>
    </row>
    <row r="88" spans="1:12" x14ac:dyDescent="0.35">
      <c r="A88" s="3"/>
      <c r="B88" s="3"/>
      <c r="C88" s="3"/>
      <c r="D88" s="3"/>
      <c r="E88" s="3"/>
      <c r="F88" s="3"/>
      <c r="G88" s="3"/>
      <c r="H88" s="3"/>
      <c r="I88" s="3"/>
      <c r="J88" s="3"/>
      <c r="K88" s="3"/>
      <c r="L88" s="3"/>
    </row>
    <row r="89" spans="1:12" x14ac:dyDescent="0.35">
      <c r="A89" s="3"/>
      <c r="B89" s="3"/>
      <c r="C89" s="3"/>
      <c r="D89" s="3"/>
      <c r="E89" s="3"/>
      <c r="F89" s="3"/>
      <c r="G89" s="3"/>
      <c r="H89" s="3"/>
      <c r="I89" s="3"/>
      <c r="J89" s="3"/>
      <c r="K89" s="3"/>
      <c r="L89" s="3"/>
    </row>
    <row r="90" spans="1:12" x14ac:dyDescent="0.35">
      <c r="A90" s="3"/>
      <c r="B90" s="3"/>
      <c r="C90" s="3"/>
      <c r="D90" s="3"/>
      <c r="E90" s="3"/>
      <c r="F90" s="3"/>
      <c r="G90" s="3"/>
      <c r="H90" s="3"/>
      <c r="I90" s="3"/>
      <c r="J90" s="3"/>
      <c r="K90" s="3"/>
      <c r="L90" s="3"/>
    </row>
    <row r="91" spans="1:12" x14ac:dyDescent="0.35">
      <c r="A91" s="3"/>
      <c r="B91" s="3"/>
      <c r="C91" s="3"/>
      <c r="D91" s="3"/>
      <c r="E91" s="3"/>
      <c r="F91" s="3"/>
      <c r="G91" s="3"/>
      <c r="H91" s="3"/>
      <c r="I91" s="3"/>
      <c r="J91" s="3"/>
      <c r="K91" s="3"/>
      <c r="L91" s="3"/>
    </row>
    <row r="92" spans="1:12" x14ac:dyDescent="0.35">
      <c r="A92" s="3"/>
      <c r="B92" s="3"/>
      <c r="C92" s="3"/>
      <c r="D92" s="3"/>
      <c r="E92" s="3"/>
      <c r="F92" s="3"/>
      <c r="G92" s="3"/>
      <c r="H92" s="3"/>
      <c r="I92" s="3"/>
      <c r="J92" s="3"/>
      <c r="K92" s="3"/>
      <c r="L92" s="3"/>
    </row>
    <row r="93" spans="1:12" x14ac:dyDescent="0.35">
      <c r="A93" s="3"/>
      <c r="B93" s="3"/>
      <c r="C93" s="3"/>
      <c r="D93" s="3"/>
      <c r="E93" s="3"/>
      <c r="F93" s="3"/>
      <c r="G93" s="3"/>
      <c r="H93" s="3"/>
      <c r="I93" s="3"/>
      <c r="J93" s="3"/>
      <c r="K93" s="3"/>
      <c r="L93" s="3"/>
    </row>
    <row r="94" spans="1:12" x14ac:dyDescent="0.35">
      <c r="A94" s="3"/>
      <c r="B94" s="3"/>
      <c r="C94" s="3"/>
      <c r="D94" s="3"/>
      <c r="E94" s="3"/>
      <c r="F94" s="3"/>
      <c r="G94" s="3"/>
      <c r="H94" s="3"/>
      <c r="I94" s="3"/>
      <c r="J94" s="3"/>
      <c r="K94" s="3"/>
      <c r="L94" s="3"/>
    </row>
    <row r="95" spans="1:12" x14ac:dyDescent="0.35">
      <c r="A95" s="3"/>
      <c r="B95" s="3"/>
      <c r="C95" s="3"/>
      <c r="D95" s="3"/>
      <c r="E95" s="3"/>
      <c r="F95" s="3"/>
      <c r="G95" s="3"/>
      <c r="H95" s="3"/>
      <c r="I95" s="3"/>
      <c r="J95" s="3"/>
      <c r="K95" s="3"/>
      <c r="L95" s="3"/>
    </row>
    <row r="96" spans="1:12" x14ac:dyDescent="0.35">
      <c r="A96" s="3"/>
      <c r="B96" s="3"/>
      <c r="C96" s="3"/>
      <c r="D96" s="3"/>
      <c r="E96" s="3"/>
      <c r="F96" s="3"/>
      <c r="G96" s="3"/>
      <c r="H96" s="3"/>
      <c r="I96" s="3"/>
      <c r="J96" s="3"/>
      <c r="K96" s="3"/>
      <c r="L96" s="3"/>
    </row>
    <row r="97" spans="1:12" x14ac:dyDescent="0.35">
      <c r="A97" s="3"/>
      <c r="B97" s="3"/>
      <c r="C97" s="3"/>
      <c r="D97" s="3"/>
      <c r="E97" s="3"/>
      <c r="F97" s="3"/>
      <c r="G97" s="3"/>
      <c r="H97" s="3"/>
      <c r="I97" s="3"/>
      <c r="J97" s="3"/>
      <c r="K97" s="3"/>
      <c r="L97" s="3"/>
    </row>
    <row r="98" spans="1:12" x14ac:dyDescent="0.35">
      <c r="A98" s="3"/>
      <c r="B98" s="3"/>
      <c r="C98" s="3"/>
      <c r="D98" s="3"/>
      <c r="E98" s="3"/>
      <c r="F98" s="3"/>
      <c r="G98" s="3"/>
      <c r="H98" s="3"/>
      <c r="I98" s="3"/>
      <c r="J98" s="3"/>
      <c r="K98" s="3"/>
      <c r="L98" s="3"/>
    </row>
    <row r="99" spans="1:12" x14ac:dyDescent="0.35">
      <c r="A99" s="3"/>
      <c r="B99" s="3"/>
      <c r="C99" s="3"/>
      <c r="D99" s="3"/>
      <c r="E99" s="3"/>
      <c r="F99" s="3"/>
      <c r="G99" s="3"/>
      <c r="H99" s="3"/>
      <c r="I99" s="3"/>
      <c r="J99" s="3"/>
      <c r="K99" s="3"/>
      <c r="L99" s="3"/>
    </row>
    <row r="100" spans="1:12" x14ac:dyDescent="0.35">
      <c r="A100" s="3"/>
      <c r="B100" s="3"/>
      <c r="C100" s="3"/>
      <c r="D100" s="3"/>
      <c r="E100" s="3"/>
      <c r="F100" s="3"/>
      <c r="G100" s="3"/>
      <c r="H100" s="3"/>
      <c r="I100" s="3"/>
      <c r="J100" s="3"/>
      <c r="K100" s="3"/>
      <c r="L100" s="3"/>
    </row>
    <row r="101" spans="1:12" x14ac:dyDescent="0.35">
      <c r="A101" s="3"/>
      <c r="B101" s="3"/>
      <c r="C101" s="3"/>
      <c r="D101" s="3"/>
      <c r="E101" s="3"/>
      <c r="F101" s="3"/>
      <c r="G101" s="3"/>
      <c r="H101" s="3"/>
      <c r="I101" s="3"/>
      <c r="J101" s="3"/>
      <c r="K101" s="3"/>
      <c r="L101" s="3"/>
    </row>
    <row r="102" spans="1:12" x14ac:dyDescent="0.35">
      <c r="A102" s="3"/>
      <c r="B102" s="3"/>
      <c r="C102" s="3"/>
      <c r="D102" s="3"/>
      <c r="E102" s="3"/>
      <c r="F102" s="3"/>
      <c r="G102" s="3"/>
      <c r="H102" s="3"/>
      <c r="I102" s="3"/>
      <c r="J102" s="3"/>
      <c r="K102" s="3"/>
      <c r="L102" s="3"/>
    </row>
    <row r="103" spans="1:12" x14ac:dyDescent="0.35">
      <c r="A103" s="3"/>
      <c r="B103" s="3"/>
      <c r="C103" s="3"/>
      <c r="D103" s="3"/>
      <c r="E103" s="3"/>
      <c r="F103" s="3"/>
      <c r="G103" s="3"/>
      <c r="H103" s="3"/>
      <c r="I103" s="3"/>
      <c r="J103" s="3"/>
      <c r="K103" s="3"/>
      <c r="L103" s="3"/>
    </row>
    <row r="104" spans="1:12" x14ac:dyDescent="0.35">
      <c r="A104" s="3"/>
      <c r="B104" s="3"/>
      <c r="C104" s="3"/>
      <c r="D104" s="3"/>
      <c r="E104" s="3"/>
      <c r="F104" s="3"/>
      <c r="G104" s="3"/>
      <c r="H104" s="3"/>
      <c r="I104" s="3"/>
      <c r="J104" s="3"/>
      <c r="K104" s="3"/>
      <c r="L104" s="3"/>
    </row>
    <row r="105" spans="1:12" x14ac:dyDescent="0.35">
      <c r="A105" s="3"/>
      <c r="B105" s="3"/>
      <c r="C105" s="3"/>
      <c r="D105" s="3"/>
      <c r="E105" s="3"/>
      <c r="F105" s="3"/>
      <c r="G105" s="3"/>
      <c r="H105" s="3"/>
      <c r="I105" s="3"/>
      <c r="J105" s="3"/>
      <c r="K105" s="3"/>
      <c r="L105" s="3"/>
    </row>
    <row r="106" spans="1:12" x14ac:dyDescent="0.35">
      <c r="A106" s="3"/>
      <c r="B106" s="3"/>
      <c r="C106" s="3"/>
      <c r="D106" s="3"/>
      <c r="E106" s="3"/>
      <c r="F106" s="3"/>
      <c r="G106" s="3"/>
      <c r="H106" s="3"/>
      <c r="I106" s="3"/>
      <c r="J106" s="3"/>
      <c r="K106" s="3"/>
      <c r="L106" s="3"/>
    </row>
    <row r="107" spans="1:12" x14ac:dyDescent="0.35">
      <c r="A107" s="3"/>
      <c r="B107" s="3"/>
      <c r="C107" s="3"/>
      <c r="D107" s="3"/>
      <c r="E107" s="3"/>
      <c r="F107" s="3"/>
      <c r="G107" s="3"/>
      <c r="H107" s="3"/>
      <c r="I107" s="3"/>
      <c r="J107" s="3"/>
      <c r="K107" s="3"/>
      <c r="L107" s="3"/>
    </row>
    <row r="108" spans="1:12" x14ac:dyDescent="0.35">
      <c r="A108" s="3"/>
      <c r="B108" s="3"/>
      <c r="C108" s="3"/>
      <c r="D108" s="3"/>
      <c r="E108" s="3"/>
      <c r="F108" s="3"/>
      <c r="G108" s="3"/>
      <c r="H108" s="3"/>
      <c r="I108" s="3"/>
      <c r="J108" s="3"/>
      <c r="K108" s="3"/>
      <c r="L108" s="3"/>
    </row>
    <row r="109" spans="1:12" x14ac:dyDescent="0.35">
      <c r="A109" s="3"/>
      <c r="B109" s="3"/>
      <c r="C109" s="3"/>
      <c r="D109" s="3"/>
      <c r="E109" s="3"/>
      <c r="F109" s="3"/>
      <c r="G109" s="3"/>
      <c r="H109" s="3"/>
      <c r="I109" s="3"/>
      <c r="J109" s="3"/>
      <c r="K109" s="3"/>
      <c r="L109" s="3"/>
    </row>
    <row r="110" spans="1:12" x14ac:dyDescent="0.35">
      <c r="A110" s="3"/>
      <c r="B110" s="3"/>
      <c r="C110" s="3"/>
      <c r="D110" s="3"/>
      <c r="E110" s="3"/>
      <c r="F110" s="3"/>
      <c r="G110" s="3"/>
      <c r="H110" s="3"/>
      <c r="I110" s="3"/>
      <c r="J110" s="3"/>
      <c r="K110" s="3"/>
      <c r="L110" s="3"/>
    </row>
    <row r="111" spans="1:12" x14ac:dyDescent="0.35">
      <c r="A111" s="3"/>
      <c r="B111" s="3"/>
      <c r="C111" s="3"/>
      <c r="D111" s="3"/>
      <c r="E111" s="3"/>
      <c r="F111" s="3"/>
      <c r="G111" s="3"/>
      <c r="H111" s="3"/>
      <c r="I111" s="3"/>
      <c r="J111" s="3"/>
      <c r="K111" s="3"/>
      <c r="L111" s="3"/>
    </row>
    <row r="112" spans="1:12" x14ac:dyDescent="0.35">
      <c r="A112" s="3"/>
      <c r="B112" s="3"/>
      <c r="C112" s="3"/>
      <c r="D112" s="3"/>
      <c r="E112" s="3"/>
      <c r="F112" s="3"/>
      <c r="G112" s="3"/>
      <c r="H112" s="3"/>
      <c r="I112" s="3"/>
      <c r="J112" s="3"/>
      <c r="K112" s="3"/>
      <c r="L112" s="3"/>
    </row>
    <row r="113" spans="1:12" x14ac:dyDescent="0.35">
      <c r="A113" s="3"/>
      <c r="B113" s="3"/>
      <c r="C113" s="3"/>
      <c r="D113" s="3"/>
      <c r="E113" s="3"/>
      <c r="F113" s="3"/>
      <c r="G113" s="3"/>
      <c r="H113" s="3"/>
      <c r="I113" s="3"/>
      <c r="J113" s="3"/>
      <c r="K113" s="3"/>
      <c r="L113" s="3"/>
    </row>
    <row r="114" spans="1:12" x14ac:dyDescent="0.35">
      <c r="A114" s="3"/>
      <c r="B114" s="3"/>
      <c r="C114" s="3"/>
      <c r="D114" s="3"/>
      <c r="E114" s="3"/>
      <c r="F114" s="3"/>
      <c r="G114" s="3"/>
      <c r="H114" s="3"/>
      <c r="I114" s="3"/>
      <c r="J114" s="3"/>
      <c r="K114" s="3"/>
      <c r="L114" s="3"/>
    </row>
    <row r="115" spans="1:12" x14ac:dyDescent="0.35">
      <c r="A115" s="3"/>
      <c r="B115" s="3"/>
      <c r="C115" s="3"/>
      <c r="D115" s="3"/>
      <c r="E115" s="3"/>
      <c r="F115" s="3"/>
      <c r="G115" s="3"/>
      <c r="H115" s="3"/>
      <c r="I115" s="3"/>
      <c r="J115" s="3"/>
      <c r="K115" s="3"/>
      <c r="L115" s="3"/>
    </row>
    <row r="116" spans="1:12" x14ac:dyDescent="0.35">
      <c r="A116" s="3"/>
      <c r="B116" s="3"/>
      <c r="C116" s="3"/>
      <c r="D116" s="3"/>
      <c r="E116" s="3"/>
      <c r="F116" s="3"/>
      <c r="G116" s="3"/>
      <c r="H116" s="3"/>
      <c r="I116" s="3"/>
      <c r="J116" s="3"/>
      <c r="K116" s="3"/>
      <c r="L116" s="3"/>
    </row>
    <row r="117" spans="1:12" x14ac:dyDescent="0.35">
      <c r="A117" s="3"/>
      <c r="B117" s="3"/>
      <c r="C117" s="3"/>
      <c r="D117" s="3"/>
      <c r="E117" s="3"/>
      <c r="F117" s="3"/>
      <c r="G117" s="3"/>
      <c r="H117" s="3"/>
      <c r="I117" s="3"/>
      <c r="J117" s="3"/>
      <c r="K117" s="3"/>
      <c r="L117" s="3"/>
    </row>
    <row r="118" spans="1:12" x14ac:dyDescent="0.35">
      <c r="A118" s="3"/>
      <c r="B118" s="3"/>
      <c r="C118" s="3"/>
      <c r="D118" s="3"/>
      <c r="E118" s="3"/>
      <c r="F118" s="3"/>
      <c r="G118" s="3"/>
      <c r="H118" s="3"/>
      <c r="I118" s="3"/>
      <c r="J118" s="3"/>
      <c r="K118" s="3"/>
      <c r="L118" s="3"/>
    </row>
    <row r="119" spans="1:12" x14ac:dyDescent="0.35">
      <c r="A119" s="3"/>
      <c r="B119" s="3"/>
      <c r="C119" s="3"/>
      <c r="D119" s="3"/>
      <c r="E119" s="3"/>
      <c r="F119" s="3"/>
      <c r="G119" s="3"/>
      <c r="H119" s="3"/>
      <c r="I119" s="3"/>
      <c r="J119" s="3"/>
      <c r="K119" s="3"/>
      <c r="L119" s="3"/>
    </row>
    <row r="120" spans="1:12" x14ac:dyDescent="0.35">
      <c r="A120" s="3"/>
      <c r="B120" s="3"/>
      <c r="C120" s="3"/>
      <c r="D120" s="3"/>
      <c r="E120" s="3"/>
      <c r="F120" s="3"/>
      <c r="G120" s="3"/>
      <c r="H120" s="3"/>
      <c r="I120" s="3"/>
      <c r="J120" s="3"/>
      <c r="K120" s="3"/>
      <c r="L120" s="3"/>
    </row>
    <row r="121" spans="1:12" x14ac:dyDescent="0.35">
      <c r="A121" s="3"/>
      <c r="B121" s="3"/>
      <c r="C121" s="3"/>
      <c r="D121" s="3"/>
      <c r="E121" s="3"/>
      <c r="F121" s="3"/>
      <c r="G121" s="3"/>
      <c r="H121" s="3"/>
      <c r="I121" s="3"/>
      <c r="J121" s="3"/>
      <c r="K121" s="3"/>
      <c r="L121" s="3"/>
    </row>
    <row r="122" spans="1:12" x14ac:dyDescent="0.35">
      <c r="A122" s="3"/>
      <c r="B122" s="3"/>
      <c r="C122" s="3"/>
      <c r="D122" s="3"/>
      <c r="E122" s="3"/>
      <c r="F122" s="3"/>
      <c r="G122" s="3"/>
      <c r="H122" s="3"/>
      <c r="I122" s="3"/>
      <c r="J122" s="3"/>
      <c r="K122" s="3"/>
      <c r="L122" s="3"/>
    </row>
    <row r="123" spans="1:12" x14ac:dyDescent="0.35">
      <c r="A123" s="3"/>
      <c r="B123" s="3"/>
      <c r="C123" s="3"/>
      <c r="D123" s="3"/>
      <c r="E123" s="3"/>
      <c r="F123" s="3"/>
      <c r="G123" s="3"/>
      <c r="H123" s="3"/>
      <c r="I123" s="3"/>
      <c r="J123" s="3"/>
      <c r="K123" s="3"/>
      <c r="L123" s="3"/>
    </row>
    <row r="124" spans="1:12" x14ac:dyDescent="0.35">
      <c r="A124" s="3"/>
      <c r="B124" s="3"/>
      <c r="C124" s="3"/>
      <c r="D124" s="3"/>
      <c r="E124" s="3"/>
      <c r="F124" s="3"/>
      <c r="G124" s="3"/>
      <c r="H124" s="3"/>
      <c r="I124" s="3"/>
      <c r="J124" s="3"/>
      <c r="K124" s="3"/>
      <c r="L124" s="3"/>
    </row>
    <row r="125" spans="1:12" x14ac:dyDescent="0.35">
      <c r="A125" s="3"/>
      <c r="B125" s="3"/>
      <c r="C125" s="3"/>
      <c r="D125" s="3"/>
      <c r="E125" s="3"/>
      <c r="F125" s="3"/>
      <c r="G125" s="3"/>
      <c r="H125" s="3"/>
      <c r="I125" s="3"/>
      <c r="J125" s="3"/>
      <c r="K125" s="3"/>
      <c r="L125" s="3"/>
    </row>
    <row r="126" spans="1:12" x14ac:dyDescent="0.35">
      <c r="A126" s="3"/>
      <c r="B126" s="3"/>
      <c r="C126" s="3"/>
      <c r="D126" s="3"/>
      <c r="E126" s="3"/>
      <c r="F126" s="3"/>
      <c r="G126" s="3"/>
      <c r="H126" s="3"/>
      <c r="I126" s="3"/>
      <c r="J126" s="3"/>
      <c r="K126" s="3"/>
      <c r="L126" s="3"/>
    </row>
    <row r="127" spans="1:12" x14ac:dyDescent="0.35">
      <c r="A127" s="3"/>
      <c r="B127" s="3"/>
      <c r="C127" s="3"/>
      <c r="D127" s="3"/>
      <c r="E127" s="3"/>
      <c r="F127" s="3"/>
      <c r="G127" s="3"/>
      <c r="H127" s="3"/>
      <c r="I127" s="3"/>
      <c r="J127" s="3"/>
      <c r="K127" s="3"/>
      <c r="L127" s="3"/>
    </row>
    <row r="128" spans="1:12" x14ac:dyDescent="0.35">
      <c r="A128" s="3"/>
      <c r="B128" s="3"/>
      <c r="C128" s="3"/>
      <c r="D128" s="3"/>
      <c r="E128" s="3"/>
      <c r="F128" s="3"/>
      <c r="G128" s="3"/>
      <c r="H128" s="3"/>
      <c r="I128" s="3"/>
      <c r="J128" s="3"/>
      <c r="K128" s="3"/>
      <c r="L128" s="3"/>
    </row>
    <row r="129" spans="1:12" x14ac:dyDescent="0.35">
      <c r="A129" s="3"/>
      <c r="B129" s="3"/>
      <c r="C129" s="3"/>
      <c r="D129" s="3"/>
      <c r="E129" s="3"/>
      <c r="F129" s="3"/>
      <c r="G129" s="3"/>
      <c r="H129" s="3"/>
      <c r="I129" s="3"/>
      <c r="J129" s="3"/>
      <c r="K129" s="3"/>
      <c r="L129" s="3"/>
    </row>
    <row r="130" spans="1:12" x14ac:dyDescent="0.35">
      <c r="A130" s="3"/>
      <c r="B130" s="3"/>
      <c r="C130" s="3"/>
      <c r="D130" s="3"/>
      <c r="E130" s="3"/>
      <c r="F130" s="3"/>
      <c r="G130" s="3"/>
      <c r="H130" s="3"/>
      <c r="I130" s="3"/>
      <c r="J130" s="3"/>
      <c r="K130" s="3"/>
      <c r="L130" s="3"/>
    </row>
  </sheetData>
  <autoFilter ref="A4:KL4" xr:uid="{00000000-0009-0000-0000-000003000000}"/>
  <mergeCells count="1">
    <mergeCell ref="A3:B3"/>
  </mergeCells>
  <pageMargins left="0.7" right="0.7" top="0.75" bottom="0.75" header="0.3" footer="0.3"/>
  <pageSetup scale="1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pageSetUpPr fitToPage="1"/>
  </sheetPr>
  <dimension ref="A1:Q46"/>
  <sheetViews>
    <sheetView view="pageBreakPreview" zoomScaleNormal="100" zoomScaleSheetLayoutView="100" workbookViewId="0">
      <pane ySplit="4" topLeftCell="A5" activePane="bottomLeft" state="frozen"/>
      <selection activeCell="A49" sqref="A49:A50"/>
      <selection pane="bottomLeft" activeCell="I34" sqref="I34"/>
    </sheetView>
  </sheetViews>
  <sheetFormatPr defaultRowHeight="14.5" x14ac:dyDescent="0.35"/>
  <cols>
    <col min="1" max="1" width="48.1796875" bestFit="1" customWidth="1"/>
    <col min="2" max="2" width="15.81640625" style="176" bestFit="1" customWidth="1"/>
    <col min="3" max="3" width="1.81640625" style="176" customWidth="1"/>
    <col min="4" max="4" width="17.81640625" style="176" bestFit="1" customWidth="1"/>
    <col min="5" max="5" width="15.453125" style="176" bestFit="1" customWidth="1"/>
    <col min="6" max="6" width="1.81640625" style="176" customWidth="1"/>
    <col min="7" max="7" width="17.81640625" style="488" bestFit="1" customWidth="1"/>
    <col min="8" max="8" width="15.453125" style="488" bestFit="1" customWidth="1"/>
    <col min="9" max="9" width="2.1796875" style="517" customWidth="1"/>
    <col min="10" max="10" width="17.81640625" style="488" bestFit="1" customWidth="1"/>
    <col min="11" max="11" width="16.7265625" style="488" customWidth="1"/>
    <col min="12" max="12" width="2.1796875" style="517" customWidth="1"/>
    <col min="13" max="13" width="15.81640625" style="176" bestFit="1" customWidth="1"/>
  </cols>
  <sheetData>
    <row r="1" spans="1:14" s="19" customFormat="1" x14ac:dyDescent="0.35">
      <c r="B1" s="176"/>
      <c r="C1" s="176"/>
      <c r="D1" s="176"/>
      <c r="E1" s="176"/>
      <c r="F1" s="176"/>
      <c r="G1" s="488"/>
      <c r="H1" s="488"/>
      <c r="I1" s="488"/>
      <c r="J1" s="488"/>
      <c r="K1" s="488"/>
      <c r="L1" s="488"/>
      <c r="M1" s="176"/>
    </row>
    <row r="2" spans="1:14" s="19" customFormat="1" x14ac:dyDescent="0.35">
      <c r="A2" s="11" t="s">
        <v>384</v>
      </c>
      <c r="B2" s="177"/>
      <c r="C2" s="177"/>
      <c r="D2" s="177"/>
      <c r="E2" s="177"/>
      <c r="F2" s="177"/>
      <c r="G2" s="489"/>
      <c r="H2" s="489"/>
      <c r="I2" s="489"/>
      <c r="J2" s="489"/>
      <c r="K2" s="489"/>
      <c r="L2" s="489"/>
      <c r="M2" s="178"/>
    </row>
    <row r="3" spans="1:14" s="19" customFormat="1" ht="16.5" customHeight="1" x14ac:dyDescent="0.35">
      <c r="A3" s="25"/>
      <c r="B3" s="179"/>
      <c r="C3" s="179"/>
      <c r="D3" s="179"/>
      <c r="E3" s="179"/>
      <c r="F3" s="179"/>
      <c r="G3" s="490"/>
      <c r="H3" s="490"/>
      <c r="I3" s="490"/>
      <c r="J3" s="490"/>
      <c r="K3" s="490"/>
      <c r="L3" s="490"/>
      <c r="M3" s="179"/>
    </row>
    <row r="4" spans="1:14" s="29" customFormat="1" x14ac:dyDescent="0.35">
      <c r="A4" s="26" t="s">
        <v>199</v>
      </c>
      <c r="B4" s="180" t="s">
        <v>575</v>
      </c>
      <c r="C4" s="181"/>
      <c r="D4" s="180" t="s">
        <v>200</v>
      </c>
      <c r="E4" s="180" t="s">
        <v>569</v>
      </c>
      <c r="F4" s="181"/>
      <c r="G4" s="491" t="s">
        <v>570</v>
      </c>
      <c r="H4" s="491" t="s">
        <v>571</v>
      </c>
      <c r="I4" s="492"/>
      <c r="J4" s="491" t="s">
        <v>572</v>
      </c>
      <c r="K4" s="491" t="s">
        <v>573</v>
      </c>
      <c r="L4" s="492"/>
      <c r="M4" s="182" t="s">
        <v>574</v>
      </c>
    </row>
    <row r="6" spans="1:14" x14ac:dyDescent="0.35">
      <c r="A6" s="8" t="s">
        <v>201</v>
      </c>
      <c r="B6" s="183"/>
      <c r="C6" s="183"/>
      <c r="D6" s="183"/>
      <c r="E6" s="183"/>
      <c r="F6" s="183"/>
      <c r="G6" s="493"/>
      <c r="H6" s="493"/>
      <c r="I6" s="518"/>
      <c r="J6" s="493"/>
      <c r="K6" s="493"/>
      <c r="L6" s="518"/>
      <c r="M6" s="183"/>
    </row>
    <row r="7" spans="1:14" x14ac:dyDescent="0.35">
      <c r="A7" s="8" t="s">
        <v>202</v>
      </c>
      <c r="B7" s="184"/>
      <c r="C7" s="184"/>
      <c r="D7" s="184"/>
      <c r="E7" s="184"/>
      <c r="F7" s="184"/>
      <c r="G7" s="494"/>
      <c r="H7" s="494"/>
      <c r="I7" s="519"/>
      <c r="J7" s="494"/>
      <c r="K7" s="494"/>
      <c r="L7" s="519"/>
      <c r="M7" s="184"/>
      <c r="N7" s="184"/>
    </row>
    <row r="8" spans="1:14" x14ac:dyDescent="0.35">
      <c r="A8" t="s">
        <v>203</v>
      </c>
      <c r="B8" s="185"/>
      <c r="C8" s="184"/>
      <c r="D8" s="185"/>
      <c r="E8" s="185"/>
      <c r="F8" s="184"/>
      <c r="G8" s="495"/>
      <c r="H8" s="495"/>
      <c r="I8" s="519"/>
      <c r="J8" s="495"/>
      <c r="K8" s="495"/>
      <c r="L8" s="519"/>
      <c r="M8" s="185"/>
      <c r="N8" s="184"/>
    </row>
    <row r="9" spans="1:14" x14ac:dyDescent="0.35">
      <c r="A9" t="s">
        <v>204</v>
      </c>
      <c r="B9" s="185"/>
      <c r="C9" s="184"/>
      <c r="D9" s="185"/>
      <c r="E9" s="185"/>
      <c r="F9" s="184"/>
      <c r="G9" s="495"/>
      <c r="H9" s="495"/>
      <c r="I9" s="519"/>
      <c r="J9" s="495"/>
      <c r="K9" s="495"/>
      <c r="L9" s="519"/>
      <c r="M9" s="185"/>
      <c r="N9" s="184"/>
    </row>
    <row r="10" spans="1:14" x14ac:dyDescent="0.35">
      <c r="A10" t="s">
        <v>205</v>
      </c>
      <c r="B10" s="185"/>
      <c r="C10" s="184"/>
      <c r="D10" s="185"/>
      <c r="E10" s="185"/>
      <c r="F10" s="184"/>
      <c r="G10" s="495"/>
      <c r="H10" s="495"/>
      <c r="I10" s="519"/>
      <c r="J10" s="495"/>
      <c r="K10" s="495"/>
      <c r="L10" s="519"/>
      <c r="M10" s="185"/>
      <c r="N10" s="184"/>
    </row>
    <row r="11" spans="1:14" x14ac:dyDescent="0.35">
      <c r="A11" t="s">
        <v>206</v>
      </c>
      <c r="B11" s="185"/>
      <c r="C11" s="184"/>
      <c r="D11" s="185"/>
      <c r="E11" s="185"/>
      <c r="F11" s="184"/>
      <c r="G11" s="495"/>
      <c r="H11" s="495"/>
      <c r="I11" s="519"/>
      <c r="J11" s="495"/>
      <c r="K11" s="495"/>
      <c r="L11" s="519"/>
      <c r="M11" s="185"/>
      <c r="N11" s="184"/>
    </row>
    <row r="12" spans="1:14" x14ac:dyDescent="0.35">
      <c r="A12" s="8" t="s">
        <v>207</v>
      </c>
      <c r="B12" s="186"/>
      <c r="C12" s="186"/>
      <c r="D12" s="186"/>
      <c r="E12" s="186"/>
      <c r="F12" s="186"/>
      <c r="G12" s="186"/>
      <c r="H12" s="186"/>
      <c r="I12" s="520"/>
      <c r="J12" s="186"/>
      <c r="K12" s="186"/>
      <c r="L12" s="520"/>
      <c r="M12" s="186"/>
      <c r="N12" s="184"/>
    </row>
    <row r="13" spans="1:14" x14ac:dyDescent="0.35">
      <c r="B13" s="184"/>
      <c r="C13" s="184"/>
      <c r="D13" s="184"/>
      <c r="E13" s="184"/>
      <c r="F13" s="184"/>
      <c r="G13" s="494"/>
      <c r="H13" s="494"/>
      <c r="I13" s="519"/>
      <c r="J13" s="494"/>
      <c r="K13" s="494"/>
      <c r="L13" s="519"/>
      <c r="M13" s="184"/>
      <c r="N13" s="184"/>
    </row>
    <row r="14" spans="1:14" x14ac:dyDescent="0.35">
      <c r="A14" s="8" t="s">
        <v>208</v>
      </c>
      <c r="B14" s="184"/>
      <c r="C14" s="184"/>
      <c r="D14" s="184"/>
      <c r="E14" s="184"/>
      <c r="F14" s="184"/>
      <c r="G14" s="494"/>
      <c r="H14" s="494"/>
      <c r="I14" s="519"/>
      <c r="J14" s="494"/>
      <c r="K14" s="494"/>
      <c r="L14" s="519"/>
      <c r="M14" s="184"/>
      <c r="N14" s="184"/>
    </row>
    <row r="15" spans="1:14" x14ac:dyDescent="0.35">
      <c r="A15" s="8" t="s">
        <v>209</v>
      </c>
      <c r="B15" s="184"/>
      <c r="C15" s="184"/>
      <c r="D15" s="184"/>
      <c r="E15" s="184"/>
      <c r="F15" s="184"/>
      <c r="G15" s="494"/>
      <c r="H15" s="494"/>
      <c r="I15" s="519"/>
      <c r="J15" s="494"/>
      <c r="K15" s="494"/>
      <c r="L15" s="519"/>
      <c r="M15" s="184"/>
      <c r="N15" s="184"/>
    </row>
    <row r="16" spans="1:14" x14ac:dyDescent="0.35">
      <c r="A16" t="s">
        <v>210</v>
      </c>
      <c r="B16" s="185"/>
      <c r="C16" s="184"/>
      <c r="D16" s="185"/>
      <c r="E16" s="185"/>
      <c r="F16" s="184"/>
      <c r="G16" s="495"/>
      <c r="H16" s="495"/>
      <c r="I16" s="519"/>
      <c r="J16" s="495"/>
      <c r="K16" s="495"/>
      <c r="L16" s="519"/>
      <c r="M16" s="185"/>
      <c r="N16" s="184"/>
    </row>
    <row r="17" spans="1:14" x14ac:dyDescent="0.35">
      <c r="A17" t="s">
        <v>211</v>
      </c>
      <c r="B17" s="185"/>
      <c r="C17" s="184"/>
      <c r="D17" s="185"/>
      <c r="E17" s="185"/>
      <c r="F17" s="184"/>
      <c r="G17" s="495"/>
      <c r="H17" s="495"/>
      <c r="I17" s="519"/>
      <c r="J17" s="495"/>
      <c r="K17" s="495"/>
      <c r="L17" s="519"/>
      <c r="M17" s="185"/>
      <c r="N17" s="184"/>
    </row>
    <row r="18" spans="1:14" x14ac:dyDescent="0.35">
      <c r="A18" t="s">
        <v>212</v>
      </c>
      <c r="B18" s="185"/>
      <c r="C18" s="184"/>
      <c r="D18" s="185"/>
      <c r="E18" s="185"/>
      <c r="F18" s="184"/>
      <c r="G18" s="495"/>
      <c r="H18" s="495"/>
      <c r="I18" s="519"/>
      <c r="J18" s="495"/>
      <c r="K18" s="495"/>
      <c r="L18" s="519"/>
      <c r="M18" s="185"/>
      <c r="N18" s="184"/>
    </row>
    <row r="19" spans="1:14" x14ac:dyDescent="0.35">
      <c r="A19" t="s">
        <v>213</v>
      </c>
      <c r="B19" s="185"/>
      <c r="C19" s="184"/>
      <c r="D19" s="185"/>
      <c r="E19" s="185"/>
      <c r="F19" s="184"/>
      <c r="G19" s="495"/>
      <c r="H19" s="495"/>
      <c r="I19" s="519"/>
      <c r="J19" s="495"/>
      <c r="K19" s="495"/>
      <c r="L19" s="519"/>
      <c r="M19" s="185"/>
      <c r="N19" s="184"/>
    </row>
    <row r="20" spans="1:14" x14ac:dyDescent="0.35">
      <c r="A20" s="8" t="s">
        <v>214</v>
      </c>
      <c r="B20" s="184"/>
      <c r="C20" s="184"/>
      <c r="D20" s="184"/>
      <c r="E20" s="184"/>
      <c r="F20" s="184"/>
      <c r="G20" s="494"/>
      <c r="H20" s="494"/>
      <c r="I20" s="519"/>
      <c r="J20" s="494"/>
      <c r="K20" s="494"/>
      <c r="L20" s="519"/>
      <c r="M20" s="184"/>
      <c r="N20" s="184"/>
    </row>
    <row r="21" spans="1:14" x14ac:dyDescent="0.35">
      <c r="B21" s="184"/>
      <c r="C21" s="184"/>
      <c r="D21" s="184"/>
      <c r="E21" s="184"/>
      <c r="F21" s="184"/>
      <c r="G21" s="494"/>
      <c r="H21" s="494"/>
      <c r="I21" s="519"/>
      <c r="J21" s="494"/>
      <c r="K21" s="494"/>
      <c r="L21" s="519"/>
      <c r="M21" s="184"/>
      <c r="N21" s="184"/>
    </row>
    <row r="22" spans="1:14" x14ac:dyDescent="0.35">
      <c r="A22" s="8" t="s">
        <v>215</v>
      </c>
      <c r="B22" s="184"/>
      <c r="C22" s="184"/>
      <c r="D22" s="184"/>
      <c r="E22" s="184"/>
      <c r="F22" s="184"/>
      <c r="G22" s="494"/>
      <c r="H22" s="494"/>
      <c r="I22" s="519"/>
      <c r="J22" s="494"/>
      <c r="K22" s="494"/>
      <c r="L22" s="519"/>
      <c r="M22" s="184"/>
      <c r="N22" s="184"/>
    </row>
    <row r="23" spans="1:14" x14ac:dyDescent="0.35">
      <c r="A23" t="s">
        <v>216</v>
      </c>
      <c r="B23" s="185"/>
      <c r="C23" s="184"/>
      <c r="D23" s="185"/>
      <c r="E23" s="185"/>
      <c r="F23" s="184"/>
      <c r="G23" s="495"/>
      <c r="H23" s="495"/>
      <c r="I23" s="519"/>
      <c r="J23" s="495"/>
      <c r="K23" s="495"/>
      <c r="L23" s="519"/>
      <c r="M23" s="185"/>
      <c r="N23" s="184"/>
    </row>
    <row r="24" spans="1:14" x14ac:dyDescent="0.35">
      <c r="A24" t="s">
        <v>217</v>
      </c>
      <c r="B24" s="185"/>
      <c r="C24" s="184"/>
      <c r="D24" s="185"/>
      <c r="E24" s="185"/>
      <c r="F24" s="184"/>
      <c r="G24" s="495"/>
      <c r="H24" s="495"/>
      <c r="I24" s="519"/>
      <c r="J24" s="495"/>
      <c r="K24" s="495"/>
      <c r="L24" s="519"/>
      <c r="M24" s="185"/>
      <c r="N24" s="184"/>
    </row>
    <row r="25" spans="1:14" x14ac:dyDescent="0.35">
      <c r="A25" s="8" t="s">
        <v>218</v>
      </c>
      <c r="B25" s="184"/>
      <c r="C25" s="184"/>
      <c r="D25" s="184"/>
      <c r="E25" s="184"/>
      <c r="F25" s="184"/>
      <c r="G25" s="494"/>
      <c r="H25" s="494"/>
      <c r="I25" s="519"/>
      <c r="J25" s="494"/>
      <c r="K25" s="494"/>
      <c r="L25" s="519"/>
      <c r="M25" s="184"/>
      <c r="N25" s="184"/>
    </row>
    <row r="26" spans="1:14" x14ac:dyDescent="0.35">
      <c r="A26" s="8" t="s">
        <v>219</v>
      </c>
      <c r="B26" s="187"/>
      <c r="C26" s="187"/>
      <c r="D26" s="187"/>
      <c r="E26" s="187"/>
      <c r="F26" s="187"/>
      <c r="G26" s="496"/>
      <c r="H26" s="496"/>
      <c r="I26" s="521"/>
      <c r="J26" s="496"/>
      <c r="K26" s="496"/>
      <c r="L26" s="521"/>
      <c r="M26" s="187"/>
      <c r="N26" s="184"/>
    </row>
    <row r="27" spans="1:14" x14ac:dyDescent="0.35">
      <c r="B27" s="184"/>
      <c r="C27" s="184"/>
      <c r="D27" s="184"/>
      <c r="E27" s="184"/>
      <c r="F27" s="184"/>
      <c r="G27" s="494"/>
      <c r="H27" s="494"/>
      <c r="I27" s="519"/>
      <c r="J27" s="494"/>
      <c r="K27" s="494"/>
      <c r="L27" s="519"/>
      <c r="M27" s="184"/>
      <c r="N27" s="184"/>
    </row>
    <row r="28" spans="1:14" x14ac:dyDescent="0.35">
      <c r="A28" t="s">
        <v>220</v>
      </c>
      <c r="B28" s="184"/>
      <c r="C28" s="184"/>
      <c r="D28" s="184"/>
      <c r="E28" s="184"/>
      <c r="F28" s="184"/>
      <c r="G28" s="494"/>
      <c r="H28" s="494"/>
      <c r="I28" s="519"/>
      <c r="J28" s="494"/>
      <c r="K28" s="494"/>
      <c r="L28" s="519"/>
      <c r="M28" s="184"/>
      <c r="N28" s="184"/>
    </row>
    <row r="29" spans="1:14" x14ac:dyDescent="0.35">
      <c r="A29" t="s">
        <v>221</v>
      </c>
      <c r="B29" s="185"/>
      <c r="C29" s="184"/>
      <c r="D29" s="185"/>
      <c r="E29" s="185"/>
      <c r="F29" s="184"/>
      <c r="G29" s="495"/>
      <c r="H29" s="495"/>
      <c r="I29" s="519"/>
      <c r="J29" s="495"/>
      <c r="K29" s="495"/>
      <c r="L29" s="519"/>
      <c r="M29" s="185"/>
      <c r="N29" s="184"/>
    </row>
    <row r="30" spans="1:14" x14ac:dyDescent="0.35">
      <c r="A30" t="s">
        <v>222</v>
      </c>
      <c r="B30" s="185"/>
      <c r="C30" s="184"/>
      <c r="D30" s="185"/>
      <c r="E30" s="185"/>
      <c r="F30" s="184"/>
      <c r="G30" s="495"/>
      <c r="H30" s="495"/>
      <c r="I30" s="519"/>
      <c r="J30" s="495"/>
      <c r="K30" s="495"/>
      <c r="L30" s="519"/>
      <c r="M30" s="185"/>
      <c r="N30" s="184"/>
    </row>
    <row r="31" spans="1:14" x14ac:dyDescent="0.35">
      <c r="A31" t="s">
        <v>223</v>
      </c>
      <c r="B31" s="185"/>
      <c r="C31" s="184"/>
      <c r="D31" s="185"/>
      <c r="E31" s="185"/>
      <c r="F31" s="184"/>
      <c r="G31" s="495"/>
      <c r="H31" s="495"/>
      <c r="I31" s="519"/>
      <c r="J31" s="495"/>
      <c r="K31" s="495"/>
      <c r="L31" s="519"/>
      <c r="M31" s="185"/>
      <c r="N31" s="184"/>
    </row>
    <row r="32" spans="1:14" x14ac:dyDescent="0.35">
      <c r="A32" t="s">
        <v>224</v>
      </c>
      <c r="B32" s="185"/>
      <c r="C32" s="184"/>
      <c r="D32" s="185"/>
      <c r="E32" s="185"/>
      <c r="F32" s="184"/>
      <c r="G32" s="495"/>
      <c r="H32" s="495"/>
      <c r="I32" s="519"/>
      <c r="J32" s="495"/>
      <c r="K32" s="495"/>
      <c r="L32" s="519"/>
      <c r="M32" s="185"/>
      <c r="N32" s="184"/>
    </row>
    <row r="33" spans="1:17" x14ac:dyDescent="0.35">
      <c r="A33" t="s">
        <v>225</v>
      </c>
      <c r="B33" s="187"/>
      <c r="C33" s="187"/>
      <c r="D33" s="187"/>
      <c r="E33" s="187"/>
      <c r="F33" s="187"/>
      <c r="G33" s="496"/>
      <c r="H33" s="496"/>
      <c r="I33" s="521"/>
      <c r="J33" s="496"/>
      <c r="K33" s="496"/>
      <c r="L33" s="521"/>
      <c r="M33" s="187"/>
      <c r="N33" s="184"/>
    </row>
    <row r="34" spans="1:17" x14ac:dyDescent="0.35">
      <c r="B34" s="184"/>
      <c r="C34" s="184"/>
      <c r="D34" s="184"/>
      <c r="E34" s="184"/>
      <c r="F34" s="184"/>
      <c r="G34" s="494"/>
      <c r="H34" s="494"/>
      <c r="I34" s="519"/>
      <c r="J34" s="494"/>
      <c r="K34" s="494"/>
      <c r="L34" s="519"/>
      <c r="M34" s="184"/>
      <c r="N34" s="184"/>
    </row>
    <row r="35" spans="1:17" x14ac:dyDescent="0.35">
      <c r="A35" s="8" t="s">
        <v>226</v>
      </c>
      <c r="B35" s="184"/>
      <c r="C35" s="184"/>
      <c r="D35" s="184"/>
      <c r="E35" s="184"/>
      <c r="F35" s="184"/>
      <c r="G35" s="494"/>
      <c r="H35" s="494"/>
      <c r="I35" s="519"/>
      <c r="J35" s="494"/>
      <c r="K35" s="494"/>
      <c r="L35" s="519"/>
      <c r="M35" s="184"/>
      <c r="N35" s="184"/>
    </row>
    <row r="36" spans="1:17" x14ac:dyDescent="0.35">
      <c r="A36" t="s">
        <v>227</v>
      </c>
      <c r="B36" s="185"/>
      <c r="C36" s="184"/>
      <c r="D36" s="185"/>
      <c r="E36" s="185"/>
      <c r="F36" s="184"/>
      <c r="G36" s="495"/>
      <c r="H36" s="495"/>
      <c r="I36" s="519"/>
      <c r="J36" s="495"/>
      <c r="K36" s="495"/>
      <c r="L36" s="519"/>
      <c r="M36" s="185"/>
      <c r="N36" s="184"/>
    </row>
    <row r="37" spans="1:17" x14ac:dyDescent="0.35">
      <c r="A37" t="s">
        <v>228</v>
      </c>
      <c r="B37" s="185"/>
      <c r="C37" s="184"/>
      <c r="D37" s="185"/>
      <c r="E37" s="185"/>
      <c r="F37" s="184"/>
      <c r="G37" s="495"/>
      <c r="H37" s="495"/>
      <c r="I37" s="519"/>
      <c r="J37" s="495"/>
      <c r="K37" s="495"/>
      <c r="L37" s="519"/>
      <c r="M37" s="185"/>
      <c r="N37" s="184"/>
    </row>
    <row r="38" spans="1:17" x14ac:dyDescent="0.35">
      <c r="A38" t="s">
        <v>229</v>
      </c>
      <c r="B38" s="185"/>
      <c r="C38" s="184"/>
      <c r="D38" s="185"/>
      <c r="E38" s="185"/>
      <c r="F38" s="184"/>
      <c r="G38" s="495"/>
      <c r="H38" s="495"/>
      <c r="I38" s="519"/>
      <c r="J38" s="495"/>
      <c r="K38" s="495"/>
      <c r="L38" s="519"/>
      <c r="M38" s="185"/>
      <c r="N38" s="184"/>
    </row>
    <row r="39" spans="1:17" x14ac:dyDescent="0.35">
      <c r="A39" t="s">
        <v>228</v>
      </c>
      <c r="B39" s="185"/>
      <c r="C39" s="184"/>
      <c r="D39" s="185"/>
      <c r="E39" s="185"/>
      <c r="F39" s="184"/>
      <c r="G39" s="495"/>
      <c r="H39" s="495"/>
      <c r="I39" s="519"/>
      <c r="J39" s="495"/>
      <c r="K39" s="495"/>
      <c r="L39" s="519"/>
      <c r="M39" s="185"/>
      <c r="N39" s="184"/>
    </row>
    <row r="40" spans="1:17" x14ac:dyDescent="0.35">
      <c r="A40" t="s">
        <v>230</v>
      </c>
      <c r="B40" s="187"/>
      <c r="C40" s="187"/>
      <c r="D40" s="187"/>
      <c r="E40" s="187"/>
      <c r="F40" s="187"/>
      <c r="G40" s="496"/>
      <c r="H40" s="496"/>
      <c r="I40" s="521"/>
      <c r="J40" s="496"/>
      <c r="K40" s="496"/>
      <c r="L40" s="521"/>
      <c r="M40" s="187"/>
      <c r="N40" s="184"/>
    </row>
    <row r="42" spans="1:17" x14ac:dyDescent="0.35">
      <c r="A42" s="8" t="s">
        <v>231</v>
      </c>
      <c r="B42" s="188"/>
      <c r="C42" s="188"/>
      <c r="D42" s="188"/>
      <c r="E42" s="188"/>
      <c r="F42" s="188"/>
      <c r="G42" s="497"/>
      <c r="H42" s="497"/>
      <c r="I42" s="522"/>
      <c r="J42" s="497"/>
      <c r="K42" s="497"/>
      <c r="L42" s="522"/>
      <c r="M42" s="188"/>
      <c r="N42" s="183"/>
    </row>
    <row r="44" spans="1:17" ht="15" thickBot="1" x14ac:dyDescent="0.4">
      <c r="A44" s="8" t="s">
        <v>232</v>
      </c>
      <c r="B44" s="189"/>
      <c r="C44" s="189"/>
      <c r="D44" s="189"/>
      <c r="E44" s="189"/>
      <c r="F44" s="189"/>
      <c r="G44" s="498"/>
      <c r="H44" s="498"/>
      <c r="I44" s="523"/>
      <c r="J44" s="498"/>
      <c r="K44" s="498"/>
      <c r="L44" s="523"/>
      <c r="M44" s="189"/>
      <c r="N44" s="183"/>
    </row>
    <row r="45" spans="1:17" ht="15" thickTop="1" x14ac:dyDescent="0.35"/>
    <row r="46" spans="1:17" x14ac:dyDescent="0.35">
      <c r="N46" s="176"/>
      <c r="O46" s="176"/>
      <c r="P46" s="176"/>
      <c r="Q46" s="176"/>
    </row>
  </sheetData>
  <pageMargins left="0.5" right="0.5" top="0.5" bottom="0.5" header="0.3" footer="0.3"/>
  <pageSetup scale="50" fitToHeight="0" orientation="portrait" r:id="rId1"/>
  <headerFooter>
    <oddHeader>&amp;CPart 4
Attachment C</oddHeader>
    <oddFooter>&amp;L&amp;D, Page &amp;P         Green Mountain Care Board&amp;R&amp;F,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83A2F-1702-4E45-925A-79F78BAABA46}">
  <sheetPr>
    <tabColor theme="9" tint="0.59999389629810485"/>
  </sheetPr>
  <dimension ref="A1:H44"/>
  <sheetViews>
    <sheetView workbookViewId="0">
      <selection activeCell="D26" sqref="D26"/>
    </sheetView>
  </sheetViews>
  <sheetFormatPr defaultColWidth="9.1796875" defaultRowHeight="14.5" x14ac:dyDescent="0.35"/>
  <cols>
    <col min="1" max="1" width="38.1796875" style="557" bestFit="1" customWidth="1"/>
    <col min="2" max="3" width="13.453125" style="557" customWidth="1"/>
    <col min="4" max="4" width="112.54296875" style="557" bestFit="1" customWidth="1"/>
    <col min="5" max="5" width="3.81640625" style="564" customWidth="1"/>
    <col min="6" max="7" width="13.453125" style="557" customWidth="1"/>
    <col min="8" max="8" width="103.1796875" style="557" bestFit="1" customWidth="1"/>
    <col min="9" max="9" width="9.1796875" style="557"/>
    <col min="10" max="10" width="12" style="557" bestFit="1" customWidth="1"/>
    <col min="11" max="16384" width="9.1796875" style="557"/>
  </cols>
  <sheetData>
    <row r="1" spans="1:8" ht="18.5" x14ac:dyDescent="0.45">
      <c r="D1" s="567" t="s">
        <v>661</v>
      </c>
    </row>
    <row r="3" spans="1:8" ht="65.25" customHeight="1" x14ac:dyDescent="0.35">
      <c r="C3" s="566"/>
      <c r="D3" s="823" t="s">
        <v>668</v>
      </c>
      <c r="E3" s="823"/>
      <c r="F3" s="823"/>
    </row>
    <row r="4" spans="1:8" x14ac:dyDescent="0.35">
      <c r="A4" s="562" t="s">
        <v>659</v>
      </c>
    </row>
    <row r="5" spans="1:8" ht="29" x14ac:dyDescent="0.35">
      <c r="A5" s="559" t="s">
        <v>660</v>
      </c>
      <c r="B5" s="560" t="s">
        <v>664</v>
      </c>
      <c r="C5" s="560" t="s">
        <v>665</v>
      </c>
      <c r="D5" s="560" t="s">
        <v>111</v>
      </c>
      <c r="E5" s="565"/>
      <c r="F5" s="560" t="s">
        <v>666</v>
      </c>
      <c r="G5" s="560" t="s">
        <v>667</v>
      </c>
      <c r="H5" s="560" t="s">
        <v>111</v>
      </c>
    </row>
    <row r="6" spans="1:8" x14ac:dyDescent="0.35">
      <c r="A6" s="434"/>
      <c r="B6" s="561"/>
      <c r="C6" s="558"/>
      <c r="D6" s="558"/>
      <c r="F6" s="561"/>
      <c r="G6" s="558"/>
      <c r="H6" s="558"/>
    </row>
    <row r="7" spans="1:8" x14ac:dyDescent="0.35">
      <c r="A7" s="556"/>
      <c r="B7" s="561"/>
      <c r="C7" s="558"/>
      <c r="D7" s="563"/>
      <c r="F7" s="561"/>
      <c r="G7" s="558"/>
      <c r="H7" s="558"/>
    </row>
    <row r="8" spans="1:8" x14ac:dyDescent="0.35">
      <c r="A8" s="556"/>
      <c r="B8" s="561"/>
      <c r="C8" s="558"/>
      <c r="D8" s="558"/>
      <c r="F8" s="561"/>
      <c r="G8" s="558"/>
      <c r="H8" s="558"/>
    </row>
    <row r="9" spans="1:8" x14ac:dyDescent="0.35">
      <c r="A9" s="556"/>
      <c r="B9" s="561"/>
      <c r="C9" s="558"/>
      <c r="D9" s="558"/>
      <c r="F9" s="561"/>
      <c r="G9" s="558"/>
      <c r="H9" s="558"/>
    </row>
    <row r="10" spans="1:8" x14ac:dyDescent="0.35">
      <c r="A10" s="556"/>
      <c r="B10" s="561"/>
      <c r="C10" s="558"/>
      <c r="D10" s="558"/>
      <c r="F10" s="561"/>
      <c r="G10" s="558"/>
      <c r="H10" s="558"/>
    </row>
    <row r="11" spans="1:8" x14ac:dyDescent="0.35">
      <c r="A11" s="556"/>
      <c r="B11" s="561"/>
      <c r="C11" s="558"/>
      <c r="D11" s="558"/>
      <c r="F11" s="561"/>
      <c r="G11" s="558"/>
      <c r="H11" s="558"/>
    </row>
    <row r="12" spans="1:8" x14ac:dyDescent="0.35">
      <c r="A12" s="556"/>
      <c r="B12" s="561"/>
      <c r="C12" s="558"/>
      <c r="D12" s="558"/>
      <c r="F12" s="561"/>
      <c r="G12" s="558"/>
      <c r="H12" s="558"/>
    </row>
    <row r="15" spans="1:8" x14ac:dyDescent="0.35">
      <c r="A15" s="562" t="s">
        <v>662</v>
      </c>
    </row>
    <row r="16" spans="1:8" ht="29" x14ac:dyDescent="0.35">
      <c r="A16" s="559" t="s">
        <v>660</v>
      </c>
      <c r="B16" s="560" t="s">
        <v>664</v>
      </c>
      <c r="C16" s="560" t="s">
        <v>665</v>
      </c>
      <c r="D16" s="560" t="s">
        <v>111</v>
      </c>
      <c r="F16" s="560" t="s">
        <v>666</v>
      </c>
      <c r="G16" s="560" t="s">
        <v>667</v>
      </c>
      <c r="H16" s="560" t="s">
        <v>111</v>
      </c>
    </row>
    <row r="17" spans="1:8" x14ac:dyDescent="0.35">
      <c r="A17" s="556"/>
      <c r="B17" s="561"/>
      <c r="C17" s="558"/>
      <c r="D17" s="558"/>
      <c r="F17" s="561"/>
      <c r="G17" s="558"/>
      <c r="H17" s="558"/>
    </row>
    <row r="18" spans="1:8" x14ac:dyDescent="0.35">
      <c r="A18" s="556"/>
      <c r="B18" s="561"/>
      <c r="C18" s="558"/>
      <c r="D18" s="558"/>
      <c r="F18" s="561"/>
      <c r="G18" s="558"/>
      <c r="H18" s="558"/>
    </row>
    <row r="19" spans="1:8" x14ac:dyDescent="0.35">
      <c r="A19" s="556"/>
      <c r="B19" s="561"/>
      <c r="C19" s="558"/>
      <c r="D19" s="558"/>
      <c r="F19" s="561"/>
      <c r="G19" s="558"/>
      <c r="H19" s="558"/>
    </row>
    <row r="20" spans="1:8" x14ac:dyDescent="0.35">
      <c r="A20" s="556"/>
      <c r="B20" s="561"/>
      <c r="C20" s="558"/>
      <c r="D20" s="558"/>
      <c r="F20" s="561"/>
      <c r="G20" s="558"/>
      <c r="H20" s="558"/>
    </row>
    <row r="21" spans="1:8" x14ac:dyDescent="0.35">
      <c r="A21" s="556"/>
      <c r="B21" s="561"/>
      <c r="C21" s="558"/>
      <c r="D21" s="558"/>
      <c r="F21" s="561"/>
      <c r="G21" s="558"/>
      <c r="H21" s="558"/>
    </row>
    <row r="22" spans="1:8" x14ac:dyDescent="0.35">
      <c r="A22" s="556"/>
      <c r="B22" s="561"/>
      <c r="C22" s="558"/>
      <c r="D22" s="558"/>
      <c r="F22" s="561"/>
      <c r="G22" s="558"/>
      <c r="H22" s="558"/>
    </row>
    <row r="23" spans="1:8" x14ac:dyDescent="0.35">
      <c r="A23" s="556"/>
      <c r="B23" s="561"/>
      <c r="C23" s="558"/>
      <c r="D23" s="558"/>
      <c r="F23" s="561"/>
      <c r="G23" s="558"/>
      <c r="H23" s="558"/>
    </row>
    <row r="24" spans="1:8" x14ac:dyDescent="0.35">
      <c r="A24" s="556"/>
      <c r="B24" s="561"/>
      <c r="C24" s="558"/>
      <c r="D24" s="558"/>
      <c r="F24" s="561"/>
      <c r="G24" s="558"/>
      <c r="H24" s="558"/>
    </row>
    <row r="25" spans="1:8" x14ac:dyDescent="0.35">
      <c r="A25" s="556"/>
      <c r="B25" s="561"/>
      <c r="C25" s="558"/>
      <c r="D25" s="558"/>
      <c r="F25" s="561"/>
      <c r="G25" s="558"/>
      <c r="H25" s="558"/>
    </row>
    <row r="26" spans="1:8" x14ac:dyDescent="0.35">
      <c r="A26" s="556"/>
      <c r="B26" s="561"/>
      <c r="C26" s="558"/>
      <c r="D26" s="558"/>
      <c r="F26" s="561"/>
      <c r="G26" s="558"/>
      <c r="H26" s="558"/>
    </row>
    <row r="27" spans="1:8" x14ac:dyDescent="0.35">
      <c r="A27" s="556"/>
      <c r="B27" s="561"/>
      <c r="C27" s="558"/>
      <c r="D27" s="558"/>
      <c r="F27" s="561"/>
      <c r="G27" s="558"/>
      <c r="H27" s="558"/>
    </row>
    <row r="28" spans="1:8" x14ac:dyDescent="0.35">
      <c r="A28" s="556"/>
      <c r="B28" s="561"/>
      <c r="C28" s="558"/>
      <c r="D28" s="558"/>
      <c r="F28" s="561"/>
      <c r="G28" s="558"/>
      <c r="H28" s="558"/>
    </row>
    <row r="29" spans="1:8" x14ac:dyDescent="0.35">
      <c r="A29" s="556"/>
      <c r="B29" s="561"/>
      <c r="C29" s="558"/>
      <c r="D29" s="558"/>
      <c r="F29" s="561"/>
      <c r="G29" s="558"/>
      <c r="H29" s="558"/>
    </row>
    <row r="30" spans="1:8" x14ac:dyDescent="0.35">
      <c r="A30" s="556"/>
      <c r="B30" s="561"/>
      <c r="C30" s="558"/>
      <c r="D30" s="558"/>
      <c r="F30" s="561"/>
      <c r="G30" s="558"/>
      <c r="H30" s="558"/>
    </row>
    <row r="31" spans="1:8" x14ac:dyDescent="0.35">
      <c r="A31" s="556"/>
      <c r="B31" s="561"/>
      <c r="C31" s="558"/>
      <c r="D31" s="558"/>
      <c r="F31" s="561"/>
      <c r="G31" s="558"/>
      <c r="H31" s="558"/>
    </row>
    <row r="32" spans="1:8" x14ac:dyDescent="0.35">
      <c r="A32" s="556"/>
      <c r="B32" s="561"/>
      <c r="C32" s="558"/>
      <c r="D32" s="558"/>
      <c r="F32" s="561"/>
      <c r="G32" s="558"/>
      <c r="H32" s="558"/>
    </row>
    <row r="33" spans="1:8" x14ac:dyDescent="0.35">
      <c r="A33" s="556"/>
      <c r="B33" s="561"/>
      <c r="C33" s="558"/>
      <c r="D33" s="558"/>
      <c r="F33" s="561"/>
      <c r="G33" s="558"/>
      <c r="H33" s="558"/>
    </row>
    <row r="34" spans="1:8" x14ac:dyDescent="0.35">
      <c r="A34" s="556"/>
      <c r="B34" s="561"/>
      <c r="C34" s="558"/>
      <c r="D34" s="558"/>
      <c r="F34" s="561"/>
      <c r="G34" s="558"/>
      <c r="H34" s="558"/>
    </row>
    <row r="35" spans="1:8" x14ac:dyDescent="0.35">
      <c r="A35" s="556"/>
      <c r="B35" s="561"/>
      <c r="C35" s="558"/>
      <c r="D35" s="558"/>
      <c r="F35" s="561"/>
      <c r="G35" s="558"/>
      <c r="H35" s="558"/>
    </row>
    <row r="36" spans="1:8" x14ac:dyDescent="0.35">
      <c r="A36" s="556"/>
      <c r="B36" s="561"/>
      <c r="C36" s="558"/>
      <c r="D36" s="558"/>
      <c r="F36" s="561"/>
      <c r="G36" s="558"/>
      <c r="H36" s="558"/>
    </row>
    <row r="39" spans="1:8" x14ac:dyDescent="0.35">
      <c r="A39" s="562" t="s">
        <v>663</v>
      </c>
    </row>
    <row r="40" spans="1:8" ht="29" x14ac:dyDescent="0.35">
      <c r="A40" s="559" t="s">
        <v>660</v>
      </c>
      <c r="B40" s="560" t="s">
        <v>664</v>
      </c>
      <c r="C40" s="560" t="s">
        <v>665</v>
      </c>
      <c r="D40" s="560" t="s">
        <v>111</v>
      </c>
      <c r="F40" s="560" t="s">
        <v>666</v>
      </c>
      <c r="G40" s="560" t="s">
        <v>667</v>
      </c>
      <c r="H40" s="560" t="s">
        <v>111</v>
      </c>
    </row>
    <row r="41" spans="1:8" x14ac:dyDescent="0.35">
      <c r="A41" s="556"/>
      <c r="B41" s="561"/>
      <c r="C41" s="558"/>
      <c r="D41" s="558"/>
      <c r="F41" s="561"/>
      <c r="G41" s="558"/>
      <c r="H41" s="558"/>
    </row>
    <row r="42" spans="1:8" x14ac:dyDescent="0.35">
      <c r="A42" s="556"/>
      <c r="B42" s="561"/>
      <c r="C42" s="558"/>
      <c r="D42" s="563"/>
      <c r="F42" s="561"/>
      <c r="G42" s="558"/>
      <c r="H42" s="558"/>
    </row>
    <row r="43" spans="1:8" x14ac:dyDescent="0.35">
      <c r="A43" s="556"/>
      <c r="B43" s="561"/>
      <c r="C43" s="558"/>
      <c r="D43" s="558"/>
      <c r="F43" s="561"/>
      <c r="G43" s="558"/>
      <c r="H43" s="558"/>
    </row>
    <row r="44" spans="1:8" x14ac:dyDescent="0.35">
      <c r="A44" s="556"/>
      <c r="B44" s="561"/>
      <c r="C44" s="558"/>
      <c r="D44" s="558"/>
      <c r="F44" s="561"/>
      <c r="G44" s="558"/>
      <c r="H44" s="558"/>
    </row>
  </sheetData>
  <mergeCells count="1">
    <mergeCell ref="D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S38"/>
  <sheetViews>
    <sheetView workbookViewId="0">
      <selection activeCell="B5" sqref="B5"/>
    </sheetView>
  </sheetViews>
  <sheetFormatPr defaultRowHeight="14.5" x14ac:dyDescent="0.35"/>
  <cols>
    <col min="1" max="1" width="8.81640625" style="12" customWidth="1"/>
    <col min="2" max="2" width="47.1796875" customWidth="1"/>
    <col min="3" max="8" width="18.1796875" style="270" customWidth="1"/>
  </cols>
  <sheetData>
    <row r="1" spans="1:19" s="15" customFormat="1" x14ac:dyDescent="0.35">
      <c r="A1" s="12"/>
      <c r="B1" s="13" t="s">
        <v>428</v>
      </c>
      <c r="C1" s="292"/>
      <c r="D1" s="292"/>
      <c r="E1" s="292"/>
      <c r="F1" s="292"/>
      <c r="G1" s="292"/>
      <c r="H1" s="292"/>
      <c r="I1" s="294"/>
      <c r="J1" s="294"/>
      <c r="K1" s="294"/>
      <c r="L1" s="294"/>
      <c r="M1" s="294"/>
      <c r="N1" s="294"/>
      <c r="O1" s="294"/>
      <c r="P1" s="294"/>
      <c r="Q1" s="294"/>
      <c r="R1" s="294"/>
      <c r="S1" s="294"/>
    </row>
    <row r="2" spans="1:19" s="15" customFormat="1" x14ac:dyDescent="0.35">
      <c r="A2" s="12"/>
      <c r="B2" s="13" t="s">
        <v>436</v>
      </c>
      <c r="C2" s="292"/>
      <c r="D2" s="292"/>
      <c r="E2" s="292"/>
      <c r="F2" s="292"/>
      <c r="G2" s="292"/>
      <c r="H2" s="292"/>
      <c r="I2" s="294"/>
      <c r="J2" s="294"/>
      <c r="K2" s="294"/>
      <c r="L2" s="294"/>
      <c r="M2" s="294"/>
      <c r="N2" s="294"/>
      <c r="O2" s="294"/>
      <c r="P2" s="294"/>
      <c r="Q2" s="294"/>
      <c r="R2" s="294"/>
      <c r="S2" s="294"/>
    </row>
    <row r="3" spans="1:19" x14ac:dyDescent="0.35">
      <c r="I3" s="16"/>
    </row>
    <row r="4" spans="1:19" x14ac:dyDescent="0.35">
      <c r="B4" s="327" t="s">
        <v>576</v>
      </c>
      <c r="C4" s="328" t="s">
        <v>25</v>
      </c>
      <c r="D4" s="328" t="s">
        <v>44</v>
      </c>
      <c r="E4" s="328" t="s">
        <v>253</v>
      </c>
      <c r="F4" s="328" t="s">
        <v>437</v>
      </c>
      <c r="G4" s="328" t="s">
        <v>445</v>
      </c>
      <c r="H4" s="328" t="s">
        <v>4</v>
      </c>
    </row>
    <row r="5" spans="1:19" x14ac:dyDescent="0.35">
      <c r="B5" s="101" t="s">
        <v>442</v>
      </c>
      <c r="C5" s="249"/>
      <c r="D5" s="249"/>
      <c r="E5" s="249"/>
      <c r="F5" s="249"/>
      <c r="G5" s="249"/>
      <c r="H5" s="249"/>
    </row>
    <row r="6" spans="1:19" x14ac:dyDescent="0.35">
      <c r="B6" s="101" t="s">
        <v>443</v>
      </c>
      <c r="C6" s="249"/>
      <c r="D6" s="249"/>
      <c r="E6" s="249"/>
      <c r="F6" s="249"/>
      <c r="G6" s="249"/>
      <c r="H6" s="249"/>
    </row>
    <row r="7" spans="1:19" x14ac:dyDescent="0.35">
      <c r="B7" s="101" t="s">
        <v>444</v>
      </c>
      <c r="C7" s="249"/>
      <c r="D7" s="249"/>
      <c r="E7" s="249"/>
      <c r="F7" s="249"/>
      <c r="G7" s="249"/>
      <c r="H7" s="249"/>
    </row>
    <row r="8" spans="1:19" x14ac:dyDescent="0.35">
      <c r="B8" s="101" t="s">
        <v>127</v>
      </c>
      <c r="C8" s="249"/>
      <c r="D8" s="249"/>
      <c r="E8" s="249"/>
      <c r="F8" s="249"/>
      <c r="G8" s="249"/>
      <c r="H8" s="249"/>
    </row>
    <row r="9" spans="1:19" x14ac:dyDescent="0.35">
      <c r="B9" s="319" t="s">
        <v>438</v>
      </c>
      <c r="C9" s="320">
        <f t="shared" ref="C9:H9" si="0">SUM(C5:C8)</f>
        <v>0</v>
      </c>
      <c r="D9" s="320">
        <f t="shared" si="0"/>
        <v>0</v>
      </c>
      <c r="E9" s="320">
        <f t="shared" si="0"/>
        <v>0</v>
      </c>
      <c r="F9" s="320">
        <f t="shared" si="0"/>
        <v>0</v>
      </c>
      <c r="G9" s="320">
        <f t="shared" si="0"/>
        <v>0</v>
      </c>
      <c r="H9" s="320">
        <f t="shared" si="0"/>
        <v>0</v>
      </c>
    </row>
    <row r="10" spans="1:19" x14ac:dyDescent="0.35">
      <c r="B10" s="101" t="s">
        <v>161</v>
      </c>
      <c r="C10" s="249"/>
      <c r="D10" s="249"/>
      <c r="E10" s="249"/>
      <c r="F10" s="249"/>
      <c r="G10" s="249"/>
      <c r="H10" s="249"/>
    </row>
    <row r="11" spans="1:19" x14ac:dyDescent="0.35">
      <c r="B11" s="101" t="s">
        <v>162</v>
      </c>
      <c r="C11" s="249"/>
      <c r="D11" s="249"/>
      <c r="E11" s="249"/>
      <c r="F11" s="249"/>
      <c r="G11" s="249"/>
      <c r="H11" s="249"/>
    </row>
    <row r="12" spans="1:19" x14ac:dyDescent="0.35">
      <c r="B12" s="101" t="s">
        <v>163</v>
      </c>
      <c r="C12" s="249"/>
      <c r="D12" s="249"/>
      <c r="E12" s="249"/>
      <c r="F12" s="249"/>
      <c r="G12" s="249"/>
      <c r="H12" s="249"/>
    </row>
    <row r="13" spans="1:19" x14ac:dyDescent="0.35">
      <c r="B13" s="101" t="s">
        <v>164</v>
      </c>
      <c r="C13" s="249"/>
      <c r="D13" s="249"/>
      <c r="E13" s="249"/>
      <c r="F13" s="249"/>
      <c r="G13" s="249"/>
      <c r="H13" s="249"/>
    </row>
    <row r="14" spans="1:19" x14ac:dyDescent="0.35">
      <c r="B14" s="101" t="s">
        <v>165</v>
      </c>
      <c r="C14" s="249"/>
      <c r="D14" s="249"/>
      <c r="E14" s="249"/>
      <c r="F14" s="249"/>
      <c r="G14" s="249"/>
      <c r="H14" s="249"/>
    </row>
    <row r="15" spans="1:19" x14ac:dyDescent="0.35">
      <c r="B15" s="101" t="s">
        <v>166</v>
      </c>
      <c r="C15" s="249"/>
      <c r="D15" s="249"/>
      <c r="E15" s="249"/>
      <c r="F15" s="249"/>
      <c r="G15" s="249"/>
      <c r="H15" s="249"/>
    </row>
    <row r="16" spans="1:19" x14ac:dyDescent="0.35">
      <c r="B16" s="101" t="s">
        <v>167</v>
      </c>
      <c r="C16" s="249"/>
      <c r="D16" s="249"/>
      <c r="E16" s="249"/>
      <c r="F16" s="249"/>
      <c r="G16" s="249"/>
      <c r="H16" s="249"/>
    </row>
    <row r="17" spans="2:8" x14ac:dyDescent="0.35">
      <c r="B17" s="101" t="s">
        <v>168</v>
      </c>
      <c r="C17" s="249"/>
      <c r="D17" s="249"/>
      <c r="E17" s="249"/>
      <c r="F17" s="249"/>
      <c r="G17" s="249"/>
      <c r="H17" s="249"/>
    </row>
    <row r="18" spans="2:8" x14ac:dyDescent="0.35">
      <c r="B18" s="101" t="s">
        <v>169</v>
      </c>
      <c r="C18" s="249"/>
      <c r="D18" s="249"/>
      <c r="E18" s="249"/>
      <c r="F18" s="249"/>
      <c r="G18" s="249"/>
      <c r="H18" s="249"/>
    </row>
    <row r="19" spans="2:8" x14ac:dyDescent="0.35">
      <c r="B19" s="101" t="s">
        <v>441</v>
      </c>
      <c r="C19" s="249"/>
      <c r="D19" s="249"/>
      <c r="E19" s="249"/>
      <c r="F19" s="249"/>
      <c r="G19" s="249"/>
      <c r="H19" s="249"/>
    </row>
    <row r="20" spans="2:8" x14ac:dyDescent="0.35">
      <c r="B20" s="101" t="s">
        <v>171</v>
      </c>
      <c r="C20" s="249"/>
      <c r="D20" s="249"/>
      <c r="E20" s="249"/>
      <c r="F20" s="249"/>
      <c r="G20" s="249"/>
      <c r="H20" s="249"/>
    </row>
    <row r="21" spans="2:8" x14ac:dyDescent="0.35">
      <c r="B21" s="319" t="s">
        <v>439</v>
      </c>
      <c r="C21" s="320">
        <f t="shared" ref="C21:H21" si="1">SUM(C10:C20)</f>
        <v>0</v>
      </c>
      <c r="D21" s="320">
        <f t="shared" si="1"/>
        <v>0</v>
      </c>
      <c r="E21" s="320">
        <f t="shared" si="1"/>
        <v>0</v>
      </c>
      <c r="F21" s="320">
        <f t="shared" si="1"/>
        <v>0</v>
      </c>
      <c r="G21" s="320">
        <f t="shared" si="1"/>
        <v>0</v>
      </c>
      <c r="H21" s="320">
        <f t="shared" si="1"/>
        <v>0</v>
      </c>
    </row>
    <row r="22" spans="2:8" x14ac:dyDescent="0.35">
      <c r="B22" s="101" t="s">
        <v>173</v>
      </c>
      <c r="C22" s="249"/>
      <c r="D22" s="249"/>
      <c r="E22" s="249"/>
      <c r="F22" s="249"/>
      <c r="G22" s="249"/>
      <c r="H22" s="249"/>
    </row>
    <row r="23" spans="2:8" x14ac:dyDescent="0.35">
      <c r="B23" s="101" t="s">
        <v>174</v>
      </c>
      <c r="C23" s="249"/>
      <c r="D23" s="249"/>
      <c r="E23" s="249"/>
      <c r="F23" s="249"/>
      <c r="G23" s="249"/>
      <c r="H23" s="249"/>
    </row>
    <row r="24" spans="2:8" x14ac:dyDescent="0.35">
      <c r="B24" s="101" t="s">
        <v>175</v>
      </c>
      <c r="C24" s="249"/>
      <c r="D24" s="249"/>
      <c r="E24" s="249"/>
      <c r="F24" s="249"/>
      <c r="G24" s="249"/>
      <c r="H24" s="249"/>
    </row>
    <row r="25" spans="2:8" x14ac:dyDescent="0.35">
      <c r="B25" s="101" t="s">
        <v>176</v>
      </c>
      <c r="C25" s="249"/>
      <c r="D25" s="249"/>
      <c r="E25" s="249"/>
      <c r="F25" s="249"/>
      <c r="G25" s="249"/>
      <c r="H25" s="249"/>
    </row>
    <row r="26" spans="2:8" x14ac:dyDescent="0.35">
      <c r="B26" s="101" t="s">
        <v>177</v>
      </c>
      <c r="C26" s="249"/>
      <c r="D26" s="249"/>
      <c r="E26" s="249"/>
      <c r="F26" s="249"/>
      <c r="G26" s="249"/>
      <c r="H26" s="249"/>
    </row>
    <row r="27" spans="2:8" x14ac:dyDescent="0.35">
      <c r="B27" s="101" t="s">
        <v>178</v>
      </c>
      <c r="C27" s="249"/>
      <c r="D27" s="249"/>
      <c r="E27" s="249"/>
      <c r="F27" s="249"/>
      <c r="G27" s="249"/>
      <c r="H27" s="249"/>
    </row>
    <row r="28" spans="2:8" x14ac:dyDescent="0.35">
      <c r="B28" s="101" t="s">
        <v>179</v>
      </c>
      <c r="C28" s="249"/>
      <c r="D28" s="249"/>
      <c r="E28" s="249"/>
      <c r="F28" s="249"/>
      <c r="G28" s="249"/>
      <c r="H28" s="249"/>
    </row>
    <row r="29" spans="2:8" x14ac:dyDescent="0.35">
      <c r="B29" s="101" t="s">
        <v>180</v>
      </c>
      <c r="C29" s="249"/>
      <c r="D29" s="249"/>
      <c r="E29" s="249"/>
      <c r="F29" s="249"/>
      <c r="G29" s="249"/>
      <c r="H29" s="249"/>
    </row>
    <row r="30" spans="2:8" x14ac:dyDescent="0.35">
      <c r="B30" s="101" t="s">
        <v>181</v>
      </c>
      <c r="C30" s="249"/>
      <c r="D30" s="249"/>
      <c r="E30" s="249"/>
      <c r="F30" s="249"/>
      <c r="G30" s="249"/>
      <c r="H30" s="249"/>
    </row>
    <row r="31" spans="2:8" x14ac:dyDescent="0.35">
      <c r="B31" s="101" t="s">
        <v>182</v>
      </c>
      <c r="C31" s="249"/>
      <c r="D31" s="249"/>
      <c r="E31" s="249"/>
      <c r="F31" s="249"/>
      <c r="G31" s="249"/>
      <c r="H31" s="249"/>
    </row>
    <row r="32" spans="2:8" x14ac:dyDescent="0.35">
      <c r="B32" s="101" t="s">
        <v>183</v>
      </c>
      <c r="C32" s="249"/>
      <c r="D32" s="249"/>
      <c r="E32" s="249"/>
      <c r="F32" s="249"/>
      <c r="G32" s="249"/>
      <c r="H32" s="249"/>
    </row>
    <row r="33" spans="1:8" x14ac:dyDescent="0.35">
      <c r="B33" s="101" t="s">
        <v>184</v>
      </c>
      <c r="C33" s="249"/>
      <c r="D33" s="249"/>
      <c r="E33" s="249"/>
      <c r="F33" s="249"/>
      <c r="G33" s="249"/>
      <c r="H33" s="249"/>
    </row>
    <row r="34" spans="1:8" x14ac:dyDescent="0.35">
      <c r="B34" s="101" t="s">
        <v>185</v>
      </c>
      <c r="C34" s="249"/>
      <c r="D34" s="249"/>
      <c r="E34" s="249"/>
      <c r="F34" s="249"/>
      <c r="G34" s="249"/>
      <c r="H34" s="249"/>
    </row>
    <row r="35" spans="1:8" x14ac:dyDescent="0.35">
      <c r="B35" s="101" t="s">
        <v>127</v>
      </c>
      <c r="C35" s="249"/>
      <c r="D35" s="249"/>
      <c r="E35" s="249"/>
      <c r="F35" s="249"/>
      <c r="G35" s="249"/>
      <c r="H35" s="249"/>
    </row>
    <row r="36" spans="1:8" x14ac:dyDescent="0.35">
      <c r="B36" s="101" t="s">
        <v>127</v>
      </c>
      <c r="C36" s="249"/>
      <c r="D36" s="249"/>
      <c r="E36" s="249"/>
      <c r="F36" s="249"/>
      <c r="G36" s="249"/>
      <c r="H36" s="249"/>
    </row>
    <row r="37" spans="1:8" ht="15" thickBot="1" x14ac:dyDescent="0.4">
      <c r="B37" s="319" t="s">
        <v>440</v>
      </c>
      <c r="C37" s="321">
        <f t="shared" ref="C37:H37" si="2">SUM(C22:C36)</f>
        <v>0</v>
      </c>
      <c r="D37" s="321">
        <f t="shared" si="2"/>
        <v>0</v>
      </c>
      <c r="E37" s="321">
        <f t="shared" si="2"/>
        <v>0</v>
      </c>
      <c r="F37" s="321">
        <f t="shared" si="2"/>
        <v>0</v>
      </c>
      <c r="G37" s="321">
        <f t="shared" si="2"/>
        <v>0</v>
      </c>
      <c r="H37" s="321">
        <f t="shared" si="2"/>
        <v>0</v>
      </c>
    </row>
    <row r="38" spans="1:8" s="8" customFormat="1" ht="15" thickTop="1" x14ac:dyDescent="0.35">
      <c r="A38" s="329"/>
      <c r="B38" s="330" t="s">
        <v>186</v>
      </c>
      <c r="C38" s="331">
        <f t="shared" ref="C38:H38" si="3">SUM(C37,C21,C9)</f>
        <v>0</v>
      </c>
      <c r="D38" s="331">
        <f t="shared" si="3"/>
        <v>0</v>
      </c>
      <c r="E38" s="331">
        <f t="shared" si="3"/>
        <v>0</v>
      </c>
      <c r="F38" s="331">
        <f t="shared" si="3"/>
        <v>0</v>
      </c>
      <c r="G38" s="331">
        <f t="shared" si="3"/>
        <v>0</v>
      </c>
      <c r="H38" s="331">
        <f t="shared" si="3"/>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D38"/>
  <sheetViews>
    <sheetView zoomScale="98" zoomScaleNormal="98" zoomScaleSheetLayoutView="115" workbookViewId="0">
      <pane xSplit="2" topLeftCell="C1" activePane="topRight" state="frozen"/>
      <selection pane="topRight" activeCell="L8" sqref="L8"/>
    </sheetView>
  </sheetViews>
  <sheetFormatPr defaultRowHeight="14.5" x14ac:dyDescent="0.35"/>
  <cols>
    <col min="1" max="1" width="9.1796875" style="12"/>
    <col min="2" max="2" width="38.81640625" customWidth="1"/>
    <col min="3" max="3" width="15.1796875" bestFit="1" customWidth="1"/>
    <col min="4" max="5" width="19.1796875" customWidth="1"/>
    <col min="6" max="6" width="14.54296875" bestFit="1" customWidth="1"/>
    <col min="7" max="7" width="15.1796875" bestFit="1" customWidth="1"/>
    <col min="8" max="8" width="19.1796875" customWidth="1"/>
    <col min="9" max="9" width="19.54296875" bestFit="1" customWidth="1"/>
    <col min="10" max="10" width="14" customWidth="1"/>
    <col min="11" max="11" width="15.1796875" bestFit="1" customWidth="1"/>
    <col min="12" max="12" width="19.1796875" bestFit="1" customWidth="1"/>
    <col min="13" max="13" width="19.54296875" bestFit="1" customWidth="1"/>
    <col min="14" max="14" width="14" customWidth="1"/>
    <col min="15" max="15" width="19.453125" bestFit="1" customWidth="1"/>
    <col min="16" max="16" width="19.1796875" bestFit="1" customWidth="1"/>
    <col min="17" max="17" width="19.54296875" bestFit="1" customWidth="1"/>
    <col min="18" max="18" width="14" customWidth="1"/>
    <col min="19" max="19" width="19.453125" bestFit="1" customWidth="1"/>
    <col min="20" max="20" width="19.1796875" bestFit="1" customWidth="1"/>
    <col min="21" max="21" width="19.54296875" bestFit="1" customWidth="1"/>
    <col min="22" max="22" width="14" customWidth="1"/>
    <col min="23" max="23" width="17.81640625" bestFit="1" customWidth="1"/>
    <col min="24" max="24" width="12" customWidth="1"/>
    <col min="25" max="26" width="12" style="190" customWidth="1"/>
    <col min="27" max="27" width="18.81640625" bestFit="1" customWidth="1"/>
    <col min="28" max="29" width="12" customWidth="1"/>
    <col min="30" max="30" width="10.81640625" bestFit="1" customWidth="1"/>
  </cols>
  <sheetData>
    <row r="1" spans="1:30" s="15" customFormat="1" x14ac:dyDescent="0.35">
      <c r="A1" s="12"/>
      <c r="B1" s="13" t="s">
        <v>428</v>
      </c>
      <c r="C1" s="292"/>
      <c r="D1" s="292"/>
      <c r="E1" s="292"/>
      <c r="F1" s="292"/>
      <c r="G1" s="292"/>
      <c r="H1" s="292"/>
      <c r="I1" s="294"/>
      <c r="J1" s="294"/>
      <c r="K1" s="294"/>
      <c r="L1" s="294"/>
      <c r="M1" s="294"/>
      <c r="N1" s="294"/>
      <c r="O1" s="294"/>
      <c r="P1" s="294"/>
      <c r="Q1" s="294"/>
      <c r="R1" s="294"/>
      <c r="S1" s="294"/>
      <c r="T1" s="294"/>
      <c r="U1" s="294"/>
      <c r="V1" s="294"/>
      <c r="W1" s="294"/>
    </row>
    <row r="2" spans="1:30" s="15" customFormat="1" ht="15" thickBot="1" x14ac:dyDescent="0.4">
      <c r="A2" s="12"/>
      <c r="B2" s="13" t="s">
        <v>520</v>
      </c>
      <c r="C2" s="292"/>
      <c r="D2" s="292"/>
      <c r="E2" s="292"/>
      <c r="F2" s="292"/>
      <c r="G2" s="292"/>
      <c r="H2" s="292"/>
      <c r="I2" s="294"/>
      <c r="J2" s="294"/>
      <c r="K2" s="294"/>
      <c r="L2" s="294"/>
      <c r="M2" s="294"/>
      <c r="N2" s="294"/>
      <c r="O2" s="294"/>
      <c r="P2" s="294"/>
      <c r="Q2" s="294"/>
      <c r="R2" s="294"/>
      <c r="S2" s="294"/>
      <c r="T2" s="294"/>
      <c r="U2" s="294"/>
      <c r="V2" s="294"/>
      <c r="W2" s="294"/>
    </row>
    <row r="3" spans="1:30" ht="21" customHeight="1" thickBot="1" x14ac:dyDescent="0.4">
      <c r="B3" s="410" t="s">
        <v>238</v>
      </c>
      <c r="C3" s="828" t="s">
        <v>239</v>
      </c>
      <c r="D3" s="829"/>
      <c r="E3" s="829"/>
      <c r="F3" s="829"/>
      <c r="G3" s="828" t="s">
        <v>521</v>
      </c>
      <c r="H3" s="829"/>
      <c r="I3" s="829"/>
      <c r="J3" s="829"/>
      <c r="K3" s="828" t="s">
        <v>240</v>
      </c>
      <c r="L3" s="829"/>
      <c r="M3" s="829"/>
      <c r="N3" s="829"/>
      <c r="O3" s="828" t="s">
        <v>522</v>
      </c>
      <c r="P3" s="829"/>
      <c r="Q3" s="829"/>
      <c r="R3" s="829"/>
      <c r="S3" s="828" t="s">
        <v>523</v>
      </c>
      <c r="T3" s="829"/>
      <c r="U3" s="829"/>
      <c r="V3" s="829"/>
      <c r="W3" s="826" t="s">
        <v>241</v>
      </c>
      <c r="X3" s="827"/>
      <c r="Y3" s="824" t="s">
        <v>242</v>
      </c>
      <c r="Z3" s="825"/>
      <c r="AA3" s="826" t="s">
        <v>241</v>
      </c>
      <c r="AB3" s="827"/>
      <c r="AC3" s="824" t="s">
        <v>242</v>
      </c>
      <c r="AD3" s="825"/>
    </row>
    <row r="4" spans="1:30" s="192" customFormat="1" ht="29" x14ac:dyDescent="0.35">
      <c r="A4" s="12"/>
      <c r="B4" s="392" t="s">
        <v>243</v>
      </c>
      <c r="C4" s="393" t="s">
        <v>244</v>
      </c>
      <c r="D4" s="394" t="s">
        <v>245</v>
      </c>
      <c r="E4" s="395" t="s">
        <v>246</v>
      </c>
      <c r="F4" s="393" t="s">
        <v>247</v>
      </c>
      <c r="G4" s="393" t="s">
        <v>244</v>
      </c>
      <c r="H4" s="394" t="s">
        <v>245</v>
      </c>
      <c r="I4" s="395" t="s">
        <v>246</v>
      </c>
      <c r="J4" s="393" t="s">
        <v>247</v>
      </c>
      <c r="K4" s="393" t="s">
        <v>244</v>
      </c>
      <c r="L4" s="394" t="s">
        <v>245</v>
      </c>
      <c r="M4" s="395" t="s">
        <v>246</v>
      </c>
      <c r="N4" s="393" t="s">
        <v>247</v>
      </c>
      <c r="O4" s="393" t="s">
        <v>244</v>
      </c>
      <c r="P4" s="394" t="s">
        <v>245</v>
      </c>
      <c r="Q4" s="395" t="s">
        <v>246</v>
      </c>
      <c r="R4" s="393" t="s">
        <v>247</v>
      </c>
      <c r="S4" s="393" t="s">
        <v>244</v>
      </c>
      <c r="T4" s="394" t="s">
        <v>245</v>
      </c>
      <c r="U4" s="395" t="s">
        <v>246</v>
      </c>
      <c r="V4" s="393" t="s">
        <v>247</v>
      </c>
      <c r="W4" s="396" t="s">
        <v>247</v>
      </c>
      <c r="X4" s="397" t="s">
        <v>246</v>
      </c>
      <c r="Y4" s="398" t="s">
        <v>247</v>
      </c>
      <c r="Z4" s="399" t="s">
        <v>246</v>
      </c>
      <c r="AA4" s="397" t="s">
        <v>246</v>
      </c>
      <c r="AB4" s="397" t="s">
        <v>247</v>
      </c>
      <c r="AC4" s="397" t="s">
        <v>246</v>
      </c>
      <c r="AD4" s="397" t="s">
        <v>247</v>
      </c>
    </row>
    <row r="5" spans="1:30" x14ac:dyDescent="0.35">
      <c r="B5" s="193" t="s">
        <v>44</v>
      </c>
      <c r="C5" s="194"/>
      <c r="D5" s="195"/>
      <c r="E5" s="195"/>
      <c r="F5" s="195"/>
      <c r="G5" s="194"/>
      <c r="H5" s="196"/>
      <c r="I5" s="195"/>
      <c r="J5" s="195"/>
      <c r="K5" s="194"/>
      <c r="L5" s="196"/>
      <c r="M5" s="195"/>
      <c r="N5" s="195"/>
      <c r="O5" s="194"/>
      <c r="P5" s="196"/>
      <c r="Q5" s="195"/>
      <c r="R5" s="195"/>
      <c r="S5" s="194"/>
      <c r="T5" s="196"/>
      <c r="U5" s="195"/>
      <c r="V5" s="195"/>
      <c r="W5" s="197"/>
      <c r="X5" s="198"/>
      <c r="Y5" s="199"/>
      <c r="Z5" s="200"/>
      <c r="AA5" s="197"/>
      <c r="AB5" s="198"/>
      <c r="AC5" s="198"/>
      <c r="AD5" s="201"/>
    </row>
    <row r="6" spans="1:30" x14ac:dyDescent="0.35">
      <c r="B6" s="202" t="s">
        <v>248</v>
      </c>
      <c r="C6" s="203"/>
      <c r="D6" s="204"/>
      <c r="E6" s="204"/>
      <c r="F6" s="176"/>
      <c r="G6" s="203"/>
      <c r="H6" s="204"/>
      <c r="I6" s="176"/>
      <c r="J6" s="204"/>
      <c r="K6" s="205"/>
      <c r="L6" s="206"/>
      <c r="M6" s="207"/>
      <c r="N6" s="208"/>
      <c r="O6" s="205"/>
      <c r="P6" s="206"/>
      <c r="Q6" s="207"/>
      <c r="R6" s="208"/>
      <c r="S6" s="205"/>
      <c r="T6" s="206"/>
      <c r="U6" s="207"/>
      <c r="V6" s="208"/>
      <c r="W6" s="209">
        <f>(N6-F6)</f>
        <v>0</v>
      </c>
      <c r="X6" s="210">
        <f>M6-E6</f>
        <v>0</v>
      </c>
      <c r="Y6" s="211" t="e">
        <f>((N6-F6)/F6)</f>
        <v>#DIV/0!</v>
      </c>
      <c r="Z6" s="212" t="e">
        <f>((M6-E6)/E6)</f>
        <v>#DIV/0!</v>
      </c>
      <c r="AA6" s="209">
        <f t="shared" ref="AA6:AA26" si="0">(Q6-M6)</f>
        <v>0</v>
      </c>
      <c r="AB6" s="210">
        <f>R6-N6</f>
        <v>0</v>
      </c>
      <c r="AC6" s="211" t="e">
        <f t="shared" ref="AC6:AD9" si="1">((Q6-M6)/M6)</f>
        <v>#DIV/0!</v>
      </c>
      <c r="AD6" s="212" t="e">
        <f t="shared" si="1"/>
        <v>#DIV/0!</v>
      </c>
    </row>
    <row r="7" spans="1:30" x14ac:dyDescent="0.35">
      <c r="B7" s="213" t="s">
        <v>249</v>
      </c>
      <c r="C7" s="214"/>
      <c r="D7" s="215"/>
      <c r="E7" s="215"/>
      <c r="F7" s="216"/>
      <c r="G7" s="214"/>
      <c r="H7" s="215"/>
      <c r="I7" s="216"/>
      <c r="J7" s="215"/>
      <c r="K7" s="205"/>
      <c r="L7" s="206"/>
      <c r="M7" s="217"/>
      <c r="N7" s="218"/>
      <c r="O7" s="205"/>
      <c r="P7" s="206"/>
      <c r="Q7" s="217"/>
      <c r="R7" s="218"/>
      <c r="S7" s="205"/>
      <c r="T7" s="206"/>
      <c r="U7" s="217"/>
      <c r="V7" s="218"/>
      <c r="W7" s="209">
        <f>(N7-F7)</f>
        <v>0</v>
      </c>
      <c r="X7" s="210">
        <f>M7-E7</f>
        <v>0</v>
      </c>
      <c r="Y7" s="211" t="e">
        <f>((N7-F7)/F7)</f>
        <v>#DIV/0!</v>
      </c>
      <c r="Z7" s="212" t="e">
        <f>((M7-E7)/E7)</f>
        <v>#DIV/0!</v>
      </c>
      <c r="AA7" s="209">
        <f t="shared" si="0"/>
        <v>0</v>
      </c>
      <c r="AB7" s="210">
        <f>R7-N7</f>
        <v>0</v>
      </c>
      <c r="AC7" s="211" t="e">
        <f t="shared" si="1"/>
        <v>#DIV/0!</v>
      </c>
      <c r="AD7" s="212" t="e">
        <f t="shared" si="1"/>
        <v>#DIV/0!</v>
      </c>
    </row>
    <row r="8" spans="1:30" x14ac:dyDescent="0.35">
      <c r="B8" s="202" t="s">
        <v>250</v>
      </c>
      <c r="C8" s="214"/>
      <c r="D8" s="215"/>
      <c r="E8" s="215"/>
      <c r="F8" s="216"/>
      <c r="G8" s="214"/>
      <c r="H8" s="215"/>
      <c r="I8" s="216"/>
      <c r="J8" s="215"/>
      <c r="K8" s="205"/>
      <c r="L8" s="206"/>
      <c r="M8" s="217"/>
      <c r="N8" s="218"/>
      <c r="O8" s="205"/>
      <c r="P8" s="206"/>
      <c r="Q8" s="217"/>
      <c r="R8" s="218"/>
      <c r="S8" s="205"/>
      <c r="T8" s="206"/>
      <c r="U8" s="217"/>
      <c r="V8" s="218"/>
      <c r="W8" s="209">
        <f>(N8-F8)</f>
        <v>0</v>
      </c>
      <c r="X8" s="210">
        <f>M8-E8</f>
        <v>0</v>
      </c>
      <c r="Y8" s="211" t="e">
        <f>((N8-F8)/F8)</f>
        <v>#DIV/0!</v>
      </c>
      <c r="Z8" s="212" t="e">
        <f>((M8-E8)/E8)</f>
        <v>#DIV/0!</v>
      </c>
      <c r="AA8" s="209">
        <f t="shared" si="0"/>
        <v>0</v>
      </c>
      <c r="AB8" s="210">
        <f t="shared" ref="AB8:AB22" si="2">R8-N8</f>
        <v>0</v>
      </c>
      <c r="AC8" s="211" t="e">
        <f t="shared" si="1"/>
        <v>#DIV/0!</v>
      </c>
      <c r="AD8" s="212" t="e">
        <f t="shared" si="1"/>
        <v>#DIV/0!</v>
      </c>
    </row>
    <row r="9" spans="1:30" x14ac:dyDescent="0.35">
      <c r="B9" s="219" t="s">
        <v>251</v>
      </c>
      <c r="C9" s="220">
        <f t="shared" ref="C9:R9" si="3">SUM(C6:C8)</f>
        <v>0</v>
      </c>
      <c r="D9" s="221">
        <f t="shared" si="3"/>
        <v>0</v>
      </c>
      <c r="E9" s="221">
        <f t="shared" si="3"/>
        <v>0</v>
      </c>
      <c r="F9" s="222">
        <f t="shared" si="3"/>
        <v>0</v>
      </c>
      <c r="G9" s="220">
        <f t="shared" si="3"/>
        <v>0</v>
      </c>
      <c r="H9" s="221">
        <f t="shared" si="3"/>
        <v>0</v>
      </c>
      <c r="I9" s="222">
        <f t="shared" si="3"/>
        <v>0</v>
      </c>
      <c r="J9" s="221">
        <f t="shared" si="3"/>
        <v>0</v>
      </c>
      <c r="K9" s="220">
        <f t="shared" si="3"/>
        <v>0</v>
      </c>
      <c r="L9" s="223">
        <f t="shared" si="3"/>
        <v>0</v>
      </c>
      <c r="M9" s="222">
        <f t="shared" si="3"/>
        <v>0</v>
      </c>
      <c r="N9" s="221">
        <f t="shared" si="3"/>
        <v>0</v>
      </c>
      <c r="O9" s="220">
        <f t="shared" si="3"/>
        <v>0</v>
      </c>
      <c r="P9" s="223">
        <f t="shared" si="3"/>
        <v>0</v>
      </c>
      <c r="Q9" s="222">
        <f t="shared" si="3"/>
        <v>0</v>
      </c>
      <c r="R9" s="221">
        <f t="shared" si="3"/>
        <v>0</v>
      </c>
      <c r="S9" s="220">
        <f>SUM(S6:S8)</f>
        <v>0</v>
      </c>
      <c r="T9" s="223">
        <f>SUM(T6:T8)</f>
        <v>0</v>
      </c>
      <c r="U9" s="222">
        <f>SUM(U6:U8)</f>
        <v>0</v>
      </c>
      <c r="V9" s="221">
        <f>SUM(V6:V8)</f>
        <v>0</v>
      </c>
      <c r="W9" s="224">
        <f>(N9-F9)</f>
        <v>0</v>
      </c>
      <c r="X9" s="225">
        <f>M9-E9</f>
        <v>0</v>
      </c>
      <c r="Y9" s="226" t="e">
        <f>((N9-F9)/F9)</f>
        <v>#DIV/0!</v>
      </c>
      <c r="Z9" s="227" t="e">
        <f>((M9-E9)/E9)</f>
        <v>#DIV/0!</v>
      </c>
      <c r="AA9" s="224">
        <f t="shared" si="0"/>
        <v>0</v>
      </c>
      <c r="AB9" s="225">
        <f t="shared" si="2"/>
        <v>0</v>
      </c>
      <c r="AC9" s="226" t="e">
        <f t="shared" si="1"/>
        <v>#DIV/0!</v>
      </c>
      <c r="AD9" s="227" t="e">
        <f t="shared" si="1"/>
        <v>#DIV/0!</v>
      </c>
    </row>
    <row r="10" spans="1:30" x14ac:dyDescent="0.35">
      <c r="B10" s="228" t="s">
        <v>25</v>
      </c>
      <c r="C10" s="229"/>
      <c r="D10" s="215"/>
      <c r="E10" s="215"/>
      <c r="F10" s="216"/>
      <c r="G10" s="229"/>
      <c r="H10" s="215"/>
      <c r="I10" s="216"/>
      <c r="J10" s="215"/>
      <c r="K10" s="229"/>
      <c r="L10" s="230"/>
      <c r="M10" s="216"/>
      <c r="N10" s="215"/>
      <c r="O10" s="229"/>
      <c r="P10" s="230"/>
      <c r="Q10" s="216"/>
      <c r="R10" s="215"/>
      <c r="S10" s="229"/>
      <c r="T10" s="230"/>
      <c r="U10" s="216"/>
      <c r="V10" s="215"/>
      <c r="W10" s="231"/>
      <c r="X10" s="232"/>
      <c r="Y10" s="233"/>
      <c r="Z10" s="234"/>
      <c r="AA10" s="231"/>
      <c r="AB10" s="232"/>
      <c r="AC10" s="233"/>
      <c r="AD10" s="234"/>
    </row>
    <row r="11" spans="1:30" x14ac:dyDescent="0.35">
      <c r="B11" s="202" t="s">
        <v>248</v>
      </c>
      <c r="C11" s="214"/>
      <c r="D11" s="215"/>
      <c r="E11" s="215"/>
      <c r="F11" s="216"/>
      <c r="G11" s="214"/>
      <c r="H11" s="215"/>
      <c r="I11" s="216"/>
      <c r="J11" s="215"/>
      <c r="K11" s="205"/>
      <c r="L11" s="206"/>
      <c r="M11" s="217"/>
      <c r="N11" s="208"/>
      <c r="O11" s="205"/>
      <c r="P11" s="206"/>
      <c r="Q11" s="217"/>
      <c r="R11" s="208"/>
      <c r="S11" s="205"/>
      <c r="T11" s="206"/>
      <c r="U11" s="217"/>
      <c r="V11" s="208"/>
      <c r="W11" s="209">
        <f>(N11-F11)</f>
        <v>0</v>
      </c>
      <c r="X11" s="210">
        <f>M11-E11</f>
        <v>0</v>
      </c>
      <c r="Y11" s="211" t="e">
        <f>((N11-F11)/F11)</f>
        <v>#DIV/0!</v>
      </c>
      <c r="Z11" s="212" t="e">
        <f>((M11-E11)/E11)</f>
        <v>#DIV/0!</v>
      </c>
      <c r="AA11" s="209">
        <f t="shared" si="0"/>
        <v>0</v>
      </c>
      <c r="AB11" s="210">
        <f t="shared" si="2"/>
        <v>0</v>
      </c>
      <c r="AC11" s="211" t="e">
        <f t="shared" ref="AC11:AD14" si="4">((Q11-M11)/M11)</f>
        <v>#DIV/0!</v>
      </c>
      <c r="AD11" s="212" t="e">
        <f t="shared" si="4"/>
        <v>#DIV/0!</v>
      </c>
    </row>
    <row r="12" spans="1:30" x14ac:dyDescent="0.35">
      <c r="B12" s="213" t="s">
        <v>249</v>
      </c>
      <c r="C12" s="214"/>
      <c r="D12" s="215"/>
      <c r="E12" s="215"/>
      <c r="F12" s="216"/>
      <c r="G12" s="214"/>
      <c r="H12" s="215"/>
      <c r="I12" s="216"/>
      <c r="J12" s="215"/>
      <c r="K12" s="205"/>
      <c r="L12" s="206"/>
      <c r="M12" s="217"/>
      <c r="N12" s="218"/>
      <c r="O12" s="205"/>
      <c r="P12" s="206"/>
      <c r="Q12" s="217"/>
      <c r="R12" s="218"/>
      <c r="S12" s="205"/>
      <c r="T12" s="206"/>
      <c r="U12" s="217"/>
      <c r="V12" s="218"/>
      <c r="W12" s="209">
        <f>(N12-F12)</f>
        <v>0</v>
      </c>
      <c r="X12" s="210">
        <f>M12-E12</f>
        <v>0</v>
      </c>
      <c r="Y12" s="211" t="e">
        <f>((N12-F12)/F12)</f>
        <v>#DIV/0!</v>
      </c>
      <c r="Z12" s="212" t="e">
        <f>((M12-E12)/E12)</f>
        <v>#DIV/0!</v>
      </c>
      <c r="AA12" s="209">
        <f t="shared" si="0"/>
        <v>0</v>
      </c>
      <c r="AB12" s="210">
        <f t="shared" si="2"/>
        <v>0</v>
      </c>
      <c r="AC12" s="211" t="e">
        <f t="shared" si="4"/>
        <v>#DIV/0!</v>
      </c>
      <c r="AD12" s="212" t="e">
        <f t="shared" si="4"/>
        <v>#DIV/0!</v>
      </c>
    </row>
    <row r="13" spans="1:30" x14ac:dyDescent="0.35">
      <c r="B13" s="202" t="s">
        <v>250</v>
      </c>
      <c r="C13" s="214"/>
      <c r="D13" s="215"/>
      <c r="E13" s="215"/>
      <c r="F13" s="216"/>
      <c r="G13" s="214"/>
      <c r="H13" s="215"/>
      <c r="I13" s="216"/>
      <c r="J13" s="215"/>
      <c r="K13" s="205"/>
      <c r="L13" s="206"/>
      <c r="M13" s="217"/>
      <c r="N13" s="218"/>
      <c r="O13" s="205"/>
      <c r="P13" s="206"/>
      <c r="Q13" s="217"/>
      <c r="R13" s="218"/>
      <c r="S13" s="205"/>
      <c r="T13" s="206"/>
      <c r="U13" s="217"/>
      <c r="V13" s="218"/>
      <c r="W13" s="209">
        <f>(N13-F13)</f>
        <v>0</v>
      </c>
      <c r="X13" s="210">
        <f>M13-E13</f>
        <v>0</v>
      </c>
      <c r="Y13" s="211" t="e">
        <f>((N13-F13)/F13)</f>
        <v>#DIV/0!</v>
      </c>
      <c r="Z13" s="212" t="e">
        <f>((M13-E13)/E13)</f>
        <v>#DIV/0!</v>
      </c>
      <c r="AA13" s="209">
        <f t="shared" si="0"/>
        <v>0</v>
      </c>
      <c r="AB13" s="210">
        <f t="shared" si="2"/>
        <v>0</v>
      </c>
      <c r="AC13" s="211" t="e">
        <f t="shared" si="4"/>
        <v>#DIV/0!</v>
      </c>
      <c r="AD13" s="212" t="e">
        <f t="shared" si="4"/>
        <v>#DIV/0!</v>
      </c>
    </row>
    <row r="14" spans="1:30" x14ac:dyDescent="0.35">
      <c r="B14" s="219" t="s">
        <v>252</v>
      </c>
      <c r="C14" s="220">
        <f t="shared" ref="C14:R14" si="5">SUM(C11:C13)</f>
        <v>0</v>
      </c>
      <c r="D14" s="221">
        <f t="shared" si="5"/>
        <v>0</v>
      </c>
      <c r="E14" s="221">
        <f t="shared" si="5"/>
        <v>0</v>
      </c>
      <c r="F14" s="222">
        <f t="shared" si="5"/>
        <v>0</v>
      </c>
      <c r="G14" s="220">
        <f t="shared" si="5"/>
        <v>0</v>
      </c>
      <c r="H14" s="221">
        <f t="shared" si="5"/>
        <v>0</v>
      </c>
      <c r="I14" s="222">
        <f t="shared" si="5"/>
        <v>0</v>
      </c>
      <c r="J14" s="221">
        <f t="shared" si="5"/>
        <v>0</v>
      </c>
      <c r="K14" s="220">
        <f t="shared" si="5"/>
        <v>0</v>
      </c>
      <c r="L14" s="223">
        <f t="shared" si="5"/>
        <v>0</v>
      </c>
      <c r="M14" s="222">
        <f t="shared" si="5"/>
        <v>0</v>
      </c>
      <c r="N14" s="221">
        <f t="shared" si="5"/>
        <v>0</v>
      </c>
      <c r="O14" s="220">
        <f t="shared" si="5"/>
        <v>0</v>
      </c>
      <c r="P14" s="223">
        <f t="shared" si="5"/>
        <v>0</v>
      </c>
      <c r="Q14" s="222">
        <f t="shared" si="5"/>
        <v>0</v>
      </c>
      <c r="R14" s="221">
        <f t="shared" si="5"/>
        <v>0</v>
      </c>
      <c r="S14" s="220">
        <f>SUM(S11:S13)</f>
        <v>0</v>
      </c>
      <c r="T14" s="223">
        <f>SUM(T11:T13)</f>
        <v>0</v>
      </c>
      <c r="U14" s="222">
        <f>SUM(U11:U13)</f>
        <v>0</v>
      </c>
      <c r="V14" s="221">
        <f>SUM(V11:V13)</f>
        <v>0</v>
      </c>
      <c r="W14" s="224">
        <f>(N14-F14)</f>
        <v>0</v>
      </c>
      <c r="X14" s="225">
        <f>M14-E14</f>
        <v>0</v>
      </c>
      <c r="Y14" s="226" t="e">
        <f>((N14-F14)/F14)</f>
        <v>#DIV/0!</v>
      </c>
      <c r="Z14" s="227" t="e">
        <f>((M14-E14)/E14)</f>
        <v>#DIV/0!</v>
      </c>
      <c r="AA14" s="224">
        <f t="shared" si="0"/>
        <v>0</v>
      </c>
      <c r="AB14" s="225">
        <f t="shared" si="2"/>
        <v>0</v>
      </c>
      <c r="AC14" s="226" t="e">
        <f t="shared" si="4"/>
        <v>#DIV/0!</v>
      </c>
      <c r="AD14" s="227" t="e">
        <f t="shared" si="4"/>
        <v>#DIV/0!</v>
      </c>
    </row>
    <row r="15" spans="1:30" x14ac:dyDescent="0.35">
      <c r="B15" s="228" t="s">
        <v>253</v>
      </c>
      <c r="C15" s="229"/>
      <c r="D15" s="215"/>
      <c r="E15" s="215"/>
      <c r="F15" s="216" t="s">
        <v>254</v>
      </c>
      <c r="G15" s="229"/>
      <c r="H15" s="215"/>
      <c r="I15" s="216"/>
      <c r="J15" s="215" t="s">
        <v>254</v>
      </c>
      <c r="K15" s="229"/>
      <c r="L15" s="230"/>
      <c r="M15" s="216"/>
      <c r="N15" s="215" t="s">
        <v>254</v>
      </c>
      <c r="O15" s="229"/>
      <c r="P15" s="230"/>
      <c r="Q15" s="216"/>
      <c r="R15" s="215" t="s">
        <v>254</v>
      </c>
      <c r="S15" s="229"/>
      <c r="T15" s="230"/>
      <c r="U15" s="216"/>
      <c r="V15" s="215" t="s">
        <v>254</v>
      </c>
      <c r="W15" s="231"/>
      <c r="X15" s="232"/>
      <c r="Y15" s="233"/>
      <c r="Z15" s="234"/>
      <c r="AA15" s="231"/>
      <c r="AB15" s="232"/>
      <c r="AC15" s="233"/>
      <c r="AD15" s="234"/>
    </row>
    <row r="16" spans="1:30" x14ac:dyDescent="0.35">
      <c r="B16" s="213" t="s">
        <v>255</v>
      </c>
      <c r="C16" s="214"/>
      <c r="D16" s="215"/>
      <c r="E16" s="215"/>
      <c r="F16" s="216"/>
      <c r="G16" s="214"/>
      <c r="H16" s="215"/>
      <c r="I16" s="216"/>
      <c r="J16" s="215"/>
      <c r="K16" s="205"/>
      <c r="L16" s="206"/>
      <c r="M16" s="217"/>
      <c r="N16" s="208"/>
      <c r="O16" s="205"/>
      <c r="P16" s="206"/>
      <c r="Q16" s="217"/>
      <c r="R16" s="208"/>
      <c r="S16" s="205"/>
      <c r="T16" s="206"/>
      <c r="U16" s="217"/>
      <c r="V16" s="208"/>
      <c r="W16" s="209">
        <f t="shared" ref="W16:W22" si="6">(N16-F16)</f>
        <v>0</v>
      </c>
      <c r="X16" s="210">
        <f t="shared" ref="X16:X22" si="7">M16-E16</f>
        <v>0</v>
      </c>
      <c r="Y16" s="211" t="e">
        <f t="shared" ref="Y16:Y22" si="8">((N16-F16)/F16)</f>
        <v>#DIV/0!</v>
      </c>
      <c r="Z16" s="212" t="e">
        <f t="shared" ref="Z16:Z22" si="9">((M16-E16)/E16)</f>
        <v>#DIV/0!</v>
      </c>
      <c r="AA16" s="209">
        <f t="shared" si="0"/>
        <v>0</v>
      </c>
      <c r="AB16" s="210">
        <f t="shared" si="2"/>
        <v>0</v>
      </c>
      <c r="AC16" s="211" t="e">
        <f>((Q16-M16)/M16)</f>
        <v>#DIV/0!</v>
      </c>
      <c r="AD16" s="212" t="e">
        <f>((R16-N16)/N16)</f>
        <v>#DIV/0!</v>
      </c>
    </row>
    <row r="17" spans="2:30" x14ac:dyDescent="0.35">
      <c r="B17" s="213" t="s">
        <v>256</v>
      </c>
      <c r="C17" s="214"/>
      <c r="D17" s="215"/>
      <c r="E17" s="215"/>
      <c r="F17" s="216"/>
      <c r="G17" s="214"/>
      <c r="H17" s="215"/>
      <c r="I17" s="216"/>
      <c r="J17" s="215"/>
      <c r="K17" s="205"/>
      <c r="L17" s="206"/>
      <c r="M17" s="217"/>
      <c r="N17" s="218"/>
      <c r="O17" s="205"/>
      <c r="P17" s="206"/>
      <c r="Q17" s="217"/>
      <c r="R17" s="218"/>
      <c r="S17" s="205"/>
      <c r="T17" s="206"/>
      <c r="U17" s="217"/>
      <c r="V17" s="218"/>
      <c r="W17" s="209">
        <f t="shared" si="6"/>
        <v>0</v>
      </c>
      <c r="X17" s="210">
        <f t="shared" si="7"/>
        <v>0</v>
      </c>
      <c r="Y17" s="211" t="e">
        <f t="shared" si="8"/>
        <v>#DIV/0!</v>
      </c>
      <c r="Z17" s="212" t="e">
        <f t="shared" si="9"/>
        <v>#DIV/0!</v>
      </c>
      <c r="AA17" s="209">
        <f t="shared" si="0"/>
        <v>0</v>
      </c>
      <c r="AB17" s="210">
        <f t="shared" si="2"/>
        <v>0</v>
      </c>
      <c r="AC17" s="211" t="e">
        <f>((Q17-M17)/M17)</f>
        <v>#DIV/0!</v>
      </c>
      <c r="AD17" s="212" t="e">
        <f>((R17-N17)/N17)</f>
        <v>#DIV/0!</v>
      </c>
    </row>
    <row r="18" spans="2:30" x14ac:dyDescent="0.35">
      <c r="B18" s="213" t="s">
        <v>257</v>
      </c>
      <c r="C18" s="214"/>
      <c r="D18" s="215"/>
      <c r="E18" s="215"/>
      <c r="F18" s="216"/>
      <c r="G18" s="214"/>
      <c r="H18" s="215"/>
      <c r="I18" s="216"/>
      <c r="J18" s="215"/>
      <c r="K18" s="205"/>
      <c r="L18" s="206"/>
      <c r="M18" s="217"/>
      <c r="N18" s="208"/>
      <c r="O18" s="205"/>
      <c r="P18" s="206"/>
      <c r="Q18" s="217"/>
      <c r="R18" s="208"/>
      <c r="S18" s="205"/>
      <c r="T18" s="206"/>
      <c r="U18" s="217"/>
      <c r="V18" s="208"/>
      <c r="W18" s="209">
        <f t="shared" si="6"/>
        <v>0</v>
      </c>
      <c r="X18" s="210">
        <f t="shared" si="7"/>
        <v>0</v>
      </c>
      <c r="Y18" s="211" t="e">
        <f t="shared" si="8"/>
        <v>#DIV/0!</v>
      </c>
      <c r="Z18" s="212" t="e">
        <f t="shared" si="9"/>
        <v>#DIV/0!</v>
      </c>
      <c r="AA18" s="209">
        <f t="shared" si="0"/>
        <v>0</v>
      </c>
      <c r="AB18" s="210">
        <f t="shared" si="2"/>
        <v>0</v>
      </c>
      <c r="AC18" s="211" t="e">
        <f t="shared" ref="AC18:AD26" si="10">((Q18-M18)/M18)</f>
        <v>#DIV/0!</v>
      </c>
      <c r="AD18" s="212" t="e">
        <f t="shared" si="10"/>
        <v>#DIV/0!</v>
      </c>
    </row>
    <row r="19" spans="2:30" x14ac:dyDescent="0.35">
      <c r="B19" s="213" t="s">
        <v>258</v>
      </c>
      <c r="C19" s="214"/>
      <c r="D19" s="215"/>
      <c r="E19" s="215"/>
      <c r="F19" s="216"/>
      <c r="G19" s="214"/>
      <c r="H19" s="215"/>
      <c r="I19" s="216"/>
      <c r="J19" s="215"/>
      <c r="K19" s="205"/>
      <c r="L19" s="206"/>
      <c r="M19" s="217"/>
      <c r="N19" s="218"/>
      <c r="O19" s="205"/>
      <c r="P19" s="206"/>
      <c r="Q19" s="217"/>
      <c r="R19" s="218"/>
      <c r="S19" s="205"/>
      <c r="T19" s="206"/>
      <c r="U19" s="217"/>
      <c r="V19" s="218"/>
      <c r="W19" s="209">
        <f t="shared" si="6"/>
        <v>0</v>
      </c>
      <c r="X19" s="210">
        <f t="shared" si="7"/>
        <v>0</v>
      </c>
      <c r="Y19" s="211" t="e">
        <f t="shared" si="8"/>
        <v>#DIV/0!</v>
      </c>
      <c r="Z19" s="212" t="e">
        <f t="shared" si="9"/>
        <v>#DIV/0!</v>
      </c>
      <c r="AA19" s="209">
        <f t="shared" si="0"/>
        <v>0</v>
      </c>
      <c r="AB19" s="210">
        <f t="shared" si="2"/>
        <v>0</v>
      </c>
      <c r="AC19" s="211" t="e">
        <f t="shared" si="10"/>
        <v>#DIV/0!</v>
      </c>
      <c r="AD19" s="212" t="e">
        <f t="shared" si="10"/>
        <v>#DIV/0!</v>
      </c>
    </row>
    <row r="20" spans="2:30" x14ac:dyDescent="0.35">
      <c r="B20" s="213" t="s">
        <v>249</v>
      </c>
      <c r="C20" s="214"/>
      <c r="D20" s="215"/>
      <c r="E20" s="215"/>
      <c r="F20" s="216"/>
      <c r="G20" s="214"/>
      <c r="H20" s="215"/>
      <c r="I20" s="216"/>
      <c r="J20" s="215"/>
      <c r="K20" s="205"/>
      <c r="L20" s="206"/>
      <c r="M20" s="217"/>
      <c r="N20" s="218"/>
      <c r="O20" s="205"/>
      <c r="P20" s="206"/>
      <c r="Q20" s="217"/>
      <c r="R20" s="218"/>
      <c r="S20" s="205"/>
      <c r="T20" s="206"/>
      <c r="U20" s="217"/>
      <c r="V20" s="218"/>
      <c r="W20" s="209">
        <f t="shared" si="6"/>
        <v>0</v>
      </c>
      <c r="X20" s="210">
        <f t="shared" si="7"/>
        <v>0</v>
      </c>
      <c r="Y20" s="211" t="e">
        <f t="shared" si="8"/>
        <v>#DIV/0!</v>
      </c>
      <c r="Z20" s="212" t="e">
        <f t="shared" si="9"/>
        <v>#DIV/0!</v>
      </c>
      <c r="AA20" s="209">
        <f t="shared" si="0"/>
        <v>0</v>
      </c>
      <c r="AB20" s="210">
        <f t="shared" si="2"/>
        <v>0</v>
      </c>
      <c r="AC20" s="211" t="e">
        <f t="shared" si="10"/>
        <v>#DIV/0!</v>
      </c>
      <c r="AD20" s="212" t="e">
        <f t="shared" si="10"/>
        <v>#DIV/0!</v>
      </c>
    </row>
    <row r="21" spans="2:30" x14ac:dyDescent="0.35">
      <c r="B21" s="202" t="s">
        <v>250</v>
      </c>
      <c r="C21" s="214"/>
      <c r="D21" s="215"/>
      <c r="E21" s="215"/>
      <c r="F21" s="216"/>
      <c r="G21" s="214"/>
      <c r="H21" s="215"/>
      <c r="I21" s="216"/>
      <c r="J21" s="215"/>
      <c r="K21" s="205"/>
      <c r="L21" s="206"/>
      <c r="M21" s="217"/>
      <c r="N21" s="208"/>
      <c r="O21" s="205"/>
      <c r="P21" s="206"/>
      <c r="Q21" s="217"/>
      <c r="R21" s="218"/>
      <c r="S21" s="205"/>
      <c r="T21" s="206"/>
      <c r="U21" s="217"/>
      <c r="V21" s="218"/>
      <c r="W21" s="209">
        <f t="shared" si="6"/>
        <v>0</v>
      </c>
      <c r="X21" s="210">
        <f t="shared" si="7"/>
        <v>0</v>
      </c>
      <c r="Y21" s="211" t="e">
        <f t="shared" si="8"/>
        <v>#DIV/0!</v>
      </c>
      <c r="Z21" s="212" t="e">
        <f t="shared" si="9"/>
        <v>#DIV/0!</v>
      </c>
      <c r="AA21" s="209">
        <f t="shared" si="0"/>
        <v>0</v>
      </c>
      <c r="AB21" s="210">
        <f t="shared" si="2"/>
        <v>0</v>
      </c>
      <c r="AC21" s="211" t="e">
        <f t="shared" si="10"/>
        <v>#DIV/0!</v>
      </c>
      <c r="AD21" s="212" t="e">
        <f t="shared" si="10"/>
        <v>#DIV/0!</v>
      </c>
    </row>
    <row r="22" spans="2:30" x14ac:dyDescent="0.35">
      <c r="B22" s="219" t="s">
        <v>259</v>
      </c>
      <c r="C22" s="220">
        <f t="shared" ref="C22:R22" si="11">SUM(C16:C21)</f>
        <v>0</v>
      </c>
      <c r="D22" s="221">
        <f t="shared" si="11"/>
        <v>0</v>
      </c>
      <c r="E22" s="221">
        <f t="shared" si="11"/>
        <v>0</v>
      </c>
      <c r="F22" s="222">
        <f t="shared" si="11"/>
        <v>0</v>
      </c>
      <c r="G22" s="220">
        <f t="shared" si="11"/>
        <v>0</v>
      </c>
      <c r="H22" s="221">
        <f t="shared" si="11"/>
        <v>0</v>
      </c>
      <c r="I22" s="222">
        <f t="shared" si="11"/>
        <v>0</v>
      </c>
      <c r="J22" s="221">
        <f t="shared" si="11"/>
        <v>0</v>
      </c>
      <c r="K22" s="220">
        <f t="shared" si="11"/>
        <v>0</v>
      </c>
      <c r="L22" s="223">
        <f t="shared" si="11"/>
        <v>0</v>
      </c>
      <c r="M22" s="222">
        <f t="shared" si="11"/>
        <v>0</v>
      </c>
      <c r="N22" s="221">
        <f t="shared" si="11"/>
        <v>0</v>
      </c>
      <c r="O22" s="220">
        <f t="shared" si="11"/>
        <v>0</v>
      </c>
      <c r="P22" s="223">
        <f t="shared" si="11"/>
        <v>0</v>
      </c>
      <c r="Q22" s="222">
        <f t="shared" si="11"/>
        <v>0</v>
      </c>
      <c r="R22" s="221">
        <f t="shared" si="11"/>
        <v>0</v>
      </c>
      <c r="S22" s="220">
        <f>SUM(S16:S21)</f>
        <v>0</v>
      </c>
      <c r="T22" s="223">
        <f>SUM(T16:T21)</f>
        <v>0</v>
      </c>
      <c r="U22" s="222">
        <f>SUM(U16:U21)</f>
        <v>0</v>
      </c>
      <c r="V22" s="221">
        <f>SUM(V16:V21)</f>
        <v>0</v>
      </c>
      <c r="W22" s="224">
        <f t="shared" si="6"/>
        <v>0</v>
      </c>
      <c r="X22" s="225">
        <f t="shared" si="7"/>
        <v>0</v>
      </c>
      <c r="Y22" s="226" t="e">
        <f t="shared" si="8"/>
        <v>#DIV/0!</v>
      </c>
      <c r="Z22" s="227" t="e">
        <f t="shared" si="9"/>
        <v>#DIV/0!</v>
      </c>
      <c r="AA22" s="224">
        <f t="shared" si="0"/>
        <v>0</v>
      </c>
      <c r="AB22" s="225">
        <f t="shared" si="2"/>
        <v>0</v>
      </c>
      <c r="AC22" s="226" t="e">
        <f t="shared" si="10"/>
        <v>#DIV/0!</v>
      </c>
      <c r="AD22" s="227" t="e">
        <f t="shared" si="10"/>
        <v>#DIV/0!</v>
      </c>
    </row>
    <row r="23" spans="2:30" x14ac:dyDescent="0.35">
      <c r="B23" s="235" t="s">
        <v>4</v>
      </c>
      <c r="C23" s="220"/>
      <c r="D23" s="236"/>
      <c r="E23" s="236"/>
      <c r="F23" s="237"/>
      <c r="G23" s="220"/>
      <c r="H23" s="236"/>
      <c r="I23" s="237"/>
      <c r="J23" s="236"/>
      <c r="K23" s="220"/>
      <c r="L23" s="223"/>
      <c r="M23" s="237"/>
      <c r="N23" s="236"/>
      <c r="O23" s="220"/>
      <c r="P23" s="223"/>
      <c r="Q23" s="237"/>
      <c r="R23" s="236"/>
      <c r="S23" s="220"/>
      <c r="T23" s="223"/>
      <c r="U23" s="237"/>
      <c r="V23" s="236"/>
      <c r="W23" s="238"/>
      <c r="X23" s="239"/>
      <c r="Y23" s="240"/>
      <c r="Z23" s="241"/>
      <c r="AA23" s="238"/>
      <c r="AB23" s="239"/>
      <c r="AC23" s="240"/>
      <c r="AD23" s="241"/>
    </row>
    <row r="24" spans="2:30" x14ac:dyDescent="0.35">
      <c r="B24" s="202" t="s">
        <v>524</v>
      </c>
      <c r="C24" s="220"/>
      <c r="D24" s="215"/>
      <c r="E24" s="215"/>
      <c r="F24" s="216"/>
      <c r="G24" s="220"/>
      <c r="H24" s="215"/>
      <c r="I24" s="216"/>
      <c r="J24" s="215"/>
      <c r="K24" s="242"/>
      <c r="L24" s="206"/>
      <c r="M24" s="243"/>
      <c r="N24" s="244"/>
      <c r="O24" s="242"/>
      <c r="P24" s="206"/>
      <c r="Q24" s="243"/>
      <c r="R24" s="244"/>
      <c r="S24" s="242"/>
      <c r="T24" s="206"/>
      <c r="U24" s="243"/>
      <c r="V24" s="244"/>
      <c r="W24" s="209">
        <f>(N24-F24)</f>
        <v>0</v>
      </c>
      <c r="X24" s="210">
        <f>M24-E24</f>
        <v>0</v>
      </c>
      <c r="Y24" s="211" t="e">
        <f>((N24-F24)/F24)</f>
        <v>#DIV/0!</v>
      </c>
      <c r="Z24" s="212" t="e">
        <f>((M24-E24)/E24)</f>
        <v>#DIV/0!</v>
      </c>
      <c r="AA24" s="209">
        <f>(Q24-M24)</f>
        <v>0</v>
      </c>
      <c r="AB24" s="210">
        <f>R24-N24</f>
        <v>0</v>
      </c>
      <c r="AC24" s="211" t="e">
        <f>((Q24-M24)/M24)</f>
        <v>#DIV/0!</v>
      </c>
      <c r="AD24" s="212" t="e">
        <f>((R24-N24)/N24)</f>
        <v>#DIV/0!</v>
      </c>
    </row>
    <row r="25" spans="2:30" ht="15" thickBot="1" x14ac:dyDescent="0.4">
      <c r="B25" s="219" t="s">
        <v>260</v>
      </c>
      <c r="C25" s="220">
        <f t="shared" ref="C25:R25" si="12">SUM(C24)</f>
        <v>0</v>
      </c>
      <c r="D25" s="221">
        <f t="shared" si="12"/>
        <v>0</v>
      </c>
      <c r="E25" s="221">
        <f t="shared" si="12"/>
        <v>0</v>
      </c>
      <c r="F25" s="222">
        <f t="shared" si="12"/>
        <v>0</v>
      </c>
      <c r="G25" s="220">
        <f t="shared" si="12"/>
        <v>0</v>
      </c>
      <c r="H25" s="221">
        <f t="shared" si="12"/>
        <v>0</v>
      </c>
      <c r="I25" s="222">
        <f t="shared" si="12"/>
        <v>0</v>
      </c>
      <c r="J25" s="221">
        <f t="shared" si="12"/>
        <v>0</v>
      </c>
      <c r="K25" s="220">
        <f t="shared" si="12"/>
        <v>0</v>
      </c>
      <c r="L25" s="223">
        <f t="shared" si="12"/>
        <v>0</v>
      </c>
      <c r="M25" s="222">
        <f t="shared" si="12"/>
        <v>0</v>
      </c>
      <c r="N25" s="221">
        <f t="shared" si="12"/>
        <v>0</v>
      </c>
      <c r="O25" s="220">
        <f t="shared" si="12"/>
        <v>0</v>
      </c>
      <c r="P25" s="223">
        <f t="shared" si="12"/>
        <v>0</v>
      </c>
      <c r="Q25" s="222">
        <f t="shared" si="12"/>
        <v>0</v>
      </c>
      <c r="R25" s="221">
        <f t="shared" si="12"/>
        <v>0</v>
      </c>
      <c r="S25" s="220">
        <f>SUM(S24)</f>
        <v>0</v>
      </c>
      <c r="T25" s="223">
        <f>SUM(T24)</f>
        <v>0</v>
      </c>
      <c r="U25" s="222">
        <f>SUM(U24)</f>
        <v>0</v>
      </c>
      <c r="V25" s="221">
        <f>SUM(V24)</f>
        <v>0</v>
      </c>
      <c r="W25" s="238">
        <f>(N25-F25)</f>
        <v>0</v>
      </c>
      <c r="X25" s="239">
        <f>M25-E25</f>
        <v>0</v>
      </c>
      <c r="Y25" s="240" t="e">
        <f>((N25-F25)/F25)</f>
        <v>#DIV/0!</v>
      </c>
      <c r="Z25" s="241" t="e">
        <f>((M25-E25)/E25)</f>
        <v>#DIV/0!</v>
      </c>
      <c r="AA25" s="238">
        <f>(Q25-M25)</f>
        <v>0</v>
      </c>
      <c r="AB25" s="239">
        <f>R25-N25</f>
        <v>0</v>
      </c>
      <c r="AC25" s="240" t="e">
        <f>((Q25-M25)/M25)</f>
        <v>#DIV/0!</v>
      </c>
      <c r="AD25" s="241" t="e">
        <f>((R25-N25)/N25)</f>
        <v>#DIV/0!</v>
      </c>
    </row>
    <row r="26" spans="2:30" ht="15" thickBot="1" x14ac:dyDescent="0.4">
      <c r="B26" s="400" t="s">
        <v>24</v>
      </c>
      <c r="C26" s="401">
        <f>C9+C14+C22+C25</f>
        <v>0</v>
      </c>
      <c r="D26" s="402">
        <f>D25+D22+D14+D9</f>
        <v>0</v>
      </c>
      <c r="E26" s="402">
        <f>E9+E14+E22+E25</f>
        <v>0</v>
      </c>
      <c r="F26" s="403">
        <f>F9+F14+F22+F25</f>
        <v>0</v>
      </c>
      <c r="G26" s="401">
        <f>G9+G14+G22+G25</f>
        <v>0</v>
      </c>
      <c r="H26" s="402">
        <f>H25+H22+H14+H9</f>
        <v>0</v>
      </c>
      <c r="I26" s="403">
        <f>I9+I14+I22+I25</f>
        <v>0</v>
      </c>
      <c r="J26" s="402">
        <f>J9+J14+J22+J25</f>
        <v>0</v>
      </c>
      <c r="K26" s="401">
        <f>K9+K14+K22+K25</f>
        <v>0</v>
      </c>
      <c r="L26" s="404">
        <f>L25+L22+L14+L9</f>
        <v>0</v>
      </c>
      <c r="M26" s="403">
        <f>M9+M14+M22+M25</f>
        <v>0</v>
      </c>
      <c r="N26" s="405">
        <f>N9+N14+N22+N25</f>
        <v>0</v>
      </c>
      <c r="O26" s="401">
        <f>O9+O14+O22+O25</f>
        <v>0</v>
      </c>
      <c r="P26" s="404">
        <f>P25+P22+P14+P9</f>
        <v>0</v>
      </c>
      <c r="Q26" s="403">
        <f>Q9+Q14+Q22+Q25</f>
        <v>0</v>
      </c>
      <c r="R26" s="405">
        <f>R9+R14+R22+R25</f>
        <v>0</v>
      </c>
      <c r="S26" s="401">
        <f>S9+S14+S22+S25</f>
        <v>0</v>
      </c>
      <c r="T26" s="404">
        <f>T25+T22+T14+T9</f>
        <v>0</v>
      </c>
      <c r="U26" s="403">
        <f>U9+U14+U22+U25</f>
        <v>0</v>
      </c>
      <c r="V26" s="405">
        <f>V9+V14+V22+V25</f>
        <v>0</v>
      </c>
      <c r="W26" s="406">
        <f>(N26-F26)</f>
        <v>0</v>
      </c>
      <c r="X26" s="407">
        <f>M26-E26</f>
        <v>0</v>
      </c>
      <c r="Y26" s="408" t="e">
        <f>((N26-F26)/F26)</f>
        <v>#DIV/0!</v>
      </c>
      <c r="Z26" s="409" t="e">
        <f>((M26-E26)/E26)</f>
        <v>#DIV/0!</v>
      </c>
      <c r="AA26" s="406">
        <f t="shared" si="0"/>
        <v>0</v>
      </c>
      <c r="AB26" s="407">
        <f>R26-N26</f>
        <v>0</v>
      </c>
      <c r="AC26" s="408" t="e">
        <f t="shared" si="10"/>
        <v>#DIV/0!</v>
      </c>
      <c r="AD26" s="409" t="e">
        <f t="shared" si="10"/>
        <v>#DIV/0!</v>
      </c>
    </row>
    <row r="27" spans="2:30" x14ac:dyDescent="0.35">
      <c r="B27" s="213"/>
      <c r="C27" s="245"/>
      <c r="D27" s="245"/>
      <c r="E27" s="246"/>
      <c r="F27" s="246"/>
      <c r="G27" s="246"/>
      <c r="H27" s="246"/>
      <c r="I27" s="246"/>
      <c r="J27" s="246"/>
      <c r="K27" s="246"/>
      <c r="L27" s="246"/>
      <c r="M27" s="246"/>
      <c r="N27" s="246"/>
      <c r="O27" s="246"/>
      <c r="P27" s="246"/>
      <c r="Q27" s="246"/>
      <c r="R27" s="246"/>
      <c r="S27" s="246"/>
      <c r="T27" s="246"/>
      <c r="U27" s="246"/>
      <c r="V27" s="246"/>
    </row>
    <row r="28" spans="2:30" x14ac:dyDescent="0.35">
      <c r="B28" t="s">
        <v>261</v>
      </c>
      <c r="E28" s="247"/>
      <c r="F28" s="247"/>
      <c r="G28" s="247"/>
      <c r="H28" s="247"/>
      <c r="I28" s="247"/>
      <c r="J28" s="247"/>
      <c r="K28" s="247"/>
      <c r="L28" s="247"/>
      <c r="M28" s="247"/>
      <c r="N28" s="247"/>
      <c r="O28" s="247"/>
      <c r="P28" s="247"/>
      <c r="Q28" s="247"/>
      <c r="R28" s="247"/>
      <c r="S28" s="247"/>
      <c r="T28" s="247"/>
      <c r="U28" s="247"/>
      <c r="V28" s="247"/>
    </row>
    <row r="29" spans="2:30" x14ac:dyDescent="0.35">
      <c r="B29" t="s">
        <v>262</v>
      </c>
      <c r="E29" s="247"/>
      <c r="F29" s="247"/>
      <c r="G29" s="247"/>
      <c r="H29" s="247"/>
      <c r="I29" s="247"/>
      <c r="J29" s="247"/>
      <c r="K29" s="248"/>
      <c r="L29" s="247"/>
      <c r="M29" s="247"/>
      <c r="N29" s="247"/>
      <c r="O29" s="247"/>
      <c r="P29" s="247"/>
      <c r="Q29" s="247"/>
      <c r="R29" s="247"/>
      <c r="S29" s="247"/>
      <c r="T29" s="247"/>
      <c r="U29" s="247"/>
      <c r="V29" s="247"/>
    </row>
    <row r="30" spans="2:30" x14ac:dyDescent="0.35">
      <c r="B30" s="390"/>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row>
    <row r="31" spans="2:30" ht="15.75" customHeight="1" x14ac:dyDescent="0.35">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row>
    <row r="32" spans="2:30" x14ac:dyDescent="0.35">
      <c r="E32" s="246"/>
      <c r="F32" s="246"/>
      <c r="G32" s="246"/>
      <c r="H32" s="246"/>
      <c r="I32" s="246"/>
      <c r="J32" s="246"/>
      <c r="K32" s="246"/>
      <c r="L32" s="246"/>
      <c r="M32" s="246"/>
      <c r="N32" s="246"/>
      <c r="O32" s="246"/>
      <c r="P32" s="246"/>
      <c r="Q32" s="246"/>
      <c r="R32" s="246"/>
      <c r="S32" s="246"/>
      <c r="T32" s="246"/>
      <c r="U32" s="246"/>
      <c r="V32" s="246"/>
    </row>
    <row r="33" spans="13:13" x14ac:dyDescent="0.35">
      <c r="M33" s="246"/>
    </row>
    <row r="34" spans="13:13" x14ac:dyDescent="0.35">
      <c r="M34" s="246"/>
    </row>
    <row r="35" spans="13:13" x14ac:dyDescent="0.35">
      <c r="M35" s="246"/>
    </row>
    <row r="36" spans="13:13" x14ac:dyDescent="0.35">
      <c r="M36" s="246"/>
    </row>
    <row r="37" spans="13:13" x14ac:dyDescent="0.35">
      <c r="M37" s="246"/>
    </row>
    <row r="38" spans="13:13" x14ac:dyDescent="0.35">
      <c r="M38" s="246"/>
    </row>
  </sheetData>
  <mergeCells count="9">
    <mergeCell ref="Y3:Z3"/>
    <mergeCell ref="AA3:AB3"/>
    <mergeCell ref="AC3:AD3"/>
    <mergeCell ref="S3:V3"/>
    <mergeCell ref="C3:F3"/>
    <mergeCell ref="G3:J3"/>
    <mergeCell ref="K3:N3"/>
    <mergeCell ref="O3:R3"/>
    <mergeCell ref="W3:X3"/>
  </mergeCells>
  <pageMargins left="0.5" right="0.5" top="0.5" bottom="0.5" header="0.3" footer="0.3"/>
  <pageSetup paperSize="3" scale="83" fitToWidth="0" orientation="landscape" r:id="rId1"/>
  <headerFooter>
    <oddHeader>&amp;CPart 4
Attachment E</oddHeader>
  </headerFooter>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pageSetUpPr fitToPage="1"/>
  </sheetPr>
  <dimension ref="A1:T30"/>
  <sheetViews>
    <sheetView zoomScaleNormal="100" workbookViewId="0">
      <selection activeCell="H24" sqref="H24"/>
    </sheetView>
  </sheetViews>
  <sheetFormatPr defaultRowHeight="14.5" x14ac:dyDescent="0.35"/>
  <cols>
    <col min="1" max="1" width="9.1796875" style="12"/>
    <col min="2" max="2" width="55.1796875" customWidth="1"/>
    <col min="3" max="5" width="15.1796875" customWidth="1"/>
    <col min="6" max="6" width="17.453125" customWidth="1"/>
    <col min="7" max="7" width="15.1796875" customWidth="1"/>
    <col min="8" max="8" width="20.26953125" bestFit="1" customWidth="1"/>
    <col min="9" max="9" width="15.1796875" customWidth="1"/>
  </cols>
  <sheetData>
    <row r="1" spans="1:20" s="15" customFormat="1" x14ac:dyDescent="0.35">
      <c r="A1" s="12"/>
      <c r="B1" s="13" t="s">
        <v>537</v>
      </c>
      <c r="C1" s="292"/>
      <c r="D1" s="292"/>
      <c r="E1" s="292"/>
      <c r="F1" s="292"/>
      <c r="G1" s="292"/>
      <c r="H1" s="292"/>
      <c r="I1" s="292"/>
      <c r="J1" s="292"/>
      <c r="K1" s="294"/>
      <c r="L1" s="294"/>
      <c r="M1" s="294"/>
      <c r="N1" s="294"/>
      <c r="O1" s="294"/>
      <c r="P1" s="294"/>
      <c r="Q1" s="294"/>
      <c r="R1" s="294"/>
      <c r="S1" s="294"/>
      <c r="T1" s="294"/>
    </row>
    <row r="2" spans="1:20" s="15" customFormat="1" x14ac:dyDescent="0.35">
      <c r="A2" s="12"/>
      <c r="B2" s="13" t="s">
        <v>538</v>
      </c>
      <c r="C2" s="292"/>
      <c r="D2" s="292"/>
      <c r="E2" s="292"/>
      <c r="F2" s="292"/>
      <c r="G2" s="292"/>
      <c r="H2" s="292"/>
      <c r="I2" s="292"/>
      <c r="J2" s="292"/>
      <c r="K2" s="294"/>
      <c r="L2" s="294"/>
      <c r="M2" s="294"/>
      <c r="N2" s="294"/>
      <c r="O2" s="294"/>
      <c r="P2" s="294"/>
      <c r="Q2" s="294"/>
      <c r="R2" s="294"/>
      <c r="S2" s="294"/>
      <c r="T2" s="294"/>
    </row>
    <row r="3" spans="1:20" s="270" customFormat="1" ht="15" customHeight="1" x14ac:dyDescent="0.35">
      <c r="A3" s="426"/>
      <c r="C3" s="425" t="s">
        <v>25</v>
      </c>
      <c r="D3" s="425" t="s">
        <v>263</v>
      </c>
      <c r="E3" s="425" t="s">
        <v>539</v>
      </c>
      <c r="F3" s="425" t="s">
        <v>540</v>
      </c>
      <c r="G3" s="425" t="s">
        <v>433</v>
      </c>
      <c r="H3" s="427" t="s">
        <v>422</v>
      </c>
      <c r="I3" s="425" t="s">
        <v>264</v>
      </c>
    </row>
    <row r="4" spans="1:20" ht="15" customHeight="1" x14ac:dyDescent="0.35">
      <c r="B4" s="250" t="s">
        <v>265</v>
      </c>
      <c r="C4" s="251">
        <v>0</v>
      </c>
      <c r="D4" s="251">
        <v>0</v>
      </c>
      <c r="E4" s="251">
        <v>0</v>
      </c>
      <c r="F4" s="251">
        <v>0</v>
      </c>
      <c r="G4" s="251"/>
      <c r="H4" s="251"/>
      <c r="I4" s="251">
        <f>SUM(C4:F4)</f>
        <v>0</v>
      </c>
    </row>
    <row r="5" spans="1:20" ht="15" customHeight="1" x14ac:dyDescent="0.35">
      <c r="B5" s="250" t="s">
        <v>266</v>
      </c>
      <c r="C5" s="251">
        <v>0</v>
      </c>
      <c r="D5" s="251">
        <v>0</v>
      </c>
      <c r="E5" s="251">
        <v>0</v>
      </c>
      <c r="F5" s="251">
        <v>0</v>
      </c>
      <c r="G5" s="251"/>
      <c r="H5" s="251"/>
      <c r="I5" s="251">
        <f>SUM(C5:F5)</f>
        <v>0</v>
      </c>
    </row>
    <row r="6" spans="1:20" ht="15" customHeight="1" x14ac:dyDescent="0.35">
      <c r="B6" s="250" t="s">
        <v>267</v>
      </c>
      <c r="C6" s="252">
        <f>SUM(C4:C5)</f>
        <v>0</v>
      </c>
      <c r="D6" s="252">
        <f>SUM(D4:D5)</f>
        <v>0</v>
      </c>
      <c r="E6" s="252">
        <f>SUM(E4:E5)</f>
        <v>0</v>
      </c>
      <c r="F6" s="252">
        <f>SUM(F4:F5)</f>
        <v>0</v>
      </c>
      <c r="G6" s="252"/>
      <c r="H6" s="252"/>
      <c r="I6" s="252">
        <f>SUM(C6:F6)</f>
        <v>0</v>
      </c>
    </row>
    <row r="7" spans="1:20" ht="15" customHeight="1" x14ac:dyDescent="0.35">
      <c r="B7" s="253"/>
      <c r="C7" s="254"/>
      <c r="D7" s="254"/>
      <c r="E7" s="254"/>
      <c r="F7" s="254"/>
      <c r="G7" s="254"/>
      <c r="H7" s="254"/>
      <c r="I7" s="254"/>
    </row>
    <row r="8" spans="1:20" ht="15" customHeight="1" x14ac:dyDescent="0.35">
      <c r="B8" s="253" t="s">
        <v>268</v>
      </c>
      <c r="C8" s="251">
        <v>0</v>
      </c>
      <c r="D8" s="251">
        <v>0</v>
      </c>
      <c r="E8" s="251">
        <v>0</v>
      </c>
      <c r="F8" s="251">
        <v>0</v>
      </c>
      <c r="G8" s="251"/>
      <c r="H8" s="251"/>
      <c r="I8" s="251">
        <f t="shared" ref="I8:I16" si="0">SUM(C8:F8)</f>
        <v>0</v>
      </c>
    </row>
    <row r="9" spans="1:20" ht="15" customHeight="1" x14ac:dyDescent="0.35">
      <c r="B9" s="253" t="s">
        <v>269</v>
      </c>
      <c r="C9" s="251">
        <v>0</v>
      </c>
      <c r="D9" s="251">
        <v>0</v>
      </c>
      <c r="E9" s="251">
        <v>0</v>
      </c>
      <c r="F9" s="251">
        <v>0</v>
      </c>
      <c r="G9" s="251"/>
      <c r="H9" s="251"/>
      <c r="I9" s="251">
        <f t="shared" si="0"/>
        <v>0</v>
      </c>
    </row>
    <row r="10" spans="1:20" ht="15" customHeight="1" x14ac:dyDescent="0.35">
      <c r="B10" s="253" t="s">
        <v>270</v>
      </c>
      <c r="C10" s="251">
        <v>0</v>
      </c>
      <c r="D10" s="251">
        <v>0</v>
      </c>
      <c r="E10" s="251">
        <v>0</v>
      </c>
      <c r="F10" s="251">
        <v>0</v>
      </c>
      <c r="G10" s="251"/>
      <c r="H10" s="251"/>
      <c r="I10" s="251">
        <f t="shared" si="0"/>
        <v>0</v>
      </c>
    </row>
    <row r="11" spans="1:20" ht="15" customHeight="1" x14ac:dyDescent="0.35">
      <c r="B11" s="253" t="s">
        <v>271</v>
      </c>
      <c r="C11" s="251">
        <v>0</v>
      </c>
      <c r="D11" s="251">
        <v>0</v>
      </c>
      <c r="E11" s="251">
        <v>0</v>
      </c>
      <c r="F11" s="251">
        <v>0</v>
      </c>
      <c r="G11" s="251"/>
      <c r="H11" s="251"/>
      <c r="I11" s="251">
        <f t="shared" si="0"/>
        <v>0</v>
      </c>
    </row>
    <row r="12" spans="1:20" ht="15" customHeight="1" x14ac:dyDescent="0.35">
      <c r="B12" s="253" t="s">
        <v>272</v>
      </c>
      <c r="C12" s="251">
        <v>0</v>
      </c>
      <c r="D12" s="251">
        <v>0</v>
      </c>
      <c r="E12" s="251">
        <v>0</v>
      </c>
      <c r="F12" s="251">
        <v>0</v>
      </c>
      <c r="G12" s="251"/>
      <c r="H12" s="251"/>
      <c r="I12" s="251">
        <f t="shared" si="0"/>
        <v>0</v>
      </c>
    </row>
    <row r="13" spans="1:20" ht="15" customHeight="1" x14ac:dyDescent="0.35">
      <c r="B13" s="253" t="s">
        <v>273</v>
      </c>
      <c r="C13" s="251">
        <v>0</v>
      </c>
      <c r="D13" s="251">
        <v>0</v>
      </c>
      <c r="E13" s="251">
        <v>0</v>
      </c>
      <c r="F13" s="251">
        <v>0</v>
      </c>
      <c r="G13" s="251"/>
      <c r="H13" s="251"/>
      <c r="I13" s="251">
        <f t="shared" si="0"/>
        <v>0</v>
      </c>
    </row>
    <row r="14" spans="1:20" ht="15" customHeight="1" x14ac:dyDescent="0.35">
      <c r="B14" s="253" t="s">
        <v>274</v>
      </c>
      <c r="C14" s="252">
        <f>SUM(C8:C13)</f>
        <v>0</v>
      </c>
      <c r="D14" s="252">
        <f>SUM(D8:D13)</f>
        <v>0</v>
      </c>
      <c r="E14" s="252">
        <f>SUM(E8:E13)</f>
        <v>0</v>
      </c>
      <c r="F14" s="252">
        <f>SUM(F8:F13)</f>
        <v>0</v>
      </c>
      <c r="G14" s="252"/>
      <c r="H14" s="252"/>
      <c r="I14" s="252">
        <f t="shared" si="0"/>
        <v>0</v>
      </c>
    </row>
    <row r="15" spans="1:20" x14ac:dyDescent="0.35">
      <c r="B15" s="253" t="s">
        <v>275</v>
      </c>
      <c r="C15" s="251">
        <v>0</v>
      </c>
      <c r="D15" s="251">
        <v>0</v>
      </c>
      <c r="E15" s="251">
        <v>0</v>
      </c>
      <c r="F15" s="251">
        <v>0</v>
      </c>
      <c r="G15" s="251"/>
      <c r="H15" s="251"/>
      <c r="I15" s="251">
        <f t="shared" si="0"/>
        <v>0</v>
      </c>
      <c r="J15" t="s">
        <v>541</v>
      </c>
    </row>
    <row r="16" spans="1:20" ht="15" thickBot="1" x14ac:dyDescent="0.4">
      <c r="B16" s="253" t="s">
        <v>276</v>
      </c>
      <c r="C16" s="255">
        <f>C6+C14+C15</f>
        <v>0</v>
      </c>
      <c r="D16" s="255">
        <f>D6+D14+D15</f>
        <v>0</v>
      </c>
      <c r="E16" s="255">
        <f>E6+E14+E15</f>
        <v>0</v>
      </c>
      <c r="F16" s="255">
        <f>F6+F14+F15</f>
        <v>0</v>
      </c>
      <c r="G16" s="255"/>
      <c r="H16" s="255"/>
      <c r="I16" s="255">
        <f t="shared" si="0"/>
        <v>0</v>
      </c>
    </row>
    <row r="17" spans="2:9" ht="15" customHeight="1" thickTop="1" x14ac:dyDescent="0.35">
      <c r="B17" s="256"/>
    </row>
    <row r="18" spans="2:9" ht="15" customHeight="1" x14ac:dyDescent="0.35">
      <c r="B18" s="257" t="s">
        <v>277</v>
      </c>
      <c r="C18" s="258"/>
      <c r="D18" s="258"/>
      <c r="E18" s="258"/>
      <c r="F18" s="258"/>
      <c r="G18" s="258"/>
      <c r="H18" s="258"/>
      <c r="I18" s="258"/>
    </row>
    <row r="19" spans="2:9" ht="15" customHeight="1" x14ac:dyDescent="0.35"/>
    <row r="20" spans="2:9" ht="15" customHeight="1" x14ac:dyDescent="0.35">
      <c r="B20" s="257" t="s">
        <v>278</v>
      </c>
      <c r="C20" s="258"/>
      <c r="D20" s="258"/>
      <c r="E20" s="258"/>
      <c r="F20" s="258"/>
      <c r="G20" s="258"/>
      <c r="H20" s="258"/>
      <c r="I20" s="259"/>
    </row>
    <row r="21" spans="2:9" ht="15" customHeight="1" x14ac:dyDescent="0.35"/>
    <row r="22" spans="2:9" ht="15" customHeight="1" x14ac:dyDescent="0.35">
      <c r="B22" s="428" t="s">
        <v>542</v>
      </c>
    </row>
    <row r="23" spans="2:9" ht="15" customHeight="1" x14ac:dyDescent="0.35">
      <c r="B23" s="428" t="s">
        <v>543</v>
      </c>
    </row>
    <row r="24" spans="2:9" ht="15" customHeight="1" x14ac:dyDescent="0.35">
      <c r="B24" s="428" t="s">
        <v>544</v>
      </c>
    </row>
    <row r="25" spans="2:9" ht="15" customHeight="1" x14ac:dyDescent="0.35"/>
    <row r="26" spans="2:9" ht="15" customHeight="1" x14ac:dyDescent="0.35"/>
    <row r="27" spans="2:9" ht="15" customHeight="1" x14ac:dyDescent="0.35"/>
    <row r="28" spans="2:9" ht="15" customHeight="1" x14ac:dyDescent="0.35"/>
    <row r="29" spans="2:9" ht="15" customHeight="1" x14ac:dyDescent="0.35"/>
    <row r="30" spans="2:9" ht="15" customHeight="1" x14ac:dyDescent="0.35"/>
  </sheetData>
  <pageMargins left="0.3" right="0.3" top="0.3" bottom="0.3" header="0.3" footer="0.3"/>
  <pageSetup orientation="landscape" r:id="rId1"/>
  <headerFooter>
    <oddFooter>&amp;C&amp;9Green Mountain Care Board&amp;R&amp;9&amp;F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N39"/>
  <sheetViews>
    <sheetView workbookViewId="0">
      <selection activeCell="F14" sqref="F14"/>
    </sheetView>
  </sheetViews>
  <sheetFormatPr defaultRowHeight="14.5" x14ac:dyDescent="0.35"/>
  <cols>
    <col min="1" max="1" width="8.81640625" style="12" customWidth="1"/>
    <col min="2" max="2" width="17.81640625" customWidth="1"/>
    <col min="3" max="3" width="18.453125" bestFit="1" customWidth="1"/>
  </cols>
  <sheetData>
    <row r="1" spans="1:14" s="15" customFormat="1" x14ac:dyDescent="0.35">
      <c r="A1" s="12"/>
      <c r="B1" s="13" t="s">
        <v>428</v>
      </c>
      <c r="C1" s="294"/>
      <c r="D1" s="294"/>
      <c r="E1" s="294"/>
      <c r="F1" s="294"/>
      <c r="G1" s="294"/>
      <c r="H1" s="294"/>
      <c r="I1" s="294"/>
      <c r="J1" s="294"/>
      <c r="K1" s="294"/>
      <c r="L1" s="294"/>
      <c r="M1" s="294"/>
      <c r="N1" s="294"/>
    </row>
    <row r="2" spans="1:14" s="15" customFormat="1" x14ac:dyDescent="0.35">
      <c r="A2" s="12"/>
      <c r="B2" s="13" t="s">
        <v>481</v>
      </c>
      <c r="C2" s="294"/>
      <c r="D2" s="294"/>
      <c r="E2" s="294"/>
      <c r="F2" s="294"/>
      <c r="G2" s="294"/>
      <c r="H2" s="294"/>
      <c r="I2" s="294"/>
      <c r="J2" s="294"/>
      <c r="K2" s="294"/>
      <c r="L2" s="294"/>
      <c r="M2" s="294"/>
      <c r="N2" s="294"/>
    </row>
    <row r="3" spans="1:14" x14ac:dyDescent="0.35">
      <c r="B3" s="300" t="s">
        <v>429</v>
      </c>
      <c r="C3" s="301" t="s">
        <v>480</v>
      </c>
    </row>
    <row r="4" spans="1:14" x14ac:dyDescent="0.35">
      <c r="B4" s="299"/>
      <c r="C4" s="3"/>
    </row>
    <row r="5" spans="1:14" x14ac:dyDescent="0.35">
      <c r="B5" s="299"/>
      <c r="C5" s="3"/>
    </row>
    <row r="6" spans="1:14" x14ac:dyDescent="0.35">
      <c r="B6" s="299"/>
      <c r="C6" s="3"/>
      <c r="G6" s="281"/>
    </row>
    <row r="7" spans="1:14" x14ac:dyDescent="0.35">
      <c r="B7" s="299"/>
      <c r="C7" s="3"/>
      <c r="G7" s="281"/>
    </row>
    <row r="8" spans="1:14" x14ac:dyDescent="0.35">
      <c r="B8" s="299"/>
      <c r="C8" s="3"/>
      <c r="G8" s="281"/>
    </row>
    <row r="9" spans="1:14" x14ac:dyDescent="0.35">
      <c r="B9" s="299"/>
      <c r="C9" s="3"/>
    </row>
    <row r="10" spans="1:14" x14ac:dyDescent="0.35">
      <c r="B10" s="299"/>
      <c r="C10" s="3"/>
    </row>
    <row r="11" spans="1:14" x14ac:dyDescent="0.35">
      <c r="B11" s="299"/>
      <c r="C11" s="3"/>
    </row>
    <row r="12" spans="1:14" x14ac:dyDescent="0.35">
      <c r="B12" s="299"/>
      <c r="C12" s="3"/>
    </row>
    <row r="13" spans="1:14" x14ac:dyDescent="0.35">
      <c r="B13" s="299"/>
      <c r="C13" s="3"/>
    </row>
    <row r="14" spans="1:14" x14ac:dyDescent="0.35">
      <c r="B14" s="299"/>
      <c r="C14" s="3"/>
    </row>
    <row r="15" spans="1:14" x14ac:dyDescent="0.35">
      <c r="B15" s="299"/>
      <c r="C15" s="3"/>
    </row>
    <row r="16" spans="1:14" x14ac:dyDescent="0.35">
      <c r="B16" s="299"/>
      <c r="C16" s="3"/>
    </row>
    <row r="17" spans="2:3" x14ac:dyDescent="0.35">
      <c r="B17" s="299"/>
      <c r="C17" s="3"/>
    </row>
    <row r="18" spans="2:3" x14ac:dyDescent="0.35">
      <c r="B18" s="299"/>
      <c r="C18" s="3"/>
    </row>
    <row r="19" spans="2:3" x14ac:dyDescent="0.35">
      <c r="B19" s="299"/>
      <c r="C19" s="3"/>
    </row>
    <row r="20" spans="2:3" x14ac:dyDescent="0.35">
      <c r="B20" s="299"/>
      <c r="C20" s="3"/>
    </row>
    <row r="21" spans="2:3" x14ac:dyDescent="0.35">
      <c r="B21" s="3"/>
      <c r="C21" s="3"/>
    </row>
    <row r="22" spans="2:3" x14ac:dyDescent="0.35">
      <c r="B22" s="3"/>
      <c r="C22" s="3"/>
    </row>
    <row r="23" spans="2:3" x14ac:dyDescent="0.35">
      <c r="B23" s="3"/>
      <c r="C23" s="3"/>
    </row>
    <row r="24" spans="2:3" x14ac:dyDescent="0.35">
      <c r="B24" s="3"/>
      <c r="C24" s="3"/>
    </row>
    <row r="25" spans="2:3" x14ac:dyDescent="0.35">
      <c r="B25" s="3"/>
      <c r="C25" s="3"/>
    </row>
    <row r="26" spans="2:3" x14ac:dyDescent="0.35">
      <c r="B26" s="3"/>
      <c r="C26" s="3"/>
    </row>
    <row r="27" spans="2:3" x14ac:dyDescent="0.35">
      <c r="B27" s="3"/>
      <c r="C27" s="3"/>
    </row>
    <row r="28" spans="2:3" x14ac:dyDescent="0.35">
      <c r="B28" s="3"/>
      <c r="C28" s="3"/>
    </row>
    <row r="29" spans="2:3" x14ac:dyDescent="0.35">
      <c r="B29" s="3"/>
      <c r="C29" s="3"/>
    </row>
    <row r="30" spans="2:3" x14ac:dyDescent="0.35">
      <c r="B30" s="3"/>
      <c r="C30" s="3"/>
    </row>
    <row r="31" spans="2:3" x14ac:dyDescent="0.35">
      <c r="B31" s="3"/>
      <c r="C31" s="3"/>
    </row>
    <row r="32" spans="2:3" x14ac:dyDescent="0.35">
      <c r="B32" s="3"/>
      <c r="C32" s="3"/>
    </row>
    <row r="33" spans="2:3" x14ac:dyDescent="0.35">
      <c r="B33" s="3"/>
      <c r="C33" s="3"/>
    </row>
    <row r="34" spans="2:3" x14ac:dyDescent="0.35">
      <c r="B34" s="3"/>
      <c r="C34" s="3"/>
    </row>
    <row r="35" spans="2:3" x14ac:dyDescent="0.35">
      <c r="B35" s="3"/>
      <c r="C35" s="3"/>
    </row>
    <row r="36" spans="2:3" x14ac:dyDescent="0.35">
      <c r="B36" s="3"/>
      <c r="C36" s="3"/>
    </row>
    <row r="37" spans="2:3" x14ac:dyDescent="0.35">
      <c r="B37" s="3"/>
      <c r="C37" s="3"/>
    </row>
    <row r="38" spans="2:3" x14ac:dyDescent="0.35">
      <c r="B38" s="3"/>
      <c r="C38" s="3"/>
    </row>
    <row r="39" spans="2:3" x14ac:dyDescent="0.35">
      <c r="B39" s="3"/>
      <c r="C39" s="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79998168889431442"/>
    <pageSetUpPr fitToPage="1"/>
  </sheetPr>
  <dimension ref="A1:J31"/>
  <sheetViews>
    <sheetView topLeftCell="A16" zoomScaleNormal="100" workbookViewId="0">
      <selection activeCell="K15" sqref="K15"/>
    </sheetView>
  </sheetViews>
  <sheetFormatPr defaultColWidth="9.1796875" defaultRowHeight="14.5" x14ac:dyDescent="0.35"/>
  <cols>
    <col min="1" max="1" width="9.1796875" style="12"/>
    <col min="2" max="2" width="24.1796875" style="260" customWidth="1"/>
    <col min="3" max="3" width="44.81640625" style="260" customWidth="1"/>
    <col min="4" max="4" width="61.453125" style="260" customWidth="1"/>
    <col min="5" max="5" width="32.453125" style="260" customWidth="1"/>
    <col min="6" max="6" width="39.81640625" style="260" customWidth="1"/>
    <col min="7" max="16384" width="9.1796875" style="260"/>
  </cols>
  <sheetData>
    <row r="1" spans="1:10" s="15" customFormat="1" x14ac:dyDescent="0.35">
      <c r="A1" s="12"/>
      <c r="B1" s="333" t="s">
        <v>401</v>
      </c>
      <c r="C1" s="294"/>
      <c r="D1" s="294"/>
      <c r="E1" s="294"/>
      <c r="F1" s="294"/>
      <c r="G1" s="294"/>
      <c r="H1" s="294"/>
      <c r="I1" s="294"/>
      <c r="J1" s="294"/>
    </row>
    <row r="2" spans="1:10" s="15" customFormat="1" x14ac:dyDescent="0.35">
      <c r="A2" s="12"/>
      <c r="B2" s="333" t="s">
        <v>654</v>
      </c>
      <c r="C2" s="294"/>
      <c r="D2" s="294"/>
      <c r="E2" s="294"/>
      <c r="F2" s="294"/>
      <c r="G2" s="294"/>
      <c r="H2" s="294"/>
      <c r="I2" s="294"/>
      <c r="J2" s="294"/>
    </row>
    <row r="3" spans="1:10" ht="14.5" customHeight="1" x14ac:dyDescent="0.35">
      <c r="B3" s="831" t="s">
        <v>285</v>
      </c>
      <c r="C3" s="831"/>
      <c r="D3" s="831"/>
      <c r="E3" s="831"/>
      <c r="F3" s="831"/>
    </row>
    <row r="4" spans="1:10" x14ac:dyDescent="0.35">
      <c r="B4" s="336" t="s">
        <v>286</v>
      </c>
      <c r="C4" s="336" t="s">
        <v>287</v>
      </c>
      <c r="D4" s="336" t="s">
        <v>288</v>
      </c>
      <c r="E4" s="336" t="s">
        <v>289</v>
      </c>
      <c r="F4" s="336" t="s">
        <v>478</v>
      </c>
    </row>
    <row r="5" spans="1:10" ht="30.75" customHeight="1" x14ac:dyDescent="0.35">
      <c r="B5" s="551">
        <v>1</v>
      </c>
      <c r="C5" s="261" t="s">
        <v>290</v>
      </c>
      <c r="D5" s="261" t="s">
        <v>291</v>
      </c>
      <c r="E5" s="555"/>
      <c r="F5" s="555" t="s">
        <v>731</v>
      </c>
    </row>
    <row r="6" spans="1:10" ht="30.75" customHeight="1" x14ac:dyDescent="0.35">
      <c r="B6" s="551">
        <v>2</v>
      </c>
      <c r="C6" s="261" t="s">
        <v>292</v>
      </c>
      <c r="D6" s="261" t="s">
        <v>293</v>
      </c>
      <c r="E6" s="555"/>
      <c r="F6" s="555"/>
    </row>
    <row r="7" spans="1:10" ht="30.75" customHeight="1" x14ac:dyDescent="0.35">
      <c r="B7" s="551">
        <v>3</v>
      </c>
      <c r="C7" s="261" t="s">
        <v>294</v>
      </c>
      <c r="D7" s="261" t="s">
        <v>295</v>
      </c>
      <c r="E7" s="555"/>
      <c r="F7" s="555"/>
    </row>
    <row r="8" spans="1:10" ht="30.75" customHeight="1" x14ac:dyDescent="0.35">
      <c r="B8" s="551">
        <v>4</v>
      </c>
      <c r="C8" s="261" t="s">
        <v>296</v>
      </c>
      <c r="D8" s="261" t="s">
        <v>297</v>
      </c>
      <c r="E8" s="555"/>
      <c r="F8" s="555"/>
    </row>
    <row r="9" spans="1:10" ht="30.75" customHeight="1" x14ac:dyDescent="0.35">
      <c r="B9" s="551">
        <v>5</v>
      </c>
      <c r="C9" s="261" t="s">
        <v>298</v>
      </c>
      <c r="D9" s="261" t="s">
        <v>299</v>
      </c>
      <c r="E9" s="555"/>
      <c r="F9" s="555"/>
    </row>
    <row r="10" spans="1:10" ht="30.75" customHeight="1" x14ac:dyDescent="0.35">
      <c r="B10" s="551">
        <v>6</v>
      </c>
      <c r="C10" s="261" t="s">
        <v>300</v>
      </c>
      <c r="D10" s="261" t="s">
        <v>301</v>
      </c>
      <c r="E10" s="555"/>
      <c r="F10" s="555"/>
    </row>
    <row r="11" spans="1:10" ht="14.5" customHeight="1" x14ac:dyDescent="0.35">
      <c r="B11" s="830" t="s">
        <v>302</v>
      </c>
      <c r="C11" s="830"/>
      <c r="D11" s="830"/>
      <c r="E11" s="830"/>
      <c r="F11" s="830"/>
    </row>
    <row r="12" spans="1:10" x14ac:dyDescent="0.35">
      <c r="B12" s="336" t="s">
        <v>286</v>
      </c>
      <c r="C12" s="336" t="s">
        <v>287</v>
      </c>
      <c r="D12" s="336" t="s">
        <v>288</v>
      </c>
      <c r="E12" s="336" t="s">
        <v>289</v>
      </c>
      <c r="F12" s="336" t="s">
        <v>479</v>
      </c>
    </row>
    <row r="13" spans="1:10" ht="43.5" x14ac:dyDescent="0.35">
      <c r="B13" s="551">
        <v>1</v>
      </c>
      <c r="C13" s="262" t="s">
        <v>303</v>
      </c>
      <c r="D13" s="262" t="s">
        <v>304</v>
      </c>
      <c r="E13" s="554"/>
      <c r="F13" s="554" t="s">
        <v>731</v>
      </c>
    </row>
    <row r="14" spans="1:10" ht="43.5" x14ac:dyDescent="0.35">
      <c r="B14" s="551">
        <v>2</v>
      </c>
      <c r="C14" s="262" t="s">
        <v>294</v>
      </c>
      <c r="D14" s="262" t="s">
        <v>305</v>
      </c>
      <c r="E14" s="554"/>
      <c r="F14" s="554"/>
    </row>
    <row r="15" spans="1:10" ht="58" x14ac:dyDescent="0.35">
      <c r="B15" s="551">
        <v>3</v>
      </c>
      <c r="C15" s="262" t="s">
        <v>296</v>
      </c>
      <c r="D15" s="262" t="s">
        <v>306</v>
      </c>
      <c r="E15" s="554"/>
      <c r="F15" s="554"/>
    </row>
    <row r="16" spans="1:10" ht="29" x14ac:dyDescent="0.35">
      <c r="B16" s="551">
        <v>4</v>
      </c>
      <c r="C16" s="262" t="s">
        <v>298</v>
      </c>
      <c r="D16" s="262" t="s">
        <v>307</v>
      </c>
      <c r="E16" s="554"/>
      <c r="F16" s="554"/>
    </row>
    <row r="17" spans="2:6" ht="25.5" customHeight="1" x14ac:dyDescent="0.35">
      <c r="B17" s="551">
        <v>5</v>
      </c>
      <c r="C17" s="262" t="s">
        <v>300</v>
      </c>
      <c r="D17" s="262" t="s">
        <v>308</v>
      </c>
      <c r="E17" s="554"/>
      <c r="F17" s="554"/>
    </row>
    <row r="18" spans="2:6" x14ac:dyDescent="0.35">
      <c r="B18" s="830" t="s">
        <v>656</v>
      </c>
      <c r="C18" s="830"/>
      <c r="D18" s="830"/>
      <c r="E18" s="830"/>
      <c r="F18" s="830"/>
    </row>
    <row r="19" spans="2:6" x14ac:dyDescent="0.35">
      <c r="B19" s="336" t="s">
        <v>286</v>
      </c>
      <c r="C19" s="336" t="s">
        <v>287</v>
      </c>
      <c r="D19" s="336" t="s">
        <v>288</v>
      </c>
      <c r="E19" s="336" t="s">
        <v>289</v>
      </c>
      <c r="F19" s="336" t="s">
        <v>657</v>
      </c>
    </row>
    <row r="20" spans="2:6" x14ac:dyDescent="0.35">
      <c r="B20" s="551">
        <v>1</v>
      </c>
      <c r="C20" s="262" t="s">
        <v>649</v>
      </c>
      <c r="D20" s="262"/>
      <c r="E20" s="262"/>
      <c r="F20" s="262"/>
    </row>
    <row r="21" spans="2:6" x14ac:dyDescent="0.35">
      <c r="B21" s="551">
        <v>2</v>
      </c>
      <c r="C21" s="262" t="s">
        <v>650</v>
      </c>
      <c r="D21" s="262"/>
      <c r="E21" s="262"/>
      <c r="F21" s="262"/>
    </row>
    <row r="22" spans="2:6" x14ac:dyDescent="0.35">
      <c r="B22" s="551">
        <v>3</v>
      </c>
      <c r="C22" s="262" t="s">
        <v>651</v>
      </c>
      <c r="D22" s="262"/>
      <c r="E22" s="262"/>
      <c r="F22" s="262"/>
    </row>
    <row r="23" spans="2:6" x14ac:dyDescent="0.35">
      <c r="B23" s="551">
        <v>4</v>
      </c>
      <c r="C23" s="262" t="s">
        <v>652</v>
      </c>
      <c r="D23" s="262"/>
      <c r="E23" s="262"/>
      <c r="F23" s="262"/>
    </row>
    <row r="24" spans="2:6" x14ac:dyDescent="0.35">
      <c r="B24" s="830" t="s">
        <v>655</v>
      </c>
      <c r="C24" s="830"/>
      <c r="D24" s="830"/>
      <c r="E24" s="830"/>
      <c r="F24" s="830"/>
    </row>
    <row r="25" spans="2:6" x14ac:dyDescent="0.35">
      <c r="B25" s="336" t="s">
        <v>286</v>
      </c>
      <c r="C25" s="336" t="s">
        <v>287</v>
      </c>
      <c r="D25" s="336" t="s">
        <v>288</v>
      </c>
      <c r="E25" s="336" t="s">
        <v>289</v>
      </c>
      <c r="F25" s="336" t="s">
        <v>653</v>
      </c>
    </row>
    <row r="26" spans="2:6" x14ac:dyDescent="0.35">
      <c r="B26" s="551">
        <v>1</v>
      </c>
      <c r="C26" s="262" t="s">
        <v>647</v>
      </c>
      <c r="D26" s="262"/>
      <c r="E26" s="262"/>
      <c r="F26" s="553"/>
    </row>
    <row r="27" spans="2:6" x14ac:dyDescent="0.35">
      <c r="B27" s="551">
        <v>2</v>
      </c>
      <c r="C27" s="262" t="s">
        <v>353</v>
      </c>
      <c r="D27" s="262"/>
      <c r="E27" s="262"/>
      <c r="F27" s="553"/>
    </row>
    <row r="28" spans="2:6" ht="29" x14ac:dyDescent="0.35">
      <c r="B28" s="551">
        <v>3</v>
      </c>
      <c r="C28" s="262" t="s">
        <v>356</v>
      </c>
      <c r="D28" s="262"/>
      <c r="E28" s="262"/>
      <c r="F28" s="553"/>
    </row>
    <row r="29" spans="2:6" x14ac:dyDescent="0.35">
      <c r="B29" s="551">
        <v>4</v>
      </c>
      <c r="C29" s="262" t="s">
        <v>648</v>
      </c>
      <c r="D29" s="262"/>
      <c r="E29" s="262"/>
      <c r="F29" s="553"/>
    </row>
    <row r="30" spans="2:6" x14ac:dyDescent="0.35">
      <c r="B30" s="551"/>
      <c r="C30" s="262"/>
      <c r="D30" s="262"/>
      <c r="E30" s="262"/>
      <c r="F30" s="553"/>
    </row>
    <row r="31" spans="2:6" x14ac:dyDescent="0.35">
      <c r="B31" s="552"/>
      <c r="C31" s="262"/>
      <c r="D31" s="262"/>
      <c r="E31" s="262"/>
      <c r="F31" s="553"/>
    </row>
  </sheetData>
  <mergeCells count="4">
    <mergeCell ref="B24:F24"/>
    <mergeCell ref="B3:F3"/>
    <mergeCell ref="B11:F11"/>
    <mergeCell ref="B18:F18"/>
  </mergeCells>
  <pageMargins left="0.7" right="0.7" top="0.75" bottom="0.75" header="0.3" footer="0.3"/>
  <pageSetup scale="4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20"/>
  <sheetViews>
    <sheetView zoomScaleNormal="100" workbookViewId="0">
      <selection activeCell="F3" sqref="F3"/>
    </sheetView>
  </sheetViews>
  <sheetFormatPr defaultRowHeight="14.5" x14ac:dyDescent="0.35"/>
  <cols>
    <col min="1" max="1" width="9.1796875" style="12"/>
    <col min="2" max="2" width="24.1796875" customWidth="1"/>
    <col min="3" max="3" width="24.81640625" customWidth="1"/>
    <col min="4" max="4" width="35.453125" customWidth="1"/>
    <col min="5" max="5" width="33.81640625" customWidth="1"/>
    <col min="6" max="7" width="26.1796875" customWidth="1"/>
    <col min="8" max="8" width="24.81640625" customWidth="1"/>
    <col min="9" max="9" width="30.54296875" customWidth="1"/>
    <col min="10" max="10" width="25.81640625" customWidth="1"/>
    <col min="11" max="11" width="29" customWidth="1"/>
    <col min="12" max="12" width="19.81640625" customWidth="1"/>
    <col min="13" max="13" width="32.26953125" customWidth="1"/>
    <col min="14" max="14" width="22.453125" customWidth="1"/>
  </cols>
  <sheetData>
    <row r="1" spans="1:19" s="15" customFormat="1" x14ac:dyDescent="0.35">
      <c r="A1" s="12"/>
      <c r="B1" s="13" t="s">
        <v>401</v>
      </c>
      <c r="C1" s="292"/>
      <c r="D1" s="292"/>
      <c r="E1" s="292"/>
      <c r="F1" s="292"/>
      <c r="G1" s="292"/>
      <c r="H1" s="292"/>
      <c r="I1" s="294"/>
      <c r="J1" s="294"/>
      <c r="K1" s="294"/>
      <c r="L1" s="294"/>
      <c r="M1" s="294"/>
      <c r="N1" s="294"/>
      <c r="O1" s="294"/>
      <c r="P1" s="294"/>
      <c r="Q1" s="294"/>
      <c r="R1" s="294"/>
      <c r="S1" s="294"/>
    </row>
    <row r="2" spans="1:19" s="15" customFormat="1" x14ac:dyDescent="0.35">
      <c r="A2" s="12"/>
      <c r="B2" s="13" t="s">
        <v>658</v>
      </c>
      <c r="C2" s="292"/>
      <c r="D2" s="292"/>
      <c r="E2" s="292"/>
      <c r="F2" s="292"/>
      <c r="G2" s="292"/>
      <c r="H2" s="292"/>
      <c r="I2" s="294"/>
      <c r="J2" s="294"/>
      <c r="K2" s="294"/>
      <c r="L2" s="294"/>
      <c r="M2" s="294"/>
      <c r="N2" s="294"/>
      <c r="O2" s="294"/>
      <c r="P2" s="294"/>
      <c r="Q2" s="294"/>
      <c r="R2" s="294"/>
      <c r="S2" s="294"/>
    </row>
    <row r="3" spans="1:19" ht="58" x14ac:dyDescent="0.35">
      <c r="B3" s="322" t="s">
        <v>374</v>
      </c>
      <c r="C3" s="322" t="s">
        <v>372</v>
      </c>
      <c r="D3" s="323" t="s">
        <v>373</v>
      </c>
      <c r="E3" s="323" t="s">
        <v>375</v>
      </c>
      <c r="F3" s="323" t="s">
        <v>376</v>
      </c>
      <c r="G3" s="323" t="s">
        <v>377</v>
      </c>
      <c r="H3" s="323" t="s">
        <v>378</v>
      </c>
      <c r="I3" s="323" t="s">
        <v>379</v>
      </c>
      <c r="J3" s="323" t="s">
        <v>380</v>
      </c>
      <c r="K3" s="323" t="s">
        <v>643</v>
      </c>
      <c r="L3" s="323" t="s">
        <v>644</v>
      </c>
      <c r="M3" s="323" t="s">
        <v>645</v>
      </c>
      <c r="N3" s="323" t="s">
        <v>646</v>
      </c>
    </row>
    <row r="4" spans="1:19" x14ac:dyDescent="0.35">
      <c r="B4" s="3"/>
      <c r="C4" s="3"/>
      <c r="D4" s="3"/>
      <c r="E4" s="3"/>
      <c r="F4" s="3"/>
      <c r="G4" s="3"/>
      <c r="H4" s="3"/>
      <c r="I4" s="3"/>
      <c r="J4" s="3"/>
      <c r="K4" s="3"/>
      <c r="L4" s="3"/>
      <c r="M4" s="3"/>
      <c r="N4" s="3"/>
    </row>
    <row r="5" spans="1:19" x14ac:dyDescent="0.35">
      <c r="B5" s="3"/>
      <c r="C5" s="3"/>
      <c r="D5" s="3"/>
      <c r="E5" s="3"/>
      <c r="F5" s="3"/>
      <c r="G5" s="3"/>
      <c r="H5" s="3"/>
      <c r="I5" s="3"/>
      <c r="J5" s="3"/>
      <c r="K5" s="3"/>
      <c r="L5" s="3"/>
      <c r="M5" s="3"/>
      <c r="N5" s="3"/>
    </row>
    <row r="6" spans="1:19" x14ac:dyDescent="0.35">
      <c r="B6" s="3"/>
      <c r="C6" s="3"/>
      <c r="D6" s="3"/>
      <c r="E6" s="3"/>
      <c r="F6" s="3"/>
      <c r="G6" s="3"/>
      <c r="H6" s="3"/>
      <c r="I6" s="3"/>
      <c r="J6" s="3"/>
      <c r="K6" s="3"/>
      <c r="L6" s="3"/>
      <c r="M6" s="3"/>
      <c r="N6" s="3"/>
    </row>
    <row r="7" spans="1:19" x14ac:dyDescent="0.35">
      <c r="B7" s="3"/>
      <c r="C7" s="3"/>
      <c r="D7" s="3"/>
      <c r="E7" s="3"/>
      <c r="F7" s="3"/>
      <c r="G7" s="3"/>
      <c r="H7" s="3"/>
      <c r="I7" s="3"/>
      <c r="J7" s="3"/>
      <c r="K7" s="3"/>
      <c r="L7" s="3"/>
      <c r="M7" s="3"/>
      <c r="N7" s="3"/>
    </row>
    <row r="8" spans="1:19" x14ac:dyDescent="0.35">
      <c r="B8" s="3"/>
      <c r="C8" s="3"/>
      <c r="D8" s="3"/>
      <c r="E8" s="3"/>
      <c r="F8" s="3"/>
      <c r="G8" s="3"/>
      <c r="H8" s="3"/>
      <c r="I8" s="3"/>
      <c r="J8" s="3"/>
      <c r="K8" s="3"/>
      <c r="L8" s="3"/>
      <c r="M8" s="3"/>
      <c r="N8" s="3"/>
    </row>
    <row r="9" spans="1:19" x14ac:dyDescent="0.35">
      <c r="B9" s="3"/>
      <c r="C9" s="3"/>
      <c r="D9" s="3"/>
      <c r="E9" s="3"/>
      <c r="F9" s="3"/>
      <c r="G9" s="3"/>
      <c r="H9" s="3"/>
      <c r="I9" s="3"/>
      <c r="J9" s="3"/>
      <c r="K9" s="3"/>
      <c r="L9" s="3"/>
      <c r="M9" s="3"/>
      <c r="N9" s="3"/>
    </row>
    <row r="10" spans="1:19" x14ac:dyDescent="0.35">
      <c r="B10" s="3"/>
      <c r="C10" s="3"/>
      <c r="D10" s="3"/>
      <c r="E10" s="3"/>
      <c r="F10" s="3"/>
      <c r="G10" s="3"/>
      <c r="H10" s="3"/>
      <c r="I10" s="3"/>
      <c r="J10" s="3"/>
      <c r="K10" s="3"/>
      <c r="L10" s="3"/>
      <c r="M10" s="3"/>
      <c r="N10" s="3"/>
    </row>
    <row r="11" spans="1:19" x14ac:dyDescent="0.35">
      <c r="B11" s="3"/>
      <c r="C11" s="3"/>
      <c r="D11" s="3"/>
      <c r="E11" s="3"/>
      <c r="F11" s="3"/>
      <c r="G11" s="3"/>
      <c r="H11" s="3"/>
      <c r="I11" s="3"/>
      <c r="J11" s="3"/>
      <c r="K11" s="3"/>
      <c r="L11" s="3"/>
      <c r="M11" s="3"/>
      <c r="N11" s="3"/>
    </row>
    <row r="12" spans="1:19" x14ac:dyDescent="0.35">
      <c r="B12" s="3"/>
      <c r="C12" s="3"/>
      <c r="D12" s="3"/>
      <c r="E12" s="3"/>
      <c r="F12" s="3"/>
      <c r="G12" s="3"/>
      <c r="H12" s="3"/>
      <c r="I12" s="3"/>
      <c r="J12" s="3"/>
      <c r="K12" s="3"/>
      <c r="L12" s="3"/>
      <c r="M12" s="3"/>
      <c r="N12" s="3"/>
    </row>
    <row r="13" spans="1:19" x14ac:dyDescent="0.35">
      <c r="B13" s="3"/>
      <c r="C13" s="3"/>
      <c r="D13" s="3"/>
      <c r="E13" s="3"/>
      <c r="F13" s="3"/>
      <c r="G13" s="3"/>
      <c r="H13" s="3"/>
      <c r="I13" s="3"/>
      <c r="J13" s="3"/>
      <c r="K13" s="3"/>
      <c r="L13" s="3"/>
      <c r="M13" s="3"/>
      <c r="N13" s="3"/>
    </row>
    <row r="14" spans="1:19" x14ac:dyDescent="0.35">
      <c r="B14" s="3"/>
      <c r="C14" s="3"/>
      <c r="D14" s="3"/>
      <c r="E14" s="3"/>
      <c r="F14" s="3"/>
      <c r="G14" s="3"/>
      <c r="H14" s="3"/>
      <c r="I14" s="3"/>
      <c r="J14" s="3"/>
      <c r="K14" s="3"/>
      <c r="L14" s="3"/>
      <c r="M14" s="3"/>
      <c r="N14" s="3"/>
    </row>
    <row r="15" spans="1:19" x14ac:dyDescent="0.35">
      <c r="B15" s="3"/>
      <c r="C15" s="3"/>
      <c r="D15" s="3"/>
      <c r="E15" s="3"/>
      <c r="F15" s="3"/>
      <c r="G15" s="3"/>
      <c r="H15" s="3"/>
      <c r="I15" s="3"/>
      <c r="J15" s="3"/>
      <c r="K15" s="3"/>
      <c r="L15" s="3"/>
      <c r="M15" s="3"/>
      <c r="N15" s="3"/>
    </row>
    <row r="16" spans="1:19" x14ac:dyDescent="0.35">
      <c r="B16" s="3"/>
      <c r="C16" s="3"/>
      <c r="D16" s="3"/>
      <c r="E16" s="3"/>
      <c r="F16" s="3"/>
      <c r="G16" s="3"/>
      <c r="H16" s="3"/>
      <c r="I16" s="3"/>
      <c r="J16" s="3"/>
      <c r="K16" s="3"/>
      <c r="L16" s="3"/>
      <c r="M16" s="3"/>
      <c r="N16" s="3"/>
    </row>
    <row r="17" spans="2:14" x14ac:dyDescent="0.35">
      <c r="B17" s="3"/>
      <c r="C17" s="3"/>
      <c r="D17" s="3"/>
      <c r="E17" s="3"/>
      <c r="F17" s="3"/>
      <c r="G17" s="3"/>
      <c r="H17" s="3"/>
      <c r="I17" s="3"/>
      <c r="J17" s="3"/>
      <c r="K17" s="3"/>
      <c r="L17" s="3"/>
      <c r="M17" s="3"/>
      <c r="N17" s="3"/>
    </row>
    <row r="18" spans="2:14" x14ac:dyDescent="0.35">
      <c r="B18" s="3"/>
      <c r="C18" s="3"/>
      <c r="D18" s="3"/>
      <c r="E18" s="3"/>
      <c r="F18" s="3"/>
      <c r="G18" s="3"/>
      <c r="H18" s="3"/>
      <c r="I18" s="3"/>
      <c r="J18" s="3"/>
      <c r="K18" s="3"/>
      <c r="L18" s="3"/>
      <c r="M18" s="3"/>
      <c r="N18" s="3"/>
    </row>
    <row r="19" spans="2:14" x14ac:dyDescent="0.35">
      <c r="B19" s="3"/>
      <c r="C19" s="3"/>
      <c r="D19" s="3"/>
      <c r="E19" s="3"/>
      <c r="F19" s="3"/>
      <c r="G19" s="3"/>
      <c r="H19" s="3"/>
      <c r="I19" s="3"/>
      <c r="J19" s="3"/>
      <c r="K19" s="3"/>
      <c r="L19" s="3"/>
      <c r="M19" s="3"/>
      <c r="N19" s="3"/>
    </row>
    <row r="20" spans="2:14" x14ac:dyDescent="0.35">
      <c r="B20" s="3"/>
      <c r="C20" s="3"/>
      <c r="D20" s="3"/>
      <c r="E20" s="3"/>
      <c r="F20" s="3"/>
      <c r="G20" s="3"/>
      <c r="H20" s="3"/>
      <c r="I20" s="3"/>
      <c r="J20" s="3"/>
      <c r="K20" s="3"/>
      <c r="L20" s="3"/>
      <c r="M20" s="3"/>
      <c r="N20" s="3"/>
    </row>
  </sheetData>
  <dataValidations count="1">
    <dataValidation type="list" allowBlank="1" showInputMessage="1" showErrorMessage="1" sqref="B4:C20" xr:uid="{00000000-0002-0000-1500-000000000000}">
      <formula1>#REF!</formula1>
    </dataValidation>
  </dataValidation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3"/>
  <sheetViews>
    <sheetView workbookViewId="0">
      <selection activeCell="A11" sqref="A11"/>
    </sheetView>
  </sheetViews>
  <sheetFormatPr defaultRowHeight="14.5" x14ac:dyDescent="0.35"/>
  <cols>
    <col min="1" max="2" width="46.81640625" bestFit="1" customWidth="1"/>
    <col min="3" max="3" width="56.81640625" customWidth="1"/>
  </cols>
  <sheetData>
    <row r="1" spans="1:3" x14ac:dyDescent="0.35">
      <c r="A1" s="322" t="s">
        <v>372</v>
      </c>
      <c r="B1" s="322" t="s">
        <v>373</v>
      </c>
      <c r="C1" s="322" t="s">
        <v>380</v>
      </c>
    </row>
    <row r="2" spans="1:3" x14ac:dyDescent="0.35">
      <c r="A2" t="s">
        <v>449</v>
      </c>
      <c r="B2" t="s">
        <v>449</v>
      </c>
      <c r="C2" t="s">
        <v>454</v>
      </c>
    </row>
    <row r="3" spans="1:3" x14ac:dyDescent="0.35">
      <c r="A3" t="s">
        <v>450</v>
      </c>
      <c r="B3" t="s">
        <v>450</v>
      </c>
      <c r="C3" t="s">
        <v>463</v>
      </c>
    </row>
    <row r="4" spans="1:3" x14ac:dyDescent="0.35">
      <c r="A4" t="s">
        <v>465</v>
      </c>
      <c r="B4" t="s">
        <v>465</v>
      </c>
      <c r="C4" t="s">
        <v>461</v>
      </c>
    </row>
    <row r="5" spans="1:3" x14ac:dyDescent="0.35">
      <c r="A5" t="s">
        <v>448</v>
      </c>
      <c r="B5" t="s">
        <v>448</v>
      </c>
      <c r="C5" t="s">
        <v>462</v>
      </c>
    </row>
    <row r="6" spans="1:3" x14ac:dyDescent="0.35">
      <c r="A6" t="s">
        <v>447</v>
      </c>
      <c r="B6" t="s">
        <v>447</v>
      </c>
      <c r="C6" t="s">
        <v>453</v>
      </c>
    </row>
    <row r="7" spans="1:3" x14ac:dyDescent="0.35">
      <c r="A7" t="s">
        <v>451</v>
      </c>
      <c r="B7" t="s">
        <v>451</v>
      </c>
      <c r="C7" t="s">
        <v>458</v>
      </c>
    </row>
    <row r="8" spans="1:3" x14ac:dyDescent="0.35">
      <c r="A8" t="s">
        <v>464</v>
      </c>
      <c r="B8" t="s">
        <v>464</v>
      </c>
      <c r="C8" t="s">
        <v>457</v>
      </c>
    </row>
    <row r="9" spans="1:3" x14ac:dyDescent="0.35">
      <c r="A9" t="s">
        <v>452</v>
      </c>
      <c r="B9" t="s">
        <v>452</v>
      </c>
      <c r="C9" t="s">
        <v>459</v>
      </c>
    </row>
    <row r="10" spans="1:3" x14ac:dyDescent="0.35">
      <c r="A10" t="s">
        <v>300</v>
      </c>
      <c r="B10" t="s">
        <v>300</v>
      </c>
      <c r="C10" t="s">
        <v>455</v>
      </c>
    </row>
    <row r="11" spans="1:3" x14ac:dyDescent="0.35">
      <c r="A11" t="s">
        <v>446</v>
      </c>
      <c r="B11" t="s">
        <v>446</v>
      </c>
      <c r="C11" t="s">
        <v>456</v>
      </c>
    </row>
    <row r="12" spans="1:3" x14ac:dyDescent="0.35">
      <c r="A12" t="s">
        <v>4</v>
      </c>
      <c r="B12" t="s">
        <v>4</v>
      </c>
      <c r="C12" t="s">
        <v>460</v>
      </c>
    </row>
    <row r="13" spans="1:3" x14ac:dyDescent="0.35">
      <c r="C13" t="s">
        <v>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11"/>
  <sheetViews>
    <sheetView workbookViewId="0">
      <selection activeCell="F5" sqref="F5"/>
    </sheetView>
  </sheetViews>
  <sheetFormatPr defaultColWidth="9.1796875" defaultRowHeight="14.5" x14ac:dyDescent="0.35"/>
  <cols>
    <col min="1" max="1" width="9.1796875" style="12"/>
    <col min="2" max="2" width="11.81640625" style="267" bestFit="1" customWidth="1"/>
    <col min="3" max="3" width="8.81640625" style="267" bestFit="1" customWidth="1"/>
    <col min="4" max="4" width="8.453125" style="267" bestFit="1" customWidth="1"/>
    <col min="5" max="5" width="9.1796875" style="267"/>
    <col min="6" max="6" width="12.54296875" style="267" bestFit="1" customWidth="1"/>
    <col min="7" max="16384" width="9.1796875" style="267"/>
  </cols>
  <sheetData>
    <row r="1" spans="1:10" s="15" customFormat="1" x14ac:dyDescent="0.35">
      <c r="A1" s="12"/>
      <c r="B1" s="13" t="s">
        <v>401</v>
      </c>
      <c r="C1" s="294"/>
      <c r="D1" s="294"/>
      <c r="E1" s="294"/>
      <c r="F1" s="294"/>
      <c r="G1" s="294"/>
      <c r="H1" s="294"/>
      <c r="I1" s="294"/>
      <c r="J1" s="294"/>
    </row>
    <row r="2" spans="1:10" s="15" customFormat="1" x14ac:dyDescent="0.35">
      <c r="A2" s="12"/>
      <c r="B2" s="13" t="s">
        <v>402</v>
      </c>
      <c r="C2" s="294"/>
      <c r="D2" s="294"/>
      <c r="E2" s="294"/>
      <c r="F2" s="294"/>
      <c r="G2" s="294"/>
      <c r="H2" s="294"/>
      <c r="I2" s="294"/>
      <c r="J2" s="294"/>
    </row>
    <row r="3" spans="1:10" x14ac:dyDescent="0.35">
      <c r="B3" s="337" t="s">
        <v>364</v>
      </c>
      <c r="C3" s="337" t="s">
        <v>45</v>
      </c>
      <c r="D3" s="337" t="s">
        <v>365</v>
      </c>
      <c r="E3" s="337" t="s">
        <v>366</v>
      </c>
      <c r="F3" s="337" t="s">
        <v>367</v>
      </c>
    </row>
    <row r="4" spans="1:10" x14ac:dyDescent="0.35">
      <c r="B4" s="3"/>
      <c r="C4" s="3"/>
      <c r="D4" s="3"/>
      <c r="E4" s="3"/>
      <c r="F4" s="3"/>
    </row>
    <row r="5" spans="1:10" x14ac:dyDescent="0.35">
      <c r="B5" s="3"/>
      <c r="C5" s="3"/>
      <c r="D5" s="3"/>
      <c r="E5" s="3"/>
      <c r="F5" s="3"/>
    </row>
    <row r="6" spans="1:10" x14ac:dyDescent="0.35">
      <c r="B6" s="3"/>
      <c r="C6" s="3"/>
      <c r="D6" s="3"/>
      <c r="E6" s="3"/>
      <c r="F6" s="3"/>
    </row>
    <row r="7" spans="1:10" x14ac:dyDescent="0.35">
      <c r="B7" s="3"/>
      <c r="C7" s="3"/>
      <c r="D7" s="3"/>
      <c r="E7" s="3"/>
      <c r="F7" s="3"/>
    </row>
    <row r="8" spans="1:10" x14ac:dyDescent="0.35">
      <c r="B8" s="3"/>
      <c r="C8" s="3"/>
      <c r="D8" s="3"/>
      <c r="E8" s="3"/>
      <c r="F8" s="3"/>
      <c r="G8"/>
      <c r="H8"/>
    </row>
    <row r="9" spans="1:10" x14ac:dyDescent="0.35">
      <c r="B9" s="3"/>
      <c r="C9" s="3"/>
      <c r="D9" s="3"/>
      <c r="E9" s="3"/>
      <c r="F9" s="3"/>
      <c r="G9"/>
      <c r="H9"/>
    </row>
    <row r="10" spans="1:10" x14ac:dyDescent="0.35">
      <c r="B10" s="3"/>
      <c r="C10" s="3"/>
      <c r="D10" s="3"/>
      <c r="E10" s="3"/>
      <c r="F10" s="3"/>
      <c r="G10"/>
      <c r="H10"/>
    </row>
    <row r="11" spans="1:10" x14ac:dyDescent="0.35">
      <c r="B11" s="3"/>
      <c r="C11" s="3"/>
      <c r="D11" s="3"/>
      <c r="E11" s="3"/>
      <c r="F11" s="3"/>
      <c r="G11"/>
      <c r="H11"/>
    </row>
    <row r="12" spans="1:10" x14ac:dyDescent="0.35">
      <c r="B12" s="3"/>
      <c r="C12" s="3"/>
      <c r="D12" s="3"/>
      <c r="E12" s="3"/>
      <c r="F12" s="3"/>
      <c r="G12"/>
      <c r="H12"/>
    </row>
    <row r="13" spans="1:10" x14ac:dyDescent="0.35">
      <c r="B13" s="3"/>
      <c r="C13" s="3"/>
      <c r="D13" s="3"/>
      <c r="E13" s="3"/>
      <c r="F13" s="3"/>
      <c r="G13"/>
      <c r="H13"/>
    </row>
    <row r="14" spans="1:10" x14ac:dyDescent="0.35">
      <c r="B14" s="3"/>
      <c r="C14" s="3"/>
      <c r="D14" s="3"/>
      <c r="E14" s="3"/>
      <c r="F14" s="3"/>
      <c r="G14"/>
      <c r="H14"/>
    </row>
    <row r="15" spans="1:10" x14ac:dyDescent="0.35">
      <c r="B15" s="3"/>
      <c r="C15" s="3"/>
      <c r="D15" s="3"/>
      <c r="E15" s="3"/>
      <c r="F15" s="3"/>
      <c r="G15"/>
      <c r="H15"/>
    </row>
    <row r="16" spans="1:10" x14ac:dyDescent="0.35">
      <c r="B16" s="3"/>
      <c r="C16" s="3"/>
      <c r="D16" s="3"/>
      <c r="E16" s="3"/>
      <c r="F16" s="3"/>
      <c r="G16"/>
      <c r="H16"/>
    </row>
    <row r="17" spans="2:8" x14ac:dyDescent="0.35">
      <c r="B17" s="3"/>
      <c r="C17" s="3"/>
      <c r="D17" s="3"/>
      <c r="E17" s="3"/>
      <c r="F17" s="3"/>
      <c r="G17"/>
      <c r="H17"/>
    </row>
    <row r="18" spans="2:8" x14ac:dyDescent="0.35">
      <c r="B18" s="3"/>
      <c r="C18" s="3"/>
      <c r="D18" s="3"/>
      <c r="E18" s="3"/>
      <c r="F18" s="3"/>
      <c r="G18"/>
      <c r="H18"/>
    </row>
    <row r="19" spans="2:8" x14ac:dyDescent="0.35">
      <c r="B19" s="3"/>
      <c r="C19" s="3"/>
      <c r="D19" s="3"/>
      <c r="E19" s="3"/>
      <c r="F19" s="3"/>
      <c r="G19"/>
      <c r="H19"/>
    </row>
    <row r="20" spans="2:8" x14ac:dyDescent="0.35">
      <c r="B20" s="3"/>
      <c r="C20" s="3"/>
      <c r="D20" s="3"/>
      <c r="E20" s="3"/>
      <c r="F20" s="3"/>
      <c r="G20"/>
      <c r="H20"/>
    </row>
    <row r="21" spans="2:8" x14ac:dyDescent="0.35">
      <c r="B21" s="3"/>
      <c r="C21" s="3"/>
      <c r="D21" s="3"/>
      <c r="E21" s="3"/>
      <c r="F21" s="3"/>
      <c r="G21"/>
      <c r="H21"/>
    </row>
    <row r="22" spans="2:8" x14ac:dyDescent="0.35">
      <c r="B22" s="3"/>
      <c r="C22" s="3"/>
      <c r="D22" s="3"/>
      <c r="E22" s="3"/>
      <c r="F22" s="3"/>
      <c r="G22"/>
      <c r="H22"/>
    </row>
    <row r="23" spans="2:8" x14ac:dyDescent="0.35">
      <c r="B23" s="3"/>
      <c r="C23" s="3"/>
      <c r="D23" s="3"/>
      <c r="E23" s="3"/>
      <c r="F23" s="3"/>
      <c r="G23"/>
      <c r="H23"/>
    </row>
    <row r="24" spans="2:8" x14ac:dyDescent="0.35">
      <c r="B24" s="3"/>
      <c r="C24" s="3"/>
      <c r="D24" s="3"/>
      <c r="E24" s="3"/>
      <c r="F24" s="3"/>
      <c r="G24"/>
      <c r="H24"/>
    </row>
    <row r="25" spans="2:8" x14ac:dyDescent="0.35">
      <c r="B25" s="3"/>
      <c r="C25" s="3"/>
      <c r="D25" s="3"/>
      <c r="E25" s="3"/>
      <c r="F25" s="3"/>
      <c r="G25"/>
      <c r="H25"/>
    </row>
    <row r="26" spans="2:8" x14ac:dyDescent="0.35">
      <c r="B26" s="3"/>
      <c r="C26" s="3"/>
      <c r="D26" s="3"/>
      <c r="E26" s="3"/>
      <c r="F26" s="3"/>
    </row>
    <row r="27" spans="2:8" x14ac:dyDescent="0.35">
      <c r="B27" s="3"/>
      <c r="C27" s="3"/>
      <c r="D27" s="3"/>
      <c r="E27" s="3"/>
      <c r="F27" s="3"/>
    </row>
    <row r="28" spans="2:8" x14ac:dyDescent="0.35">
      <c r="B28" s="3"/>
      <c r="C28" s="3"/>
      <c r="D28" s="3"/>
      <c r="E28" s="3"/>
      <c r="F28" s="3"/>
    </row>
    <row r="29" spans="2:8" x14ac:dyDescent="0.35">
      <c r="B29" s="3"/>
      <c r="C29" s="3"/>
      <c r="D29" s="3"/>
      <c r="E29" s="3"/>
      <c r="F29" s="3"/>
    </row>
    <row r="30" spans="2:8" x14ac:dyDescent="0.35">
      <c r="B30" s="3"/>
      <c r="C30" s="3"/>
      <c r="D30" s="3"/>
      <c r="E30" s="3"/>
      <c r="F30" s="3"/>
    </row>
    <row r="31" spans="2:8" x14ac:dyDescent="0.35">
      <c r="B31" s="3"/>
      <c r="C31" s="3"/>
      <c r="D31" s="3"/>
      <c r="E31" s="3"/>
      <c r="F31" s="3"/>
    </row>
    <row r="32" spans="2:8" x14ac:dyDescent="0.35">
      <c r="B32" s="3"/>
      <c r="C32" s="3"/>
      <c r="D32" s="3"/>
      <c r="E32" s="3"/>
      <c r="F32" s="3"/>
    </row>
    <row r="33" spans="2:6" x14ac:dyDescent="0.35">
      <c r="B33" s="3"/>
      <c r="C33" s="3"/>
      <c r="D33" s="3"/>
      <c r="E33" s="3"/>
      <c r="F33" s="3"/>
    </row>
    <row r="34" spans="2:6" x14ac:dyDescent="0.35">
      <c r="B34" s="3"/>
      <c r="C34" s="3"/>
      <c r="D34" s="3"/>
      <c r="E34" s="3"/>
      <c r="F34" s="3"/>
    </row>
    <row r="35" spans="2:6" x14ac:dyDescent="0.35">
      <c r="B35" s="3"/>
      <c r="C35" s="3"/>
      <c r="D35" s="3"/>
      <c r="E35" s="3"/>
      <c r="F35" s="3"/>
    </row>
    <row r="36" spans="2:6" x14ac:dyDescent="0.35">
      <c r="B36" s="3"/>
      <c r="C36" s="3"/>
      <c r="D36" s="3"/>
      <c r="E36" s="3"/>
      <c r="F36" s="3"/>
    </row>
    <row r="37" spans="2:6" x14ac:dyDescent="0.35">
      <c r="B37" s="3"/>
      <c r="C37" s="3"/>
      <c r="D37" s="3"/>
      <c r="E37" s="3"/>
      <c r="F37" s="3"/>
    </row>
    <row r="38" spans="2:6" x14ac:dyDescent="0.35">
      <c r="B38" s="3"/>
      <c r="C38" s="3"/>
      <c r="D38" s="3"/>
      <c r="E38" s="3"/>
      <c r="F38" s="3"/>
    </row>
    <row r="39" spans="2:6" x14ac:dyDescent="0.35">
      <c r="B39" s="3"/>
      <c r="C39" s="3"/>
      <c r="D39" s="3"/>
      <c r="E39" s="3"/>
      <c r="F39" s="3"/>
    </row>
    <row r="40" spans="2:6" x14ac:dyDescent="0.35">
      <c r="B40" s="3"/>
      <c r="C40" s="3"/>
      <c r="D40" s="3"/>
      <c r="E40" s="3"/>
      <c r="F40" s="3"/>
    </row>
    <row r="41" spans="2:6" x14ac:dyDescent="0.35">
      <c r="B41" s="3"/>
      <c r="C41" s="3"/>
      <c r="D41" s="3"/>
      <c r="E41" s="3"/>
      <c r="F41" s="3"/>
    </row>
    <row r="42" spans="2:6" x14ac:dyDescent="0.35">
      <c r="B42" s="3"/>
      <c r="C42" s="3"/>
      <c r="D42" s="3"/>
      <c r="E42" s="3"/>
      <c r="F42" s="3"/>
    </row>
    <row r="43" spans="2:6" x14ac:dyDescent="0.35">
      <c r="B43" s="3"/>
      <c r="C43" s="3"/>
      <c r="D43" s="3"/>
      <c r="E43" s="3"/>
      <c r="F43" s="3"/>
    </row>
    <row r="44" spans="2:6" x14ac:dyDescent="0.35">
      <c r="B44" s="3"/>
      <c r="C44" s="3"/>
      <c r="D44" s="3"/>
      <c r="E44" s="3"/>
      <c r="F44" s="3"/>
    </row>
    <row r="45" spans="2:6" x14ac:dyDescent="0.35">
      <c r="B45" s="3"/>
      <c r="C45" s="3"/>
      <c r="D45" s="3"/>
      <c r="E45" s="3"/>
      <c r="F45" s="3"/>
    </row>
    <row r="46" spans="2:6" x14ac:dyDescent="0.35">
      <c r="B46" s="3"/>
      <c r="C46" s="3"/>
      <c r="D46" s="3"/>
      <c r="E46" s="3"/>
      <c r="F46" s="3"/>
    </row>
    <row r="47" spans="2:6" x14ac:dyDescent="0.35">
      <c r="B47" s="3"/>
      <c r="C47" s="3"/>
      <c r="D47" s="3"/>
      <c r="E47" s="3"/>
      <c r="F47" s="3"/>
    </row>
    <row r="48" spans="2:6" x14ac:dyDescent="0.35">
      <c r="B48" s="3"/>
      <c r="C48" s="3"/>
      <c r="D48" s="3"/>
      <c r="E48" s="3"/>
      <c r="F48" s="3"/>
    </row>
    <row r="49" spans="2:6" x14ac:dyDescent="0.35">
      <c r="B49" s="3"/>
      <c r="C49" s="3"/>
      <c r="D49" s="3"/>
      <c r="E49" s="3"/>
      <c r="F49" s="3"/>
    </row>
    <row r="50" spans="2:6" x14ac:dyDescent="0.35">
      <c r="B50" s="3"/>
      <c r="C50" s="3"/>
      <c r="D50" s="3"/>
      <c r="E50" s="3"/>
      <c r="F50" s="3"/>
    </row>
    <row r="51" spans="2:6" x14ac:dyDescent="0.35">
      <c r="B51" s="3"/>
      <c r="C51" s="3"/>
      <c r="D51" s="3"/>
      <c r="E51" s="3"/>
      <c r="F51" s="3"/>
    </row>
    <row r="52" spans="2:6" x14ac:dyDescent="0.35">
      <c r="B52" s="3"/>
      <c r="C52" s="3"/>
      <c r="D52" s="3"/>
      <c r="E52" s="3"/>
      <c r="F52" s="3"/>
    </row>
    <row r="53" spans="2:6" x14ac:dyDescent="0.35">
      <c r="B53" s="3"/>
      <c r="C53" s="3"/>
      <c r="D53" s="3"/>
      <c r="E53" s="3"/>
      <c r="F53" s="3"/>
    </row>
    <row r="54" spans="2:6" x14ac:dyDescent="0.35">
      <c r="B54" s="3"/>
      <c r="C54" s="3"/>
      <c r="D54" s="3"/>
      <c r="E54" s="3"/>
      <c r="F54" s="3"/>
    </row>
    <row r="55" spans="2:6" x14ac:dyDescent="0.35">
      <c r="B55" s="3"/>
      <c r="C55" s="3"/>
      <c r="D55" s="3"/>
      <c r="E55" s="3"/>
      <c r="F55" s="3"/>
    </row>
    <row r="56" spans="2:6" x14ac:dyDescent="0.35">
      <c r="B56" s="3"/>
      <c r="C56" s="3"/>
      <c r="D56" s="3"/>
      <c r="E56" s="3"/>
      <c r="F56" s="3"/>
    </row>
    <row r="57" spans="2:6" x14ac:dyDescent="0.35">
      <c r="B57" s="3"/>
      <c r="C57" s="3"/>
      <c r="D57" s="3"/>
      <c r="E57" s="3"/>
      <c r="F57" s="3"/>
    </row>
    <row r="58" spans="2:6" x14ac:dyDescent="0.35">
      <c r="B58" s="3"/>
      <c r="C58" s="3"/>
      <c r="D58" s="3"/>
      <c r="E58" s="3"/>
      <c r="F58" s="3"/>
    </row>
    <row r="59" spans="2:6" x14ac:dyDescent="0.35">
      <c r="B59" s="3"/>
      <c r="C59" s="3"/>
      <c r="D59" s="3"/>
      <c r="E59" s="3"/>
      <c r="F59" s="3"/>
    </row>
    <row r="60" spans="2:6" x14ac:dyDescent="0.35">
      <c r="B60" s="3"/>
      <c r="C60" s="3"/>
      <c r="D60" s="3"/>
      <c r="E60" s="3"/>
      <c r="F60" s="3"/>
    </row>
    <row r="61" spans="2:6" x14ac:dyDescent="0.35">
      <c r="B61" s="3"/>
      <c r="C61" s="3"/>
      <c r="D61" s="3"/>
      <c r="E61" s="3"/>
      <c r="F61" s="3"/>
    </row>
    <row r="62" spans="2:6" x14ac:dyDescent="0.35">
      <c r="B62" s="3"/>
      <c r="C62" s="3"/>
      <c r="D62" s="3"/>
      <c r="E62" s="3"/>
      <c r="F62" s="3"/>
    </row>
    <row r="63" spans="2:6" x14ac:dyDescent="0.35">
      <c r="B63" s="3"/>
      <c r="C63" s="3"/>
      <c r="D63" s="3"/>
      <c r="E63" s="3"/>
      <c r="F63" s="3"/>
    </row>
    <row r="64" spans="2:6" x14ac:dyDescent="0.35">
      <c r="B64" s="3"/>
      <c r="C64" s="3"/>
      <c r="D64" s="3"/>
      <c r="E64" s="3"/>
      <c r="F64" s="3"/>
    </row>
    <row r="65" spans="2:6" x14ac:dyDescent="0.35">
      <c r="B65" s="3"/>
      <c r="C65" s="3"/>
      <c r="D65" s="3"/>
      <c r="E65" s="3"/>
      <c r="F65" s="3"/>
    </row>
    <row r="66" spans="2:6" x14ac:dyDescent="0.35">
      <c r="B66" s="3"/>
      <c r="C66" s="3"/>
      <c r="D66" s="3"/>
      <c r="E66" s="3"/>
      <c r="F66" s="3"/>
    </row>
    <row r="67" spans="2:6" x14ac:dyDescent="0.35">
      <c r="B67" s="3"/>
      <c r="C67" s="3"/>
      <c r="D67" s="3"/>
      <c r="E67" s="3"/>
      <c r="F67" s="3"/>
    </row>
    <row r="68" spans="2:6" x14ac:dyDescent="0.35">
      <c r="B68" s="3"/>
      <c r="C68" s="3"/>
      <c r="D68" s="3"/>
      <c r="E68" s="3"/>
      <c r="F68" s="3"/>
    </row>
    <row r="69" spans="2:6" x14ac:dyDescent="0.35">
      <c r="B69" s="3"/>
      <c r="C69" s="3"/>
      <c r="D69" s="3"/>
      <c r="E69" s="3"/>
      <c r="F69" s="3"/>
    </row>
    <row r="70" spans="2:6" x14ac:dyDescent="0.35">
      <c r="B70" s="3"/>
      <c r="C70" s="3"/>
      <c r="D70" s="3"/>
      <c r="E70" s="3"/>
      <c r="F70" s="3"/>
    </row>
    <row r="71" spans="2:6" x14ac:dyDescent="0.35">
      <c r="B71" s="3"/>
      <c r="C71" s="3"/>
      <c r="D71" s="3"/>
      <c r="E71" s="3"/>
      <c r="F71" s="3"/>
    </row>
    <row r="72" spans="2:6" x14ac:dyDescent="0.35">
      <c r="B72" s="3"/>
      <c r="C72" s="3"/>
      <c r="D72" s="3"/>
      <c r="E72" s="3"/>
      <c r="F72" s="3"/>
    </row>
    <row r="73" spans="2:6" x14ac:dyDescent="0.35">
      <c r="B73" s="3"/>
      <c r="C73" s="3"/>
      <c r="D73" s="3"/>
      <c r="E73" s="3"/>
      <c r="F73" s="3"/>
    </row>
    <row r="74" spans="2:6" x14ac:dyDescent="0.35">
      <c r="B74" s="3"/>
      <c r="C74" s="3"/>
      <c r="D74" s="3"/>
      <c r="E74" s="3"/>
      <c r="F74" s="3"/>
    </row>
    <row r="75" spans="2:6" x14ac:dyDescent="0.35">
      <c r="B75" s="3"/>
      <c r="C75" s="3"/>
      <c r="D75" s="3"/>
      <c r="E75" s="3"/>
      <c r="F75" s="3"/>
    </row>
    <row r="76" spans="2:6" x14ac:dyDescent="0.35">
      <c r="B76" s="3"/>
      <c r="C76" s="3"/>
      <c r="D76" s="3"/>
      <c r="E76" s="3"/>
      <c r="F76" s="3"/>
    </row>
    <row r="77" spans="2:6" x14ac:dyDescent="0.35">
      <c r="B77" s="3"/>
      <c r="C77" s="3"/>
      <c r="D77" s="3"/>
      <c r="E77" s="3"/>
      <c r="F77" s="3"/>
    </row>
    <row r="78" spans="2:6" x14ac:dyDescent="0.35">
      <c r="B78" s="3"/>
      <c r="C78" s="3"/>
      <c r="D78" s="3"/>
      <c r="E78" s="3"/>
      <c r="F78" s="3"/>
    </row>
    <row r="79" spans="2:6" x14ac:dyDescent="0.35">
      <c r="B79" s="3"/>
      <c r="C79" s="3"/>
      <c r="D79" s="3"/>
      <c r="E79" s="3"/>
      <c r="F79" s="3"/>
    </row>
    <row r="80" spans="2:6" x14ac:dyDescent="0.35">
      <c r="B80" s="3"/>
      <c r="C80" s="3"/>
      <c r="D80" s="3"/>
      <c r="E80" s="3"/>
      <c r="F80" s="3"/>
    </row>
    <row r="81" spans="2:6" x14ac:dyDescent="0.35">
      <c r="B81" s="3"/>
      <c r="C81" s="3"/>
      <c r="D81" s="3"/>
      <c r="E81" s="3"/>
      <c r="F81" s="3"/>
    </row>
    <row r="82" spans="2:6" x14ac:dyDescent="0.35">
      <c r="B82" s="3"/>
      <c r="C82" s="3"/>
      <c r="D82" s="3"/>
      <c r="E82" s="3"/>
      <c r="F82" s="3"/>
    </row>
    <row r="83" spans="2:6" x14ac:dyDescent="0.35">
      <c r="B83" s="3"/>
      <c r="C83" s="3"/>
      <c r="D83" s="3"/>
      <c r="E83" s="3"/>
      <c r="F83" s="3"/>
    </row>
    <row r="84" spans="2:6" x14ac:dyDescent="0.35">
      <c r="B84" s="338"/>
      <c r="C84" s="3"/>
      <c r="D84" s="3"/>
      <c r="E84" s="338"/>
      <c r="F84" s="338"/>
    </row>
    <row r="85" spans="2:6" x14ac:dyDescent="0.35">
      <c r="B85" s="338"/>
      <c r="C85" s="3"/>
      <c r="D85" s="3"/>
      <c r="E85" s="338"/>
      <c r="F85" s="338"/>
    </row>
    <row r="86" spans="2:6" x14ac:dyDescent="0.35">
      <c r="B86" s="338"/>
      <c r="C86" s="3"/>
      <c r="D86" s="3"/>
      <c r="E86" s="338"/>
      <c r="F86" s="338"/>
    </row>
    <row r="87" spans="2:6" x14ac:dyDescent="0.35">
      <c r="B87" s="338"/>
      <c r="C87" s="3"/>
      <c r="D87" s="3"/>
      <c r="E87" s="338"/>
      <c r="F87" s="338"/>
    </row>
    <row r="88" spans="2:6" x14ac:dyDescent="0.35">
      <c r="B88" s="338"/>
      <c r="C88" s="3"/>
      <c r="D88" s="3"/>
      <c r="E88" s="338"/>
      <c r="F88" s="338"/>
    </row>
    <row r="89" spans="2:6" x14ac:dyDescent="0.35">
      <c r="B89" s="338"/>
      <c r="C89" s="3"/>
      <c r="D89" s="3"/>
      <c r="E89" s="338"/>
      <c r="F89" s="338"/>
    </row>
    <row r="90" spans="2:6" x14ac:dyDescent="0.35">
      <c r="B90" s="338"/>
      <c r="C90" s="3"/>
      <c r="D90" s="3"/>
      <c r="E90" s="338"/>
      <c r="F90" s="338"/>
    </row>
    <row r="91" spans="2:6" x14ac:dyDescent="0.35">
      <c r="B91" s="338"/>
      <c r="C91" s="3"/>
      <c r="D91" s="3"/>
      <c r="E91" s="338"/>
      <c r="F91" s="338"/>
    </row>
    <row r="92" spans="2:6" x14ac:dyDescent="0.35">
      <c r="B92" s="338"/>
      <c r="C92" s="3"/>
      <c r="D92" s="3"/>
      <c r="E92" s="338"/>
      <c r="F92" s="338"/>
    </row>
    <row r="93" spans="2:6" x14ac:dyDescent="0.35">
      <c r="B93" s="338"/>
      <c r="C93" s="3"/>
      <c r="D93" s="3"/>
      <c r="E93" s="338"/>
      <c r="F93" s="338"/>
    </row>
    <row r="94" spans="2:6" x14ac:dyDescent="0.35">
      <c r="B94" s="338"/>
      <c r="C94" s="3"/>
      <c r="D94" s="3"/>
      <c r="E94" s="338"/>
      <c r="F94" s="338"/>
    </row>
    <row r="95" spans="2:6" x14ac:dyDescent="0.35">
      <c r="B95" s="338"/>
      <c r="C95" s="3"/>
      <c r="D95" s="3"/>
      <c r="E95" s="338"/>
      <c r="F95" s="338"/>
    </row>
    <row r="96" spans="2:6" x14ac:dyDescent="0.35">
      <c r="B96" s="338"/>
      <c r="C96" s="3"/>
      <c r="D96" s="3"/>
      <c r="E96" s="338"/>
      <c r="F96" s="338"/>
    </row>
    <row r="97" spans="2:6" x14ac:dyDescent="0.35">
      <c r="B97" s="338"/>
      <c r="C97" s="3"/>
      <c r="D97" s="3"/>
      <c r="E97" s="338"/>
      <c r="F97" s="338"/>
    </row>
    <row r="98" spans="2:6" x14ac:dyDescent="0.35">
      <c r="B98" s="338"/>
      <c r="C98" s="3"/>
      <c r="D98" s="3"/>
      <c r="E98" s="338"/>
      <c r="F98" s="338"/>
    </row>
    <row r="99" spans="2:6" x14ac:dyDescent="0.35">
      <c r="B99" s="338"/>
      <c r="C99" s="3"/>
      <c r="D99" s="3"/>
      <c r="E99" s="338"/>
      <c r="F99" s="338"/>
    </row>
    <row r="100" spans="2:6" x14ac:dyDescent="0.35">
      <c r="B100" s="338"/>
      <c r="C100" s="3"/>
      <c r="D100" s="3"/>
      <c r="E100" s="338"/>
      <c r="F100" s="338"/>
    </row>
    <row r="101" spans="2:6" x14ac:dyDescent="0.35">
      <c r="B101" s="338"/>
      <c r="C101" s="3"/>
      <c r="D101" s="3"/>
      <c r="E101" s="338"/>
      <c r="F101" s="338"/>
    </row>
    <row r="102" spans="2:6" x14ac:dyDescent="0.35">
      <c r="B102" s="338"/>
      <c r="C102" s="3"/>
      <c r="D102" s="3"/>
      <c r="E102" s="338"/>
      <c r="F102" s="338"/>
    </row>
    <row r="103" spans="2:6" x14ac:dyDescent="0.35">
      <c r="B103" s="338"/>
      <c r="C103" s="3"/>
      <c r="D103" s="3"/>
      <c r="E103" s="338"/>
      <c r="F103" s="338"/>
    </row>
    <row r="104" spans="2:6" x14ac:dyDescent="0.35">
      <c r="B104" s="338"/>
      <c r="C104" s="3"/>
      <c r="D104" s="3"/>
      <c r="E104" s="338"/>
      <c r="F104" s="338"/>
    </row>
    <row r="105" spans="2:6" x14ac:dyDescent="0.35">
      <c r="B105" s="338"/>
      <c r="C105" s="3"/>
      <c r="D105" s="3"/>
      <c r="E105" s="338"/>
      <c r="F105" s="338"/>
    </row>
    <row r="106" spans="2:6" x14ac:dyDescent="0.35">
      <c r="B106" s="338"/>
      <c r="C106" s="3"/>
      <c r="D106" s="3"/>
      <c r="E106" s="338"/>
      <c r="F106" s="338"/>
    </row>
    <row r="107" spans="2:6" x14ac:dyDescent="0.35">
      <c r="B107" s="338"/>
      <c r="C107" s="3"/>
      <c r="D107" s="3"/>
      <c r="E107" s="338"/>
      <c r="F107" s="338"/>
    </row>
    <row r="108" spans="2:6" x14ac:dyDescent="0.35">
      <c r="B108" s="338"/>
      <c r="C108" s="3"/>
      <c r="D108" s="3"/>
      <c r="E108" s="338"/>
      <c r="F108" s="338"/>
    </row>
    <row r="109" spans="2:6" x14ac:dyDescent="0.35">
      <c r="B109" s="338"/>
      <c r="C109" s="3"/>
      <c r="D109" s="3"/>
      <c r="E109" s="338"/>
      <c r="F109" s="338"/>
    </row>
    <row r="110" spans="2:6" x14ac:dyDescent="0.35">
      <c r="B110" s="338"/>
      <c r="C110" s="3"/>
      <c r="D110" s="3"/>
      <c r="E110" s="338"/>
      <c r="F110" s="338"/>
    </row>
    <row r="111" spans="2:6" x14ac:dyDescent="0.35">
      <c r="B111" s="338"/>
      <c r="C111" s="3"/>
      <c r="D111" s="3"/>
      <c r="E111" s="338"/>
      <c r="F111" s="338"/>
    </row>
    <row r="112" spans="2:6" x14ac:dyDescent="0.35">
      <c r="B112" s="338"/>
      <c r="C112" s="3"/>
      <c r="D112" s="3"/>
      <c r="E112" s="338"/>
      <c r="F112" s="338"/>
    </row>
    <row r="113" spans="2:6" x14ac:dyDescent="0.35">
      <c r="B113" s="338"/>
      <c r="C113" s="3"/>
      <c r="D113" s="3"/>
      <c r="E113" s="338"/>
      <c r="F113" s="338"/>
    </row>
    <row r="114" spans="2:6" x14ac:dyDescent="0.35">
      <c r="B114" s="338"/>
      <c r="C114" s="3"/>
      <c r="D114" s="3"/>
      <c r="E114" s="338"/>
      <c r="F114" s="338"/>
    </row>
    <row r="115" spans="2:6" x14ac:dyDescent="0.35">
      <c r="B115" s="338"/>
      <c r="C115" s="3"/>
      <c r="D115" s="3"/>
      <c r="E115" s="338"/>
      <c r="F115" s="338"/>
    </row>
    <row r="116" spans="2:6" x14ac:dyDescent="0.35">
      <c r="B116" s="338"/>
      <c r="C116" s="3"/>
      <c r="D116" s="3"/>
      <c r="E116" s="338"/>
      <c r="F116" s="338"/>
    </row>
    <row r="117" spans="2:6" x14ac:dyDescent="0.35">
      <c r="B117" s="338"/>
      <c r="C117" s="3"/>
      <c r="D117" s="3"/>
      <c r="E117" s="338"/>
      <c r="F117" s="338"/>
    </row>
    <row r="118" spans="2:6" x14ac:dyDescent="0.35">
      <c r="B118" s="338"/>
      <c r="C118" s="3"/>
      <c r="D118" s="3"/>
      <c r="E118" s="338"/>
      <c r="F118" s="338"/>
    </row>
    <row r="119" spans="2:6" x14ac:dyDescent="0.35">
      <c r="B119" s="338"/>
      <c r="C119" s="3"/>
      <c r="D119" s="3"/>
      <c r="E119" s="338"/>
      <c r="F119" s="338"/>
    </row>
    <row r="120" spans="2:6" x14ac:dyDescent="0.35">
      <c r="B120" s="338"/>
      <c r="C120" s="3"/>
      <c r="D120" s="3"/>
      <c r="E120" s="338"/>
      <c r="F120" s="338"/>
    </row>
    <row r="121" spans="2:6" x14ac:dyDescent="0.35">
      <c r="B121" s="338"/>
      <c r="C121" s="3"/>
      <c r="D121" s="3"/>
      <c r="E121" s="338"/>
      <c r="F121" s="338"/>
    </row>
    <row r="122" spans="2:6" x14ac:dyDescent="0.35">
      <c r="B122" s="338"/>
      <c r="C122" s="3"/>
      <c r="D122" s="3"/>
      <c r="E122" s="338"/>
      <c r="F122" s="338"/>
    </row>
    <row r="123" spans="2:6" x14ac:dyDescent="0.35">
      <c r="B123" s="338"/>
      <c r="C123" s="3"/>
      <c r="D123" s="3"/>
      <c r="E123" s="338"/>
      <c r="F123" s="338"/>
    </row>
    <row r="124" spans="2:6" x14ac:dyDescent="0.35">
      <c r="B124" s="338"/>
      <c r="C124" s="3"/>
      <c r="D124" s="3"/>
      <c r="E124" s="338"/>
      <c r="F124" s="338"/>
    </row>
    <row r="125" spans="2:6" x14ac:dyDescent="0.35">
      <c r="B125" s="338"/>
      <c r="C125" s="3"/>
      <c r="D125" s="3"/>
      <c r="E125" s="338"/>
      <c r="F125" s="338"/>
    </row>
    <row r="126" spans="2:6" x14ac:dyDescent="0.35">
      <c r="B126" s="338"/>
      <c r="C126" s="3"/>
      <c r="D126" s="3"/>
      <c r="E126" s="338"/>
      <c r="F126" s="338"/>
    </row>
    <row r="127" spans="2:6" x14ac:dyDescent="0.35">
      <c r="B127" s="338"/>
      <c r="C127" s="3"/>
      <c r="D127" s="3"/>
      <c r="E127" s="338"/>
      <c r="F127" s="338"/>
    </row>
    <row r="128" spans="2:6" x14ac:dyDescent="0.35">
      <c r="B128" s="338"/>
      <c r="C128" s="3"/>
      <c r="D128" s="3"/>
      <c r="E128" s="338"/>
      <c r="F128" s="338"/>
    </row>
    <row r="129" spans="2:6" x14ac:dyDescent="0.35">
      <c r="B129" s="338"/>
      <c r="C129" s="3"/>
      <c r="D129" s="3"/>
      <c r="E129" s="338"/>
      <c r="F129" s="338"/>
    </row>
    <row r="130" spans="2:6" x14ac:dyDescent="0.35">
      <c r="B130" s="338"/>
      <c r="C130" s="3"/>
      <c r="D130" s="3"/>
      <c r="E130" s="338"/>
      <c r="F130" s="338"/>
    </row>
    <row r="131" spans="2:6" x14ac:dyDescent="0.35">
      <c r="B131" s="338"/>
      <c r="C131" s="3"/>
      <c r="D131" s="3"/>
      <c r="E131" s="338"/>
      <c r="F131" s="338"/>
    </row>
    <row r="132" spans="2:6" x14ac:dyDescent="0.35">
      <c r="B132" s="338"/>
      <c r="C132" s="3"/>
      <c r="D132" s="3"/>
      <c r="E132" s="338"/>
      <c r="F132" s="338"/>
    </row>
    <row r="133" spans="2:6" x14ac:dyDescent="0.35">
      <c r="B133" s="338"/>
      <c r="C133" s="3"/>
      <c r="D133" s="3"/>
      <c r="E133" s="338"/>
      <c r="F133" s="338"/>
    </row>
    <row r="134" spans="2:6" x14ac:dyDescent="0.35">
      <c r="B134" s="338"/>
      <c r="C134" s="3"/>
      <c r="D134" s="3"/>
      <c r="E134" s="338"/>
      <c r="F134" s="338"/>
    </row>
    <row r="135" spans="2:6" x14ac:dyDescent="0.35">
      <c r="B135" s="338"/>
      <c r="C135" s="3"/>
      <c r="D135" s="3"/>
      <c r="E135" s="338"/>
      <c r="F135" s="338"/>
    </row>
    <row r="136" spans="2:6" x14ac:dyDescent="0.35">
      <c r="B136" s="338"/>
      <c r="C136" s="3"/>
      <c r="D136" s="3"/>
      <c r="E136" s="338"/>
      <c r="F136" s="338"/>
    </row>
    <row r="137" spans="2:6" x14ac:dyDescent="0.35">
      <c r="B137" s="338"/>
      <c r="C137" s="3"/>
      <c r="D137" s="3"/>
      <c r="E137" s="338"/>
      <c r="F137" s="338"/>
    </row>
    <row r="138" spans="2:6" x14ac:dyDescent="0.35">
      <c r="B138" s="338"/>
      <c r="C138" s="3"/>
      <c r="D138" s="3"/>
      <c r="E138" s="338"/>
      <c r="F138" s="338"/>
    </row>
    <row r="139" spans="2:6" x14ac:dyDescent="0.35">
      <c r="B139" s="338"/>
      <c r="C139" s="3"/>
      <c r="D139" s="3"/>
      <c r="E139" s="338"/>
      <c r="F139" s="338"/>
    </row>
    <row r="140" spans="2:6" x14ac:dyDescent="0.35">
      <c r="B140" s="338"/>
      <c r="C140" s="3"/>
      <c r="D140" s="3"/>
      <c r="E140" s="338"/>
      <c r="F140" s="338"/>
    </row>
    <row r="141" spans="2:6" x14ac:dyDescent="0.35">
      <c r="B141" s="338"/>
      <c r="C141" s="3"/>
      <c r="D141" s="3"/>
      <c r="E141" s="338"/>
      <c r="F141" s="338"/>
    </row>
    <row r="142" spans="2:6" x14ac:dyDescent="0.35">
      <c r="B142" s="338"/>
      <c r="C142" s="3"/>
      <c r="D142" s="3"/>
      <c r="E142" s="338"/>
      <c r="F142" s="338"/>
    </row>
    <row r="143" spans="2:6" x14ac:dyDescent="0.35">
      <c r="B143" s="338"/>
      <c r="C143" s="3"/>
      <c r="D143" s="3"/>
      <c r="E143" s="338"/>
      <c r="F143" s="338"/>
    </row>
    <row r="144" spans="2:6" x14ac:dyDescent="0.35">
      <c r="B144" s="338"/>
      <c r="C144" s="3"/>
      <c r="D144" s="3"/>
      <c r="E144" s="338"/>
      <c r="F144" s="338"/>
    </row>
    <row r="145" spans="2:6" x14ac:dyDescent="0.35">
      <c r="B145" s="338"/>
      <c r="C145" s="3"/>
      <c r="D145" s="3"/>
      <c r="E145" s="338"/>
      <c r="F145" s="338"/>
    </row>
    <row r="146" spans="2:6" x14ac:dyDescent="0.35">
      <c r="B146" s="338"/>
      <c r="C146" s="3"/>
      <c r="D146" s="3"/>
      <c r="E146" s="338"/>
      <c r="F146" s="338"/>
    </row>
    <row r="147" spans="2:6" x14ac:dyDescent="0.35">
      <c r="B147" s="338"/>
      <c r="C147" s="3"/>
      <c r="D147" s="3"/>
      <c r="E147" s="338"/>
      <c r="F147" s="338"/>
    </row>
    <row r="148" spans="2:6" x14ac:dyDescent="0.35">
      <c r="B148" s="338"/>
      <c r="C148" s="3"/>
      <c r="D148" s="3"/>
      <c r="E148" s="338"/>
      <c r="F148" s="338"/>
    </row>
    <row r="149" spans="2:6" x14ac:dyDescent="0.35">
      <c r="B149" s="338"/>
      <c r="C149" s="3"/>
      <c r="D149" s="3"/>
      <c r="E149" s="338"/>
      <c r="F149" s="338"/>
    </row>
    <row r="150" spans="2:6" x14ac:dyDescent="0.35">
      <c r="B150" s="338"/>
      <c r="C150" s="3"/>
      <c r="D150" s="3"/>
      <c r="E150" s="338"/>
      <c r="F150" s="338"/>
    </row>
    <row r="151" spans="2:6" x14ac:dyDescent="0.35">
      <c r="B151" s="338"/>
      <c r="C151" s="3"/>
      <c r="D151" s="3"/>
      <c r="E151" s="338"/>
      <c r="F151" s="338"/>
    </row>
    <row r="152" spans="2:6" x14ac:dyDescent="0.35">
      <c r="B152" s="338"/>
      <c r="C152" s="3"/>
      <c r="D152" s="3"/>
      <c r="E152" s="338"/>
      <c r="F152" s="338"/>
    </row>
    <row r="153" spans="2:6" x14ac:dyDescent="0.35">
      <c r="B153" s="338"/>
      <c r="C153" s="3"/>
      <c r="D153" s="3"/>
      <c r="E153" s="338"/>
      <c r="F153" s="338"/>
    </row>
    <row r="154" spans="2:6" x14ac:dyDescent="0.35">
      <c r="B154" s="338"/>
      <c r="C154" s="3"/>
      <c r="D154" s="3"/>
      <c r="E154" s="338"/>
      <c r="F154" s="338"/>
    </row>
    <row r="155" spans="2:6" x14ac:dyDescent="0.35">
      <c r="B155" s="338"/>
      <c r="C155" s="3"/>
      <c r="D155" s="3"/>
      <c r="E155" s="338"/>
      <c r="F155" s="338"/>
    </row>
    <row r="156" spans="2:6" x14ac:dyDescent="0.35">
      <c r="B156" s="338"/>
      <c r="C156" s="3"/>
      <c r="D156" s="3"/>
      <c r="E156" s="338"/>
      <c r="F156" s="338"/>
    </row>
    <row r="157" spans="2:6" x14ac:dyDescent="0.35">
      <c r="B157" s="338"/>
      <c r="C157" s="3"/>
      <c r="D157" s="3"/>
      <c r="E157" s="338"/>
      <c r="F157" s="338"/>
    </row>
    <row r="158" spans="2:6" x14ac:dyDescent="0.35">
      <c r="B158" s="338"/>
      <c r="C158" s="3"/>
      <c r="D158" s="3"/>
      <c r="E158" s="338"/>
      <c r="F158" s="338"/>
    </row>
    <row r="159" spans="2:6" x14ac:dyDescent="0.35">
      <c r="B159" s="338"/>
      <c r="C159" s="3"/>
      <c r="D159" s="3"/>
      <c r="E159" s="338"/>
      <c r="F159" s="338"/>
    </row>
    <row r="160" spans="2:6" x14ac:dyDescent="0.35">
      <c r="B160" s="338"/>
      <c r="C160" s="3"/>
      <c r="D160" s="3"/>
      <c r="E160" s="338"/>
      <c r="F160" s="338"/>
    </row>
    <row r="161" spans="2:6" x14ac:dyDescent="0.35">
      <c r="B161" s="338"/>
      <c r="C161" s="3"/>
      <c r="D161" s="3"/>
      <c r="E161" s="338"/>
      <c r="F161" s="338"/>
    </row>
    <row r="162" spans="2:6" x14ac:dyDescent="0.35">
      <c r="B162" s="338"/>
      <c r="C162" s="3"/>
      <c r="D162" s="3"/>
      <c r="E162" s="338"/>
      <c r="F162" s="338"/>
    </row>
    <row r="163" spans="2:6" x14ac:dyDescent="0.35">
      <c r="B163" s="338"/>
      <c r="C163" s="3"/>
      <c r="D163" s="3"/>
      <c r="E163" s="338"/>
      <c r="F163" s="338"/>
    </row>
    <row r="164" spans="2:6" x14ac:dyDescent="0.35">
      <c r="B164" s="338"/>
      <c r="C164" s="3"/>
      <c r="D164" s="3"/>
      <c r="E164" s="338"/>
      <c r="F164" s="338"/>
    </row>
    <row r="165" spans="2:6" x14ac:dyDescent="0.35">
      <c r="B165" s="338"/>
      <c r="C165" s="3"/>
      <c r="D165" s="3"/>
      <c r="E165" s="338"/>
      <c r="F165" s="338"/>
    </row>
    <row r="166" spans="2:6" x14ac:dyDescent="0.35">
      <c r="B166" s="338"/>
      <c r="C166" s="3"/>
      <c r="D166" s="3"/>
      <c r="E166" s="338"/>
      <c r="F166" s="338"/>
    </row>
    <row r="167" spans="2:6" x14ac:dyDescent="0.35">
      <c r="B167" s="338"/>
      <c r="C167" s="3"/>
      <c r="D167" s="3"/>
      <c r="E167" s="338"/>
      <c r="F167" s="338"/>
    </row>
    <row r="168" spans="2:6" x14ac:dyDescent="0.35">
      <c r="B168" s="338"/>
      <c r="C168" s="3"/>
      <c r="D168" s="3"/>
      <c r="E168" s="338"/>
      <c r="F168" s="338"/>
    </row>
    <row r="169" spans="2:6" x14ac:dyDescent="0.35">
      <c r="B169" s="338"/>
      <c r="C169" s="3"/>
      <c r="D169" s="3"/>
      <c r="E169" s="338"/>
      <c r="F169" s="338"/>
    </row>
    <row r="170" spans="2:6" x14ac:dyDescent="0.35">
      <c r="B170" s="338"/>
      <c r="C170" s="3"/>
      <c r="D170" s="3"/>
      <c r="E170" s="338"/>
      <c r="F170" s="338"/>
    </row>
    <row r="171" spans="2:6" x14ac:dyDescent="0.35">
      <c r="B171" s="338"/>
      <c r="C171" s="3"/>
      <c r="D171" s="3"/>
      <c r="E171" s="338"/>
      <c r="F171" s="338"/>
    </row>
    <row r="172" spans="2:6" x14ac:dyDescent="0.35">
      <c r="B172" s="338"/>
      <c r="C172" s="3"/>
      <c r="D172" s="3"/>
      <c r="E172" s="338"/>
      <c r="F172" s="338"/>
    </row>
    <row r="173" spans="2:6" x14ac:dyDescent="0.35">
      <c r="B173" s="338"/>
      <c r="C173" s="3"/>
      <c r="D173" s="3"/>
      <c r="E173" s="338"/>
      <c r="F173" s="338"/>
    </row>
    <row r="174" spans="2:6" x14ac:dyDescent="0.35">
      <c r="B174" s="338"/>
      <c r="C174" s="3"/>
      <c r="D174" s="3"/>
      <c r="E174" s="338"/>
      <c r="F174" s="338"/>
    </row>
    <row r="175" spans="2:6" x14ac:dyDescent="0.35">
      <c r="B175" s="338"/>
      <c r="C175" s="3"/>
      <c r="D175" s="3"/>
      <c r="E175" s="338"/>
      <c r="F175" s="338"/>
    </row>
    <row r="176" spans="2:6" x14ac:dyDescent="0.35">
      <c r="B176" s="338"/>
      <c r="C176" s="3"/>
      <c r="D176" s="3"/>
      <c r="E176" s="338"/>
      <c r="F176" s="338"/>
    </row>
    <row r="177" spans="2:6" x14ac:dyDescent="0.35">
      <c r="B177" s="338"/>
      <c r="C177" s="3"/>
      <c r="D177" s="3"/>
      <c r="E177" s="338"/>
      <c r="F177" s="338"/>
    </row>
    <row r="178" spans="2:6" x14ac:dyDescent="0.35">
      <c r="B178" s="338"/>
      <c r="C178" s="3"/>
      <c r="D178" s="3"/>
      <c r="E178" s="338"/>
      <c r="F178" s="338"/>
    </row>
    <row r="179" spans="2:6" x14ac:dyDescent="0.35">
      <c r="B179" s="338"/>
      <c r="C179" s="3"/>
      <c r="D179" s="3"/>
      <c r="E179" s="338"/>
      <c r="F179" s="338"/>
    </row>
    <row r="180" spans="2:6" x14ac:dyDescent="0.35">
      <c r="B180" s="338"/>
      <c r="C180" s="3"/>
      <c r="D180" s="3"/>
      <c r="E180" s="338"/>
      <c r="F180" s="338"/>
    </row>
    <row r="181" spans="2:6" x14ac:dyDescent="0.35">
      <c r="B181" s="338"/>
      <c r="C181" s="3"/>
      <c r="D181" s="3"/>
      <c r="E181" s="338"/>
      <c r="F181" s="338"/>
    </row>
    <row r="182" spans="2:6" x14ac:dyDescent="0.35">
      <c r="B182" s="338"/>
      <c r="C182" s="3"/>
      <c r="D182" s="3"/>
      <c r="E182" s="338"/>
      <c r="F182" s="338"/>
    </row>
    <row r="183" spans="2:6" x14ac:dyDescent="0.35">
      <c r="B183" s="338"/>
      <c r="C183" s="3"/>
      <c r="D183" s="3"/>
      <c r="E183" s="338"/>
      <c r="F183" s="338"/>
    </row>
    <row r="184" spans="2:6" x14ac:dyDescent="0.35">
      <c r="B184" s="338"/>
      <c r="C184" s="3"/>
      <c r="D184" s="3"/>
      <c r="E184" s="338"/>
      <c r="F184" s="338"/>
    </row>
    <row r="185" spans="2:6" x14ac:dyDescent="0.35">
      <c r="B185" s="338"/>
      <c r="C185" s="3"/>
      <c r="D185" s="3"/>
      <c r="E185" s="338"/>
      <c r="F185" s="338"/>
    </row>
    <row r="186" spans="2:6" x14ac:dyDescent="0.35">
      <c r="B186" s="338"/>
      <c r="C186" s="3"/>
      <c r="D186" s="3"/>
      <c r="E186" s="338"/>
      <c r="F186" s="338"/>
    </row>
    <row r="187" spans="2:6" x14ac:dyDescent="0.35">
      <c r="B187" s="338"/>
      <c r="C187" s="3"/>
      <c r="D187" s="3"/>
      <c r="E187" s="338"/>
      <c r="F187" s="338"/>
    </row>
    <row r="188" spans="2:6" x14ac:dyDescent="0.35">
      <c r="B188" s="338"/>
      <c r="C188" s="3"/>
      <c r="D188" s="3"/>
      <c r="E188" s="338"/>
      <c r="F188" s="338"/>
    </row>
    <row r="189" spans="2:6" x14ac:dyDescent="0.35">
      <c r="B189" s="338"/>
      <c r="C189" s="3"/>
      <c r="D189" s="3"/>
      <c r="E189" s="338"/>
      <c r="F189" s="338"/>
    </row>
    <row r="190" spans="2:6" x14ac:dyDescent="0.35">
      <c r="B190" s="338"/>
      <c r="C190" s="3"/>
      <c r="D190" s="3"/>
      <c r="E190" s="338"/>
      <c r="F190" s="338"/>
    </row>
    <row r="191" spans="2:6" x14ac:dyDescent="0.35">
      <c r="B191" s="338"/>
      <c r="C191" s="3"/>
      <c r="D191" s="3"/>
      <c r="E191" s="338"/>
      <c r="F191" s="338"/>
    </row>
    <row r="192" spans="2:6" x14ac:dyDescent="0.35">
      <c r="B192" s="338"/>
      <c r="C192" s="3"/>
      <c r="D192" s="3"/>
      <c r="E192" s="338"/>
      <c r="F192" s="338"/>
    </row>
    <row r="193" spans="2:6" x14ac:dyDescent="0.35">
      <c r="B193" s="338"/>
      <c r="C193" s="3"/>
      <c r="D193" s="3"/>
      <c r="E193" s="338"/>
      <c r="F193" s="338"/>
    </row>
    <row r="194" spans="2:6" x14ac:dyDescent="0.35">
      <c r="B194" s="338"/>
      <c r="C194" s="3"/>
      <c r="D194" s="3"/>
      <c r="E194" s="338"/>
      <c r="F194" s="338"/>
    </row>
    <row r="195" spans="2:6" x14ac:dyDescent="0.35">
      <c r="B195" s="338"/>
      <c r="C195" s="3"/>
      <c r="D195" s="3"/>
      <c r="E195" s="338"/>
      <c r="F195" s="338"/>
    </row>
    <row r="196" spans="2:6" x14ac:dyDescent="0.35">
      <c r="B196" s="338"/>
      <c r="C196" s="3"/>
      <c r="D196" s="3"/>
      <c r="E196" s="338"/>
      <c r="F196" s="338"/>
    </row>
    <row r="197" spans="2:6" x14ac:dyDescent="0.35">
      <c r="B197" s="338"/>
      <c r="C197" s="3"/>
      <c r="D197" s="3"/>
      <c r="E197" s="338"/>
      <c r="F197" s="338"/>
    </row>
    <row r="198" spans="2:6" x14ac:dyDescent="0.35">
      <c r="B198" s="338"/>
      <c r="C198" s="3"/>
      <c r="D198" s="3"/>
      <c r="E198" s="338"/>
      <c r="F198" s="338"/>
    </row>
    <row r="199" spans="2:6" x14ac:dyDescent="0.35">
      <c r="B199" s="338"/>
      <c r="C199" s="3"/>
      <c r="D199" s="3"/>
      <c r="E199" s="338"/>
      <c r="F199" s="338"/>
    </row>
    <row r="200" spans="2:6" x14ac:dyDescent="0.35">
      <c r="B200" s="338"/>
      <c r="C200" s="3"/>
      <c r="D200" s="3"/>
      <c r="E200" s="338"/>
      <c r="F200" s="338"/>
    </row>
    <row r="201" spans="2:6" x14ac:dyDescent="0.35">
      <c r="B201" s="338"/>
      <c r="C201" s="3"/>
      <c r="D201" s="3"/>
      <c r="E201" s="338"/>
      <c r="F201" s="338"/>
    </row>
    <row r="202" spans="2:6" x14ac:dyDescent="0.35">
      <c r="B202" s="338"/>
      <c r="C202" s="3"/>
      <c r="D202" s="3"/>
      <c r="E202" s="338"/>
      <c r="F202" s="338"/>
    </row>
    <row r="203" spans="2:6" x14ac:dyDescent="0.35">
      <c r="B203" s="338"/>
      <c r="C203" s="3"/>
      <c r="D203" s="3"/>
      <c r="E203" s="338"/>
      <c r="F203" s="338"/>
    </row>
    <row r="204" spans="2:6" x14ac:dyDescent="0.35">
      <c r="B204" s="338"/>
      <c r="C204" s="3"/>
      <c r="D204" s="3"/>
      <c r="E204" s="338"/>
      <c r="F204" s="338"/>
    </row>
    <row r="205" spans="2:6" x14ac:dyDescent="0.35">
      <c r="B205" s="338"/>
      <c r="C205" s="3"/>
      <c r="D205" s="3"/>
      <c r="E205" s="338"/>
      <c r="F205" s="338"/>
    </row>
    <row r="206" spans="2:6" x14ac:dyDescent="0.35">
      <c r="B206" s="338"/>
      <c r="C206" s="3"/>
      <c r="D206" s="3"/>
      <c r="E206" s="338"/>
      <c r="F206" s="338"/>
    </row>
    <row r="207" spans="2:6" x14ac:dyDescent="0.35">
      <c r="B207" s="338"/>
      <c r="C207" s="3"/>
      <c r="D207" s="3"/>
      <c r="E207" s="338"/>
      <c r="F207" s="338"/>
    </row>
    <row r="208" spans="2:6" x14ac:dyDescent="0.35">
      <c r="C208"/>
      <c r="D208"/>
    </row>
    <row r="209" spans="3:4" x14ac:dyDescent="0.35">
      <c r="C209"/>
      <c r="D209"/>
    </row>
    <row r="210" spans="3:4" x14ac:dyDescent="0.35">
      <c r="C210"/>
      <c r="D210"/>
    </row>
    <row r="211" spans="3:4" x14ac:dyDescent="0.35">
      <c r="C211"/>
      <c r="D21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02C6A-B5C0-4E3A-9446-317948CC56D3}">
  <sheetPr>
    <tabColor theme="8"/>
  </sheetPr>
  <dimension ref="B2:J53"/>
  <sheetViews>
    <sheetView topLeftCell="D1" workbookViewId="0">
      <selection activeCell="N18" sqref="N18"/>
    </sheetView>
  </sheetViews>
  <sheetFormatPr defaultColWidth="9.1796875" defaultRowHeight="14.5" x14ac:dyDescent="0.35"/>
  <cols>
    <col min="1" max="1" width="9.1796875" style="267"/>
    <col min="2" max="2" width="31.81640625" style="267" customWidth="1"/>
    <col min="3" max="3" width="112.453125" style="267" customWidth="1"/>
    <col min="4" max="4" width="26" style="267" bestFit="1" customWidth="1"/>
    <col min="5" max="5" width="25.7265625" style="267" customWidth="1"/>
    <col min="6" max="6" width="28.453125" style="267" customWidth="1"/>
    <col min="7" max="7" width="55.7265625" style="267" customWidth="1"/>
    <col min="8" max="8" width="38.54296875" style="267" customWidth="1"/>
    <col min="9" max="9" width="20.1796875" style="267" customWidth="1"/>
    <col min="10" max="10" width="18" style="267" customWidth="1"/>
    <col min="11" max="16384" width="9.1796875" style="267"/>
  </cols>
  <sheetData>
    <row r="2" spans="2:10" ht="18.5" x14ac:dyDescent="0.45">
      <c r="B2" s="774" t="s">
        <v>682</v>
      </c>
      <c r="C2" s="775"/>
      <c r="E2" s="774" t="s">
        <v>683</v>
      </c>
      <c r="F2" s="776"/>
      <c r="G2" s="776"/>
      <c r="H2" s="776"/>
      <c r="I2" s="776"/>
      <c r="J2" s="777"/>
    </row>
    <row r="3" spans="2:10" x14ac:dyDescent="0.35">
      <c r="B3" s="778" t="s">
        <v>684</v>
      </c>
      <c r="C3" s="778"/>
      <c r="E3" s="574" t="s">
        <v>364</v>
      </c>
      <c r="F3" s="574" t="s">
        <v>593</v>
      </c>
      <c r="G3" s="574" t="s">
        <v>3</v>
      </c>
      <c r="H3" s="574" t="s">
        <v>405</v>
      </c>
      <c r="I3" s="574" t="s">
        <v>406</v>
      </c>
      <c r="J3" s="574" t="s">
        <v>675</v>
      </c>
    </row>
    <row r="4" spans="2:10" x14ac:dyDescent="0.35">
      <c r="B4" s="575" t="s">
        <v>685</v>
      </c>
      <c r="C4" s="575" t="s">
        <v>686</v>
      </c>
      <c r="E4" s="576" t="s">
        <v>33</v>
      </c>
      <c r="F4" s="577" t="s">
        <v>619</v>
      </c>
      <c r="G4" s="578" t="s">
        <v>604</v>
      </c>
      <c r="H4" s="578" t="s">
        <v>407</v>
      </c>
      <c r="I4" s="578" t="s">
        <v>411</v>
      </c>
      <c r="J4" s="577" t="s">
        <v>607</v>
      </c>
    </row>
    <row r="5" spans="2:10" x14ac:dyDescent="0.35">
      <c r="B5" s="338" t="s">
        <v>364</v>
      </c>
      <c r="C5" s="338" t="s">
        <v>1</v>
      </c>
      <c r="E5" s="576" t="s">
        <v>500</v>
      </c>
      <c r="F5" s="577" t="s">
        <v>617</v>
      </c>
      <c r="G5" s="578" t="s">
        <v>687</v>
      </c>
      <c r="H5" s="578" t="s">
        <v>410</v>
      </c>
      <c r="I5" s="578" t="s">
        <v>688</v>
      </c>
      <c r="J5" s="577" t="s">
        <v>408</v>
      </c>
    </row>
    <row r="6" spans="2:10" x14ac:dyDescent="0.35">
      <c r="B6" s="338" t="s">
        <v>593</v>
      </c>
      <c r="C6" s="338" t="s">
        <v>689</v>
      </c>
      <c r="E6" s="576" t="s">
        <v>34</v>
      </c>
      <c r="F6" s="577" t="s">
        <v>409</v>
      </c>
      <c r="G6" s="578" t="s">
        <v>625</v>
      </c>
      <c r="H6" s="579"/>
      <c r="I6" s="578" t="s">
        <v>611</v>
      </c>
      <c r="J6" s="579"/>
    </row>
    <row r="7" spans="2:10" x14ac:dyDescent="0.35">
      <c r="B7" s="338" t="s">
        <v>3</v>
      </c>
      <c r="C7" s="338" t="s">
        <v>690</v>
      </c>
      <c r="E7" s="576" t="s">
        <v>35</v>
      </c>
      <c r="F7" s="578" t="s">
        <v>603</v>
      </c>
      <c r="G7" s="578" t="s">
        <v>606</v>
      </c>
      <c r="H7" s="261"/>
      <c r="I7" s="578" t="s">
        <v>691</v>
      </c>
      <c r="J7" s="578"/>
    </row>
    <row r="8" spans="2:10" x14ac:dyDescent="0.35">
      <c r="B8" s="338" t="s">
        <v>405</v>
      </c>
      <c r="C8" s="338" t="s">
        <v>692</v>
      </c>
      <c r="E8" s="576" t="s">
        <v>502</v>
      </c>
      <c r="F8" s="578" t="s">
        <v>605</v>
      </c>
      <c r="G8" s="578" t="s">
        <v>414</v>
      </c>
      <c r="H8" s="261"/>
      <c r="I8" s="578" t="s">
        <v>608</v>
      </c>
      <c r="J8" s="578"/>
    </row>
    <row r="9" spans="2:10" ht="29" x14ac:dyDescent="0.35">
      <c r="B9" s="338" t="s">
        <v>406</v>
      </c>
      <c r="C9" s="261" t="s">
        <v>693</v>
      </c>
      <c r="E9" s="576" t="s">
        <v>36</v>
      </c>
      <c r="F9" s="261" t="s">
        <v>694</v>
      </c>
      <c r="G9" s="578" t="s">
        <v>610</v>
      </c>
      <c r="H9" s="578"/>
      <c r="I9" s="578" t="s">
        <v>695</v>
      </c>
      <c r="J9" s="578"/>
    </row>
    <row r="10" spans="2:10" ht="29" x14ac:dyDescent="0.35">
      <c r="B10" s="338" t="s">
        <v>675</v>
      </c>
      <c r="C10" s="261" t="s">
        <v>696</v>
      </c>
      <c r="E10" s="576" t="s">
        <v>37</v>
      </c>
      <c r="F10" s="578" t="s">
        <v>4</v>
      </c>
      <c r="G10" s="578" t="s">
        <v>412</v>
      </c>
      <c r="H10" s="578"/>
      <c r="I10" s="578"/>
      <c r="J10" s="578"/>
    </row>
    <row r="11" spans="2:10" x14ac:dyDescent="0.35">
      <c r="B11" s="778" t="s">
        <v>697</v>
      </c>
      <c r="C11" s="778"/>
      <c r="E11" s="576" t="s">
        <v>38</v>
      </c>
      <c r="F11" s="578" t="s">
        <v>612</v>
      </c>
      <c r="G11" s="578" t="s">
        <v>624</v>
      </c>
      <c r="H11" s="578"/>
      <c r="I11" s="578"/>
      <c r="J11" s="578"/>
    </row>
    <row r="12" spans="2:10" x14ac:dyDescent="0.35">
      <c r="B12" s="575" t="s">
        <v>685</v>
      </c>
      <c r="C12" s="575" t="s">
        <v>686</v>
      </c>
      <c r="E12" s="576" t="s">
        <v>39</v>
      </c>
      <c r="F12" s="578" t="s">
        <v>609</v>
      </c>
      <c r="G12" s="578" t="s">
        <v>615</v>
      </c>
      <c r="H12" s="578"/>
      <c r="I12" s="261"/>
      <c r="J12" s="578"/>
    </row>
    <row r="13" spans="2:10" x14ac:dyDescent="0.35">
      <c r="B13" s="338" t="s">
        <v>404</v>
      </c>
      <c r="C13" s="338" t="s">
        <v>698</v>
      </c>
      <c r="E13" s="576" t="s">
        <v>40</v>
      </c>
      <c r="F13" s="578" t="s">
        <v>614</v>
      </c>
      <c r="G13" s="578" t="s">
        <v>618</v>
      </c>
      <c r="H13" s="578"/>
      <c r="I13" s="261"/>
      <c r="J13" s="578"/>
    </row>
    <row r="14" spans="2:10" x14ac:dyDescent="0.35">
      <c r="B14" s="338" t="s">
        <v>2</v>
      </c>
      <c r="C14" s="338" t="s">
        <v>699</v>
      </c>
      <c r="E14" s="576" t="s">
        <v>41</v>
      </c>
      <c r="F14" s="261"/>
      <c r="G14" s="578" t="s">
        <v>620</v>
      </c>
      <c r="H14" s="578"/>
      <c r="I14" s="261"/>
      <c r="J14" s="578"/>
    </row>
    <row r="15" spans="2:10" x14ac:dyDescent="0.35">
      <c r="B15" s="338" t="s">
        <v>593</v>
      </c>
      <c r="C15" s="338" t="s">
        <v>689</v>
      </c>
      <c r="E15" s="576" t="s">
        <v>42</v>
      </c>
      <c r="F15" s="261"/>
      <c r="G15" s="578" t="s">
        <v>622</v>
      </c>
      <c r="H15" s="578"/>
      <c r="I15" s="578"/>
      <c r="J15" s="578"/>
    </row>
    <row r="16" spans="2:10" x14ac:dyDescent="0.35">
      <c r="B16" s="338" t="s">
        <v>674</v>
      </c>
      <c r="C16" s="338" t="s">
        <v>700</v>
      </c>
      <c r="E16" s="576" t="s">
        <v>43</v>
      </c>
      <c r="F16" s="578"/>
      <c r="G16" s="578" t="s">
        <v>616</v>
      </c>
      <c r="H16" s="578"/>
      <c r="I16" s="578"/>
      <c r="J16" s="578"/>
    </row>
    <row r="17" spans="2:10" x14ac:dyDescent="0.35">
      <c r="B17" s="338" t="s">
        <v>3</v>
      </c>
      <c r="C17" s="338" t="s">
        <v>690</v>
      </c>
      <c r="E17" s="576" t="s">
        <v>509</v>
      </c>
      <c r="F17" s="578"/>
      <c r="G17" s="578" t="s">
        <v>621</v>
      </c>
      <c r="H17" s="578"/>
      <c r="I17" s="578"/>
      <c r="J17" s="578"/>
    </row>
    <row r="18" spans="2:10" ht="29" x14ac:dyDescent="0.35">
      <c r="B18" s="338" t="s">
        <v>675</v>
      </c>
      <c r="C18" s="261" t="s">
        <v>696</v>
      </c>
      <c r="E18" s="576" t="s">
        <v>511</v>
      </c>
      <c r="F18" s="578"/>
      <c r="G18" s="578" t="s">
        <v>613</v>
      </c>
      <c r="H18" s="578"/>
      <c r="I18" s="578"/>
      <c r="J18" s="578"/>
    </row>
    <row r="19" spans="2:10" x14ac:dyDescent="0.35">
      <c r="B19" s="338" t="s">
        <v>701</v>
      </c>
      <c r="C19" s="338" t="s">
        <v>702</v>
      </c>
      <c r="E19" s="261"/>
      <c r="F19" s="578"/>
      <c r="G19" s="578" t="s">
        <v>413</v>
      </c>
      <c r="H19" s="578"/>
      <c r="I19" s="578"/>
      <c r="J19" s="578"/>
    </row>
    <row r="20" spans="2:10" x14ac:dyDescent="0.35">
      <c r="B20" s="338" t="s">
        <v>703</v>
      </c>
      <c r="C20" s="338" t="s">
        <v>704</v>
      </c>
      <c r="E20" s="261"/>
      <c r="F20" s="578"/>
      <c r="G20" s="578" t="s">
        <v>623</v>
      </c>
      <c r="H20" s="578"/>
      <c r="I20" s="578"/>
      <c r="J20" s="578"/>
    </row>
    <row r="21" spans="2:10" x14ac:dyDescent="0.35">
      <c r="B21" s="338" t="s">
        <v>678</v>
      </c>
      <c r="C21" s="338" t="s">
        <v>705</v>
      </c>
    </row>
    <row r="22" spans="2:10" ht="29" x14ac:dyDescent="0.35">
      <c r="B22" s="338" t="s">
        <v>421</v>
      </c>
      <c r="C22" s="261" t="s">
        <v>706</v>
      </c>
    </row>
    <row r="23" spans="2:10" ht="21" x14ac:dyDescent="0.5">
      <c r="B23" s="778" t="s">
        <v>707</v>
      </c>
      <c r="C23" s="778"/>
      <c r="E23" s="779" t="s">
        <v>708</v>
      </c>
      <c r="F23" s="776"/>
      <c r="G23" s="776"/>
      <c r="H23" s="776"/>
      <c r="I23" s="777"/>
    </row>
    <row r="24" spans="2:10" ht="29" x14ac:dyDescent="0.35">
      <c r="B24" s="338" t="s">
        <v>675</v>
      </c>
      <c r="C24" s="261" t="s">
        <v>696</v>
      </c>
      <c r="E24" s="580" t="s">
        <v>626</v>
      </c>
      <c r="F24" s="580" t="s">
        <v>627</v>
      </c>
      <c r="G24" s="580" t="s">
        <v>628</v>
      </c>
      <c r="H24" s="580" t="s">
        <v>629</v>
      </c>
      <c r="I24" s="581" t="s">
        <v>630</v>
      </c>
    </row>
    <row r="25" spans="2:10" ht="29" x14ac:dyDescent="0.35">
      <c r="B25" s="338" t="s">
        <v>5</v>
      </c>
      <c r="C25" s="338" t="s">
        <v>709</v>
      </c>
      <c r="E25" s="582" t="s">
        <v>602</v>
      </c>
      <c r="F25" s="582" t="s">
        <v>631</v>
      </c>
      <c r="G25" s="583" t="s">
        <v>632</v>
      </c>
      <c r="H25" s="582" t="s">
        <v>254</v>
      </c>
      <c r="I25" s="3" t="s">
        <v>633</v>
      </c>
    </row>
    <row r="26" spans="2:10" ht="29" x14ac:dyDescent="0.35">
      <c r="B26" s="338" t="s">
        <v>2</v>
      </c>
      <c r="C26" s="338" t="s">
        <v>699</v>
      </c>
      <c r="E26" s="582" t="s">
        <v>601</v>
      </c>
      <c r="F26" s="582" t="s">
        <v>634</v>
      </c>
      <c r="G26" s="583" t="s">
        <v>635</v>
      </c>
      <c r="H26" s="582" t="s">
        <v>254</v>
      </c>
      <c r="I26" s="3" t="s">
        <v>633</v>
      </c>
    </row>
    <row r="27" spans="2:10" ht="29" x14ac:dyDescent="0.35">
      <c r="B27" s="338" t="s">
        <v>7</v>
      </c>
      <c r="C27" s="338" t="s">
        <v>710</v>
      </c>
      <c r="E27" s="582" t="s">
        <v>600</v>
      </c>
      <c r="F27" s="582" t="s">
        <v>636</v>
      </c>
      <c r="G27" s="583" t="s">
        <v>637</v>
      </c>
      <c r="H27" s="582" t="s">
        <v>254</v>
      </c>
      <c r="I27" s="3" t="s">
        <v>633</v>
      </c>
    </row>
    <row r="28" spans="2:10" ht="29" x14ac:dyDescent="0.35">
      <c r="B28" s="338" t="s">
        <v>711</v>
      </c>
      <c r="C28" s="338" t="s">
        <v>712</v>
      </c>
      <c r="E28" s="582" t="s">
        <v>675</v>
      </c>
      <c r="F28" s="582" t="s">
        <v>634</v>
      </c>
      <c r="G28" s="583" t="s">
        <v>638</v>
      </c>
      <c r="H28" s="583" t="s">
        <v>639</v>
      </c>
      <c r="I28" s="3" t="s">
        <v>640</v>
      </c>
    </row>
    <row r="29" spans="2:10" x14ac:dyDescent="0.35">
      <c r="B29" s="338" t="s">
        <v>6</v>
      </c>
      <c r="C29" s="338" t="s">
        <v>713</v>
      </c>
      <c r="E29" s="582" t="s">
        <v>5</v>
      </c>
      <c r="F29" s="582" t="s">
        <v>631</v>
      </c>
      <c r="G29" s="582"/>
      <c r="H29" s="583">
        <v>999</v>
      </c>
      <c r="I29" s="3" t="s">
        <v>640</v>
      </c>
    </row>
    <row r="30" spans="2:10" ht="43.5" x14ac:dyDescent="0.35">
      <c r="B30" s="338" t="s">
        <v>599</v>
      </c>
      <c r="C30" s="338" t="s">
        <v>714</v>
      </c>
      <c r="E30" s="582" t="s">
        <v>7</v>
      </c>
      <c r="F30" s="582" t="s">
        <v>634</v>
      </c>
      <c r="G30" s="582"/>
      <c r="H30" s="583" t="s">
        <v>641</v>
      </c>
      <c r="I30" s="3" t="s">
        <v>640</v>
      </c>
    </row>
    <row r="31" spans="2:10" x14ac:dyDescent="0.35">
      <c r="B31" s="338" t="s">
        <v>715</v>
      </c>
      <c r="C31" s="338" t="s">
        <v>716</v>
      </c>
      <c r="E31" s="582" t="s">
        <v>717</v>
      </c>
      <c r="F31" s="582" t="s">
        <v>631</v>
      </c>
      <c r="G31" s="582"/>
      <c r="H31" s="583">
        <v>999</v>
      </c>
      <c r="I31" s="3" t="s">
        <v>640</v>
      </c>
    </row>
    <row r="32" spans="2:10" ht="43.5" x14ac:dyDescent="0.35">
      <c r="B32" s="338" t="s">
        <v>718</v>
      </c>
      <c r="C32" s="338" t="s">
        <v>719</v>
      </c>
      <c r="E32" s="582" t="s">
        <v>6</v>
      </c>
      <c r="F32" s="582" t="s">
        <v>634</v>
      </c>
      <c r="G32" s="582"/>
      <c r="H32" s="583" t="s">
        <v>641</v>
      </c>
      <c r="I32" s="3" t="s">
        <v>640</v>
      </c>
    </row>
    <row r="33" spans="2:9" x14ac:dyDescent="0.35">
      <c r="B33" s="338" t="s">
        <v>596</v>
      </c>
      <c r="C33" s="338" t="s">
        <v>720</v>
      </c>
      <c r="E33" s="582" t="s">
        <v>599</v>
      </c>
      <c r="F33" s="582" t="s">
        <v>631</v>
      </c>
      <c r="G33" s="582"/>
      <c r="H33" s="583">
        <v>999</v>
      </c>
      <c r="I33" s="3" t="s">
        <v>640</v>
      </c>
    </row>
    <row r="34" spans="2:9" x14ac:dyDescent="0.35">
      <c r="B34" s="338" t="s">
        <v>595</v>
      </c>
      <c r="C34" s="338" t="s">
        <v>721</v>
      </c>
      <c r="E34" s="582" t="s">
        <v>722</v>
      </c>
      <c r="F34" s="582" t="s">
        <v>634</v>
      </c>
      <c r="G34" s="582"/>
      <c r="H34" s="583"/>
      <c r="I34" s="3"/>
    </row>
    <row r="35" spans="2:9" ht="43.5" x14ac:dyDescent="0.35">
      <c r="B35" s="338" t="s">
        <v>594</v>
      </c>
      <c r="C35" s="338" t="s">
        <v>723</v>
      </c>
      <c r="E35" s="582" t="s">
        <v>715</v>
      </c>
      <c r="F35" s="582" t="s">
        <v>634</v>
      </c>
      <c r="G35" s="582"/>
      <c r="H35" s="583" t="s">
        <v>642</v>
      </c>
      <c r="I35" s="3" t="s">
        <v>640</v>
      </c>
    </row>
    <row r="36" spans="2:9" ht="43.5" x14ac:dyDescent="0.35">
      <c r="E36" s="582" t="s">
        <v>718</v>
      </c>
      <c r="F36" s="582" t="s">
        <v>634</v>
      </c>
      <c r="G36" s="582"/>
      <c r="H36" s="583" t="s">
        <v>642</v>
      </c>
      <c r="I36" s="3" t="s">
        <v>640</v>
      </c>
    </row>
    <row r="37" spans="2:9" x14ac:dyDescent="0.35">
      <c r="E37" s="582" t="s">
        <v>596</v>
      </c>
      <c r="F37" s="582" t="s">
        <v>634</v>
      </c>
      <c r="G37" s="582"/>
      <c r="H37" s="582"/>
      <c r="I37" s="3" t="s">
        <v>640</v>
      </c>
    </row>
    <row r="38" spans="2:9" x14ac:dyDescent="0.35">
      <c r="E38" s="582" t="s">
        <v>595</v>
      </c>
      <c r="F38" s="582" t="s">
        <v>634</v>
      </c>
      <c r="G38" s="582"/>
      <c r="H38" s="582"/>
      <c r="I38" s="3" t="s">
        <v>640</v>
      </c>
    </row>
    <row r="39" spans="2:9" x14ac:dyDescent="0.35">
      <c r="E39" s="582" t="s">
        <v>594</v>
      </c>
      <c r="F39" s="582" t="s">
        <v>631</v>
      </c>
      <c r="G39" s="582"/>
      <c r="H39" s="582"/>
      <c r="I39" s="3" t="s">
        <v>640</v>
      </c>
    </row>
    <row r="40" spans="2:9" x14ac:dyDescent="0.35">
      <c r="E40" s="582" t="s">
        <v>404</v>
      </c>
      <c r="F40" s="582" t="s">
        <v>634</v>
      </c>
      <c r="G40" s="582"/>
      <c r="H40" s="582"/>
      <c r="I40" s="3" t="s">
        <v>640</v>
      </c>
    </row>
    <row r="41" spans="2:9" x14ac:dyDescent="0.35">
      <c r="E41" s="582" t="s">
        <v>2</v>
      </c>
      <c r="F41" s="582" t="s">
        <v>634</v>
      </c>
      <c r="G41" s="582"/>
      <c r="H41" s="582"/>
      <c r="I41" s="3" t="s">
        <v>640</v>
      </c>
    </row>
    <row r="42" spans="2:9" x14ac:dyDescent="0.35">
      <c r="E42" s="582" t="s">
        <v>593</v>
      </c>
      <c r="F42" s="582" t="s">
        <v>634</v>
      </c>
      <c r="G42" s="582"/>
      <c r="H42" s="582"/>
      <c r="I42" s="3" t="s">
        <v>640</v>
      </c>
    </row>
    <row r="43" spans="2:9" x14ac:dyDescent="0.35">
      <c r="E43" s="582" t="s">
        <v>592</v>
      </c>
      <c r="F43" s="582" t="s">
        <v>634</v>
      </c>
      <c r="G43" s="582"/>
      <c r="H43" s="582"/>
      <c r="I43" s="3" t="s">
        <v>640</v>
      </c>
    </row>
    <row r="44" spans="2:9" x14ac:dyDescent="0.35">
      <c r="E44" s="582" t="s">
        <v>3</v>
      </c>
      <c r="F44" s="582" t="s">
        <v>634</v>
      </c>
      <c r="G44" s="582"/>
      <c r="H44" s="582"/>
      <c r="I44" s="3" t="s">
        <v>640</v>
      </c>
    </row>
    <row r="45" spans="2:9" x14ac:dyDescent="0.35">
      <c r="E45" s="582" t="s">
        <v>724</v>
      </c>
      <c r="F45" s="582" t="s">
        <v>634</v>
      </c>
      <c r="G45" s="582"/>
      <c r="H45" s="582"/>
      <c r="I45" s="3" t="s">
        <v>640</v>
      </c>
    </row>
    <row r="46" spans="2:9" x14ac:dyDescent="0.35">
      <c r="E46" s="582" t="s">
        <v>725</v>
      </c>
      <c r="F46" s="582" t="s">
        <v>634</v>
      </c>
      <c r="G46" s="582"/>
      <c r="H46" s="582"/>
      <c r="I46" s="3" t="s">
        <v>640</v>
      </c>
    </row>
    <row r="47" spans="2:9" x14ac:dyDescent="0.35">
      <c r="E47" s="582" t="s">
        <v>726</v>
      </c>
      <c r="F47" s="582" t="s">
        <v>634</v>
      </c>
      <c r="G47" s="582"/>
      <c r="H47" s="582"/>
      <c r="I47" s="3" t="s">
        <v>640</v>
      </c>
    </row>
    <row r="48" spans="2:9" x14ac:dyDescent="0.35">
      <c r="E48" s="582" t="s">
        <v>25</v>
      </c>
      <c r="F48" s="582" t="s">
        <v>634</v>
      </c>
      <c r="G48" s="582"/>
      <c r="H48" s="582" t="s">
        <v>639</v>
      </c>
      <c r="I48" s="3" t="s">
        <v>640</v>
      </c>
    </row>
    <row r="49" spans="5:9" x14ac:dyDescent="0.35">
      <c r="E49" s="582" t="s">
        <v>44</v>
      </c>
      <c r="F49" s="582" t="s">
        <v>634</v>
      </c>
      <c r="G49" s="582"/>
      <c r="H49" s="582" t="s">
        <v>639</v>
      </c>
      <c r="I49" s="3" t="s">
        <v>640</v>
      </c>
    </row>
    <row r="50" spans="5:9" x14ac:dyDescent="0.35">
      <c r="E50" s="582" t="s">
        <v>237</v>
      </c>
      <c r="F50" s="582" t="s">
        <v>634</v>
      </c>
      <c r="G50" s="582"/>
      <c r="H50" s="582" t="s">
        <v>639</v>
      </c>
      <c r="I50" s="3" t="s">
        <v>640</v>
      </c>
    </row>
    <row r="51" spans="5:9" x14ac:dyDescent="0.35">
      <c r="E51" s="582" t="s">
        <v>433</v>
      </c>
      <c r="F51" s="582" t="s">
        <v>634</v>
      </c>
      <c r="G51" s="582"/>
      <c r="H51" s="582" t="s">
        <v>639</v>
      </c>
      <c r="I51" s="3" t="s">
        <v>640</v>
      </c>
    </row>
    <row r="52" spans="5:9" x14ac:dyDescent="0.35">
      <c r="E52" s="582" t="s">
        <v>727</v>
      </c>
      <c r="F52" s="582" t="s">
        <v>634</v>
      </c>
      <c r="G52" s="582"/>
      <c r="H52" s="582" t="s">
        <v>639</v>
      </c>
      <c r="I52" s="3" t="s">
        <v>640</v>
      </c>
    </row>
    <row r="53" spans="5:9" x14ac:dyDescent="0.35">
      <c r="E53" s="582" t="s">
        <v>4</v>
      </c>
      <c r="F53" s="582" t="s">
        <v>634</v>
      </c>
      <c r="G53" s="582"/>
      <c r="H53" s="582" t="s">
        <v>639</v>
      </c>
      <c r="I53" s="3" t="s">
        <v>640</v>
      </c>
    </row>
  </sheetData>
  <mergeCells count="6">
    <mergeCell ref="B2:C2"/>
    <mergeCell ref="E2:J2"/>
    <mergeCell ref="B3:C3"/>
    <mergeCell ref="B11:C11"/>
    <mergeCell ref="B23:C23"/>
    <mergeCell ref="E23:I2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7"/>
  <sheetViews>
    <sheetView workbookViewId="0">
      <selection activeCell="N29" sqref="N29"/>
    </sheetView>
  </sheetViews>
  <sheetFormatPr defaultRowHeight="14.5" x14ac:dyDescent="0.35"/>
  <cols>
    <col min="1" max="1" width="25.1796875" customWidth="1"/>
    <col min="2" max="2" width="18.81640625" bestFit="1" customWidth="1"/>
  </cols>
  <sheetData>
    <row r="1" spans="1:3" x14ac:dyDescent="0.35">
      <c r="A1" s="268" t="s">
        <v>364</v>
      </c>
      <c r="B1" s="268" t="s">
        <v>45</v>
      </c>
      <c r="C1" s="268" t="s">
        <v>365</v>
      </c>
    </row>
    <row r="2" spans="1:3" x14ac:dyDescent="0.35">
      <c r="A2" s="297" t="s">
        <v>9</v>
      </c>
      <c r="B2" t="s">
        <v>44</v>
      </c>
      <c r="C2" t="s">
        <v>368</v>
      </c>
    </row>
    <row r="3" spans="1:3" x14ac:dyDescent="0.35">
      <c r="A3" s="297" t="s">
        <v>10</v>
      </c>
      <c r="B3" t="s">
        <v>25</v>
      </c>
      <c r="C3" t="s">
        <v>369</v>
      </c>
    </row>
    <row r="4" spans="1:3" x14ac:dyDescent="0.35">
      <c r="A4" s="297" t="s">
        <v>11</v>
      </c>
      <c r="B4" t="s">
        <v>419</v>
      </c>
      <c r="C4" t="s">
        <v>370</v>
      </c>
    </row>
    <row r="5" spans="1:3" x14ac:dyDescent="0.35">
      <c r="A5" s="297" t="s">
        <v>12</v>
      </c>
      <c r="B5" t="s">
        <v>466</v>
      </c>
      <c r="C5" t="s">
        <v>371</v>
      </c>
    </row>
    <row r="6" spans="1:3" x14ac:dyDescent="0.35">
      <c r="A6" s="297" t="s">
        <v>13</v>
      </c>
      <c r="B6" t="s">
        <v>420</v>
      </c>
    </row>
    <row r="7" spans="1:3" x14ac:dyDescent="0.35">
      <c r="A7" s="297" t="s">
        <v>14</v>
      </c>
      <c r="B7" t="s">
        <v>467</v>
      </c>
    </row>
    <row r="8" spans="1:3" x14ac:dyDescent="0.35">
      <c r="A8" s="297" t="s">
        <v>15</v>
      </c>
    </row>
    <row r="9" spans="1:3" x14ac:dyDescent="0.35">
      <c r="A9" s="297" t="s">
        <v>16</v>
      </c>
    </row>
    <row r="10" spans="1:3" x14ac:dyDescent="0.35">
      <c r="A10" s="297" t="s">
        <v>17</v>
      </c>
    </row>
    <row r="11" spans="1:3" x14ac:dyDescent="0.35">
      <c r="A11" s="297" t="s">
        <v>18</v>
      </c>
    </row>
    <row r="12" spans="1:3" x14ac:dyDescent="0.35">
      <c r="A12" s="297" t="s">
        <v>19</v>
      </c>
    </row>
    <row r="13" spans="1:3" x14ac:dyDescent="0.35">
      <c r="A13" s="297" t="s">
        <v>20</v>
      </c>
    </row>
    <row r="14" spans="1:3" x14ac:dyDescent="0.35">
      <c r="A14" s="297" t="s">
        <v>21</v>
      </c>
    </row>
    <row r="15" spans="1:3" x14ac:dyDescent="0.35">
      <c r="A15" s="297" t="s">
        <v>22</v>
      </c>
    </row>
    <row r="16" spans="1:3" x14ac:dyDescent="0.35">
      <c r="A16" s="297" t="s">
        <v>23</v>
      </c>
    </row>
    <row r="17" spans="1:1" x14ac:dyDescent="0.35">
      <c r="A17" s="332"/>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87"/>
  <sheetViews>
    <sheetView zoomScaleNormal="100" zoomScalePageLayoutView="60" workbookViewId="0">
      <selection activeCell="B2" sqref="B2"/>
    </sheetView>
  </sheetViews>
  <sheetFormatPr defaultColWidth="9.1796875" defaultRowHeight="14.5" x14ac:dyDescent="0.35"/>
  <cols>
    <col min="1" max="1" width="4" style="1" customWidth="1"/>
    <col min="2" max="3" width="19.81640625" customWidth="1"/>
    <col min="4" max="10" width="22.1796875" customWidth="1"/>
    <col min="11" max="11" width="19.81640625" customWidth="1"/>
    <col min="12" max="21" width="15.81640625" customWidth="1"/>
  </cols>
  <sheetData>
    <row r="1" spans="1:21" s="1" customFormat="1" ht="15.5" x14ac:dyDescent="0.35">
      <c r="B1" s="2" t="s">
        <v>400</v>
      </c>
      <c r="K1" s="2"/>
    </row>
    <row r="2" spans="1:21" s="1" customFormat="1" ht="15.5" x14ac:dyDescent="0.35">
      <c r="B2" s="2" t="s">
        <v>531</v>
      </c>
      <c r="K2" s="2"/>
    </row>
    <row r="3" spans="1:21" ht="14.5" customHeight="1" x14ac:dyDescent="0.35">
      <c r="E3" s="832" t="s">
        <v>387</v>
      </c>
      <c r="F3" s="833"/>
      <c r="G3" s="833"/>
      <c r="H3" s="833"/>
      <c r="I3" s="833"/>
      <c r="J3" s="834"/>
      <c r="L3" s="832" t="s">
        <v>526</v>
      </c>
      <c r="M3" s="833"/>
      <c r="N3" s="833"/>
      <c r="O3" s="833"/>
      <c r="P3" s="833"/>
      <c r="Q3" s="833"/>
      <c r="R3" s="833"/>
      <c r="S3" s="833"/>
      <c r="T3" s="833"/>
      <c r="U3" s="834"/>
    </row>
    <row r="4" spans="1:21" s="6" customFormat="1" ht="43.5" x14ac:dyDescent="0.35">
      <c r="A4" s="5"/>
      <c r="B4" s="7" t="s">
        <v>1</v>
      </c>
      <c r="C4" s="7" t="s">
        <v>385</v>
      </c>
      <c r="D4" s="7" t="s">
        <v>386</v>
      </c>
      <c r="E4" s="7" t="s">
        <v>388</v>
      </c>
      <c r="F4" s="7" t="s">
        <v>389</v>
      </c>
      <c r="G4" s="7" t="s">
        <v>390</v>
      </c>
      <c r="H4" s="7" t="s">
        <v>391</v>
      </c>
      <c r="I4" s="7" t="s">
        <v>392</v>
      </c>
      <c r="J4" s="7" t="s">
        <v>393</v>
      </c>
      <c r="K4" s="7" t="s">
        <v>526</v>
      </c>
      <c r="L4" s="7" t="s">
        <v>409</v>
      </c>
      <c r="M4" s="7" t="s">
        <v>528</v>
      </c>
      <c r="N4" s="7" t="s">
        <v>527</v>
      </c>
      <c r="O4" s="7" t="s">
        <v>529</v>
      </c>
      <c r="P4" s="7" t="s">
        <v>530</v>
      </c>
      <c r="Q4" s="7" t="s">
        <v>395</v>
      </c>
      <c r="R4" s="7" t="s">
        <v>397</v>
      </c>
      <c r="S4" s="7" t="s">
        <v>396</v>
      </c>
      <c r="T4" s="7" t="s">
        <v>183</v>
      </c>
      <c r="U4" s="7" t="s">
        <v>4</v>
      </c>
    </row>
    <row r="5" spans="1:21" x14ac:dyDescent="0.35">
      <c r="B5" s="4"/>
      <c r="C5" s="4"/>
      <c r="D5" s="4"/>
      <c r="E5" s="4"/>
      <c r="F5" s="4"/>
      <c r="G5" s="4"/>
      <c r="H5" s="4"/>
      <c r="I5" s="4"/>
      <c r="J5" s="4"/>
      <c r="K5" s="4"/>
      <c r="L5" s="4"/>
      <c r="M5" s="4"/>
      <c r="N5" s="4"/>
      <c r="O5" s="4"/>
      <c r="P5" s="4"/>
      <c r="Q5" s="4"/>
      <c r="R5" s="4"/>
      <c r="S5" s="4"/>
      <c r="T5" s="4"/>
      <c r="U5" s="4"/>
    </row>
    <row r="6" spans="1:21" x14ac:dyDescent="0.35">
      <c r="B6" s="4"/>
      <c r="C6" s="4"/>
      <c r="D6" s="4"/>
      <c r="E6" s="4"/>
      <c r="F6" s="4"/>
      <c r="G6" s="4"/>
      <c r="H6" s="4"/>
      <c r="I6" s="4"/>
      <c r="J6" s="4"/>
      <c r="K6" s="4"/>
      <c r="L6" s="4"/>
      <c r="M6" s="4"/>
      <c r="N6" s="4"/>
      <c r="O6" s="4"/>
      <c r="P6" s="4"/>
      <c r="Q6" s="4"/>
      <c r="R6" s="4"/>
      <c r="S6" s="4"/>
      <c r="T6" s="4"/>
      <c r="U6" s="4"/>
    </row>
    <row r="7" spans="1:21" x14ac:dyDescent="0.35">
      <c r="B7" s="4"/>
      <c r="C7" s="4"/>
      <c r="D7" s="4"/>
      <c r="E7" s="4"/>
      <c r="F7" s="4"/>
      <c r="G7" s="4"/>
      <c r="H7" s="4"/>
      <c r="I7" s="4"/>
      <c r="J7" s="4"/>
      <c r="K7" s="4"/>
      <c r="L7" s="4"/>
      <c r="M7" s="4"/>
      <c r="N7" s="4"/>
      <c r="O7" s="4"/>
      <c r="P7" s="4"/>
      <c r="Q7" s="4"/>
      <c r="R7" s="4"/>
      <c r="S7" s="4"/>
      <c r="T7" s="4"/>
      <c r="U7" s="4"/>
    </row>
    <row r="8" spans="1:21" x14ac:dyDescent="0.35">
      <c r="B8" s="4"/>
      <c r="C8" s="4"/>
      <c r="D8" s="4"/>
      <c r="E8" s="4"/>
      <c r="F8" s="4"/>
      <c r="G8" s="4"/>
      <c r="H8" s="4"/>
      <c r="I8" s="4"/>
      <c r="J8" s="4"/>
      <c r="K8" s="4"/>
      <c r="L8" s="4"/>
      <c r="M8" s="4"/>
      <c r="N8" s="4"/>
      <c r="O8" s="4"/>
      <c r="P8" s="4"/>
      <c r="Q8" s="4"/>
      <c r="R8" s="4"/>
      <c r="S8" s="4"/>
      <c r="T8" s="4"/>
      <c r="U8" s="4"/>
    </row>
    <row r="9" spans="1:21" x14ac:dyDescent="0.35">
      <c r="B9" s="4"/>
      <c r="C9" s="4"/>
      <c r="D9" s="4"/>
      <c r="E9" s="4"/>
      <c r="F9" s="4"/>
      <c r="G9" s="4"/>
      <c r="H9" s="4"/>
      <c r="I9" s="4"/>
      <c r="J9" s="4"/>
      <c r="K9" s="4"/>
      <c r="L9" s="4"/>
      <c r="M9" s="4"/>
      <c r="N9" s="4"/>
      <c r="O9" s="4"/>
      <c r="P9" s="4"/>
      <c r="Q9" s="4"/>
      <c r="R9" s="4"/>
      <c r="S9" s="4"/>
      <c r="T9" s="4"/>
      <c r="U9" s="4"/>
    </row>
    <row r="10" spans="1:21" x14ac:dyDescent="0.35">
      <c r="B10" s="4"/>
      <c r="C10" s="4"/>
      <c r="D10" s="4"/>
      <c r="E10" s="4"/>
      <c r="F10" s="4"/>
      <c r="G10" s="4"/>
      <c r="H10" s="4"/>
      <c r="I10" s="4"/>
      <c r="J10" s="4"/>
      <c r="K10" s="4"/>
      <c r="L10" s="4"/>
      <c r="M10" s="4"/>
      <c r="N10" s="4"/>
      <c r="O10" s="4"/>
      <c r="P10" s="4"/>
      <c r="Q10" s="4"/>
      <c r="R10" s="4"/>
      <c r="S10" s="4"/>
      <c r="T10" s="4"/>
      <c r="U10" s="4"/>
    </row>
    <row r="11" spans="1:21" x14ac:dyDescent="0.35">
      <c r="B11" s="4"/>
      <c r="C11" s="4"/>
      <c r="D11" s="4"/>
      <c r="E11" s="4"/>
      <c r="F11" s="4"/>
      <c r="G11" s="4"/>
      <c r="H11" s="4"/>
      <c r="I11" s="4"/>
      <c r="J11" s="4"/>
      <c r="K11" s="4"/>
      <c r="L11" s="4"/>
      <c r="M11" s="4"/>
      <c r="N11" s="4"/>
      <c r="O11" s="4"/>
      <c r="P11" s="4"/>
      <c r="Q11" s="4"/>
      <c r="R11" s="4"/>
      <c r="S11" s="4"/>
      <c r="T11" s="4"/>
      <c r="U11" s="4"/>
    </row>
    <row r="12" spans="1:21" ht="13" customHeight="1" x14ac:dyDescent="0.35">
      <c r="B12" s="4"/>
      <c r="C12" s="4"/>
      <c r="D12" s="4"/>
      <c r="E12" s="4"/>
      <c r="F12" s="4"/>
      <c r="G12" s="4"/>
      <c r="H12" s="4"/>
      <c r="I12" s="4"/>
      <c r="J12" s="4"/>
      <c r="K12" s="4"/>
      <c r="L12" s="4"/>
      <c r="M12" s="4"/>
      <c r="N12" s="4"/>
      <c r="O12" s="4"/>
      <c r="P12" s="4"/>
      <c r="Q12" s="4"/>
      <c r="R12" s="4"/>
      <c r="S12" s="4"/>
      <c r="T12" s="4"/>
      <c r="U12" s="4"/>
    </row>
    <row r="13" spans="1:21" x14ac:dyDescent="0.35">
      <c r="B13" s="4"/>
      <c r="C13" s="4"/>
      <c r="D13" s="4"/>
      <c r="E13" s="4"/>
      <c r="F13" s="4"/>
      <c r="G13" s="4"/>
      <c r="H13" s="4"/>
      <c r="I13" s="4"/>
      <c r="J13" s="4"/>
      <c r="K13" s="4"/>
      <c r="L13" s="4"/>
      <c r="M13" s="4"/>
      <c r="N13" s="4"/>
      <c r="O13" s="4"/>
      <c r="P13" s="4"/>
      <c r="Q13" s="4"/>
      <c r="R13" s="4"/>
      <c r="S13" s="4"/>
      <c r="T13" s="4"/>
      <c r="U13" s="4"/>
    </row>
    <row r="14" spans="1:21" x14ac:dyDescent="0.35">
      <c r="B14" s="4"/>
      <c r="C14" s="4"/>
      <c r="D14" s="4"/>
      <c r="E14" s="4"/>
      <c r="F14" s="4"/>
      <c r="G14" s="4"/>
      <c r="H14" s="4"/>
      <c r="I14" s="4"/>
      <c r="J14" s="4"/>
      <c r="K14" s="4"/>
      <c r="L14" s="4"/>
      <c r="M14" s="4"/>
      <c r="N14" s="4"/>
      <c r="O14" s="4"/>
      <c r="P14" s="4"/>
      <c r="Q14" s="4"/>
      <c r="R14" s="4"/>
      <c r="S14" s="4"/>
      <c r="T14" s="4"/>
      <c r="U14" s="4"/>
    </row>
    <row r="15" spans="1:21" x14ac:dyDescent="0.35">
      <c r="B15" s="4"/>
      <c r="C15" s="4"/>
      <c r="D15" s="4"/>
      <c r="E15" s="4"/>
      <c r="F15" s="4"/>
      <c r="G15" s="4"/>
      <c r="H15" s="4"/>
      <c r="I15" s="4"/>
      <c r="J15" s="4"/>
      <c r="K15" s="4"/>
      <c r="L15" s="4"/>
      <c r="M15" s="4"/>
      <c r="N15" s="4"/>
      <c r="O15" s="4"/>
      <c r="P15" s="4"/>
      <c r="Q15" s="4"/>
      <c r="R15" s="4"/>
      <c r="S15" s="4"/>
      <c r="T15" s="4"/>
      <c r="U15" s="4"/>
    </row>
    <row r="16" spans="1:21" x14ac:dyDescent="0.35">
      <c r="B16" s="4"/>
      <c r="C16" s="4"/>
      <c r="D16" s="4"/>
      <c r="E16" s="4"/>
      <c r="F16" s="4"/>
      <c r="G16" s="4"/>
      <c r="H16" s="4"/>
      <c r="I16" s="4"/>
      <c r="J16" s="4"/>
      <c r="K16" s="4"/>
      <c r="L16" s="4"/>
      <c r="M16" s="4"/>
      <c r="N16" s="4"/>
      <c r="O16" s="4"/>
      <c r="P16" s="4"/>
      <c r="Q16" s="4"/>
      <c r="R16" s="4"/>
      <c r="S16" s="4"/>
      <c r="T16" s="4"/>
      <c r="U16" s="4"/>
    </row>
    <row r="17" spans="2:21" x14ac:dyDescent="0.35">
      <c r="B17" s="4"/>
      <c r="C17" s="4"/>
      <c r="D17" s="4"/>
      <c r="E17" s="4"/>
      <c r="F17" s="4"/>
      <c r="G17" s="4"/>
      <c r="H17" s="4"/>
      <c r="I17" s="4"/>
      <c r="J17" s="4"/>
      <c r="K17" s="4"/>
      <c r="L17" s="4"/>
      <c r="M17" s="4"/>
      <c r="N17" s="4"/>
      <c r="O17" s="4"/>
      <c r="P17" s="4"/>
      <c r="Q17" s="4"/>
      <c r="R17" s="4"/>
      <c r="S17" s="4"/>
      <c r="T17" s="4"/>
      <c r="U17" s="4"/>
    </row>
    <row r="18" spans="2:21" x14ac:dyDescent="0.35">
      <c r="B18" s="4"/>
      <c r="C18" s="4"/>
      <c r="D18" s="4"/>
      <c r="E18" s="4"/>
      <c r="F18" s="4"/>
      <c r="G18" s="4"/>
      <c r="H18" s="4"/>
      <c r="I18" s="4"/>
      <c r="J18" s="4"/>
      <c r="K18" s="4"/>
      <c r="L18" s="4"/>
      <c r="M18" s="4"/>
      <c r="N18" s="4"/>
      <c r="O18" s="4"/>
      <c r="P18" s="4"/>
      <c r="Q18" s="4"/>
      <c r="R18" s="4"/>
      <c r="S18" s="4"/>
      <c r="T18" s="4"/>
      <c r="U18" s="4"/>
    </row>
    <row r="19" spans="2:21" x14ac:dyDescent="0.35">
      <c r="B19" s="4"/>
      <c r="C19" s="3"/>
      <c r="D19" s="4"/>
      <c r="E19" s="4"/>
      <c r="F19" s="4"/>
      <c r="G19" s="4"/>
      <c r="H19" s="4"/>
      <c r="I19" s="4"/>
      <c r="J19" s="4"/>
      <c r="K19" s="4"/>
      <c r="L19" s="4"/>
      <c r="M19" s="4"/>
      <c r="N19" s="4"/>
      <c r="O19" s="4"/>
      <c r="P19" s="4"/>
      <c r="Q19" s="4"/>
      <c r="R19" s="4"/>
      <c r="S19" s="4"/>
      <c r="T19" s="4"/>
      <c r="U19" s="4"/>
    </row>
    <row r="20" spans="2:21" x14ac:dyDescent="0.35">
      <c r="B20" s="4"/>
      <c r="C20" s="3"/>
      <c r="D20" s="4"/>
      <c r="E20" s="4"/>
      <c r="F20" s="4"/>
      <c r="G20" s="4"/>
      <c r="H20" s="4"/>
      <c r="I20" s="4"/>
      <c r="J20" s="4"/>
      <c r="K20" s="4"/>
      <c r="L20" s="4"/>
      <c r="M20" s="4"/>
      <c r="N20" s="4"/>
      <c r="O20" s="4"/>
      <c r="P20" s="4"/>
      <c r="Q20" s="4"/>
      <c r="R20" s="4"/>
      <c r="S20" s="4"/>
      <c r="T20" s="4"/>
      <c r="U20" s="4"/>
    </row>
    <row r="21" spans="2:21" x14ac:dyDescent="0.35">
      <c r="B21" s="4"/>
      <c r="C21" s="3"/>
      <c r="D21" s="4"/>
      <c r="E21" s="4"/>
      <c r="F21" s="4"/>
      <c r="G21" s="4"/>
      <c r="H21" s="4"/>
      <c r="I21" s="4"/>
      <c r="J21" s="4"/>
      <c r="K21" s="4"/>
      <c r="L21" s="4"/>
      <c r="M21" s="4"/>
      <c r="N21" s="4"/>
      <c r="O21" s="4"/>
      <c r="P21" s="4"/>
      <c r="Q21" s="4"/>
      <c r="R21" s="4"/>
      <c r="S21" s="4"/>
      <c r="T21" s="4"/>
      <c r="U21" s="4"/>
    </row>
    <row r="22" spans="2:21" x14ac:dyDescent="0.35">
      <c r="B22" s="4"/>
      <c r="C22" s="3"/>
      <c r="D22" s="4"/>
      <c r="E22" s="4"/>
      <c r="F22" s="4"/>
      <c r="G22" s="4"/>
      <c r="H22" s="4"/>
      <c r="I22" s="4"/>
      <c r="J22" s="4"/>
      <c r="K22" s="4"/>
      <c r="L22" s="4"/>
      <c r="M22" s="4"/>
      <c r="N22" s="4"/>
      <c r="O22" s="4"/>
      <c r="P22" s="4"/>
      <c r="Q22" s="4"/>
      <c r="R22" s="4"/>
      <c r="S22" s="4"/>
      <c r="T22" s="4"/>
      <c r="U22" s="4"/>
    </row>
    <row r="23" spans="2:21" x14ac:dyDescent="0.35">
      <c r="B23" s="4"/>
      <c r="C23" s="3"/>
      <c r="D23" s="4"/>
      <c r="E23" s="4"/>
      <c r="F23" s="4"/>
      <c r="G23" s="4"/>
      <c r="H23" s="4"/>
      <c r="I23" s="4"/>
      <c r="J23" s="4"/>
      <c r="K23" s="4"/>
      <c r="L23" s="4"/>
      <c r="M23" s="4"/>
      <c r="N23" s="4"/>
      <c r="O23" s="4"/>
      <c r="P23" s="4"/>
      <c r="Q23" s="4"/>
      <c r="R23" s="4"/>
      <c r="S23" s="4"/>
      <c r="T23" s="4"/>
      <c r="U23" s="4"/>
    </row>
    <row r="24" spans="2:21" x14ac:dyDescent="0.35">
      <c r="B24" s="4"/>
      <c r="C24" s="3"/>
      <c r="D24" s="4"/>
      <c r="E24" s="4"/>
      <c r="F24" s="4"/>
      <c r="G24" s="4"/>
      <c r="H24" s="4"/>
      <c r="I24" s="4"/>
      <c r="J24" s="4"/>
      <c r="K24" s="4"/>
      <c r="L24" s="4"/>
      <c r="M24" s="4"/>
      <c r="N24" s="4"/>
      <c r="O24" s="4"/>
      <c r="P24" s="4"/>
      <c r="Q24" s="4"/>
      <c r="R24" s="4"/>
      <c r="S24" s="4"/>
      <c r="T24" s="4"/>
      <c r="U24" s="4"/>
    </row>
    <row r="25" spans="2:21" x14ac:dyDescent="0.35">
      <c r="B25" s="4"/>
      <c r="C25" s="3"/>
      <c r="D25" s="4"/>
      <c r="E25" s="4"/>
      <c r="F25" s="4"/>
      <c r="G25" s="4"/>
      <c r="H25" s="4"/>
      <c r="I25" s="4"/>
      <c r="J25" s="4"/>
      <c r="K25" s="4"/>
      <c r="L25" s="4"/>
      <c r="M25" s="4"/>
      <c r="N25" s="4"/>
      <c r="O25" s="4"/>
      <c r="P25" s="4"/>
      <c r="Q25" s="4"/>
      <c r="R25" s="4"/>
      <c r="S25" s="4"/>
      <c r="T25" s="4"/>
      <c r="U25" s="4"/>
    </row>
    <row r="26" spans="2:21" x14ac:dyDescent="0.35">
      <c r="B26" s="4"/>
      <c r="C26" s="3"/>
      <c r="D26" s="4"/>
      <c r="E26" s="4"/>
      <c r="F26" s="4"/>
      <c r="G26" s="4"/>
      <c r="H26" s="4"/>
      <c r="I26" s="4"/>
      <c r="J26" s="4"/>
      <c r="K26" s="4"/>
      <c r="L26" s="4"/>
      <c r="M26" s="4"/>
      <c r="N26" s="4"/>
      <c r="O26" s="4"/>
      <c r="P26" s="4"/>
      <c r="Q26" s="4"/>
      <c r="R26" s="4"/>
      <c r="S26" s="4"/>
      <c r="T26" s="4"/>
      <c r="U26" s="4"/>
    </row>
    <row r="27" spans="2:21" x14ac:dyDescent="0.35">
      <c r="B27" s="4"/>
      <c r="C27" s="3"/>
      <c r="D27" s="4"/>
      <c r="E27" s="4"/>
      <c r="F27" s="4"/>
      <c r="G27" s="4"/>
      <c r="H27" s="4"/>
      <c r="I27" s="4"/>
      <c r="J27" s="4"/>
      <c r="K27" s="4"/>
      <c r="L27" s="4"/>
      <c r="M27" s="4"/>
      <c r="N27" s="4"/>
      <c r="O27" s="4"/>
      <c r="P27" s="4"/>
      <c r="Q27" s="4"/>
      <c r="R27" s="4"/>
      <c r="S27" s="4"/>
      <c r="T27" s="4"/>
      <c r="U27" s="4"/>
    </row>
    <row r="28" spans="2:21" x14ac:dyDescent="0.35">
      <c r="B28" s="4"/>
      <c r="C28" s="3"/>
      <c r="D28" s="4"/>
      <c r="E28" s="4"/>
      <c r="F28" s="4"/>
      <c r="G28" s="4"/>
      <c r="H28" s="4"/>
      <c r="I28" s="4"/>
      <c r="J28" s="4"/>
      <c r="K28" s="4"/>
      <c r="L28" s="4"/>
      <c r="M28" s="4"/>
      <c r="N28" s="4"/>
      <c r="O28" s="4"/>
      <c r="P28" s="4"/>
      <c r="Q28" s="4"/>
      <c r="R28" s="4"/>
      <c r="S28" s="4"/>
      <c r="T28" s="4"/>
      <c r="U28" s="4"/>
    </row>
    <row r="29" spans="2:21" x14ac:dyDescent="0.35">
      <c r="B29" s="4"/>
      <c r="C29" s="3"/>
      <c r="D29" s="4"/>
      <c r="E29" s="4"/>
      <c r="F29" s="4"/>
      <c r="G29" s="4"/>
      <c r="H29" s="4"/>
      <c r="I29" s="4"/>
      <c r="J29" s="4"/>
      <c r="K29" s="4"/>
      <c r="L29" s="4"/>
      <c r="M29" s="4"/>
      <c r="N29" s="4"/>
      <c r="O29" s="4"/>
      <c r="P29" s="4"/>
      <c r="Q29" s="4"/>
      <c r="R29" s="4"/>
      <c r="S29" s="4"/>
      <c r="T29" s="4"/>
      <c r="U29" s="4"/>
    </row>
    <row r="30" spans="2:21" x14ac:dyDescent="0.35">
      <c r="B30" s="4"/>
      <c r="C30" s="3"/>
      <c r="D30" s="4"/>
      <c r="E30" s="4"/>
      <c r="F30" s="4"/>
      <c r="G30" s="4"/>
      <c r="H30" s="4"/>
      <c r="I30" s="4"/>
      <c r="J30" s="4"/>
      <c r="K30" s="4"/>
      <c r="L30" s="4"/>
      <c r="M30" s="4"/>
      <c r="N30" s="4"/>
      <c r="O30" s="4"/>
      <c r="P30" s="4"/>
      <c r="Q30" s="4"/>
      <c r="R30" s="4"/>
      <c r="S30" s="4"/>
      <c r="T30" s="4"/>
      <c r="U30" s="4"/>
    </row>
    <row r="31" spans="2:21" x14ac:dyDescent="0.35">
      <c r="B31" s="4"/>
      <c r="C31" s="3"/>
      <c r="D31" s="4"/>
      <c r="E31" s="4"/>
      <c r="F31" s="4"/>
      <c r="G31" s="4"/>
      <c r="H31" s="4"/>
      <c r="I31" s="4"/>
      <c r="J31" s="4"/>
      <c r="K31" s="4"/>
      <c r="L31" s="4"/>
      <c r="M31" s="4"/>
      <c r="N31" s="4"/>
      <c r="O31" s="4"/>
      <c r="P31" s="4"/>
      <c r="Q31" s="4"/>
      <c r="R31" s="4"/>
      <c r="S31" s="4"/>
      <c r="T31" s="4"/>
      <c r="U31" s="4"/>
    </row>
    <row r="32" spans="2:21" x14ac:dyDescent="0.35">
      <c r="B32" s="4"/>
      <c r="C32" s="3"/>
      <c r="D32" s="4"/>
      <c r="E32" s="4"/>
      <c r="F32" s="4"/>
      <c r="G32" s="4"/>
      <c r="H32" s="4"/>
      <c r="I32" s="4"/>
      <c r="J32" s="4"/>
      <c r="K32" s="4"/>
      <c r="L32" s="4"/>
      <c r="M32" s="4"/>
      <c r="N32" s="4"/>
      <c r="O32" s="4"/>
      <c r="P32" s="4"/>
      <c r="Q32" s="4"/>
      <c r="R32" s="4"/>
      <c r="S32" s="4"/>
      <c r="T32" s="4"/>
      <c r="U32" s="4"/>
    </row>
    <row r="33" spans="2:21" x14ac:dyDescent="0.35">
      <c r="B33" s="4"/>
      <c r="C33" s="3"/>
      <c r="D33" s="4"/>
      <c r="E33" s="4"/>
      <c r="F33" s="4"/>
      <c r="G33" s="4"/>
      <c r="H33" s="4"/>
      <c r="I33" s="4"/>
      <c r="J33" s="4"/>
      <c r="K33" s="4"/>
      <c r="L33" s="4"/>
      <c r="M33" s="4"/>
      <c r="N33" s="4"/>
      <c r="O33" s="4"/>
      <c r="P33" s="4"/>
      <c r="Q33" s="4"/>
      <c r="R33" s="4"/>
      <c r="S33" s="4"/>
      <c r="T33" s="4"/>
      <c r="U33" s="4"/>
    </row>
    <row r="34" spans="2:21" x14ac:dyDescent="0.35">
      <c r="B34" s="4"/>
      <c r="C34" s="3"/>
      <c r="D34" s="4"/>
      <c r="E34" s="4"/>
      <c r="F34" s="4"/>
      <c r="G34" s="4"/>
      <c r="H34" s="4"/>
      <c r="I34" s="4"/>
      <c r="J34" s="4"/>
      <c r="K34" s="4"/>
      <c r="L34" s="4"/>
      <c r="M34" s="4"/>
      <c r="N34" s="4"/>
      <c r="O34" s="4"/>
      <c r="P34" s="4"/>
      <c r="Q34" s="4"/>
      <c r="R34" s="4"/>
      <c r="S34" s="4"/>
      <c r="T34" s="4"/>
      <c r="U34" s="4"/>
    </row>
    <row r="35" spans="2:21" x14ac:dyDescent="0.35">
      <c r="B35" s="4"/>
      <c r="C35" s="3"/>
      <c r="D35" s="4"/>
      <c r="E35" s="4"/>
      <c r="F35" s="4"/>
      <c r="G35" s="4"/>
      <c r="H35" s="4"/>
      <c r="I35" s="4"/>
      <c r="J35" s="4"/>
      <c r="K35" s="4"/>
      <c r="L35" s="4"/>
      <c r="M35" s="4"/>
      <c r="N35" s="4"/>
      <c r="O35" s="4"/>
      <c r="P35" s="4"/>
      <c r="Q35" s="4"/>
      <c r="R35" s="4"/>
      <c r="S35" s="4"/>
      <c r="T35" s="4"/>
      <c r="U35" s="4"/>
    </row>
    <row r="36" spans="2:21" x14ac:dyDescent="0.35">
      <c r="B36" s="4"/>
      <c r="C36" s="3"/>
      <c r="D36" s="4"/>
      <c r="E36" s="4"/>
      <c r="F36" s="4"/>
      <c r="G36" s="4"/>
      <c r="H36" s="4"/>
      <c r="I36" s="4"/>
      <c r="J36" s="4"/>
      <c r="K36" s="4"/>
      <c r="L36" s="4"/>
      <c r="M36" s="4"/>
      <c r="N36" s="4"/>
      <c r="O36" s="4"/>
      <c r="P36" s="4"/>
      <c r="Q36" s="4"/>
      <c r="R36" s="4"/>
      <c r="S36" s="4"/>
      <c r="T36" s="4"/>
      <c r="U36" s="4"/>
    </row>
    <row r="37" spans="2:21" x14ac:dyDescent="0.35">
      <c r="B37" s="4"/>
      <c r="C37" s="3"/>
      <c r="D37" s="4"/>
      <c r="E37" s="4"/>
      <c r="F37" s="4"/>
      <c r="G37" s="4"/>
      <c r="H37" s="4"/>
      <c r="I37" s="4"/>
      <c r="J37" s="4"/>
      <c r="K37" s="4"/>
      <c r="L37" s="4"/>
      <c r="M37" s="4"/>
      <c r="N37" s="4"/>
      <c r="O37" s="4"/>
      <c r="P37" s="4"/>
      <c r="Q37" s="4"/>
      <c r="R37" s="4"/>
      <c r="S37" s="4"/>
      <c r="T37" s="4"/>
      <c r="U37" s="4"/>
    </row>
    <row r="38" spans="2:21" x14ac:dyDescent="0.35">
      <c r="B38" s="4"/>
      <c r="C38" s="3"/>
      <c r="D38" s="4"/>
      <c r="E38" s="4"/>
      <c r="F38" s="4"/>
      <c r="G38" s="4"/>
      <c r="H38" s="4"/>
      <c r="I38" s="4"/>
      <c r="J38" s="4"/>
      <c r="K38" s="4"/>
      <c r="L38" s="4"/>
      <c r="M38" s="4"/>
      <c r="N38" s="4"/>
      <c r="O38" s="4"/>
      <c r="P38" s="4"/>
      <c r="Q38" s="4"/>
      <c r="R38" s="4"/>
      <c r="S38" s="4"/>
      <c r="T38" s="4"/>
      <c r="U38" s="4"/>
    </row>
    <row r="39" spans="2:21" x14ac:dyDescent="0.35">
      <c r="B39" s="4"/>
      <c r="C39" s="3"/>
      <c r="D39" s="4"/>
      <c r="E39" s="4"/>
      <c r="F39" s="4"/>
      <c r="G39" s="4"/>
      <c r="H39" s="4"/>
      <c r="I39" s="4"/>
      <c r="J39" s="4"/>
      <c r="K39" s="4"/>
      <c r="L39" s="4"/>
      <c r="M39" s="4"/>
      <c r="N39" s="4"/>
      <c r="O39" s="4"/>
      <c r="P39" s="4"/>
      <c r="Q39" s="4"/>
      <c r="R39" s="4"/>
      <c r="S39" s="4"/>
      <c r="T39" s="4"/>
      <c r="U39" s="4"/>
    </row>
    <row r="40" spans="2:21" x14ac:dyDescent="0.35">
      <c r="B40" s="4"/>
      <c r="C40" s="3"/>
      <c r="D40" s="4"/>
      <c r="E40" s="4"/>
      <c r="F40" s="4"/>
      <c r="G40" s="4"/>
      <c r="H40" s="4"/>
      <c r="I40" s="4"/>
      <c r="J40" s="4"/>
      <c r="K40" s="4"/>
      <c r="L40" s="4"/>
      <c r="M40" s="4"/>
      <c r="N40" s="4"/>
      <c r="O40" s="4"/>
      <c r="P40" s="4"/>
      <c r="Q40" s="4"/>
      <c r="R40" s="4"/>
      <c r="S40" s="4"/>
      <c r="T40" s="4"/>
      <c r="U40" s="4"/>
    </row>
    <row r="41" spans="2:21" x14ac:dyDescent="0.35">
      <c r="B41" s="4"/>
      <c r="C41" s="3"/>
      <c r="D41" s="4"/>
      <c r="E41" s="4"/>
      <c r="F41" s="4"/>
      <c r="G41" s="4"/>
      <c r="H41" s="4"/>
      <c r="I41" s="4"/>
      <c r="J41" s="4"/>
      <c r="K41" s="4"/>
      <c r="L41" s="4"/>
      <c r="M41" s="4"/>
      <c r="N41" s="4"/>
      <c r="O41" s="4"/>
      <c r="P41" s="4"/>
      <c r="Q41" s="4"/>
      <c r="R41" s="4"/>
      <c r="S41" s="4"/>
      <c r="T41" s="4"/>
      <c r="U41" s="4"/>
    </row>
    <row r="42" spans="2:21" x14ac:dyDescent="0.35">
      <c r="B42" s="4"/>
      <c r="C42" s="3"/>
      <c r="D42" s="4"/>
      <c r="E42" s="4"/>
      <c r="F42" s="4"/>
      <c r="G42" s="4"/>
      <c r="H42" s="4"/>
      <c r="I42" s="4"/>
      <c r="J42" s="4"/>
      <c r="K42" s="4"/>
      <c r="L42" s="4"/>
      <c r="M42" s="4"/>
      <c r="N42" s="4"/>
      <c r="O42" s="4"/>
      <c r="P42" s="4"/>
      <c r="Q42" s="4"/>
      <c r="R42" s="4"/>
      <c r="S42" s="4"/>
      <c r="T42" s="4"/>
      <c r="U42" s="4"/>
    </row>
    <row r="43" spans="2:21" x14ac:dyDescent="0.35">
      <c r="B43" s="4"/>
      <c r="C43" s="3"/>
      <c r="D43" s="4"/>
      <c r="E43" s="4"/>
      <c r="F43" s="4"/>
      <c r="G43" s="4"/>
      <c r="H43" s="4"/>
      <c r="I43" s="4"/>
      <c r="J43" s="4"/>
      <c r="K43" s="4"/>
      <c r="L43" s="4"/>
      <c r="M43" s="4"/>
      <c r="N43" s="4"/>
      <c r="O43" s="4"/>
      <c r="P43" s="4"/>
      <c r="Q43" s="4"/>
      <c r="R43" s="4"/>
      <c r="S43" s="4"/>
      <c r="T43" s="4"/>
      <c r="U43" s="4"/>
    </row>
    <row r="44" spans="2:21" x14ac:dyDescent="0.35">
      <c r="B44" s="4"/>
      <c r="C44" s="3"/>
      <c r="D44" s="4"/>
      <c r="E44" s="4"/>
      <c r="F44" s="4"/>
      <c r="G44" s="4"/>
      <c r="H44" s="4"/>
      <c r="I44" s="4"/>
      <c r="J44" s="4"/>
      <c r="K44" s="4"/>
      <c r="L44" s="4"/>
      <c r="M44" s="4"/>
      <c r="N44" s="4"/>
      <c r="O44" s="4"/>
      <c r="P44" s="4"/>
      <c r="Q44" s="4"/>
      <c r="R44" s="4"/>
      <c r="S44" s="4"/>
      <c r="T44" s="4"/>
      <c r="U44" s="4"/>
    </row>
    <row r="45" spans="2:21" x14ac:dyDescent="0.35">
      <c r="B45" s="4"/>
      <c r="C45" s="3"/>
      <c r="D45" s="4"/>
      <c r="E45" s="4"/>
      <c r="F45" s="4"/>
      <c r="G45" s="4"/>
      <c r="H45" s="4"/>
      <c r="I45" s="4"/>
      <c r="J45" s="4"/>
      <c r="K45" s="4"/>
      <c r="L45" s="4"/>
      <c r="M45" s="4"/>
      <c r="N45" s="4"/>
      <c r="O45" s="4"/>
      <c r="P45" s="4"/>
      <c r="Q45" s="4"/>
      <c r="R45" s="4"/>
      <c r="S45" s="4"/>
      <c r="T45" s="4"/>
      <c r="U45" s="4"/>
    </row>
    <row r="46" spans="2:21" x14ac:dyDescent="0.35">
      <c r="B46" s="4"/>
      <c r="C46" s="3"/>
      <c r="D46" s="4"/>
      <c r="E46" s="4"/>
      <c r="F46" s="4"/>
      <c r="G46" s="4"/>
      <c r="H46" s="4"/>
      <c r="I46" s="4"/>
      <c r="J46" s="4"/>
      <c r="K46" s="4"/>
      <c r="L46" s="4"/>
      <c r="M46" s="4"/>
      <c r="N46" s="4"/>
      <c r="O46" s="4"/>
      <c r="P46" s="4"/>
      <c r="Q46" s="4"/>
      <c r="R46" s="4"/>
      <c r="S46" s="4"/>
      <c r="T46" s="4"/>
      <c r="U46" s="4"/>
    </row>
    <row r="47" spans="2:21" x14ac:dyDescent="0.35">
      <c r="B47" s="4"/>
      <c r="C47" s="3"/>
      <c r="D47" s="4"/>
      <c r="E47" s="4"/>
      <c r="F47" s="4"/>
      <c r="G47" s="4"/>
      <c r="H47" s="4"/>
      <c r="I47" s="4"/>
      <c r="J47" s="4"/>
      <c r="K47" s="4"/>
      <c r="L47" s="4"/>
      <c r="M47" s="4"/>
      <c r="N47" s="4"/>
      <c r="O47" s="4"/>
      <c r="P47" s="4"/>
      <c r="Q47" s="4"/>
      <c r="R47" s="4"/>
      <c r="S47" s="4"/>
      <c r="T47" s="4"/>
      <c r="U47" s="4"/>
    </row>
    <row r="48" spans="2:21" x14ac:dyDescent="0.35">
      <c r="B48" s="4"/>
      <c r="C48" s="3"/>
      <c r="D48" s="4"/>
      <c r="E48" s="4"/>
      <c r="F48" s="4"/>
      <c r="G48" s="4"/>
      <c r="H48" s="4"/>
      <c r="I48" s="4"/>
      <c r="J48" s="4"/>
      <c r="K48" s="4"/>
      <c r="L48" s="4"/>
      <c r="M48" s="4"/>
      <c r="N48" s="4"/>
      <c r="O48" s="4"/>
      <c r="P48" s="4"/>
      <c r="Q48" s="4"/>
      <c r="R48" s="4"/>
      <c r="S48" s="4"/>
      <c r="T48" s="4"/>
      <c r="U48" s="4"/>
    </row>
    <row r="49" spans="2:21" x14ac:dyDescent="0.35">
      <c r="B49" s="4"/>
      <c r="C49" s="3"/>
      <c r="D49" s="4"/>
      <c r="E49" s="4"/>
      <c r="F49" s="4"/>
      <c r="G49" s="4"/>
      <c r="H49" s="4"/>
      <c r="I49" s="4"/>
      <c r="J49" s="4"/>
      <c r="K49" s="4"/>
      <c r="L49" s="4"/>
      <c r="M49" s="4"/>
      <c r="N49" s="4"/>
      <c r="O49" s="4"/>
      <c r="P49" s="4"/>
      <c r="Q49" s="4"/>
      <c r="R49" s="4"/>
      <c r="S49" s="4"/>
      <c r="T49" s="4"/>
      <c r="U49" s="4"/>
    </row>
    <row r="50" spans="2:21" x14ac:dyDescent="0.35">
      <c r="B50" s="4"/>
      <c r="C50" s="3"/>
      <c r="D50" s="4"/>
      <c r="E50" s="4"/>
      <c r="F50" s="4"/>
      <c r="G50" s="4"/>
      <c r="H50" s="4"/>
      <c r="I50" s="4"/>
      <c r="J50" s="4"/>
      <c r="K50" s="4"/>
      <c r="L50" s="4"/>
      <c r="M50" s="4"/>
      <c r="N50" s="4"/>
      <c r="O50" s="4"/>
      <c r="P50" s="4"/>
      <c r="Q50" s="4"/>
      <c r="R50" s="4"/>
      <c r="S50" s="4"/>
      <c r="T50" s="4"/>
      <c r="U50" s="4"/>
    </row>
    <row r="51" spans="2:21" x14ac:dyDescent="0.35">
      <c r="B51" s="4"/>
      <c r="C51" s="3"/>
      <c r="D51" s="4"/>
      <c r="E51" s="4"/>
      <c r="F51" s="4"/>
      <c r="G51" s="4"/>
      <c r="H51" s="4"/>
      <c r="I51" s="4"/>
      <c r="J51" s="4"/>
      <c r="K51" s="4"/>
      <c r="L51" s="4"/>
      <c r="M51" s="4"/>
      <c r="N51" s="4"/>
      <c r="O51" s="4"/>
      <c r="P51" s="4"/>
      <c r="Q51" s="4"/>
      <c r="R51" s="4"/>
      <c r="S51" s="4"/>
      <c r="T51" s="4"/>
      <c r="U51" s="4"/>
    </row>
    <row r="52" spans="2:21" x14ac:dyDescent="0.35">
      <c r="B52" s="4"/>
      <c r="C52" s="3"/>
      <c r="D52" s="4"/>
      <c r="E52" s="4"/>
      <c r="F52" s="4"/>
      <c r="G52" s="4"/>
      <c r="H52" s="4"/>
      <c r="I52" s="4"/>
      <c r="J52" s="4"/>
      <c r="K52" s="4"/>
      <c r="L52" s="4"/>
      <c r="M52" s="4"/>
      <c r="N52" s="4"/>
      <c r="O52" s="4"/>
      <c r="P52" s="4"/>
      <c r="Q52" s="4"/>
      <c r="R52" s="4"/>
      <c r="S52" s="4"/>
      <c r="T52" s="4"/>
      <c r="U52" s="4"/>
    </row>
    <row r="53" spans="2:21" x14ac:dyDescent="0.35">
      <c r="B53" s="4"/>
      <c r="C53" s="3"/>
      <c r="D53" s="4"/>
      <c r="E53" s="4"/>
      <c r="F53" s="4"/>
      <c r="G53" s="4"/>
      <c r="H53" s="4"/>
      <c r="I53" s="4"/>
      <c r="J53" s="4"/>
      <c r="K53" s="4"/>
      <c r="L53" s="4"/>
      <c r="M53" s="4"/>
      <c r="N53" s="4"/>
      <c r="O53" s="4"/>
      <c r="P53" s="4"/>
      <c r="Q53" s="4"/>
      <c r="R53" s="4"/>
      <c r="S53" s="4"/>
      <c r="T53" s="4"/>
      <c r="U53" s="4"/>
    </row>
    <row r="54" spans="2:21" x14ac:dyDescent="0.35">
      <c r="B54" s="4"/>
      <c r="C54" s="3"/>
      <c r="D54" s="4"/>
      <c r="E54" s="4"/>
      <c r="F54" s="4"/>
      <c r="G54" s="4"/>
      <c r="H54" s="4"/>
      <c r="I54" s="4"/>
      <c r="J54" s="4"/>
      <c r="K54" s="4"/>
      <c r="L54" s="4"/>
      <c r="M54" s="4"/>
      <c r="N54" s="4"/>
      <c r="O54" s="4"/>
      <c r="P54" s="4"/>
      <c r="Q54" s="4"/>
      <c r="R54" s="4"/>
      <c r="S54" s="4"/>
      <c r="T54" s="4"/>
      <c r="U54" s="4"/>
    </row>
    <row r="55" spans="2:21" x14ac:dyDescent="0.35">
      <c r="B55" s="4"/>
      <c r="C55" s="3"/>
      <c r="D55" s="4"/>
      <c r="E55" s="4"/>
      <c r="F55" s="4"/>
      <c r="G55" s="4"/>
      <c r="H55" s="4"/>
      <c r="I55" s="4"/>
      <c r="J55" s="4"/>
      <c r="K55" s="4"/>
      <c r="L55" s="4"/>
      <c r="M55" s="4"/>
      <c r="N55" s="4"/>
      <c r="O55" s="4"/>
      <c r="P55" s="4"/>
      <c r="Q55" s="4"/>
      <c r="R55" s="4"/>
      <c r="S55" s="4"/>
      <c r="T55" s="4"/>
      <c r="U55" s="4"/>
    </row>
    <row r="56" spans="2:21" x14ac:dyDescent="0.35">
      <c r="B56" s="4"/>
      <c r="C56" s="3"/>
      <c r="D56" s="4"/>
      <c r="E56" s="4"/>
      <c r="F56" s="4"/>
      <c r="G56" s="4"/>
      <c r="H56" s="4"/>
      <c r="I56" s="4"/>
      <c r="J56" s="4"/>
      <c r="K56" s="4"/>
      <c r="L56" s="4"/>
      <c r="M56" s="4"/>
      <c r="N56" s="4"/>
      <c r="O56" s="4"/>
      <c r="P56" s="4"/>
      <c r="Q56" s="4"/>
      <c r="R56" s="4"/>
      <c r="S56" s="4"/>
      <c r="T56" s="4"/>
      <c r="U56" s="4"/>
    </row>
    <row r="57" spans="2:21" x14ac:dyDescent="0.35">
      <c r="B57" s="4"/>
      <c r="C57" s="3"/>
      <c r="D57" s="4"/>
      <c r="E57" s="4"/>
      <c r="F57" s="4"/>
      <c r="G57" s="4"/>
      <c r="H57" s="4"/>
      <c r="I57" s="4"/>
      <c r="J57" s="4"/>
      <c r="K57" s="4"/>
      <c r="L57" s="4"/>
      <c r="M57" s="4"/>
      <c r="N57" s="4"/>
      <c r="O57" s="4"/>
      <c r="P57" s="4"/>
      <c r="Q57" s="4"/>
      <c r="R57" s="4"/>
      <c r="S57" s="4"/>
      <c r="T57" s="4"/>
      <c r="U57" s="4"/>
    </row>
    <row r="58" spans="2:21" x14ac:dyDescent="0.35">
      <c r="B58" s="4"/>
      <c r="C58" s="3"/>
      <c r="D58" s="4"/>
      <c r="E58" s="4"/>
      <c r="F58" s="4"/>
      <c r="G58" s="4"/>
      <c r="H58" s="4"/>
      <c r="I58" s="4"/>
      <c r="J58" s="4"/>
      <c r="K58" s="4"/>
      <c r="L58" s="4"/>
      <c r="M58" s="4"/>
      <c r="N58" s="4"/>
      <c r="O58" s="4"/>
      <c r="P58" s="4"/>
      <c r="Q58" s="4"/>
      <c r="R58" s="4"/>
      <c r="S58" s="4"/>
      <c r="T58" s="4"/>
      <c r="U58" s="4"/>
    </row>
    <row r="59" spans="2:21" x14ac:dyDescent="0.35">
      <c r="B59" s="4"/>
      <c r="C59" s="3"/>
      <c r="D59" s="4"/>
      <c r="E59" s="4"/>
      <c r="F59" s="4"/>
      <c r="G59" s="4"/>
      <c r="H59" s="4"/>
      <c r="I59" s="4"/>
      <c r="J59" s="4"/>
      <c r="K59" s="4"/>
      <c r="L59" s="4"/>
      <c r="M59" s="4"/>
      <c r="N59" s="4"/>
      <c r="O59" s="4"/>
      <c r="P59" s="4"/>
      <c r="Q59" s="4"/>
      <c r="R59" s="4"/>
      <c r="S59" s="4"/>
      <c r="T59" s="4"/>
      <c r="U59" s="4"/>
    </row>
    <row r="60" spans="2:21" x14ac:dyDescent="0.35">
      <c r="B60" s="4"/>
      <c r="C60" s="3"/>
      <c r="D60" s="4"/>
      <c r="E60" s="4"/>
      <c r="F60" s="4"/>
      <c r="G60" s="4"/>
      <c r="H60" s="4"/>
      <c r="I60" s="4"/>
      <c r="J60" s="4"/>
      <c r="K60" s="4"/>
      <c r="L60" s="4"/>
      <c r="M60" s="4"/>
      <c r="N60" s="4"/>
      <c r="O60" s="4"/>
      <c r="P60" s="4"/>
      <c r="Q60" s="4"/>
      <c r="R60" s="4"/>
      <c r="S60" s="4"/>
      <c r="T60" s="4"/>
      <c r="U60" s="4"/>
    </row>
    <row r="61" spans="2:21" x14ac:dyDescent="0.35">
      <c r="B61" s="4"/>
      <c r="C61" s="3"/>
      <c r="D61" s="4"/>
      <c r="E61" s="4"/>
      <c r="F61" s="4"/>
      <c r="G61" s="4"/>
      <c r="H61" s="4"/>
      <c r="I61" s="4"/>
      <c r="J61" s="4"/>
      <c r="K61" s="4"/>
      <c r="L61" s="4"/>
      <c r="M61" s="4"/>
      <c r="N61" s="4"/>
      <c r="O61" s="4"/>
      <c r="P61" s="4"/>
      <c r="Q61" s="4"/>
      <c r="R61" s="4"/>
      <c r="S61" s="4"/>
      <c r="T61" s="4"/>
      <c r="U61" s="4"/>
    </row>
    <row r="62" spans="2:21" x14ac:dyDescent="0.35">
      <c r="B62" s="4"/>
      <c r="C62" s="3"/>
      <c r="D62" s="4"/>
      <c r="E62" s="4"/>
      <c r="F62" s="4"/>
      <c r="G62" s="4"/>
      <c r="H62" s="4"/>
      <c r="I62" s="4"/>
      <c r="J62" s="4"/>
      <c r="K62" s="4"/>
      <c r="L62" s="4"/>
      <c r="M62" s="4"/>
      <c r="N62" s="4"/>
      <c r="O62" s="4"/>
      <c r="P62" s="4"/>
      <c r="Q62" s="4"/>
      <c r="R62" s="4"/>
      <c r="S62" s="4"/>
      <c r="T62" s="4"/>
      <c r="U62" s="4"/>
    </row>
    <row r="63" spans="2:21" x14ac:dyDescent="0.35">
      <c r="B63" s="4"/>
      <c r="C63" s="3"/>
      <c r="D63" s="4"/>
      <c r="E63" s="4"/>
      <c r="F63" s="4"/>
      <c r="G63" s="4"/>
      <c r="H63" s="4"/>
      <c r="I63" s="4"/>
      <c r="J63" s="4"/>
      <c r="K63" s="4"/>
      <c r="L63" s="4"/>
      <c r="M63" s="4"/>
      <c r="N63" s="4"/>
      <c r="O63" s="4"/>
      <c r="P63" s="4"/>
      <c r="Q63" s="4"/>
      <c r="R63" s="4"/>
      <c r="S63" s="4"/>
      <c r="T63" s="4"/>
      <c r="U63" s="4"/>
    </row>
    <row r="64" spans="2:21" x14ac:dyDescent="0.35">
      <c r="B64" s="4"/>
      <c r="C64" s="3"/>
      <c r="D64" s="4"/>
      <c r="E64" s="4"/>
      <c r="F64" s="4"/>
      <c r="G64" s="4"/>
      <c r="H64" s="4"/>
      <c r="I64" s="4"/>
      <c r="J64" s="4"/>
      <c r="K64" s="4"/>
      <c r="L64" s="4"/>
      <c r="M64" s="4"/>
      <c r="N64" s="4"/>
      <c r="O64" s="4"/>
      <c r="P64" s="4"/>
      <c r="Q64" s="4"/>
      <c r="R64" s="4"/>
      <c r="S64" s="4"/>
      <c r="T64" s="4"/>
      <c r="U64" s="4"/>
    </row>
    <row r="65" spans="2:21" x14ac:dyDescent="0.35">
      <c r="B65" s="4"/>
      <c r="C65" s="3"/>
      <c r="D65" s="4"/>
      <c r="E65" s="4"/>
      <c r="F65" s="4"/>
      <c r="G65" s="4"/>
      <c r="H65" s="4"/>
      <c r="I65" s="4"/>
      <c r="J65" s="4"/>
      <c r="K65" s="4"/>
      <c r="L65" s="4"/>
      <c r="M65" s="4"/>
      <c r="N65" s="4"/>
      <c r="O65" s="4"/>
      <c r="P65" s="4"/>
      <c r="Q65" s="4"/>
      <c r="R65" s="4"/>
      <c r="S65" s="4"/>
      <c r="T65" s="4"/>
      <c r="U65" s="4"/>
    </row>
    <row r="66" spans="2:21" x14ac:dyDescent="0.35">
      <c r="B66" s="4"/>
      <c r="C66" s="3"/>
      <c r="D66" s="4"/>
      <c r="E66" s="4"/>
      <c r="F66" s="4"/>
      <c r="G66" s="4"/>
      <c r="H66" s="4"/>
      <c r="I66" s="4"/>
      <c r="J66" s="4"/>
      <c r="K66" s="4"/>
      <c r="L66" s="4"/>
      <c r="M66" s="4"/>
      <c r="N66" s="4"/>
      <c r="O66" s="4"/>
      <c r="P66" s="4"/>
      <c r="Q66" s="4"/>
      <c r="R66" s="4"/>
      <c r="S66" s="4"/>
      <c r="T66" s="4"/>
      <c r="U66" s="4"/>
    </row>
    <row r="67" spans="2:21" x14ac:dyDescent="0.35">
      <c r="B67" s="4"/>
      <c r="C67" s="3"/>
      <c r="D67" s="4"/>
      <c r="E67" s="4"/>
      <c r="F67" s="4"/>
      <c r="G67" s="4"/>
      <c r="H67" s="4"/>
      <c r="I67" s="4"/>
      <c r="J67" s="4"/>
      <c r="K67" s="4"/>
      <c r="L67" s="4"/>
      <c r="M67" s="4"/>
      <c r="N67" s="4"/>
      <c r="O67" s="4"/>
      <c r="P67" s="4"/>
      <c r="Q67" s="4"/>
      <c r="R67" s="4"/>
      <c r="S67" s="4"/>
      <c r="T67" s="4"/>
      <c r="U67" s="4"/>
    </row>
    <row r="68" spans="2:21" x14ac:dyDescent="0.35">
      <c r="B68" s="4"/>
      <c r="C68" s="3"/>
      <c r="D68" s="4"/>
      <c r="E68" s="4"/>
      <c r="F68" s="4"/>
      <c r="G68" s="4"/>
      <c r="H68" s="4"/>
      <c r="I68" s="4"/>
      <c r="J68" s="4"/>
      <c r="K68" s="4"/>
      <c r="L68" s="4"/>
      <c r="M68" s="4"/>
      <c r="N68" s="4"/>
      <c r="O68" s="4"/>
      <c r="P68" s="4"/>
      <c r="Q68" s="4"/>
      <c r="R68" s="4"/>
      <c r="S68" s="4"/>
      <c r="T68" s="4"/>
      <c r="U68" s="4"/>
    </row>
    <row r="69" spans="2:21" x14ac:dyDescent="0.35">
      <c r="B69" s="4"/>
      <c r="C69" s="3"/>
      <c r="D69" s="4"/>
      <c r="E69" s="4"/>
      <c r="F69" s="4"/>
      <c r="G69" s="4"/>
      <c r="H69" s="4"/>
      <c r="I69" s="4"/>
      <c r="J69" s="4"/>
      <c r="K69" s="4"/>
      <c r="L69" s="4"/>
      <c r="M69" s="4"/>
      <c r="N69" s="4"/>
      <c r="O69" s="4"/>
      <c r="P69" s="4"/>
      <c r="Q69" s="4"/>
      <c r="R69" s="4"/>
      <c r="S69" s="4"/>
      <c r="T69" s="4"/>
      <c r="U69" s="4"/>
    </row>
    <row r="70" spans="2:21" x14ac:dyDescent="0.35">
      <c r="B70" s="4"/>
      <c r="C70" s="3"/>
      <c r="D70" s="4"/>
      <c r="E70" s="4"/>
      <c r="F70" s="4"/>
      <c r="G70" s="4"/>
      <c r="H70" s="4"/>
      <c r="I70" s="4"/>
      <c r="J70" s="4"/>
      <c r="K70" s="4"/>
      <c r="L70" s="4"/>
      <c r="M70" s="4"/>
      <c r="N70" s="4"/>
      <c r="O70" s="4"/>
      <c r="P70" s="4"/>
      <c r="Q70" s="4"/>
      <c r="R70" s="4"/>
      <c r="S70" s="4"/>
      <c r="T70" s="4"/>
      <c r="U70" s="4"/>
    </row>
    <row r="71" spans="2:21" x14ac:dyDescent="0.35">
      <c r="B71" s="4"/>
      <c r="C71" s="3"/>
      <c r="D71" s="4"/>
      <c r="E71" s="4"/>
      <c r="F71" s="4"/>
      <c r="G71" s="4"/>
      <c r="H71" s="4"/>
      <c r="I71" s="4"/>
      <c r="J71" s="4"/>
      <c r="K71" s="4"/>
      <c r="L71" s="4"/>
      <c r="M71" s="4"/>
      <c r="N71" s="4"/>
      <c r="O71" s="4"/>
      <c r="P71" s="4"/>
      <c r="Q71" s="4"/>
      <c r="R71" s="4"/>
      <c r="S71" s="4"/>
      <c r="T71" s="4"/>
      <c r="U71" s="4"/>
    </row>
    <row r="72" spans="2:21" x14ac:dyDescent="0.35">
      <c r="B72" s="4"/>
      <c r="C72" s="3"/>
      <c r="D72" s="4"/>
      <c r="E72" s="4"/>
      <c r="F72" s="4"/>
      <c r="G72" s="4"/>
      <c r="H72" s="4"/>
      <c r="I72" s="4"/>
      <c r="J72" s="4"/>
      <c r="K72" s="4"/>
      <c r="L72" s="4"/>
      <c r="M72" s="4"/>
      <c r="N72" s="4"/>
      <c r="O72" s="4"/>
      <c r="P72" s="4"/>
      <c r="Q72" s="4"/>
      <c r="R72" s="4"/>
      <c r="S72" s="4"/>
      <c r="T72" s="4"/>
      <c r="U72" s="4"/>
    </row>
    <row r="73" spans="2:21" x14ac:dyDescent="0.35">
      <c r="B73" s="4"/>
      <c r="C73" s="3"/>
      <c r="D73" s="4"/>
      <c r="E73" s="4"/>
      <c r="F73" s="4"/>
      <c r="G73" s="4"/>
      <c r="H73" s="4"/>
      <c r="I73" s="4"/>
      <c r="J73" s="4"/>
      <c r="K73" s="4"/>
      <c r="L73" s="4"/>
      <c r="M73" s="4"/>
      <c r="N73" s="4"/>
      <c r="O73" s="4"/>
      <c r="P73" s="4"/>
      <c r="Q73" s="4"/>
      <c r="R73" s="4"/>
      <c r="S73" s="4"/>
      <c r="T73" s="4"/>
      <c r="U73" s="4"/>
    </row>
    <row r="74" spans="2:21" x14ac:dyDescent="0.35">
      <c r="B74" s="4"/>
      <c r="C74" s="3"/>
      <c r="D74" s="4"/>
      <c r="E74" s="4"/>
      <c r="F74" s="4"/>
      <c r="G74" s="4"/>
      <c r="H74" s="4"/>
      <c r="I74" s="4"/>
      <c r="J74" s="4"/>
      <c r="K74" s="4"/>
      <c r="L74" s="4"/>
      <c r="M74" s="4"/>
      <c r="N74" s="4"/>
      <c r="O74" s="4"/>
      <c r="P74" s="4"/>
      <c r="Q74" s="4"/>
      <c r="R74" s="4"/>
      <c r="S74" s="4"/>
      <c r="T74" s="4"/>
      <c r="U74" s="4"/>
    </row>
    <row r="75" spans="2:21" x14ac:dyDescent="0.35">
      <c r="B75" s="4"/>
      <c r="C75" s="3"/>
      <c r="D75" s="4"/>
      <c r="E75" s="4"/>
      <c r="F75" s="4"/>
      <c r="G75" s="4"/>
      <c r="H75" s="4"/>
      <c r="I75" s="4"/>
      <c r="J75" s="4"/>
      <c r="K75" s="4"/>
      <c r="L75" s="4"/>
      <c r="M75" s="4"/>
      <c r="N75" s="4"/>
      <c r="O75" s="4"/>
      <c r="P75" s="4"/>
      <c r="Q75" s="4"/>
      <c r="R75" s="4"/>
      <c r="S75" s="4"/>
      <c r="T75" s="4"/>
      <c r="U75" s="4"/>
    </row>
    <row r="76" spans="2:21" x14ac:dyDescent="0.35">
      <c r="B76" s="4"/>
      <c r="C76" s="3"/>
      <c r="D76" s="4"/>
      <c r="E76" s="4"/>
      <c r="F76" s="4"/>
      <c r="G76" s="4"/>
      <c r="H76" s="4"/>
      <c r="I76" s="4"/>
      <c r="J76" s="4"/>
      <c r="K76" s="4"/>
      <c r="L76" s="4"/>
      <c r="M76" s="4"/>
      <c r="N76" s="4"/>
      <c r="O76" s="4"/>
      <c r="P76" s="4"/>
      <c r="Q76" s="4"/>
      <c r="R76" s="4"/>
      <c r="S76" s="4"/>
      <c r="T76" s="4"/>
      <c r="U76" s="4"/>
    </row>
    <row r="77" spans="2:21" x14ac:dyDescent="0.35">
      <c r="B77" s="4"/>
      <c r="C77" s="3"/>
      <c r="D77" s="4"/>
      <c r="E77" s="4"/>
      <c r="F77" s="4"/>
      <c r="G77" s="4"/>
      <c r="H77" s="4"/>
      <c r="I77" s="4"/>
      <c r="J77" s="4"/>
      <c r="K77" s="4"/>
      <c r="L77" s="4"/>
      <c r="M77" s="4"/>
      <c r="N77" s="4"/>
      <c r="O77" s="4"/>
      <c r="P77" s="4"/>
      <c r="Q77" s="4"/>
      <c r="R77" s="4"/>
      <c r="S77" s="4"/>
      <c r="T77" s="4"/>
      <c r="U77" s="4"/>
    </row>
    <row r="78" spans="2:21" x14ac:dyDescent="0.35">
      <c r="B78" s="4"/>
      <c r="C78" s="3"/>
      <c r="D78" s="4"/>
      <c r="E78" s="4"/>
      <c r="F78" s="4"/>
      <c r="G78" s="4"/>
      <c r="H78" s="4"/>
      <c r="I78" s="4"/>
      <c r="J78" s="4"/>
      <c r="K78" s="4"/>
      <c r="L78" s="4"/>
      <c r="M78" s="4"/>
      <c r="N78" s="4"/>
      <c r="O78" s="4"/>
      <c r="P78" s="4"/>
      <c r="Q78" s="4"/>
      <c r="R78" s="4"/>
      <c r="S78" s="4"/>
      <c r="T78" s="4"/>
      <c r="U78" s="4"/>
    </row>
    <row r="79" spans="2:21" x14ac:dyDescent="0.35">
      <c r="B79" s="4"/>
      <c r="C79" s="3"/>
      <c r="D79" s="4"/>
      <c r="E79" s="4"/>
      <c r="F79" s="4"/>
      <c r="G79" s="4"/>
      <c r="H79" s="4"/>
      <c r="I79" s="4"/>
      <c r="J79" s="4"/>
      <c r="K79" s="4"/>
      <c r="L79" s="4"/>
      <c r="M79" s="4"/>
      <c r="N79" s="4"/>
      <c r="O79" s="4"/>
      <c r="P79" s="4"/>
      <c r="Q79" s="4"/>
      <c r="R79" s="4"/>
      <c r="S79" s="4"/>
      <c r="T79" s="4"/>
      <c r="U79" s="4"/>
    </row>
    <row r="80" spans="2:21" x14ac:dyDescent="0.35">
      <c r="B80" s="4"/>
      <c r="C80" s="3"/>
      <c r="D80" s="4"/>
      <c r="E80" s="4"/>
      <c r="F80" s="4"/>
      <c r="G80" s="4"/>
      <c r="H80" s="4"/>
      <c r="I80" s="4"/>
      <c r="J80" s="4"/>
      <c r="K80" s="4"/>
      <c r="L80" s="4"/>
      <c r="M80" s="4"/>
      <c r="N80" s="4"/>
      <c r="O80" s="4"/>
      <c r="P80" s="4"/>
      <c r="Q80" s="4"/>
      <c r="R80" s="4"/>
      <c r="S80" s="4"/>
      <c r="T80" s="4"/>
      <c r="U80" s="4"/>
    </row>
    <row r="81" spans="2:21" x14ac:dyDescent="0.35">
      <c r="B81" s="4"/>
      <c r="C81" s="3"/>
      <c r="D81" s="4"/>
      <c r="E81" s="4"/>
      <c r="F81" s="4"/>
      <c r="G81" s="4"/>
      <c r="H81" s="4"/>
      <c r="I81" s="4"/>
      <c r="J81" s="4"/>
      <c r="K81" s="4"/>
      <c r="L81" s="4"/>
      <c r="M81" s="4"/>
      <c r="N81" s="4"/>
      <c r="O81" s="4"/>
      <c r="P81" s="4"/>
      <c r="Q81" s="4"/>
      <c r="R81" s="4"/>
      <c r="S81" s="4"/>
      <c r="T81" s="4"/>
      <c r="U81" s="4"/>
    </row>
    <row r="82" spans="2:21" x14ac:dyDescent="0.35">
      <c r="B82" s="4"/>
      <c r="C82" s="3"/>
      <c r="D82" s="4"/>
      <c r="E82" s="4"/>
      <c r="F82" s="4"/>
      <c r="G82" s="4"/>
      <c r="H82" s="4"/>
      <c r="I82" s="4"/>
      <c r="J82" s="4"/>
      <c r="K82" s="4"/>
      <c r="L82" s="4"/>
      <c r="M82" s="4"/>
      <c r="N82" s="4"/>
      <c r="O82" s="4"/>
      <c r="P82" s="4"/>
      <c r="Q82" s="4"/>
      <c r="R82" s="4"/>
      <c r="S82" s="4"/>
      <c r="T82" s="4"/>
      <c r="U82" s="4"/>
    </row>
    <row r="83" spans="2:21" x14ac:dyDescent="0.35">
      <c r="B83" s="4"/>
      <c r="C83" s="3"/>
      <c r="D83" s="4"/>
      <c r="E83" s="4"/>
      <c r="F83" s="4"/>
      <c r="G83" s="4"/>
      <c r="H83" s="4"/>
      <c r="I83" s="4"/>
      <c r="J83" s="4"/>
      <c r="K83" s="4"/>
      <c r="L83" s="4"/>
      <c r="M83" s="4"/>
      <c r="N83" s="4"/>
      <c r="O83" s="4"/>
      <c r="P83" s="4"/>
      <c r="Q83" s="4"/>
      <c r="R83" s="4"/>
      <c r="S83" s="4"/>
      <c r="T83" s="4"/>
      <c r="U83" s="4"/>
    </row>
    <row r="84" spans="2:21" x14ac:dyDescent="0.35">
      <c r="B84" s="4"/>
      <c r="C84" s="3"/>
      <c r="D84" s="4"/>
      <c r="E84" s="4"/>
      <c r="F84" s="4"/>
      <c r="G84" s="4"/>
      <c r="H84" s="4"/>
      <c r="I84" s="4"/>
      <c r="J84" s="4"/>
      <c r="K84" s="4"/>
      <c r="L84" s="4"/>
      <c r="M84" s="4"/>
      <c r="N84" s="4"/>
      <c r="O84" s="4"/>
      <c r="P84" s="4"/>
      <c r="Q84" s="4"/>
      <c r="R84" s="4"/>
      <c r="S84" s="4"/>
      <c r="T84" s="4"/>
      <c r="U84" s="4"/>
    </row>
    <row r="85" spans="2:21" x14ac:dyDescent="0.35">
      <c r="B85" s="4"/>
      <c r="C85" s="3"/>
      <c r="D85" s="4"/>
      <c r="E85" s="4"/>
      <c r="F85" s="4"/>
      <c r="G85" s="4"/>
      <c r="H85" s="4"/>
      <c r="I85" s="4"/>
      <c r="J85" s="4"/>
      <c r="K85" s="4"/>
      <c r="L85" s="4"/>
      <c r="M85" s="4"/>
      <c r="N85" s="4"/>
      <c r="O85" s="4"/>
      <c r="P85" s="4"/>
      <c r="Q85" s="4"/>
      <c r="R85" s="4"/>
      <c r="S85" s="4"/>
      <c r="T85" s="4"/>
      <c r="U85" s="4"/>
    </row>
    <row r="86" spans="2:21" x14ac:dyDescent="0.35">
      <c r="B86" s="4"/>
      <c r="C86" s="3"/>
      <c r="D86" s="4"/>
      <c r="E86" s="4"/>
      <c r="F86" s="4"/>
      <c r="G86" s="4"/>
      <c r="H86" s="4"/>
      <c r="I86" s="4"/>
      <c r="J86" s="4"/>
      <c r="K86" s="4"/>
      <c r="L86" s="4"/>
      <c r="M86" s="4"/>
      <c r="N86" s="4"/>
      <c r="O86" s="4"/>
      <c r="P86" s="4"/>
      <c r="Q86" s="4"/>
      <c r="R86" s="4"/>
      <c r="S86" s="4"/>
      <c r="T86" s="4"/>
      <c r="U86" s="4"/>
    </row>
    <row r="87" spans="2:21" x14ac:dyDescent="0.35">
      <c r="B87" s="4"/>
      <c r="C87" s="3"/>
      <c r="D87" s="4"/>
      <c r="E87" s="4"/>
      <c r="F87" s="4"/>
      <c r="G87" s="4"/>
      <c r="H87" s="4"/>
      <c r="I87" s="4"/>
      <c r="J87" s="4"/>
      <c r="K87" s="4"/>
      <c r="L87" s="4"/>
      <c r="M87" s="4"/>
      <c r="N87" s="4"/>
      <c r="O87" s="4"/>
      <c r="P87" s="4"/>
      <c r="Q87" s="4"/>
      <c r="R87" s="4"/>
      <c r="S87" s="4"/>
      <c r="T87" s="4"/>
      <c r="U87" s="4"/>
    </row>
  </sheetData>
  <mergeCells count="2">
    <mergeCell ref="E3:J3"/>
    <mergeCell ref="L3:U3"/>
  </mergeCells>
  <pageMargins left="0.25" right="0.25" top="0.75" bottom="0.75" header="0.3" footer="0.3"/>
  <pageSetup paperSize="5"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6"/>
  <sheetViews>
    <sheetView workbookViewId="0">
      <selection activeCell="S29" sqref="S29"/>
    </sheetView>
  </sheetViews>
  <sheetFormatPr defaultRowHeight="14.5" x14ac:dyDescent="0.35"/>
  <cols>
    <col min="1" max="1" width="26.81640625" customWidth="1"/>
  </cols>
  <sheetData>
    <row r="1" spans="1:1" x14ac:dyDescent="0.35">
      <c r="A1" s="7" t="s">
        <v>1</v>
      </c>
    </row>
    <row r="2" spans="1:1" x14ac:dyDescent="0.35">
      <c r="A2" s="297" t="s">
        <v>9</v>
      </c>
    </row>
    <row r="3" spans="1:1" x14ac:dyDescent="0.35">
      <c r="A3" s="297" t="s">
        <v>10</v>
      </c>
    </row>
    <row r="4" spans="1:1" x14ac:dyDescent="0.35">
      <c r="A4" s="297" t="s">
        <v>11</v>
      </c>
    </row>
    <row r="5" spans="1:1" x14ac:dyDescent="0.35">
      <c r="A5" s="297" t="s">
        <v>12</v>
      </c>
    </row>
    <row r="6" spans="1:1" x14ac:dyDescent="0.35">
      <c r="A6" s="297" t="s">
        <v>13</v>
      </c>
    </row>
    <row r="7" spans="1:1" x14ac:dyDescent="0.35">
      <c r="A7" s="297" t="s">
        <v>14</v>
      </c>
    </row>
    <row r="8" spans="1:1" x14ac:dyDescent="0.35">
      <c r="A8" s="297" t="s">
        <v>15</v>
      </c>
    </row>
    <row r="9" spans="1:1" x14ac:dyDescent="0.35">
      <c r="A9" s="297" t="s">
        <v>16</v>
      </c>
    </row>
    <row r="10" spans="1:1" x14ac:dyDescent="0.35">
      <c r="A10" s="297" t="s">
        <v>17</v>
      </c>
    </row>
    <row r="11" spans="1:1" x14ac:dyDescent="0.35">
      <c r="A11" s="297" t="s">
        <v>18</v>
      </c>
    </row>
    <row r="12" spans="1:1" x14ac:dyDescent="0.35">
      <c r="A12" s="297" t="s">
        <v>19</v>
      </c>
    </row>
    <row r="13" spans="1:1" x14ac:dyDescent="0.35">
      <c r="A13" s="297" t="s">
        <v>20</v>
      </c>
    </row>
    <row r="14" spans="1:1" x14ac:dyDescent="0.35">
      <c r="A14" s="297" t="s">
        <v>21</v>
      </c>
    </row>
    <row r="15" spans="1:1" x14ac:dyDescent="0.35">
      <c r="A15" s="297" t="s">
        <v>22</v>
      </c>
    </row>
    <row r="16" spans="1:1" x14ac:dyDescent="0.35">
      <c r="A16" s="297" t="s">
        <v>23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87"/>
  <sheetViews>
    <sheetView zoomScaleNormal="100" workbookViewId="0">
      <selection activeCell="F13" sqref="F13"/>
    </sheetView>
  </sheetViews>
  <sheetFormatPr defaultColWidth="9.1796875" defaultRowHeight="14.5" x14ac:dyDescent="0.35"/>
  <cols>
    <col min="1" max="1" width="4" style="1" customWidth="1"/>
    <col min="2" max="3" width="19.81640625" customWidth="1"/>
    <col min="4" max="11" width="13.1796875" customWidth="1"/>
    <col min="12" max="17" width="22.1796875" customWidth="1"/>
  </cols>
  <sheetData>
    <row r="1" spans="1:17" s="1" customFormat="1" ht="15.5" x14ac:dyDescent="0.35">
      <c r="B1" s="2" t="s">
        <v>400</v>
      </c>
      <c r="C1" s="2"/>
      <c r="D1" s="2"/>
      <c r="E1" s="2"/>
    </row>
    <row r="2" spans="1:17" s="1" customFormat="1" ht="15.5" x14ac:dyDescent="0.35">
      <c r="B2" s="2" t="s">
        <v>534</v>
      </c>
      <c r="C2" s="2"/>
      <c r="D2" s="2"/>
      <c r="E2" s="2"/>
    </row>
    <row r="3" spans="1:17" ht="45" customHeight="1" x14ac:dyDescent="0.35">
      <c r="D3" s="832" t="s">
        <v>403</v>
      </c>
      <c r="E3" s="833"/>
      <c r="F3" s="833"/>
      <c r="G3" s="833"/>
      <c r="H3" s="833"/>
      <c r="I3" s="833"/>
      <c r="J3" s="833"/>
      <c r="K3" s="834"/>
      <c r="L3" s="832" t="s">
        <v>387</v>
      </c>
      <c r="M3" s="833"/>
      <c r="N3" s="833"/>
      <c r="O3" s="833"/>
      <c r="P3" s="833"/>
      <c r="Q3" s="834"/>
    </row>
    <row r="4" spans="1:17" s="6" customFormat="1" ht="29" x14ac:dyDescent="0.35">
      <c r="A4" s="5"/>
      <c r="B4" s="7" t="s">
        <v>1</v>
      </c>
      <c r="C4" s="7" t="s">
        <v>533</v>
      </c>
      <c r="D4" s="7" t="s">
        <v>409</v>
      </c>
      <c r="E4" s="7" t="s">
        <v>394</v>
      </c>
      <c r="F4" s="7" t="s">
        <v>415</v>
      </c>
      <c r="G4" s="7" t="s">
        <v>395</v>
      </c>
      <c r="H4" s="7" t="s">
        <v>397</v>
      </c>
      <c r="I4" s="7" t="s">
        <v>396</v>
      </c>
      <c r="J4" s="7" t="s">
        <v>183</v>
      </c>
      <c r="K4" s="7" t="s">
        <v>4</v>
      </c>
      <c r="L4" s="7" t="s">
        <v>388</v>
      </c>
      <c r="M4" s="7" t="s">
        <v>389</v>
      </c>
      <c r="N4" s="7" t="s">
        <v>390</v>
      </c>
      <c r="O4" s="7" t="s">
        <v>391</v>
      </c>
      <c r="P4" s="7" t="s">
        <v>392</v>
      </c>
      <c r="Q4" s="7" t="s">
        <v>393</v>
      </c>
    </row>
    <row r="5" spans="1:17" x14ac:dyDescent="0.35">
      <c r="B5" s="4"/>
      <c r="C5" s="4"/>
      <c r="D5" s="4"/>
      <c r="E5" s="4"/>
      <c r="F5" s="4"/>
      <c r="G5" s="4"/>
      <c r="H5" s="4"/>
      <c r="I5" s="4"/>
      <c r="J5" s="4"/>
      <c r="K5" s="4"/>
      <c r="L5" s="4"/>
      <c r="M5" s="4"/>
      <c r="N5" s="4"/>
      <c r="O5" s="4"/>
      <c r="P5" s="4"/>
      <c r="Q5" s="4"/>
    </row>
    <row r="6" spans="1:17" x14ac:dyDescent="0.35">
      <c r="B6" s="4"/>
      <c r="C6" s="4"/>
      <c r="D6" s="4"/>
      <c r="E6" s="4"/>
      <c r="F6" s="4"/>
      <c r="G6" s="4"/>
      <c r="H6" s="4"/>
      <c r="I6" s="4"/>
      <c r="J6" s="4"/>
      <c r="K6" s="4"/>
      <c r="L6" s="4"/>
      <c r="M6" s="4"/>
      <c r="N6" s="4"/>
      <c r="O6" s="4"/>
      <c r="P6" s="4"/>
      <c r="Q6" s="4"/>
    </row>
    <row r="7" spans="1:17" x14ac:dyDescent="0.35">
      <c r="B7" s="4"/>
      <c r="C7" s="4"/>
      <c r="D7" s="4"/>
      <c r="E7" s="4"/>
      <c r="F7" s="4"/>
      <c r="G7" s="4"/>
      <c r="H7" s="4"/>
      <c r="I7" s="4"/>
      <c r="J7" s="4"/>
      <c r="K7" s="4"/>
      <c r="L7" s="4"/>
      <c r="M7" s="4"/>
      <c r="N7" s="4"/>
      <c r="O7" s="4"/>
      <c r="P7" s="4"/>
      <c r="Q7" s="4"/>
    </row>
    <row r="8" spans="1:17" x14ac:dyDescent="0.35">
      <c r="B8" s="4"/>
      <c r="C8" s="4"/>
      <c r="D8" s="4"/>
      <c r="E8" s="4"/>
      <c r="F8" s="4"/>
      <c r="G8" s="4"/>
      <c r="H8" s="4"/>
      <c r="I8" s="4"/>
      <c r="J8" s="4"/>
      <c r="K8" s="4"/>
      <c r="L8" s="4"/>
      <c r="M8" s="4"/>
      <c r="N8" s="4"/>
      <c r="O8" s="4"/>
      <c r="P8" s="4"/>
      <c r="Q8" s="4"/>
    </row>
    <row r="9" spans="1:17" x14ac:dyDescent="0.35">
      <c r="B9" s="4"/>
      <c r="C9" s="4"/>
      <c r="D9" s="4"/>
      <c r="E9" s="4"/>
      <c r="F9" s="4"/>
      <c r="G9" s="4"/>
      <c r="H9" s="4"/>
      <c r="I9" s="4"/>
      <c r="J9" s="4"/>
      <c r="K9" s="4"/>
      <c r="L9" s="4"/>
      <c r="M9" s="4"/>
      <c r="N9" s="4"/>
      <c r="O9" s="4"/>
      <c r="P9" s="4"/>
      <c r="Q9" s="4"/>
    </row>
    <row r="10" spans="1:17" x14ac:dyDescent="0.35">
      <c r="B10" s="4"/>
      <c r="C10" s="4"/>
      <c r="D10" s="4"/>
      <c r="E10" s="4"/>
      <c r="F10" s="4"/>
      <c r="G10" s="4"/>
      <c r="H10" s="4"/>
      <c r="I10" s="4"/>
      <c r="J10" s="4"/>
      <c r="K10" s="4"/>
      <c r="L10" s="4"/>
      <c r="M10" s="4"/>
      <c r="N10" s="4"/>
      <c r="O10" s="4"/>
      <c r="P10" s="4"/>
      <c r="Q10" s="4"/>
    </row>
    <row r="11" spans="1:17" x14ac:dyDescent="0.35">
      <c r="B11" s="4"/>
      <c r="C11" s="4"/>
      <c r="D11" s="4"/>
      <c r="E11" s="4"/>
      <c r="F11" s="4"/>
      <c r="G11" s="4"/>
      <c r="H11" s="4"/>
      <c r="I11" s="4"/>
      <c r="J11" s="4"/>
      <c r="K11" s="4"/>
      <c r="L11" s="4"/>
      <c r="M11" s="4"/>
      <c r="N11" s="4"/>
      <c r="O11" s="4"/>
      <c r="P11" s="4"/>
      <c r="Q11" s="4"/>
    </row>
    <row r="12" spans="1:17" x14ac:dyDescent="0.35">
      <c r="B12" s="4"/>
      <c r="C12" s="4"/>
      <c r="D12" s="4"/>
      <c r="E12" s="4"/>
      <c r="F12" s="4"/>
      <c r="G12" s="4"/>
      <c r="H12" s="4"/>
      <c r="I12" s="4"/>
      <c r="J12" s="4"/>
      <c r="K12" s="4"/>
      <c r="L12" s="4"/>
      <c r="M12" s="4"/>
      <c r="N12" s="4"/>
      <c r="O12" s="4"/>
      <c r="P12" s="4"/>
      <c r="Q12" s="4"/>
    </row>
    <row r="13" spans="1:17" x14ac:dyDescent="0.35">
      <c r="B13" s="4"/>
      <c r="C13" s="4"/>
      <c r="D13" s="4"/>
      <c r="E13" s="4"/>
      <c r="F13" s="4"/>
      <c r="G13" s="4"/>
      <c r="H13" s="4"/>
      <c r="I13" s="4"/>
      <c r="J13" s="4"/>
      <c r="K13" s="4"/>
      <c r="L13" s="4"/>
      <c r="M13" s="4"/>
      <c r="N13" s="4"/>
      <c r="O13" s="4"/>
      <c r="P13" s="4"/>
      <c r="Q13" s="4"/>
    </row>
    <row r="14" spans="1:17" x14ac:dyDescent="0.35">
      <c r="B14" s="4"/>
      <c r="C14" s="4"/>
      <c r="D14" s="4"/>
      <c r="E14" s="4"/>
      <c r="F14" s="4"/>
      <c r="G14" s="4"/>
      <c r="H14" s="4"/>
      <c r="I14" s="4"/>
      <c r="J14" s="4"/>
      <c r="K14" s="4"/>
      <c r="L14" s="4"/>
      <c r="M14" s="4"/>
      <c r="N14" s="4"/>
      <c r="O14" s="4"/>
      <c r="P14" s="4"/>
      <c r="Q14" s="4"/>
    </row>
    <row r="15" spans="1:17" x14ac:dyDescent="0.35">
      <c r="B15" s="4"/>
      <c r="C15" s="4"/>
      <c r="D15" s="4"/>
      <c r="E15" s="4"/>
      <c r="F15" s="4"/>
      <c r="G15" s="4"/>
      <c r="H15" s="4"/>
      <c r="I15" s="4"/>
      <c r="J15" s="4"/>
      <c r="K15" s="4"/>
      <c r="L15" s="4"/>
      <c r="M15" s="4"/>
      <c r="N15" s="4"/>
      <c r="O15" s="4"/>
      <c r="P15" s="4"/>
      <c r="Q15" s="4"/>
    </row>
    <row r="16" spans="1:17" x14ac:dyDescent="0.35">
      <c r="B16" s="4"/>
      <c r="C16" s="4"/>
      <c r="D16" s="4"/>
      <c r="E16" s="4"/>
      <c r="F16" s="4"/>
      <c r="G16" s="4"/>
      <c r="H16" s="4"/>
      <c r="I16" s="4"/>
      <c r="J16" s="4"/>
      <c r="K16" s="4"/>
      <c r="L16" s="4"/>
      <c r="M16" s="4"/>
      <c r="N16" s="4"/>
      <c r="O16" s="4"/>
      <c r="P16" s="4"/>
      <c r="Q16" s="4"/>
    </row>
    <row r="17" spans="2:17" x14ac:dyDescent="0.35">
      <c r="B17" s="4"/>
      <c r="C17" s="4"/>
      <c r="D17" s="4"/>
      <c r="E17" s="4"/>
      <c r="F17" s="4"/>
      <c r="G17" s="4"/>
      <c r="H17" s="4"/>
      <c r="I17" s="4"/>
      <c r="J17" s="4"/>
      <c r="K17" s="4"/>
      <c r="L17" s="4"/>
      <c r="M17" s="4"/>
      <c r="N17" s="4"/>
      <c r="O17" s="4"/>
      <c r="P17" s="4"/>
      <c r="Q17" s="4"/>
    </row>
    <row r="18" spans="2:17" x14ac:dyDescent="0.35">
      <c r="B18" s="4"/>
      <c r="C18" s="4"/>
      <c r="D18" s="4"/>
      <c r="E18" s="4"/>
      <c r="F18" s="4"/>
      <c r="G18" s="4"/>
      <c r="H18" s="4"/>
      <c r="I18" s="4"/>
      <c r="J18" s="4"/>
      <c r="K18" s="4"/>
      <c r="L18" s="4"/>
      <c r="M18" s="4"/>
      <c r="N18" s="4"/>
      <c r="O18" s="4"/>
      <c r="P18" s="4"/>
      <c r="Q18" s="4"/>
    </row>
    <row r="19" spans="2:17" x14ac:dyDescent="0.35">
      <c r="B19" s="4"/>
      <c r="C19" s="4"/>
      <c r="D19" s="4"/>
      <c r="E19" s="4"/>
      <c r="F19" s="4"/>
      <c r="G19" s="4"/>
      <c r="H19" s="4"/>
      <c r="I19" s="4"/>
      <c r="J19" s="4"/>
      <c r="K19" s="4"/>
      <c r="L19" s="4"/>
      <c r="M19" s="4"/>
      <c r="N19" s="4"/>
      <c r="O19" s="4"/>
      <c r="P19" s="4"/>
      <c r="Q19" s="4"/>
    </row>
    <row r="20" spans="2:17" x14ac:dyDescent="0.35">
      <c r="B20" s="4"/>
      <c r="C20" s="4"/>
      <c r="D20" s="4"/>
      <c r="E20" s="4"/>
      <c r="F20" s="4"/>
      <c r="G20" s="4"/>
      <c r="H20" s="4"/>
      <c r="I20" s="4"/>
      <c r="J20" s="4"/>
      <c r="K20" s="4"/>
      <c r="L20" s="4"/>
      <c r="M20" s="4"/>
      <c r="N20" s="4"/>
      <c r="O20" s="4"/>
      <c r="P20" s="4"/>
      <c r="Q20" s="4"/>
    </row>
    <row r="21" spans="2:17" x14ac:dyDescent="0.35">
      <c r="B21" s="4"/>
      <c r="C21" s="4"/>
      <c r="D21" s="4"/>
      <c r="E21" s="4"/>
      <c r="F21" s="4"/>
      <c r="G21" s="4"/>
      <c r="H21" s="4"/>
      <c r="I21" s="4"/>
      <c r="J21" s="4"/>
      <c r="K21" s="4"/>
      <c r="L21" s="4"/>
      <c r="M21" s="4"/>
      <c r="N21" s="4"/>
      <c r="O21" s="4"/>
      <c r="P21" s="4"/>
      <c r="Q21" s="4"/>
    </row>
    <row r="22" spans="2:17" x14ac:dyDescent="0.35">
      <c r="B22" s="4"/>
      <c r="C22" s="4"/>
      <c r="D22" s="4"/>
      <c r="E22" s="4"/>
      <c r="F22" s="4"/>
      <c r="G22" s="4"/>
      <c r="H22" s="4"/>
      <c r="I22" s="4"/>
      <c r="J22" s="4"/>
      <c r="K22" s="4"/>
      <c r="L22" s="4"/>
      <c r="M22" s="4"/>
      <c r="N22" s="4"/>
      <c r="O22" s="4"/>
      <c r="P22" s="4"/>
      <c r="Q22" s="4"/>
    </row>
    <row r="23" spans="2:17" x14ac:dyDescent="0.35">
      <c r="B23" s="4"/>
      <c r="C23" s="4"/>
      <c r="D23" s="4"/>
      <c r="E23" s="4"/>
      <c r="F23" s="4"/>
      <c r="G23" s="4"/>
      <c r="H23" s="4"/>
      <c r="I23" s="4"/>
      <c r="J23" s="4"/>
      <c r="K23" s="4"/>
      <c r="L23" s="4"/>
      <c r="M23" s="4"/>
      <c r="N23" s="4"/>
      <c r="O23" s="4"/>
      <c r="P23" s="4"/>
      <c r="Q23" s="4"/>
    </row>
    <row r="24" spans="2:17" x14ac:dyDescent="0.35">
      <c r="B24" s="4"/>
      <c r="C24" s="4"/>
      <c r="D24" s="4"/>
      <c r="E24" s="4"/>
      <c r="F24" s="4"/>
      <c r="G24" s="4"/>
      <c r="H24" s="4"/>
      <c r="I24" s="4"/>
      <c r="J24" s="4"/>
      <c r="K24" s="4"/>
      <c r="L24" s="4"/>
      <c r="M24" s="4"/>
      <c r="N24" s="4"/>
      <c r="O24" s="4"/>
      <c r="P24" s="4"/>
      <c r="Q24" s="4"/>
    </row>
    <row r="25" spans="2:17" x14ac:dyDescent="0.35">
      <c r="B25" s="4"/>
      <c r="C25" s="4"/>
      <c r="D25" s="4"/>
      <c r="E25" s="4"/>
      <c r="F25" s="4"/>
      <c r="G25" s="4"/>
      <c r="H25" s="4"/>
      <c r="I25" s="4"/>
      <c r="J25" s="4"/>
      <c r="K25" s="4"/>
      <c r="L25" s="4"/>
      <c r="M25" s="4"/>
      <c r="N25" s="4"/>
      <c r="O25" s="4"/>
      <c r="P25" s="4"/>
      <c r="Q25" s="4"/>
    </row>
    <row r="26" spans="2:17" x14ac:dyDescent="0.35">
      <c r="B26" s="4"/>
      <c r="C26" s="4"/>
      <c r="D26" s="4"/>
      <c r="E26" s="4"/>
      <c r="F26" s="4"/>
      <c r="G26" s="4"/>
      <c r="H26" s="4"/>
      <c r="I26" s="4"/>
      <c r="J26" s="4"/>
      <c r="K26" s="4"/>
      <c r="L26" s="4"/>
      <c r="M26" s="4"/>
      <c r="N26" s="4"/>
      <c r="O26" s="4"/>
      <c r="P26" s="4"/>
      <c r="Q26" s="4"/>
    </row>
    <row r="27" spans="2:17" x14ac:dyDescent="0.35">
      <c r="B27" s="4"/>
      <c r="C27" s="4"/>
      <c r="D27" s="4"/>
      <c r="E27" s="4"/>
      <c r="F27" s="4"/>
      <c r="G27" s="4"/>
      <c r="H27" s="4"/>
      <c r="I27" s="4"/>
      <c r="J27" s="4"/>
      <c r="K27" s="4"/>
      <c r="L27" s="4"/>
      <c r="M27" s="4"/>
      <c r="N27" s="4"/>
      <c r="O27" s="4"/>
      <c r="P27" s="4"/>
      <c r="Q27" s="4"/>
    </row>
    <row r="28" spans="2:17" x14ac:dyDescent="0.35">
      <c r="B28" s="4"/>
      <c r="C28" s="4"/>
      <c r="D28" s="4"/>
      <c r="E28" s="4"/>
      <c r="F28" s="4"/>
      <c r="G28" s="4"/>
      <c r="H28" s="4"/>
      <c r="I28" s="4"/>
      <c r="J28" s="4"/>
      <c r="K28" s="4"/>
      <c r="L28" s="4"/>
      <c r="M28" s="4"/>
      <c r="N28" s="4"/>
      <c r="O28" s="4"/>
      <c r="P28" s="4"/>
      <c r="Q28" s="4"/>
    </row>
    <row r="29" spans="2:17" x14ac:dyDescent="0.35">
      <c r="B29" s="4"/>
      <c r="C29" s="4"/>
      <c r="D29" s="4"/>
      <c r="E29" s="4"/>
      <c r="F29" s="4"/>
      <c r="G29" s="4"/>
      <c r="H29" s="4"/>
      <c r="I29" s="4"/>
      <c r="J29" s="4"/>
      <c r="K29" s="4"/>
      <c r="L29" s="4"/>
      <c r="M29" s="4"/>
      <c r="N29" s="4"/>
      <c r="O29" s="4"/>
      <c r="P29" s="4"/>
      <c r="Q29" s="4"/>
    </row>
    <row r="30" spans="2:17" x14ac:dyDescent="0.35">
      <c r="B30" s="4"/>
      <c r="C30" s="4"/>
      <c r="D30" s="4"/>
      <c r="E30" s="4"/>
      <c r="F30" s="4"/>
      <c r="G30" s="4"/>
      <c r="H30" s="4"/>
      <c r="I30" s="4"/>
      <c r="J30" s="4"/>
      <c r="K30" s="4"/>
      <c r="L30" s="4"/>
      <c r="M30" s="4"/>
      <c r="N30" s="4"/>
      <c r="O30" s="4"/>
      <c r="P30" s="4"/>
      <c r="Q30" s="4"/>
    </row>
    <row r="31" spans="2:17" x14ac:dyDescent="0.35">
      <c r="B31" s="4"/>
      <c r="C31" s="4"/>
      <c r="D31" s="4"/>
      <c r="E31" s="4"/>
      <c r="F31" s="4"/>
      <c r="G31" s="4"/>
      <c r="H31" s="4"/>
      <c r="I31" s="4"/>
      <c r="J31" s="4"/>
      <c r="K31" s="4"/>
      <c r="L31" s="4"/>
      <c r="M31" s="4"/>
      <c r="N31" s="4"/>
      <c r="O31" s="4"/>
      <c r="P31" s="4"/>
      <c r="Q31" s="4"/>
    </row>
    <row r="32" spans="2:17" x14ac:dyDescent="0.35">
      <c r="B32" s="4"/>
      <c r="C32" s="4"/>
      <c r="D32" s="4"/>
      <c r="E32" s="4"/>
      <c r="F32" s="4"/>
      <c r="G32" s="4"/>
      <c r="H32" s="4"/>
      <c r="I32" s="4"/>
      <c r="J32" s="4"/>
      <c r="K32" s="4"/>
      <c r="L32" s="4"/>
      <c r="M32" s="4"/>
      <c r="N32" s="4"/>
      <c r="O32" s="4"/>
      <c r="P32" s="4"/>
      <c r="Q32" s="4"/>
    </row>
    <row r="33" spans="2:17" x14ac:dyDescent="0.35">
      <c r="B33" s="4"/>
      <c r="C33" s="4"/>
      <c r="D33" s="4"/>
      <c r="E33" s="4"/>
      <c r="F33" s="4"/>
      <c r="G33" s="4"/>
      <c r="H33" s="4"/>
      <c r="I33" s="4"/>
      <c r="J33" s="4"/>
      <c r="K33" s="4"/>
      <c r="L33" s="4"/>
      <c r="M33" s="4"/>
      <c r="N33" s="4"/>
      <c r="O33" s="4"/>
      <c r="P33" s="4"/>
      <c r="Q33" s="4"/>
    </row>
    <row r="34" spans="2:17" x14ac:dyDescent="0.35">
      <c r="B34" s="4"/>
      <c r="C34" s="4"/>
      <c r="D34" s="4"/>
      <c r="E34" s="4"/>
      <c r="F34" s="4"/>
      <c r="G34" s="4"/>
      <c r="H34" s="4"/>
      <c r="I34" s="4"/>
      <c r="J34" s="4"/>
      <c r="K34" s="4"/>
      <c r="L34" s="4"/>
      <c r="M34" s="4"/>
      <c r="N34" s="4"/>
      <c r="O34" s="4"/>
      <c r="P34" s="4"/>
      <c r="Q34" s="4"/>
    </row>
    <row r="35" spans="2:17" x14ac:dyDescent="0.35">
      <c r="B35" s="4"/>
      <c r="C35" s="4"/>
      <c r="D35" s="4"/>
      <c r="E35" s="4"/>
      <c r="F35" s="4"/>
      <c r="G35" s="4"/>
      <c r="H35" s="4"/>
      <c r="I35" s="4"/>
      <c r="J35" s="4"/>
      <c r="K35" s="4"/>
      <c r="L35" s="4"/>
      <c r="M35" s="4"/>
      <c r="N35" s="4"/>
      <c r="O35" s="4"/>
      <c r="P35" s="4"/>
      <c r="Q35" s="4"/>
    </row>
    <row r="36" spans="2:17" x14ac:dyDescent="0.35">
      <c r="B36" s="4"/>
      <c r="C36" s="4"/>
      <c r="D36" s="4"/>
      <c r="E36" s="4"/>
      <c r="F36" s="4"/>
      <c r="G36" s="4"/>
      <c r="H36" s="4"/>
      <c r="I36" s="4"/>
      <c r="J36" s="4"/>
      <c r="K36" s="4"/>
      <c r="L36" s="4"/>
      <c r="M36" s="4"/>
      <c r="N36" s="4"/>
      <c r="O36" s="4"/>
      <c r="P36" s="4"/>
      <c r="Q36" s="4"/>
    </row>
    <row r="37" spans="2:17" x14ac:dyDescent="0.35">
      <c r="B37" s="4"/>
      <c r="C37" s="4"/>
      <c r="D37" s="4"/>
      <c r="E37" s="4"/>
      <c r="F37" s="4"/>
      <c r="G37" s="4"/>
      <c r="H37" s="4"/>
      <c r="I37" s="4"/>
      <c r="J37" s="4"/>
      <c r="K37" s="4"/>
      <c r="L37" s="4"/>
      <c r="M37" s="4"/>
      <c r="N37" s="4"/>
      <c r="O37" s="4"/>
      <c r="P37" s="4"/>
      <c r="Q37" s="4"/>
    </row>
    <row r="38" spans="2:17" x14ac:dyDescent="0.35">
      <c r="B38" s="4"/>
      <c r="C38" s="4"/>
      <c r="D38" s="4"/>
      <c r="E38" s="4"/>
      <c r="F38" s="4"/>
      <c r="G38" s="4"/>
      <c r="H38" s="4"/>
      <c r="I38" s="4"/>
      <c r="J38" s="4"/>
      <c r="K38" s="4"/>
      <c r="L38" s="4"/>
      <c r="M38" s="4"/>
      <c r="N38" s="4"/>
      <c r="O38" s="4"/>
      <c r="P38" s="4"/>
      <c r="Q38" s="4"/>
    </row>
    <row r="39" spans="2:17" x14ac:dyDescent="0.35">
      <c r="B39" s="4"/>
      <c r="C39" s="4"/>
      <c r="D39" s="4"/>
      <c r="E39" s="4"/>
      <c r="F39" s="4"/>
      <c r="G39" s="4"/>
      <c r="H39" s="4"/>
      <c r="I39" s="4"/>
      <c r="J39" s="4"/>
      <c r="K39" s="4"/>
      <c r="L39" s="4"/>
      <c r="M39" s="4"/>
      <c r="N39" s="4"/>
      <c r="O39" s="4"/>
      <c r="P39" s="4"/>
      <c r="Q39" s="4"/>
    </row>
    <row r="40" spans="2:17" x14ac:dyDescent="0.35">
      <c r="B40" s="4"/>
      <c r="C40" s="4"/>
      <c r="D40" s="4"/>
      <c r="E40" s="4"/>
      <c r="F40" s="4"/>
      <c r="G40" s="4"/>
      <c r="H40" s="4"/>
      <c r="I40" s="4"/>
      <c r="J40" s="4"/>
      <c r="K40" s="4"/>
      <c r="L40" s="4"/>
      <c r="M40" s="4"/>
      <c r="N40" s="4"/>
      <c r="O40" s="4"/>
      <c r="P40" s="4"/>
      <c r="Q40" s="4"/>
    </row>
    <row r="41" spans="2:17" x14ac:dyDescent="0.35">
      <c r="B41" s="4"/>
      <c r="C41" s="4"/>
      <c r="D41" s="4"/>
      <c r="E41" s="4"/>
      <c r="F41" s="4"/>
      <c r="G41" s="4"/>
      <c r="H41" s="4"/>
      <c r="I41" s="4"/>
      <c r="J41" s="4"/>
      <c r="K41" s="4"/>
      <c r="L41" s="4"/>
      <c r="M41" s="4"/>
      <c r="N41" s="4"/>
      <c r="O41" s="4"/>
      <c r="P41" s="4"/>
      <c r="Q41" s="4"/>
    </row>
    <row r="42" spans="2:17" x14ac:dyDescent="0.35">
      <c r="B42" s="4"/>
      <c r="C42" s="4"/>
      <c r="D42" s="4"/>
      <c r="E42" s="4"/>
      <c r="F42" s="4"/>
      <c r="G42" s="4"/>
      <c r="H42" s="4"/>
      <c r="I42" s="4"/>
      <c r="J42" s="4"/>
      <c r="K42" s="4"/>
      <c r="L42" s="4"/>
      <c r="M42" s="4"/>
      <c r="N42" s="4"/>
      <c r="O42" s="4"/>
      <c r="P42" s="4"/>
      <c r="Q42" s="4"/>
    </row>
    <row r="43" spans="2:17" x14ac:dyDescent="0.35">
      <c r="B43" s="4"/>
      <c r="C43" s="4"/>
      <c r="D43" s="4"/>
      <c r="E43" s="4"/>
      <c r="F43" s="4"/>
      <c r="G43" s="4"/>
      <c r="H43" s="4"/>
      <c r="I43" s="4"/>
      <c r="J43" s="4"/>
      <c r="K43" s="4"/>
      <c r="L43" s="4"/>
      <c r="M43" s="4"/>
      <c r="N43" s="4"/>
      <c r="O43" s="4"/>
      <c r="P43" s="4"/>
      <c r="Q43" s="4"/>
    </row>
    <row r="44" spans="2:17" x14ac:dyDescent="0.35">
      <c r="B44" s="4"/>
      <c r="C44" s="4"/>
      <c r="D44" s="4"/>
      <c r="E44" s="4"/>
      <c r="F44" s="4"/>
      <c r="G44" s="4"/>
      <c r="H44" s="4"/>
      <c r="I44" s="4"/>
      <c r="J44" s="4"/>
      <c r="K44" s="4"/>
      <c r="L44" s="4"/>
      <c r="M44" s="4"/>
      <c r="N44" s="4"/>
      <c r="O44" s="4"/>
      <c r="P44" s="4"/>
      <c r="Q44" s="4"/>
    </row>
    <row r="45" spans="2:17" x14ac:dyDescent="0.35">
      <c r="B45" s="4"/>
      <c r="C45" s="4"/>
      <c r="D45" s="4"/>
      <c r="E45" s="4"/>
      <c r="F45" s="4"/>
      <c r="G45" s="4"/>
      <c r="H45" s="4"/>
      <c r="I45" s="4"/>
      <c r="J45" s="4"/>
      <c r="K45" s="4"/>
      <c r="L45" s="4"/>
      <c r="M45" s="4"/>
      <c r="N45" s="4"/>
      <c r="O45" s="4"/>
      <c r="P45" s="4"/>
      <c r="Q45" s="4"/>
    </row>
    <row r="46" spans="2:17" x14ac:dyDescent="0.35">
      <c r="B46" s="4"/>
      <c r="C46" s="4"/>
      <c r="D46" s="4"/>
      <c r="E46" s="4"/>
      <c r="F46" s="4"/>
      <c r="G46" s="4"/>
      <c r="H46" s="4"/>
      <c r="I46" s="4"/>
      <c r="J46" s="4"/>
      <c r="K46" s="4"/>
      <c r="L46" s="4"/>
      <c r="M46" s="4"/>
      <c r="N46" s="4"/>
      <c r="O46" s="4"/>
      <c r="P46" s="4"/>
      <c r="Q46" s="4"/>
    </row>
    <row r="47" spans="2:17" x14ac:dyDescent="0.35">
      <c r="B47" s="4"/>
      <c r="C47" s="4"/>
      <c r="D47" s="4"/>
      <c r="E47" s="4"/>
      <c r="F47" s="4"/>
      <c r="G47" s="4"/>
      <c r="H47" s="4"/>
      <c r="I47" s="4"/>
      <c r="J47" s="4"/>
      <c r="K47" s="4"/>
      <c r="L47" s="4"/>
      <c r="M47" s="4"/>
      <c r="N47" s="4"/>
      <c r="O47" s="4"/>
      <c r="P47" s="4"/>
      <c r="Q47" s="4"/>
    </row>
    <row r="48" spans="2:17" x14ac:dyDescent="0.35">
      <c r="B48" s="4"/>
      <c r="C48" s="4"/>
      <c r="D48" s="4"/>
      <c r="E48" s="4"/>
      <c r="F48" s="4"/>
      <c r="G48" s="4"/>
      <c r="H48" s="4"/>
      <c r="I48" s="4"/>
      <c r="J48" s="4"/>
      <c r="K48" s="4"/>
      <c r="L48" s="4"/>
      <c r="M48" s="4"/>
      <c r="N48" s="4"/>
      <c r="O48" s="4"/>
      <c r="P48" s="4"/>
      <c r="Q48" s="4"/>
    </row>
    <row r="49" spans="2:17" x14ac:dyDescent="0.35">
      <c r="B49" s="4"/>
      <c r="C49" s="4"/>
      <c r="D49" s="4"/>
      <c r="E49" s="4"/>
      <c r="F49" s="4"/>
      <c r="G49" s="4"/>
      <c r="H49" s="4"/>
      <c r="I49" s="4"/>
      <c r="J49" s="4"/>
      <c r="K49" s="4"/>
      <c r="L49" s="4"/>
      <c r="M49" s="4"/>
      <c r="N49" s="4"/>
      <c r="O49" s="4"/>
      <c r="P49" s="4"/>
      <c r="Q49" s="4"/>
    </row>
    <row r="50" spans="2:17" x14ac:dyDescent="0.35">
      <c r="B50" s="4"/>
      <c r="C50" s="4"/>
      <c r="D50" s="4"/>
      <c r="E50" s="4"/>
      <c r="F50" s="4"/>
      <c r="G50" s="4"/>
      <c r="H50" s="4"/>
      <c r="I50" s="4"/>
      <c r="J50" s="4"/>
      <c r="K50" s="4"/>
      <c r="L50" s="4"/>
      <c r="M50" s="4"/>
      <c r="N50" s="4"/>
      <c r="O50" s="4"/>
      <c r="P50" s="4"/>
      <c r="Q50" s="4"/>
    </row>
    <row r="51" spans="2:17" x14ac:dyDescent="0.35">
      <c r="B51" s="4"/>
      <c r="C51" s="4"/>
      <c r="D51" s="4"/>
      <c r="E51" s="4"/>
      <c r="F51" s="4"/>
      <c r="G51" s="4"/>
      <c r="H51" s="4"/>
      <c r="I51" s="4"/>
      <c r="J51" s="4"/>
      <c r="K51" s="4"/>
      <c r="L51" s="4"/>
      <c r="M51" s="4"/>
      <c r="N51" s="4"/>
      <c r="O51" s="4"/>
      <c r="P51" s="4"/>
      <c r="Q51" s="4"/>
    </row>
    <row r="52" spans="2:17" x14ac:dyDescent="0.35">
      <c r="B52" s="4"/>
      <c r="C52" s="4"/>
      <c r="D52" s="4"/>
      <c r="E52" s="4"/>
      <c r="F52" s="4"/>
      <c r="G52" s="4"/>
      <c r="H52" s="4"/>
      <c r="I52" s="4"/>
      <c r="J52" s="4"/>
      <c r="K52" s="4"/>
      <c r="L52" s="4"/>
      <c r="M52" s="4"/>
      <c r="N52" s="4"/>
      <c r="O52" s="4"/>
      <c r="P52" s="4"/>
      <c r="Q52" s="4"/>
    </row>
    <row r="53" spans="2:17" x14ac:dyDescent="0.35">
      <c r="B53" s="4"/>
      <c r="C53" s="4"/>
      <c r="D53" s="4"/>
      <c r="E53" s="4"/>
      <c r="F53" s="4"/>
      <c r="G53" s="4"/>
      <c r="H53" s="4"/>
      <c r="I53" s="4"/>
      <c r="J53" s="4"/>
      <c r="K53" s="4"/>
      <c r="L53" s="4"/>
      <c r="M53" s="4"/>
      <c r="N53" s="4"/>
      <c r="O53" s="4"/>
      <c r="P53" s="4"/>
      <c r="Q53" s="4"/>
    </row>
    <row r="54" spans="2:17" x14ac:dyDescent="0.35">
      <c r="B54" s="4"/>
      <c r="C54" s="4"/>
      <c r="D54" s="4"/>
      <c r="E54" s="4"/>
      <c r="F54" s="4"/>
      <c r="G54" s="4"/>
      <c r="H54" s="4"/>
      <c r="I54" s="4"/>
      <c r="J54" s="4"/>
      <c r="K54" s="4"/>
      <c r="L54" s="4"/>
      <c r="M54" s="4"/>
      <c r="N54" s="4"/>
      <c r="O54" s="4"/>
      <c r="P54" s="4"/>
      <c r="Q54" s="4"/>
    </row>
    <row r="55" spans="2:17" x14ac:dyDescent="0.35">
      <c r="B55" s="4"/>
      <c r="C55" s="4"/>
      <c r="D55" s="4"/>
      <c r="E55" s="4"/>
      <c r="F55" s="4"/>
      <c r="G55" s="4"/>
      <c r="H55" s="4"/>
      <c r="I55" s="4"/>
      <c r="J55" s="4"/>
      <c r="K55" s="4"/>
      <c r="L55" s="4"/>
      <c r="M55" s="4"/>
      <c r="N55" s="4"/>
      <c r="O55" s="4"/>
      <c r="P55" s="4"/>
      <c r="Q55" s="4"/>
    </row>
    <row r="56" spans="2:17" x14ac:dyDescent="0.35">
      <c r="B56" s="4"/>
      <c r="C56" s="4"/>
      <c r="D56" s="4"/>
      <c r="E56" s="4"/>
      <c r="F56" s="4"/>
      <c r="G56" s="4"/>
      <c r="H56" s="4"/>
      <c r="I56" s="4"/>
      <c r="J56" s="4"/>
      <c r="K56" s="4"/>
      <c r="L56" s="4"/>
      <c r="M56" s="4"/>
      <c r="N56" s="4"/>
      <c r="O56" s="4"/>
      <c r="P56" s="4"/>
      <c r="Q56" s="4"/>
    </row>
    <row r="57" spans="2:17" x14ac:dyDescent="0.35">
      <c r="B57" s="4"/>
      <c r="C57" s="4"/>
      <c r="D57" s="4"/>
      <c r="E57" s="4"/>
      <c r="F57" s="4"/>
      <c r="G57" s="4"/>
      <c r="H57" s="4"/>
      <c r="I57" s="4"/>
      <c r="J57" s="4"/>
      <c r="K57" s="4"/>
      <c r="L57" s="4"/>
      <c r="M57" s="4"/>
      <c r="N57" s="4"/>
      <c r="O57" s="4"/>
      <c r="P57" s="4"/>
      <c r="Q57" s="4"/>
    </row>
    <row r="58" spans="2:17" x14ac:dyDescent="0.35">
      <c r="B58" s="4"/>
      <c r="C58" s="4"/>
      <c r="D58" s="4"/>
      <c r="E58" s="4"/>
      <c r="F58" s="4"/>
      <c r="G58" s="4"/>
      <c r="H58" s="4"/>
      <c r="I58" s="4"/>
      <c r="J58" s="4"/>
      <c r="K58" s="4"/>
      <c r="L58" s="4"/>
      <c r="M58" s="4"/>
      <c r="N58" s="4"/>
      <c r="O58" s="4"/>
      <c r="P58" s="4"/>
      <c r="Q58" s="4"/>
    </row>
    <row r="59" spans="2:17" x14ac:dyDescent="0.35">
      <c r="B59" s="4"/>
      <c r="C59" s="4"/>
      <c r="D59" s="4"/>
      <c r="E59" s="4"/>
      <c r="F59" s="4"/>
      <c r="G59" s="4"/>
      <c r="H59" s="4"/>
      <c r="I59" s="4"/>
      <c r="J59" s="4"/>
      <c r="K59" s="4"/>
      <c r="L59" s="4"/>
      <c r="M59" s="4"/>
      <c r="N59" s="4"/>
      <c r="O59" s="4"/>
      <c r="P59" s="4"/>
      <c r="Q59" s="4"/>
    </row>
    <row r="60" spans="2:17" x14ac:dyDescent="0.35">
      <c r="B60" s="4"/>
      <c r="C60" s="4"/>
      <c r="D60" s="4"/>
      <c r="E60" s="4"/>
      <c r="F60" s="4"/>
      <c r="G60" s="4"/>
      <c r="H60" s="4"/>
      <c r="I60" s="4"/>
      <c r="J60" s="4"/>
      <c r="K60" s="4"/>
      <c r="L60" s="4"/>
      <c r="M60" s="4"/>
      <c r="N60" s="4"/>
      <c r="O60" s="4"/>
      <c r="P60" s="4"/>
      <c r="Q60" s="4"/>
    </row>
    <row r="61" spans="2:17" x14ac:dyDescent="0.35">
      <c r="B61" s="4"/>
      <c r="C61" s="4"/>
      <c r="D61" s="4"/>
      <c r="E61" s="4"/>
      <c r="F61" s="4"/>
      <c r="G61" s="4"/>
      <c r="H61" s="4"/>
      <c r="I61" s="4"/>
      <c r="J61" s="4"/>
      <c r="K61" s="4"/>
      <c r="L61" s="4"/>
      <c r="M61" s="4"/>
      <c r="N61" s="4"/>
      <c r="O61" s="4"/>
      <c r="P61" s="4"/>
      <c r="Q61" s="4"/>
    </row>
    <row r="62" spans="2:17" x14ac:dyDescent="0.35">
      <c r="B62" s="4"/>
      <c r="C62" s="4"/>
      <c r="D62" s="4"/>
      <c r="E62" s="4"/>
      <c r="F62" s="4"/>
      <c r="G62" s="4"/>
      <c r="H62" s="4"/>
      <c r="I62" s="4"/>
      <c r="J62" s="4"/>
      <c r="K62" s="4"/>
      <c r="L62" s="4"/>
      <c r="M62" s="4"/>
      <c r="N62" s="4"/>
      <c r="O62" s="4"/>
      <c r="P62" s="4"/>
      <c r="Q62" s="4"/>
    </row>
    <row r="63" spans="2:17" x14ac:dyDescent="0.35">
      <c r="B63" s="4"/>
      <c r="C63" s="4"/>
      <c r="D63" s="4"/>
      <c r="E63" s="4"/>
      <c r="F63" s="4"/>
      <c r="G63" s="4"/>
      <c r="H63" s="4"/>
      <c r="I63" s="4"/>
      <c r="J63" s="4"/>
      <c r="K63" s="4"/>
      <c r="L63" s="4"/>
      <c r="M63" s="4"/>
      <c r="N63" s="4"/>
      <c r="O63" s="4"/>
      <c r="P63" s="4"/>
      <c r="Q63" s="4"/>
    </row>
    <row r="64" spans="2:17" x14ac:dyDescent="0.35">
      <c r="B64" s="4"/>
      <c r="C64" s="4"/>
      <c r="D64" s="4"/>
      <c r="E64" s="4"/>
      <c r="F64" s="4"/>
      <c r="G64" s="4"/>
      <c r="H64" s="4"/>
      <c r="I64" s="4"/>
      <c r="J64" s="4"/>
      <c r="K64" s="4"/>
      <c r="L64" s="4"/>
      <c r="M64" s="4"/>
      <c r="N64" s="4"/>
      <c r="O64" s="4"/>
      <c r="P64" s="4"/>
      <c r="Q64" s="4"/>
    </row>
    <row r="65" spans="2:17" x14ac:dyDescent="0.35">
      <c r="B65" s="4"/>
      <c r="C65" s="4"/>
      <c r="D65" s="4"/>
      <c r="E65" s="4"/>
      <c r="F65" s="4"/>
      <c r="G65" s="4"/>
      <c r="H65" s="4"/>
      <c r="I65" s="4"/>
      <c r="J65" s="4"/>
      <c r="K65" s="4"/>
      <c r="L65" s="4"/>
      <c r="M65" s="4"/>
      <c r="N65" s="4"/>
      <c r="O65" s="4"/>
      <c r="P65" s="4"/>
      <c r="Q65" s="4"/>
    </row>
    <row r="66" spans="2:17" x14ac:dyDescent="0.35">
      <c r="B66" s="4"/>
      <c r="C66" s="4"/>
      <c r="D66" s="4"/>
      <c r="E66" s="4"/>
      <c r="F66" s="4"/>
      <c r="G66" s="4"/>
      <c r="H66" s="4"/>
      <c r="I66" s="4"/>
      <c r="J66" s="4"/>
      <c r="K66" s="4"/>
      <c r="L66" s="4"/>
      <c r="M66" s="4"/>
      <c r="N66" s="4"/>
      <c r="O66" s="4"/>
      <c r="P66" s="4"/>
      <c r="Q66" s="4"/>
    </row>
    <row r="67" spans="2:17" x14ac:dyDescent="0.35">
      <c r="B67" s="4"/>
      <c r="C67" s="4"/>
      <c r="D67" s="4"/>
      <c r="E67" s="4"/>
      <c r="F67" s="4"/>
      <c r="G67" s="4"/>
      <c r="H67" s="4"/>
      <c r="I67" s="4"/>
      <c r="J67" s="4"/>
      <c r="K67" s="4"/>
      <c r="L67" s="4"/>
      <c r="M67" s="4"/>
      <c r="N67" s="4"/>
      <c r="O67" s="4"/>
      <c r="P67" s="4"/>
      <c r="Q67" s="4"/>
    </row>
    <row r="68" spans="2:17" x14ac:dyDescent="0.35">
      <c r="B68" s="4"/>
      <c r="C68" s="4"/>
      <c r="D68" s="4"/>
      <c r="E68" s="4"/>
      <c r="F68" s="4"/>
      <c r="G68" s="4"/>
      <c r="H68" s="4"/>
      <c r="I68" s="4"/>
      <c r="J68" s="4"/>
      <c r="K68" s="4"/>
      <c r="L68" s="4"/>
      <c r="M68" s="4"/>
      <c r="N68" s="4"/>
      <c r="O68" s="4"/>
      <c r="P68" s="4"/>
      <c r="Q68" s="4"/>
    </row>
    <row r="69" spans="2:17" x14ac:dyDescent="0.35">
      <c r="B69" s="4"/>
      <c r="C69" s="4"/>
      <c r="D69" s="4"/>
      <c r="E69" s="4"/>
      <c r="F69" s="4"/>
      <c r="G69" s="4"/>
      <c r="H69" s="4"/>
      <c r="I69" s="4"/>
      <c r="J69" s="4"/>
      <c r="K69" s="4"/>
      <c r="L69" s="4"/>
      <c r="M69" s="4"/>
      <c r="N69" s="4"/>
      <c r="O69" s="4"/>
      <c r="P69" s="4"/>
      <c r="Q69" s="4"/>
    </row>
    <row r="70" spans="2:17" x14ac:dyDescent="0.35">
      <c r="B70" s="4"/>
      <c r="C70" s="4"/>
      <c r="D70" s="4"/>
      <c r="E70" s="4"/>
      <c r="F70" s="4"/>
      <c r="G70" s="4"/>
      <c r="H70" s="4"/>
      <c r="I70" s="4"/>
      <c r="J70" s="4"/>
      <c r="K70" s="4"/>
      <c r="L70" s="4"/>
      <c r="M70" s="4"/>
      <c r="N70" s="4"/>
      <c r="O70" s="4"/>
      <c r="P70" s="4"/>
      <c r="Q70" s="4"/>
    </row>
    <row r="71" spans="2:17" x14ac:dyDescent="0.35">
      <c r="B71" s="4"/>
      <c r="C71" s="4"/>
      <c r="D71" s="4"/>
      <c r="E71" s="4"/>
      <c r="F71" s="4"/>
      <c r="G71" s="4"/>
      <c r="H71" s="4"/>
      <c r="I71" s="4"/>
      <c r="J71" s="4"/>
      <c r="K71" s="4"/>
      <c r="L71" s="4"/>
      <c r="M71" s="4"/>
      <c r="N71" s="4"/>
      <c r="O71" s="4"/>
      <c r="P71" s="4"/>
      <c r="Q71" s="4"/>
    </row>
    <row r="72" spans="2:17" x14ac:dyDescent="0.35">
      <c r="B72" s="4"/>
      <c r="C72" s="4"/>
      <c r="D72" s="4"/>
      <c r="E72" s="4"/>
      <c r="F72" s="4"/>
      <c r="G72" s="4"/>
      <c r="H72" s="4"/>
      <c r="I72" s="4"/>
      <c r="J72" s="4"/>
      <c r="K72" s="4"/>
      <c r="L72" s="4"/>
      <c r="M72" s="4"/>
      <c r="N72" s="4"/>
      <c r="O72" s="4"/>
      <c r="P72" s="4"/>
      <c r="Q72" s="4"/>
    </row>
    <row r="73" spans="2:17" x14ac:dyDescent="0.35">
      <c r="B73" s="4"/>
      <c r="C73" s="4"/>
      <c r="D73" s="4"/>
      <c r="E73" s="4"/>
      <c r="F73" s="4"/>
      <c r="G73" s="4"/>
      <c r="H73" s="4"/>
      <c r="I73" s="4"/>
      <c r="J73" s="4"/>
      <c r="K73" s="4"/>
      <c r="L73" s="4"/>
      <c r="M73" s="4"/>
      <c r="N73" s="4"/>
      <c r="O73" s="4"/>
      <c r="P73" s="4"/>
      <c r="Q73" s="4"/>
    </row>
    <row r="74" spans="2:17" x14ac:dyDescent="0.35">
      <c r="B74" s="4"/>
      <c r="C74" s="4"/>
      <c r="D74" s="4"/>
      <c r="E74" s="4"/>
      <c r="F74" s="4"/>
      <c r="G74" s="4"/>
      <c r="H74" s="4"/>
      <c r="I74" s="4"/>
      <c r="J74" s="4"/>
      <c r="K74" s="4"/>
      <c r="L74" s="4"/>
      <c r="M74" s="4"/>
      <c r="N74" s="4"/>
      <c r="O74" s="4"/>
      <c r="P74" s="4"/>
      <c r="Q74" s="4"/>
    </row>
    <row r="75" spans="2:17" x14ac:dyDescent="0.35">
      <c r="B75" s="4"/>
      <c r="C75" s="4"/>
      <c r="D75" s="4"/>
      <c r="E75" s="4"/>
      <c r="F75" s="4"/>
      <c r="G75" s="4"/>
      <c r="H75" s="4"/>
      <c r="I75" s="4"/>
      <c r="J75" s="4"/>
      <c r="K75" s="4"/>
      <c r="L75" s="4"/>
      <c r="M75" s="4"/>
      <c r="N75" s="4"/>
      <c r="O75" s="4"/>
      <c r="P75" s="4"/>
      <c r="Q75" s="4"/>
    </row>
    <row r="76" spans="2:17" x14ac:dyDescent="0.35">
      <c r="B76" s="4"/>
      <c r="C76" s="4"/>
      <c r="D76" s="4"/>
      <c r="E76" s="4"/>
      <c r="F76" s="4"/>
      <c r="G76" s="4"/>
      <c r="H76" s="4"/>
      <c r="I76" s="4"/>
      <c r="J76" s="4"/>
      <c r="K76" s="4"/>
      <c r="L76" s="4"/>
      <c r="M76" s="4"/>
      <c r="N76" s="4"/>
      <c r="O76" s="4"/>
      <c r="P76" s="4"/>
      <c r="Q76" s="4"/>
    </row>
    <row r="77" spans="2:17" x14ac:dyDescent="0.35">
      <c r="B77" s="4"/>
      <c r="C77" s="4"/>
      <c r="D77" s="4"/>
      <c r="E77" s="4"/>
      <c r="F77" s="4"/>
      <c r="G77" s="4"/>
      <c r="H77" s="4"/>
      <c r="I77" s="4"/>
      <c r="J77" s="4"/>
      <c r="K77" s="4"/>
      <c r="L77" s="4"/>
      <c r="M77" s="4"/>
      <c r="N77" s="4"/>
      <c r="O77" s="4"/>
      <c r="P77" s="4"/>
      <c r="Q77" s="4"/>
    </row>
    <row r="78" spans="2:17" x14ac:dyDescent="0.35">
      <c r="B78" s="4"/>
      <c r="C78" s="4"/>
      <c r="D78" s="4"/>
      <c r="E78" s="4"/>
      <c r="F78" s="4"/>
      <c r="G78" s="4"/>
      <c r="H78" s="4"/>
      <c r="I78" s="4"/>
      <c r="J78" s="4"/>
      <c r="K78" s="4"/>
      <c r="L78" s="4"/>
      <c r="M78" s="4"/>
      <c r="N78" s="4"/>
      <c r="O78" s="4"/>
      <c r="P78" s="4"/>
      <c r="Q78" s="4"/>
    </row>
    <row r="79" spans="2:17" x14ac:dyDescent="0.35">
      <c r="B79" s="4"/>
      <c r="C79" s="4"/>
      <c r="D79" s="4"/>
      <c r="E79" s="4"/>
      <c r="F79" s="4"/>
      <c r="G79" s="4"/>
      <c r="H79" s="4"/>
      <c r="I79" s="4"/>
      <c r="J79" s="4"/>
      <c r="K79" s="4"/>
      <c r="L79" s="4"/>
      <c r="M79" s="4"/>
      <c r="N79" s="4"/>
      <c r="O79" s="4"/>
      <c r="P79" s="4"/>
      <c r="Q79" s="4"/>
    </row>
    <row r="80" spans="2:17" x14ac:dyDescent="0.35">
      <c r="B80" s="4"/>
      <c r="C80" s="4"/>
      <c r="D80" s="4"/>
      <c r="E80" s="4"/>
      <c r="F80" s="4"/>
      <c r="G80" s="4"/>
      <c r="H80" s="4"/>
      <c r="I80" s="4"/>
      <c r="J80" s="4"/>
      <c r="K80" s="4"/>
      <c r="L80" s="4"/>
      <c r="M80" s="4"/>
      <c r="N80" s="4"/>
      <c r="O80" s="4"/>
      <c r="P80" s="4"/>
      <c r="Q80" s="4"/>
    </row>
    <row r="81" spans="2:17" x14ac:dyDescent="0.35">
      <c r="B81" s="4"/>
      <c r="C81" s="4"/>
      <c r="D81" s="4"/>
      <c r="E81" s="4"/>
      <c r="F81" s="4"/>
      <c r="G81" s="4"/>
      <c r="H81" s="4"/>
      <c r="I81" s="4"/>
      <c r="J81" s="4"/>
      <c r="K81" s="4"/>
      <c r="L81" s="4"/>
      <c r="M81" s="4"/>
      <c r="N81" s="4"/>
      <c r="O81" s="4"/>
      <c r="P81" s="4"/>
      <c r="Q81" s="4"/>
    </row>
    <row r="82" spans="2:17" x14ac:dyDescent="0.35">
      <c r="B82" s="4"/>
      <c r="C82" s="4"/>
      <c r="D82" s="4"/>
      <c r="E82" s="4"/>
      <c r="F82" s="4"/>
      <c r="G82" s="4"/>
      <c r="H82" s="4"/>
      <c r="I82" s="4"/>
      <c r="J82" s="4"/>
      <c r="K82" s="4"/>
      <c r="L82" s="4"/>
      <c r="M82" s="4"/>
      <c r="N82" s="4"/>
      <c r="O82" s="4"/>
      <c r="P82" s="4"/>
      <c r="Q82" s="4"/>
    </row>
    <row r="83" spans="2:17" x14ac:dyDescent="0.35">
      <c r="B83" s="4"/>
      <c r="C83" s="4"/>
      <c r="D83" s="4"/>
      <c r="E83" s="4"/>
      <c r="F83" s="4"/>
      <c r="G83" s="4"/>
      <c r="H83" s="4"/>
      <c r="I83" s="4"/>
      <c r="J83" s="4"/>
      <c r="K83" s="4"/>
      <c r="L83" s="4"/>
      <c r="M83" s="4"/>
      <c r="N83" s="4"/>
      <c r="O83" s="4"/>
      <c r="P83" s="4"/>
      <c r="Q83" s="4"/>
    </row>
    <row r="84" spans="2:17" x14ac:dyDescent="0.35">
      <c r="B84" s="4"/>
      <c r="C84" s="4"/>
      <c r="D84" s="4"/>
      <c r="E84" s="4"/>
      <c r="F84" s="4"/>
      <c r="G84" s="4"/>
      <c r="H84" s="4"/>
      <c r="I84" s="4"/>
      <c r="J84" s="4"/>
      <c r="K84" s="4"/>
      <c r="L84" s="4"/>
      <c r="M84" s="4"/>
      <c r="N84" s="4"/>
      <c r="O84" s="4"/>
      <c r="P84" s="4"/>
      <c r="Q84" s="4"/>
    </row>
    <row r="85" spans="2:17" x14ac:dyDescent="0.35">
      <c r="B85" s="4"/>
      <c r="C85" s="4"/>
      <c r="D85" s="4"/>
      <c r="E85" s="4"/>
      <c r="F85" s="4"/>
      <c r="G85" s="4"/>
      <c r="H85" s="4"/>
      <c r="I85" s="4"/>
      <c r="J85" s="4"/>
      <c r="K85" s="4"/>
      <c r="L85" s="4"/>
      <c r="M85" s="4"/>
      <c r="N85" s="4"/>
      <c r="O85" s="4"/>
      <c r="P85" s="4"/>
      <c r="Q85" s="4"/>
    </row>
    <row r="86" spans="2:17" x14ac:dyDescent="0.35">
      <c r="B86" s="4"/>
      <c r="C86" s="4"/>
      <c r="D86" s="4"/>
      <c r="E86" s="4"/>
      <c r="F86" s="4"/>
      <c r="G86" s="4"/>
      <c r="H86" s="4"/>
      <c r="I86" s="4"/>
      <c r="J86" s="4"/>
      <c r="K86" s="4"/>
      <c r="L86" s="4"/>
      <c r="M86" s="4"/>
      <c r="N86" s="4"/>
      <c r="O86" s="4"/>
      <c r="P86" s="4"/>
      <c r="Q86" s="4"/>
    </row>
    <row r="87" spans="2:17" x14ac:dyDescent="0.35">
      <c r="B87" s="4"/>
      <c r="C87" s="4"/>
      <c r="D87" s="4"/>
      <c r="E87" s="4"/>
      <c r="F87" s="4"/>
      <c r="G87" s="4"/>
      <c r="H87" s="4"/>
      <c r="I87" s="4"/>
      <c r="J87" s="4"/>
      <c r="K87" s="4"/>
      <c r="L87" s="4"/>
      <c r="M87" s="4"/>
      <c r="N87" s="4"/>
      <c r="O87" s="4"/>
      <c r="P87" s="4"/>
      <c r="Q87" s="4"/>
    </row>
  </sheetData>
  <mergeCells count="2">
    <mergeCell ref="L3:Q3"/>
    <mergeCell ref="D3:K3"/>
  </mergeCells>
  <pageMargins left="0.25" right="0.25" top="0.75" bottom="0.75" header="0.3" footer="0.3"/>
  <pageSetup paperSize="5"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16"/>
  <sheetViews>
    <sheetView workbookViewId="0">
      <selection activeCell="D13" sqref="D13"/>
    </sheetView>
  </sheetViews>
  <sheetFormatPr defaultRowHeight="14.5" x14ac:dyDescent="0.35"/>
  <cols>
    <col min="1" max="1" width="26.81640625" customWidth="1"/>
  </cols>
  <sheetData>
    <row r="1" spans="1:2" x14ac:dyDescent="0.35">
      <c r="A1" s="7" t="s">
        <v>1</v>
      </c>
      <c r="B1" t="s">
        <v>533</v>
      </c>
    </row>
    <row r="2" spans="1:2" x14ac:dyDescent="0.35">
      <c r="A2" s="297" t="s">
        <v>9</v>
      </c>
      <c r="B2" t="s">
        <v>368</v>
      </c>
    </row>
    <row r="3" spans="1:2" x14ac:dyDescent="0.35">
      <c r="A3" s="297" t="s">
        <v>10</v>
      </c>
      <c r="B3" t="s">
        <v>398</v>
      </c>
    </row>
    <row r="4" spans="1:2" x14ac:dyDescent="0.35">
      <c r="A4" s="297" t="s">
        <v>11</v>
      </c>
      <c r="B4" t="s">
        <v>370</v>
      </c>
    </row>
    <row r="5" spans="1:2" x14ac:dyDescent="0.35">
      <c r="A5" s="297" t="s">
        <v>12</v>
      </c>
      <c r="B5" t="s">
        <v>399</v>
      </c>
    </row>
    <row r="6" spans="1:2" x14ac:dyDescent="0.35">
      <c r="A6" s="297" t="s">
        <v>13</v>
      </c>
    </row>
    <row r="7" spans="1:2" x14ac:dyDescent="0.35">
      <c r="A7" s="297" t="s">
        <v>14</v>
      </c>
    </row>
    <row r="8" spans="1:2" x14ac:dyDescent="0.35">
      <c r="A8" s="297" t="s">
        <v>15</v>
      </c>
    </row>
    <row r="9" spans="1:2" x14ac:dyDescent="0.35">
      <c r="A9" s="297" t="s">
        <v>16</v>
      </c>
    </row>
    <row r="10" spans="1:2" x14ac:dyDescent="0.35">
      <c r="A10" s="297" t="s">
        <v>17</v>
      </c>
    </row>
    <row r="11" spans="1:2" x14ac:dyDescent="0.35">
      <c r="A11" s="297" t="s">
        <v>18</v>
      </c>
    </row>
    <row r="12" spans="1:2" x14ac:dyDescent="0.35">
      <c r="A12" s="297" t="s">
        <v>19</v>
      </c>
    </row>
    <row r="13" spans="1:2" x14ac:dyDescent="0.35">
      <c r="A13" s="297" t="s">
        <v>20</v>
      </c>
    </row>
    <row r="14" spans="1:2" x14ac:dyDescent="0.35">
      <c r="A14" s="297" t="s">
        <v>21</v>
      </c>
    </row>
    <row r="15" spans="1:2" x14ac:dyDescent="0.35">
      <c r="A15" s="297" t="s">
        <v>22</v>
      </c>
    </row>
    <row r="16" spans="1:2" x14ac:dyDescent="0.35">
      <c r="A16" s="297" t="s">
        <v>23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6"/>
  <sheetViews>
    <sheetView zoomScaleNormal="100" zoomScalePageLayoutView="80" workbookViewId="0">
      <selection activeCell="D12" sqref="D12"/>
    </sheetView>
  </sheetViews>
  <sheetFormatPr defaultRowHeight="14.5" x14ac:dyDescent="0.35"/>
  <cols>
    <col min="1" max="1" width="9.1796875" style="12"/>
    <col min="2" max="2" width="55.1796875" customWidth="1"/>
    <col min="3" max="3" width="87.453125" customWidth="1"/>
    <col min="4" max="5" width="80.81640625" customWidth="1"/>
    <col min="6" max="6" width="100.81640625" customWidth="1"/>
  </cols>
  <sheetData>
    <row r="1" spans="1:10" s="15" customFormat="1" x14ac:dyDescent="0.35">
      <c r="A1" s="12"/>
      <c r="B1" s="333" t="s">
        <v>401</v>
      </c>
      <c r="C1" s="294"/>
      <c r="D1" s="294"/>
      <c r="E1" s="294"/>
      <c r="F1" s="294"/>
      <c r="G1" s="294"/>
      <c r="H1" s="294"/>
      <c r="I1" s="294"/>
      <c r="J1" s="294"/>
    </row>
    <row r="2" spans="1:10" s="15" customFormat="1" x14ac:dyDescent="0.35">
      <c r="A2" s="12"/>
      <c r="B2" s="333" t="s">
        <v>532</v>
      </c>
      <c r="C2" s="294"/>
      <c r="D2" s="294"/>
      <c r="E2" s="294"/>
      <c r="F2" s="294"/>
      <c r="G2" s="294"/>
      <c r="H2" s="294"/>
      <c r="I2" s="294"/>
      <c r="J2" s="294"/>
    </row>
    <row r="3" spans="1:10" ht="29" x14ac:dyDescent="0.35">
      <c r="B3" s="263" t="s">
        <v>309</v>
      </c>
      <c r="C3" s="264" t="s">
        <v>310</v>
      </c>
      <c r="D3" s="264" t="s">
        <v>311</v>
      </c>
      <c r="E3" s="264" t="s">
        <v>476</v>
      </c>
      <c r="F3" s="264" t="s">
        <v>477</v>
      </c>
    </row>
    <row r="4" spans="1:10" x14ac:dyDescent="0.35">
      <c r="B4" s="838" t="s">
        <v>468</v>
      </c>
      <c r="C4" s="838"/>
      <c r="D4" s="838"/>
      <c r="E4" s="838"/>
      <c r="F4" s="838"/>
    </row>
    <row r="5" spans="1:10" x14ac:dyDescent="0.35">
      <c r="B5" s="265" t="s">
        <v>312</v>
      </c>
      <c r="C5" s="265"/>
      <c r="D5" s="265"/>
      <c r="E5" s="265"/>
      <c r="F5" s="265"/>
    </row>
    <row r="6" spans="1:10" ht="43.5" x14ac:dyDescent="0.35">
      <c r="B6" s="265" t="s">
        <v>313</v>
      </c>
      <c r="C6" s="265" t="s">
        <v>314</v>
      </c>
      <c r="D6" s="265"/>
      <c r="E6" s="265"/>
      <c r="F6" s="265"/>
    </row>
    <row r="7" spans="1:10" ht="72.5" x14ac:dyDescent="0.35">
      <c r="B7" s="265" t="s">
        <v>315</v>
      </c>
      <c r="C7" s="265" t="s">
        <v>316</v>
      </c>
      <c r="D7" s="265"/>
      <c r="E7" s="265"/>
      <c r="F7" s="265"/>
    </row>
    <row r="8" spans="1:10" ht="72.5" x14ac:dyDescent="0.35">
      <c r="B8" s="265" t="s">
        <v>317</v>
      </c>
      <c r="C8" s="265" t="s">
        <v>318</v>
      </c>
      <c r="D8" s="265"/>
      <c r="E8" s="265"/>
      <c r="F8" s="265"/>
    </row>
    <row r="9" spans="1:10" x14ac:dyDescent="0.35">
      <c r="B9" s="838" t="s">
        <v>469</v>
      </c>
      <c r="C9" s="838"/>
      <c r="D9" s="838"/>
      <c r="E9" s="838"/>
      <c r="F9" s="838"/>
    </row>
    <row r="10" spans="1:10" ht="130.5" x14ac:dyDescent="0.35">
      <c r="B10" s="265" t="s">
        <v>319</v>
      </c>
      <c r="C10" s="265" t="s">
        <v>320</v>
      </c>
      <c r="D10" s="265"/>
      <c r="E10" s="265"/>
      <c r="F10" s="265"/>
    </row>
    <row r="11" spans="1:10" ht="43.5" x14ac:dyDescent="0.35">
      <c r="B11" s="265" t="s">
        <v>321</v>
      </c>
      <c r="C11" s="265" t="s">
        <v>322</v>
      </c>
      <c r="D11" s="265"/>
      <c r="E11" s="265"/>
      <c r="F11" s="265"/>
    </row>
    <row r="12" spans="1:10" ht="174" x14ac:dyDescent="0.35">
      <c r="B12" s="265" t="s">
        <v>323</v>
      </c>
      <c r="C12" s="265" t="s">
        <v>324</v>
      </c>
      <c r="D12" s="265"/>
      <c r="E12" s="265"/>
      <c r="F12" s="265"/>
    </row>
    <row r="13" spans="1:10" ht="174" x14ac:dyDescent="0.35">
      <c r="B13" s="265" t="s">
        <v>325</v>
      </c>
      <c r="C13" s="265" t="s">
        <v>326</v>
      </c>
      <c r="D13" s="265"/>
      <c r="E13" s="265"/>
      <c r="F13" s="265"/>
    </row>
    <row r="14" spans="1:10" ht="72.5" x14ac:dyDescent="0.35">
      <c r="B14" s="265" t="s">
        <v>327</v>
      </c>
      <c r="C14" s="265" t="s">
        <v>328</v>
      </c>
      <c r="D14" s="265"/>
      <c r="E14" s="265"/>
      <c r="F14" s="265"/>
    </row>
    <row r="15" spans="1:10" ht="72.5" x14ac:dyDescent="0.35">
      <c r="B15" s="265" t="s">
        <v>329</v>
      </c>
      <c r="C15" s="265" t="s">
        <v>330</v>
      </c>
      <c r="D15" s="265"/>
      <c r="E15" s="265"/>
      <c r="F15" s="265"/>
    </row>
    <row r="16" spans="1:10" x14ac:dyDescent="0.35">
      <c r="B16" s="265" t="s">
        <v>331</v>
      </c>
      <c r="C16" s="265"/>
      <c r="D16" s="265"/>
      <c r="E16" s="265"/>
      <c r="F16" s="265"/>
    </row>
    <row r="17" spans="2:6" ht="58" x14ac:dyDescent="0.35">
      <c r="B17" s="265" t="s">
        <v>332</v>
      </c>
      <c r="C17" s="265" t="s">
        <v>333</v>
      </c>
      <c r="D17" s="265"/>
      <c r="E17" s="265"/>
      <c r="F17" s="265"/>
    </row>
    <row r="18" spans="2:6" ht="101.5" x14ac:dyDescent="0.35">
      <c r="B18" s="265" t="s">
        <v>334</v>
      </c>
      <c r="C18" s="265" t="s">
        <v>335</v>
      </c>
      <c r="D18" s="265"/>
      <c r="E18" s="265"/>
      <c r="F18" s="265"/>
    </row>
    <row r="19" spans="2:6" ht="43.5" x14ac:dyDescent="0.35">
      <c r="B19" s="265" t="s">
        <v>336</v>
      </c>
      <c r="C19" s="265" t="s">
        <v>322</v>
      </c>
      <c r="D19" s="265"/>
      <c r="E19" s="265"/>
      <c r="F19" s="265"/>
    </row>
    <row r="20" spans="2:6" x14ac:dyDescent="0.35">
      <c r="B20" s="838" t="s">
        <v>470</v>
      </c>
      <c r="C20" s="838"/>
      <c r="D20" s="838"/>
      <c r="E20" s="838"/>
      <c r="F20" s="838"/>
    </row>
    <row r="21" spans="2:6" ht="101.5" x14ac:dyDescent="0.35">
      <c r="B21" s="265" t="s">
        <v>337</v>
      </c>
      <c r="C21" s="265" t="s">
        <v>338</v>
      </c>
      <c r="D21" s="265"/>
      <c r="E21" s="265"/>
      <c r="F21" s="265"/>
    </row>
    <row r="22" spans="2:6" ht="43.5" x14ac:dyDescent="0.35">
      <c r="B22" s="265" t="s">
        <v>339</v>
      </c>
      <c r="C22" s="265" t="s">
        <v>340</v>
      </c>
      <c r="D22" s="265"/>
      <c r="E22" s="265"/>
      <c r="F22" s="265"/>
    </row>
    <row r="23" spans="2:6" ht="101.5" x14ac:dyDescent="0.35">
      <c r="B23" s="265" t="s">
        <v>341</v>
      </c>
      <c r="C23" s="265" t="s">
        <v>342</v>
      </c>
      <c r="D23" s="265"/>
      <c r="E23" s="265"/>
      <c r="F23" s="265"/>
    </row>
    <row r="24" spans="2:6" ht="319" x14ac:dyDescent="0.35">
      <c r="B24" s="265" t="s">
        <v>343</v>
      </c>
      <c r="C24" s="265" t="s">
        <v>344</v>
      </c>
      <c r="D24" s="265"/>
      <c r="E24" s="265"/>
      <c r="F24" s="265"/>
    </row>
    <row r="25" spans="2:6" ht="29" x14ac:dyDescent="0.35">
      <c r="B25" s="265" t="s">
        <v>345</v>
      </c>
      <c r="C25" s="265" t="s">
        <v>346</v>
      </c>
      <c r="D25" s="265"/>
      <c r="E25" s="265"/>
      <c r="F25" s="265"/>
    </row>
    <row r="26" spans="2:6" ht="101.5" x14ac:dyDescent="0.35">
      <c r="B26" s="265" t="s">
        <v>347</v>
      </c>
      <c r="C26" s="265" t="s">
        <v>348</v>
      </c>
      <c r="D26" s="265"/>
      <c r="E26" s="265"/>
      <c r="F26" s="265"/>
    </row>
    <row r="27" spans="2:6" x14ac:dyDescent="0.35">
      <c r="B27" s="1"/>
      <c r="C27" s="1"/>
      <c r="D27" s="1"/>
      <c r="E27" s="1"/>
      <c r="F27" s="1"/>
    </row>
    <row r="28" spans="2:6" x14ac:dyDescent="0.35">
      <c r="B28" s="334" t="s">
        <v>349</v>
      </c>
      <c r="C28" s="837"/>
      <c r="D28" s="3"/>
      <c r="E28" s="3"/>
      <c r="F28" s="3"/>
    </row>
    <row r="29" spans="2:6" x14ac:dyDescent="0.35">
      <c r="B29" s="266" t="s">
        <v>350</v>
      </c>
      <c r="C29" s="835"/>
      <c r="D29" s="3"/>
      <c r="E29" s="3"/>
      <c r="F29" s="3"/>
    </row>
    <row r="30" spans="2:6" x14ac:dyDescent="0.35">
      <c r="B30" s="266" t="s">
        <v>351</v>
      </c>
      <c r="C30" s="835"/>
      <c r="D30" s="3"/>
      <c r="E30" s="3"/>
      <c r="F30" s="3"/>
    </row>
    <row r="31" spans="2:6" x14ac:dyDescent="0.35">
      <c r="B31" s="266" t="s">
        <v>352</v>
      </c>
      <c r="C31" s="835"/>
      <c r="D31" s="3"/>
      <c r="E31" s="3"/>
      <c r="F31" s="3"/>
    </row>
    <row r="32" spans="2:6" x14ac:dyDescent="0.35">
      <c r="B32" s="266" t="s">
        <v>353</v>
      </c>
      <c r="C32" s="835"/>
      <c r="D32" s="3"/>
      <c r="E32" s="3"/>
      <c r="F32" s="3"/>
    </row>
    <row r="33" spans="2:6" x14ac:dyDescent="0.35">
      <c r="B33" s="266" t="s">
        <v>354</v>
      </c>
      <c r="C33" s="835"/>
      <c r="D33" s="3"/>
      <c r="E33" s="3"/>
      <c r="F33" s="3"/>
    </row>
    <row r="34" spans="2:6" x14ac:dyDescent="0.35">
      <c r="B34" s="266" t="s">
        <v>355</v>
      </c>
      <c r="C34" s="835"/>
      <c r="D34" s="3"/>
      <c r="E34" s="3"/>
      <c r="F34" s="3"/>
    </row>
    <row r="35" spans="2:6" x14ac:dyDescent="0.35">
      <c r="B35" s="266" t="s">
        <v>356</v>
      </c>
      <c r="C35" s="835"/>
      <c r="D35" s="3"/>
      <c r="E35" s="3"/>
      <c r="F35" s="3"/>
    </row>
    <row r="36" spans="2:6" ht="29" x14ac:dyDescent="0.35">
      <c r="B36" s="266" t="s">
        <v>357</v>
      </c>
      <c r="C36" s="836"/>
      <c r="D36" s="3"/>
      <c r="E36" s="3"/>
      <c r="F36" s="3"/>
    </row>
    <row r="37" spans="2:6" x14ac:dyDescent="0.35">
      <c r="B37" s="1"/>
      <c r="C37" s="1"/>
      <c r="D37" s="1"/>
      <c r="E37" s="1"/>
      <c r="F37" s="1"/>
    </row>
    <row r="38" spans="2:6" x14ac:dyDescent="0.35">
      <c r="B38" s="334" t="s">
        <v>44</v>
      </c>
      <c r="C38" s="837"/>
      <c r="D38" s="3"/>
      <c r="E38" s="3"/>
      <c r="F38" s="3"/>
    </row>
    <row r="39" spans="2:6" ht="29" x14ac:dyDescent="0.35">
      <c r="B39" s="266" t="s">
        <v>358</v>
      </c>
      <c r="C39" s="835"/>
      <c r="D39" s="3"/>
      <c r="E39" s="3"/>
      <c r="F39" s="3"/>
    </row>
    <row r="40" spans="2:6" x14ac:dyDescent="0.35">
      <c r="B40" s="266" t="s">
        <v>356</v>
      </c>
      <c r="C40" s="835"/>
      <c r="D40" s="3"/>
      <c r="E40" s="3"/>
      <c r="F40" s="3"/>
    </row>
    <row r="41" spans="2:6" x14ac:dyDescent="0.35">
      <c r="B41" s="266" t="s">
        <v>352</v>
      </c>
      <c r="C41" s="835"/>
      <c r="D41" s="3"/>
      <c r="E41" s="3"/>
      <c r="F41" s="3"/>
    </row>
    <row r="42" spans="2:6" x14ac:dyDescent="0.35">
      <c r="B42" s="266" t="s">
        <v>353</v>
      </c>
      <c r="C42" s="835"/>
      <c r="D42" s="3"/>
      <c r="E42" s="3"/>
      <c r="F42" s="3"/>
    </row>
    <row r="43" spans="2:6" x14ac:dyDescent="0.35">
      <c r="B43" s="266" t="s">
        <v>354</v>
      </c>
      <c r="C43" s="835"/>
      <c r="D43" s="3"/>
      <c r="E43" s="3"/>
      <c r="F43" s="3"/>
    </row>
    <row r="44" spans="2:6" x14ac:dyDescent="0.35">
      <c r="B44" s="3" t="s">
        <v>359</v>
      </c>
      <c r="C44" s="835"/>
      <c r="D44" s="3"/>
      <c r="E44" s="3"/>
      <c r="F44" s="3"/>
    </row>
    <row r="45" spans="2:6" x14ac:dyDescent="0.35">
      <c r="B45" s="1"/>
      <c r="C45" s="1"/>
      <c r="D45" s="1"/>
      <c r="E45" s="1"/>
      <c r="F45" s="1"/>
    </row>
    <row r="46" spans="2:6" x14ac:dyDescent="0.35">
      <c r="B46" s="335" t="s">
        <v>25</v>
      </c>
      <c r="C46" s="835"/>
      <c r="D46" s="3"/>
      <c r="E46" s="3"/>
      <c r="F46" s="3"/>
    </row>
    <row r="47" spans="2:6" x14ac:dyDescent="0.35">
      <c r="B47" s="3" t="s">
        <v>360</v>
      </c>
      <c r="C47" s="835"/>
      <c r="D47" s="3"/>
      <c r="E47" s="3"/>
      <c r="F47" s="3"/>
    </row>
    <row r="48" spans="2:6" x14ac:dyDescent="0.35">
      <c r="B48" s="3" t="s">
        <v>361</v>
      </c>
      <c r="C48" s="835"/>
      <c r="D48" s="3"/>
      <c r="E48" s="3"/>
      <c r="F48" s="3"/>
    </row>
    <row r="49" spans="2:6" x14ac:dyDescent="0.35">
      <c r="B49" s="3" t="s">
        <v>362</v>
      </c>
      <c r="C49" s="835"/>
      <c r="D49" s="3"/>
      <c r="E49" s="3"/>
      <c r="F49" s="3"/>
    </row>
    <row r="50" spans="2:6" x14ac:dyDescent="0.35">
      <c r="B50" s="3" t="s">
        <v>363</v>
      </c>
      <c r="C50" s="836"/>
      <c r="D50" s="3"/>
      <c r="E50" s="3"/>
      <c r="F50" s="3"/>
    </row>
    <row r="51" spans="2:6" x14ac:dyDescent="0.35">
      <c r="B51" s="1"/>
      <c r="C51" s="1"/>
      <c r="D51" s="1"/>
      <c r="E51" s="1"/>
      <c r="F51" s="1"/>
    </row>
    <row r="52" spans="2:6" x14ac:dyDescent="0.35">
      <c r="B52" s="335" t="s">
        <v>471</v>
      </c>
      <c r="C52" s="835"/>
      <c r="D52" s="3"/>
      <c r="E52" s="3"/>
      <c r="F52" s="3"/>
    </row>
    <row r="53" spans="2:6" x14ac:dyDescent="0.35">
      <c r="B53" s="3" t="s">
        <v>472</v>
      </c>
      <c r="C53" s="835"/>
      <c r="D53" s="3"/>
      <c r="E53" s="3"/>
      <c r="F53" s="3"/>
    </row>
    <row r="54" spans="2:6" x14ac:dyDescent="0.35">
      <c r="B54" s="3" t="s">
        <v>473</v>
      </c>
      <c r="C54" s="835"/>
      <c r="D54" s="3"/>
      <c r="E54" s="3"/>
      <c r="F54" s="3"/>
    </row>
    <row r="55" spans="2:6" x14ac:dyDescent="0.35">
      <c r="B55" s="3" t="s">
        <v>474</v>
      </c>
      <c r="C55" s="835"/>
      <c r="D55" s="3"/>
      <c r="E55" s="3"/>
      <c r="F55" s="3"/>
    </row>
    <row r="56" spans="2:6" x14ac:dyDescent="0.35">
      <c r="B56" s="3" t="s">
        <v>475</v>
      </c>
      <c r="C56" s="836"/>
      <c r="D56" s="3"/>
      <c r="E56" s="3"/>
      <c r="F56" s="3"/>
    </row>
  </sheetData>
  <mergeCells count="7">
    <mergeCell ref="C52:C56"/>
    <mergeCell ref="C38:C44"/>
    <mergeCell ref="C46:C50"/>
    <mergeCell ref="B4:F4"/>
    <mergeCell ref="B9:F9"/>
    <mergeCell ref="B20:F20"/>
    <mergeCell ref="C28:C36"/>
  </mergeCells>
  <pageMargins left="0.25" right="0.25" top="0.75" bottom="0.75" header="0.3" footer="0.3"/>
  <pageSetup paperSize="5"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2"/>
  <sheetViews>
    <sheetView workbookViewId="0">
      <selection activeCell="A3" sqref="A3"/>
    </sheetView>
  </sheetViews>
  <sheetFormatPr defaultRowHeight="14.5" x14ac:dyDescent="0.35"/>
  <sheetData>
    <row r="1" spans="1:1" ht="15.5" x14ac:dyDescent="0.35">
      <c r="A1" s="269" t="s">
        <v>416</v>
      </c>
    </row>
    <row r="2" spans="1:1" x14ac:dyDescent="0.35">
      <c r="A2" t="s">
        <v>555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S34"/>
  <sheetViews>
    <sheetView workbookViewId="0">
      <selection activeCell="T11" sqref="T11"/>
    </sheetView>
  </sheetViews>
  <sheetFormatPr defaultRowHeight="14.5" x14ac:dyDescent="0.35"/>
  <cols>
    <col min="1" max="1" width="8.81640625" style="12" customWidth="1"/>
    <col min="2" max="2" width="29.81640625" style="191" customWidth="1"/>
    <col min="3" max="18" width="3.453125" style="305" bestFit="1" customWidth="1"/>
    <col min="19" max="21" width="15.453125" customWidth="1"/>
  </cols>
  <sheetData>
    <row r="1" spans="1:19" s="15" customFormat="1" x14ac:dyDescent="0.35">
      <c r="A1" s="12"/>
      <c r="B1" s="13" t="s">
        <v>381</v>
      </c>
      <c r="C1" s="302"/>
      <c r="D1" s="302"/>
      <c r="E1" s="302"/>
      <c r="F1" s="303"/>
      <c r="G1" s="303"/>
      <c r="H1" s="303"/>
      <c r="I1" s="303"/>
      <c r="J1" s="303"/>
      <c r="K1" s="303"/>
      <c r="L1" s="303"/>
      <c r="M1" s="303"/>
      <c r="N1" s="303"/>
      <c r="O1" s="303"/>
      <c r="P1" s="303"/>
      <c r="Q1" s="304"/>
      <c r="R1" s="304"/>
    </row>
    <row r="2" spans="1:19" s="15" customFormat="1" x14ac:dyDescent="0.35">
      <c r="A2" s="12"/>
      <c r="B2" s="13" t="s">
        <v>581</v>
      </c>
      <c r="C2" s="302"/>
      <c r="D2" s="302"/>
      <c r="E2" s="302"/>
      <c r="F2" s="303"/>
      <c r="G2" s="303"/>
      <c r="H2" s="303"/>
      <c r="I2" s="303"/>
      <c r="J2" s="303"/>
      <c r="K2" s="303"/>
      <c r="L2" s="303"/>
      <c r="M2" s="303"/>
      <c r="N2" s="303"/>
      <c r="O2" s="303"/>
      <c r="P2" s="303"/>
      <c r="Q2" s="304"/>
      <c r="R2" s="304"/>
    </row>
    <row r="3" spans="1:19" ht="152.5" customHeight="1" x14ac:dyDescent="0.35">
      <c r="B3" s="308"/>
      <c r="C3" s="313" t="s">
        <v>9</v>
      </c>
      <c r="D3" s="313" t="s">
        <v>10</v>
      </c>
      <c r="E3" s="313" t="s">
        <v>11</v>
      </c>
      <c r="F3" s="313" t="s">
        <v>12</v>
      </c>
      <c r="G3" s="313" t="s">
        <v>13</v>
      </c>
      <c r="H3" s="313" t="s">
        <v>14</v>
      </c>
      <c r="I3" s="313" t="s">
        <v>15</v>
      </c>
      <c r="J3" s="313" t="s">
        <v>16</v>
      </c>
      <c r="K3" s="313" t="s">
        <v>17</v>
      </c>
      <c r="L3" s="313" t="s">
        <v>18</v>
      </c>
      <c r="M3" s="313" t="s">
        <v>19</v>
      </c>
      <c r="N3" s="313" t="s">
        <v>20</v>
      </c>
      <c r="O3" s="313" t="s">
        <v>21</v>
      </c>
      <c r="P3" s="313" t="s">
        <v>22</v>
      </c>
      <c r="Q3" s="313" t="s">
        <v>23</v>
      </c>
      <c r="R3" s="314" t="s">
        <v>431</v>
      </c>
      <c r="S3" s="762" t="s">
        <v>776</v>
      </c>
    </row>
    <row r="4" spans="1:19" ht="15.65" customHeight="1" x14ac:dyDescent="0.35">
      <c r="B4" s="311" t="s">
        <v>584</v>
      </c>
      <c r="C4" s="309"/>
      <c r="D4" s="309"/>
      <c r="E4" s="309"/>
      <c r="F4" s="309"/>
      <c r="G4" s="309"/>
      <c r="H4" s="309"/>
      <c r="I4" s="309"/>
      <c r="J4" s="309"/>
      <c r="K4" s="309"/>
      <c r="L4" s="309"/>
      <c r="M4" s="309"/>
      <c r="N4" s="309"/>
      <c r="O4" s="309"/>
      <c r="P4" s="309"/>
      <c r="Q4" s="309"/>
      <c r="R4" s="310"/>
    </row>
    <row r="5" spans="1:19" x14ac:dyDescent="0.35">
      <c r="B5" s="312" t="s">
        <v>8</v>
      </c>
      <c r="C5" s="306"/>
      <c r="D5" s="306"/>
      <c r="E5" s="306"/>
      <c r="F5" s="306"/>
      <c r="G5" s="306"/>
      <c r="H5" s="306"/>
      <c r="I5" s="306"/>
      <c r="J5" s="306"/>
      <c r="K5" s="306"/>
      <c r="L5" s="306"/>
      <c r="M5" s="306"/>
      <c r="N5" s="306"/>
      <c r="O5" s="306"/>
      <c r="P5" s="306"/>
      <c r="Q5" s="306"/>
      <c r="R5" s="307"/>
    </row>
    <row r="6" spans="1:19" x14ac:dyDescent="0.35">
      <c r="B6" s="312" t="s">
        <v>434</v>
      </c>
      <c r="C6" s="306"/>
      <c r="D6" s="306"/>
      <c r="E6" s="306"/>
      <c r="F6" s="306"/>
      <c r="G6" s="306"/>
      <c r="H6" s="306"/>
      <c r="I6" s="306"/>
      <c r="J6" s="306"/>
      <c r="K6" s="306"/>
      <c r="L6" s="306"/>
      <c r="M6" s="306"/>
      <c r="N6" s="306"/>
      <c r="O6" s="306"/>
      <c r="P6" s="306"/>
      <c r="Q6" s="306"/>
      <c r="R6" s="307"/>
    </row>
    <row r="7" spans="1:19" x14ac:dyDescent="0.35">
      <c r="B7" s="312" t="s">
        <v>435</v>
      </c>
      <c r="C7" s="306"/>
      <c r="D7" s="306"/>
      <c r="E7" s="306"/>
      <c r="F7" s="306"/>
      <c r="G7" s="306"/>
      <c r="H7" s="306"/>
      <c r="I7" s="306"/>
      <c r="J7" s="306"/>
      <c r="K7" s="306"/>
      <c r="L7" s="306"/>
      <c r="M7" s="306"/>
      <c r="N7" s="306"/>
      <c r="O7" s="306"/>
      <c r="P7" s="306"/>
      <c r="Q7" s="306"/>
      <c r="R7" s="307"/>
    </row>
    <row r="8" spans="1:19" x14ac:dyDescent="0.35">
      <c r="B8" s="312" t="s">
        <v>424</v>
      </c>
      <c r="C8" s="306"/>
      <c r="D8" s="306"/>
      <c r="E8" s="306"/>
      <c r="F8" s="306"/>
      <c r="G8" s="306"/>
      <c r="H8" s="306"/>
      <c r="I8" s="306"/>
      <c r="J8" s="306"/>
      <c r="K8" s="306"/>
      <c r="L8" s="306"/>
      <c r="M8" s="306"/>
      <c r="N8" s="306"/>
      <c r="O8" s="306"/>
      <c r="P8" s="306"/>
      <c r="Q8" s="306"/>
      <c r="R8" s="307"/>
    </row>
    <row r="9" spans="1:19" s="431" customFormat="1" ht="15.65" customHeight="1" x14ac:dyDescent="0.35">
      <c r="A9" s="432"/>
      <c r="B9" s="311" t="s">
        <v>585</v>
      </c>
      <c r="C9" s="309"/>
      <c r="D9" s="309"/>
      <c r="E9" s="309"/>
      <c r="F9" s="309"/>
      <c r="G9" s="309"/>
      <c r="H9" s="309"/>
      <c r="I9" s="309"/>
      <c r="J9" s="309"/>
      <c r="K9" s="309"/>
      <c r="L9" s="309"/>
      <c r="M9" s="309"/>
      <c r="N9" s="309"/>
      <c r="O9" s="309"/>
      <c r="P9" s="309"/>
      <c r="Q9" s="309"/>
      <c r="R9" s="310"/>
    </row>
    <row r="10" spans="1:19" s="431" customFormat="1" x14ac:dyDescent="0.35">
      <c r="A10" s="432"/>
      <c r="B10" s="312" t="s">
        <v>8</v>
      </c>
      <c r="C10" s="306"/>
      <c r="D10" s="306"/>
      <c r="E10" s="306"/>
      <c r="F10" s="306"/>
      <c r="G10" s="306"/>
      <c r="H10" s="306"/>
      <c r="I10" s="306"/>
      <c r="J10" s="306"/>
      <c r="K10" s="306"/>
      <c r="L10" s="306"/>
      <c r="M10" s="306"/>
      <c r="N10" s="306"/>
      <c r="O10" s="306"/>
      <c r="P10" s="306"/>
      <c r="Q10" s="306"/>
      <c r="R10" s="307"/>
    </row>
    <row r="11" spans="1:19" s="431" customFormat="1" x14ac:dyDescent="0.35">
      <c r="A11" s="432"/>
      <c r="B11" s="312" t="s">
        <v>434</v>
      </c>
      <c r="C11" s="306"/>
      <c r="D11" s="306"/>
      <c r="E11" s="306"/>
      <c r="F11" s="306"/>
      <c r="G11" s="306"/>
      <c r="H11" s="306"/>
      <c r="I11" s="306"/>
      <c r="J11" s="306"/>
      <c r="K11" s="306"/>
      <c r="L11" s="306"/>
      <c r="M11" s="306"/>
      <c r="N11" s="306"/>
      <c r="O11" s="306"/>
      <c r="P11" s="306"/>
      <c r="Q11" s="306"/>
      <c r="R11" s="307"/>
    </row>
    <row r="12" spans="1:19" s="431" customFormat="1" x14ac:dyDescent="0.35">
      <c r="A12" s="432"/>
      <c r="B12" s="312" t="s">
        <v>435</v>
      </c>
      <c r="C12" s="306"/>
      <c r="D12" s="306"/>
      <c r="E12" s="306"/>
      <c r="F12" s="306"/>
      <c r="G12" s="306"/>
      <c r="H12" s="306"/>
      <c r="I12" s="306"/>
      <c r="J12" s="306"/>
      <c r="K12" s="306"/>
      <c r="L12" s="306"/>
      <c r="M12" s="306"/>
      <c r="N12" s="306"/>
      <c r="O12" s="306"/>
      <c r="P12" s="306"/>
      <c r="Q12" s="306"/>
      <c r="R12" s="307"/>
    </row>
    <row r="13" spans="1:19" s="431" customFormat="1" x14ac:dyDescent="0.35">
      <c r="A13" s="432"/>
      <c r="B13" s="312" t="s">
        <v>424</v>
      </c>
      <c r="C13" s="306"/>
      <c r="D13" s="306"/>
      <c r="E13" s="306"/>
      <c r="F13" s="306"/>
      <c r="G13" s="306"/>
      <c r="H13" s="306"/>
      <c r="I13" s="306"/>
      <c r="J13" s="306"/>
      <c r="K13" s="306"/>
      <c r="L13" s="306"/>
      <c r="M13" s="306"/>
      <c r="N13" s="306"/>
      <c r="O13" s="306"/>
      <c r="P13" s="306"/>
      <c r="Q13" s="306"/>
      <c r="R13" s="307"/>
    </row>
    <row r="14" spans="1:19" x14ac:dyDescent="0.35">
      <c r="B14" s="311" t="s">
        <v>25</v>
      </c>
      <c r="C14" s="306"/>
      <c r="D14" s="306"/>
      <c r="E14" s="306"/>
      <c r="F14" s="306"/>
      <c r="G14" s="306"/>
      <c r="H14" s="306"/>
      <c r="I14" s="306"/>
      <c r="J14" s="306"/>
      <c r="K14" s="306"/>
      <c r="L14" s="306"/>
      <c r="M14" s="306"/>
      <c r="N14" s="306"/>
      <c r="O14" s="306"/>
      <c r="P14" s="306"/>
      <c r="Q14" s="306"/>
      <c r="R14" s="307"/>
    </row>
    <row r="15" spans="1:19" x14ac:dyDescent="0.35">
      <c r="B15" s="312" t="s">
        <v>8</v>
      </c>
      <c r="C15" s="306"/>
      <c r="D15" s="306"/>
      <c r="E15" s="306"/>
      <c r="F15" s="306"/>
      <c r="G15" s="306"/>
      <c r="H15" s="306"/>
      <c r="I15" s="306"/>
      <c r="J15" s="306"/>
      <c r="K15" s="306"/>
      <c r="L15" s="306"/>
      <c r="M15" s="306"/>
      <c r="N15" s="306"/>
      <c r="O15" s="306"/>
      <c r="P15" s="306"/>
      <c r="Q15" s="306"/>
      <c r="R15" s="307"/>
    </row>
    <row r="16" spans="1:19" x14ac:dyDescent="0.35">
      <c r="B16" s="312" t="s">
        <v>434</v>
      </c>
      <c r="C16" s="306"/>
      <c r="D16" s="306"/>
      <c r="E16" s="306"/>
      <c r="F16" s="306"/>
      <c r="G16" s="306"/>
      <c r="H16" s="306"/>
      <c r="I16" s="306"/>
      <c r="J16" s="306"/>
      <c r="K16" s="306"/>
      <c r="L16" s="306"/>
      <c r="M16" s="306"/>
      <c r="N16" s="306"/>
      <c r="O16" s="306"/>
      <c r="P16" s="306"/>
      <c r="Q16" s="306"/>
      <c r="R16" s="307"/>
    </row>
    <row r="17" spans="2:18" x14ac:dyDescent="0.35">
      <c r="B17" s="312" t="s">
        <v>435</v>
      </c>
      <c r="C17" s="306"/>
      <c r="D17" s="306"/>
      <c r="E17" s="306"/>
      <c r="F17" s="306"/>
      <c r="G17" s="306"/>
      <c r="H17" s="306"/>
      <c r="I17" s="306"/>
      <c r="J17" s="306"/>
      <c r="K17" s="306"/>
      <c r="L17" s="306"/>
      <c r="M17" s="306"/>
      <c r="N17" s="306"/>
      <c r="O17" s="306"/>
      <c r="P17" s="306"/>
      <c r="Q17" s="306"/>
      <c r="R17" s="307"/>
    </row>
    <row r="18" spans="2:18" x14ac:dyDescent="0.35">
      <c r="B18" s="312" t="s">
        <v>424</v>
      </c>
      <c r="C18" s="306"/>
      <c r="D18" s="306"/>
      <c r="E18" s="306"/>
      <c r="F18" s="306"/>
      <c r="G18" s="306"/>
      <c r="H18" s="306"/>
      <c r="I18" s="306"/>
      <c r="J18" s="306"/>
      <c r="K18" s="306"/>
      <c r="L18" s="306"/>
      <c r="M18" s="306"/>
      <c r="N18" s="306"/>
      <c r="O18" s="306"/>
      <c r="P18" s="306"/>
      <c r="Q18" s="306"/>
      <c r="R18" s="307"/>
    </row>
    <row r="19" spans="2:18" x14ac:dyDescent="0.35">
      <c r="B19" s="311" t="s">
        <v>419</v>
      </c>
      <c r="C19" s="306"/>
      <c r="D19" s="306"/>
      <c r="E19" s="306"/>
      <c r="F19" s="306"/>
      <c r="G19" s="306"/>
      <c r="H19" s="306"/>
      <c r="I19" s="306"/>
      <c r="J19" s="306"/>
      <c r="K19" s="306"/>
      <c r="L19" s="306"/>
      <c r="M19" s="306"/>
      <c r="N19" s="306"/>
      <c r="O19" s="306"/>
      <c r="P19" s="306"/>
      <c r="Q19" s="306"/>
      <c r="R19" s="307"/>
    </row>
    <row r="20" spans="2:18" x14ac:dyDescent="0.35">
      <c r="B20" s="312" t="s">
        <v>8</v>
      </c>
      <c r="C20" s="306"/>
      <c r="D20" s="306"/>
      <c r="E20" s="306"/>
      <c r="F20" s="306"/>
      <c r="G20" s="306"/>
      <c r="H20" s="306"/>
      <c r="I20" s="306"/>
      <c r="J20" s="306"/>
      <c r="K20" s="306"/>
      <c r="L20" s="306"/>
      <c r="M20" s="306"/>
      <c r="N20" s="306"/>
      <c r="O20" s="306"/>
      <c r="P20" s="306"/>
      <c r="Q20" s="306"/>
      <c r="R20" s="307"/>
    </row>
    <row r="21" spans="2:18" x14ac:dyDescent="0.35">
      <c r="B21" s="312" t="s">
        <v>434</v>
      </c>
      <c r="C21" s="306"/>
      <c r="D21" s="306"/>
      <c r="E21" s="306"/>
      <c r="F21" s="306"/>
      <c r="G21" s="306"/>
      <c r="H21" s="306"/>
      <c r="I21" s="306"/>
      <c r="J21" s="306"/>
      <c r="K21" s="306"/>
      <c r="L21" s="306"/>
      <c r="M21" s="306"/>
      <c r="N21" s="306"/>
      <c r="O21" s="306"/>
      <c r="P21" s="306"/>
      <c r="Q21" s="306"/>
      <c r="R21" s="307"/>
    </row>
    <row r="22" spans="2:18" x14ac:dyDescent="0.35">
      <c r="B22" s="312" t="s">
        <v>435</v>
      </c>
      <c r="C22" s="306"/>
      <c r="D22" s="306"/>
      <c r="E22" s="306"/>
      <c r="F22" s="306"/>
      <c r="G22" s="306"/>
      <c r="H22" s="306"/>
      <c r="I22" s="306"/>
      <c r="J22" s="306"/>
      <c r="K22" s="306"/>
      <c r="L22" s="306"/>
      <c r="M22" s="306"/>
      <c r="N22" s="306"/>
      <c r="O22" s="306"/>
      <c r="P22" s="306"/>
      <c r="Q22" s="306"/>
      <c r="R22" s="307"/>
    </row>
    <row r="23" spans="2:18" x14ac:dyDescent="0.35">
      <c r="B23" s="312" t="s">
        <v>424</v>
      </c>
      <c r="C23" s="306"/>
      <c r="D23" s="306"/>
      <c r="E23" s="306"/>
      <c r="F23" s="306"/>
      <c r="G23" s="306"/>
      <c r="H23" s="306"/>
      <c r="I23" s="306"/>
      <c r="J23" s="306"/>
      <c r="K23" s="306"/>
      <c r="L23" s="306"/>
      <c r="M23" s="306"/>
      <c r="N23" s="306"/>
      <c r="O23" s="306"/>
      <c r="P23" s="306"/>
      <c r="Q23" s="306"/>
      <c r="R23" s="307"/>
    </row>
    <row r="24" spans="2:18" x14ac:dyDescent="0.35">
      <c r="B24" s="311" t="s">
        <v>582</v>
      </c>
      <c r="C24" s="306"/>
      <c r="D24" s="306"/>
      <c r="E24" s="306"/>
      <c r="F24" s="306"/>
      <c r="G24" s="306"/>
      <c r="H24" s="306"/>
      <c r="I24" s="306"/>
      <c r="J24" s="306"/>
      <c r="K24" s="306"/>
      <c r="L24" s="306"/>
      <c r="M24" s="306"/>
      <c r="N24" s="306"/>
      <c r="O24" s="306"/>
      <c r="P24" s="306"/>
      <c r="Q24" s="306"/>
      <c r="R24" s="307"/>
    </row>
    <row r="25" spans="2:18" x14ac:dyDescent="0.35">
      <c r="B25" s="312" t="s">
        <v>8</v>
      </c>
      <c r="C25" s="306"/>
      <c r="D25" s="306"/>
      <c r="E25" s="306"/>
      <c r="F25" s="306"/>
      <c r="G25" s="306"/>
      <c r="H25" s="306"/>
      <c r="I25" s="306"/>
      <c r="J25" s="306"/>
      <c r="K25" s="306"/>
      <c r="L25" s="306"/>
      <c r="M25" s="306"/>
      <c r="N25" s="306"/>
      <c r="O25" s="306"/>
      <c r="P25" s="306"/>
      <c r="Q25" s="306"/>
      <c r="R25" s="307"/>
    </row>
    <row r="26" spans="2:18" x14ac:dyDescent="0.35">
      <c r="B26" s="312" t="s">
        <v>434</v>
      </c>
      <c r="C26" s="306"/>
      <c r="D26" s="306"/>
      <c r="E26" s="306"/>
      <c r="F26" s="306"/>
      <c r="G26" s="306"/>
      <c r="H26" s="306"/>
      <c r="I26" s="306"/>
      <c r="J26" s="306"/>
      <c r="K26" s="306"/>
      <c r="L26" s="306"/>
      <c r="M26" s="306"/>
      <c r="N26" s="306"/>
      <c r="O26" s="306"/>
      <c r="P26" s="306"/>
      <c r="Q26" s="306"/>
      <c r="R26" s="307"/>
    </row>
    <row r="27" spans="2:18" x14ac:dyDescent="0.35">
      <c r="B27" s="312" t="s">
        <v>435</v>
      </c>
      <c r="C27" s="306"/>
      <c r="D27" s="306"/>
      <c r="E27" s="306"/>
      <c r="F27" s="306"/>
      <c r="G27" s="306"/>
      <c r="H27" s="306"/>
      <c r="I27" s="306"/>
      <c r="J27" s="306"/>
      <c r="K27" s="306"/>
      <c r="L27" s="306"/>
      <c r="M27" s="306"/>
      <c r="N27" s="306"/>
      <c r="O27" s="306"/>
      <c r="P27" s="306"/>
      <c r="Q27" s="306"/>
      <c r="R27" s="307"/>
    </row>
    <row r="28" spans="2:18" x14ac:dyDescent="0.35">
      <c r="B28" s="312" t="s">
        <v>424</v>
      </c>
      <c r="C28" s="306"/>
      <c r="D28" s="306"/>
      <c r="E28" s="306"/>
      <c r="F28" s="306"/>
      <c r="G28" s="306"/>
      <c r="H28" s="306"/>
      <c r="I28" s="306"/>
      <c r="J28" s="306"/>
      <c r="K28" s="306"/>
      <c r="L28" s="306"/>
      <c r="M28" s="306"/>
      <c r="N28" s="306"/>
      <c r="O28" s="306"/>
      <c r="P28" s="306"/>
      <c r="Q28" s="306"/>
      <c r="R28" s="307"/>
    </row>
    <row r="29" spans="2:18" x14ac:dyDescent="0.35">
      <c r="B29" s="311" t="s">
        <v>420</v>
      </c>
      <c r="C29" s="306"/>
      <c r="D29" s="306"/>
      <c r="E29" s="306"/>
      <c r="F29" s="306"/>
      <c r="G29" s="306"/>
      <c r="H29" s="306"/>
      <c r="I29" s="306"/>
      <c r="J29" s="306"/>
      <c r="K29" s="306"/>
      <c r="L29" s="306"/>
      <c r="M29" s="306"/>
      <c r="N29" s="306"/>
      <c r="O29" s="306"/>
      <c r="P29" s="306"/>
      <c r="Q29" s="306"/>
      <c r="R29" s="307"/>
    </row>
    <row r="30" spans="2:18" x14ac:dyDescent="0.35">
      <c r="B30" s="312" t="s">
        <v>8</v>
      </c>
      <c r="C30" s="306"/>
      <c r="D30" s="306"/>
      <c r="E30" s="306"/>
      <c r="F30" s="306"/>
      <c r="G30" s="306"/>
      <c r="H30" s="306"/>
      <c r="I30" s="306"/>
      <c r="J30" s="306"/>
      <c r="K30" s="306"/>
      <c r="L30" s="306"/>
      <c r="M30" s="306"/>
      <c r="N30" s="306"/>
      <c r="O30" s="306"/>
      <c r="P30" s="306"/>
      <c r="Q30" s="306"/>
      <c r="R30" s="307"/>
    </row>
    <row r="31" spans="2:18" x14ac:dyDescent="0.35">
      <c r="B31" s="312" t="s">
        <v>434</v>
      </c>
      <c r="C31" s="306"/>
      <c r="D31" s="306"/>
      <c r="E31" s="306"/>
      <c r="F31" s="306"/>
      <c r="G31" s="306"/>
      <c r="H31" s="306"/>
      <c r="I31" s="306"/>
      <c r="J31" s="306"/>
      <c r="K31" s="306"/>
      <c r="L31" s="306"/>
      <c r="M31" s="306"/>
      <c r="N31" s="306"/>
      <c r="O31" s="306"/>
      <c r="P31" s="306"/>
      <c r="Q31" s="306"/>
      <c r="R31" s="307"/>
    </row>
    <row r="32" spans="2:18" x14ac:dyDescent="0.35">
      <c r="B32" s="312" t="s">
        <v>435</v>
      </c>
      <c r="C32" s="306"/>
      <c r="D32" s="306"/>
      <c r="E32" s="306"/>
      <c r="F32" s="306"/>
      <c r="G32" s="306"/>
      <c r="H32" s="306"/>
      <c r="I32" s="306"/>
      <c r="J32" s="306"/>
      <c r="K32" s="306"/>
      <c r="L32" s="306"/>
      <c r="M32" s="306"/>
      <c r="N32" s="306"/>
      <c r="O32" s="306"/>
      <c r="P32" s="306"/>
      <c r="Q32" s="306"/>
      <c r="R32" s="307"/>
    </row>
    <row r="33" spans="2:18" x14ac:dyDescent="0.35">
      <c r="B33" s="312" t="s">
        <v>424</v>
      </c>
      <c r="C33" s="306"/>
      <c r="D33" s="306"/>
      <c r="E33" s="306"/>
      <c r="F33" s="306"/>
      <c r="G33" s="306"/>
      <c r="H33" s="306"/>
      <c r="I33" s="306"/>
      <c r="J33" s="306"/>
      <c r="K33" s="306"/>
      <c r="L33" s="306"/>
      <c r="M33" s="306"/>
      <c r="N33" s="306"/>
      <c r="O33" s="306"/>
      <c r="P33" s="306"/>
      <c r="Q33" s="306"/>
      <c r="R33" s="307"/>
    </row>
    <row r="34" spans="2:18" x14ac:dyDescent="0.35">
      <c r="B34" s="298" t="s">
        <v>422</v>
      </c>
      <c r="C34" s="307"/>
      <c r="D34" s="307"/>
      <c r="E34" s="307"/>
      <c r="F34" s="307"/>
      <c r="G34" s="307"/>
      <c r="H34" s="307"/>
      <c r="I34" s="307"/>
      <c r="J34" s="307"/>
      <c r="K34" s="307"/>
      <c r="L34" s="307"/>
      <c r="M34" s="307"/>
      <c r="N34" s="307"/>
      <c r="O34" s="307"/>
      <c r="P34" s="307"/>
      <c r="Q34" s="307"/>
      <c r="R34" s="30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9138B-1279-4DE8-8CE9-3A2F400D359D}">
  <sheetPr>
    <tabColor theme="5"/>
  </sheetPr>
  <dimension ref="A1:G58"/>
  <sheetViews>
    <sheetView zoomScale="120" zoomScaleNormal="120" workbookViewId="0">
      <selection activeCell="G7" sqref="G7"/>
    </sheetView>
  </sheetViews>
  <sheetFormatPr defaultColWidth="9.1796875" defaultRowHeight="14.5" x14ac:dyDescent="0.35"/>
  <cols>
    <col min="1" max="1" width="9.1796875" style="432"/>
    <col min="2" max="2" width="29.81640625" style="191" customWidth="1"/>
    <col min="3" max="5" width="15.453125" style="305" customWidth="1"/>
    <col min="6" max="6" width="15.453125" style="588" customWidth="1"/>
    <col min="7" max="7" width="15.453125" style="305" customWidth="1"/>
    <col min="8" max="16384" width="9.1796875" style="557"/>
  </cols>
  <sheetData>
    <row r="1" spans="1:7" s="15" customFormat="1" x14ac:dyDescent="0.35">
      <c r="A1" s="432"/>
      <c r="B1" s="13" t="s">
        <v>381</v>
      </c>
      <c r="C1" s="304"/>
      <c r="D1" s="304"/>
      <c r="E1" s="304"/>
      <c r="F1" s="303"/>
      <c r="G1" s="302"/>
    </row>
    <row r="2" spans="1:7" s="15" customFormat="1" x14ac:dyDescent="0.35">
      <c r="A2" s="432"/>
      <c r="B2" s="13" t="s">
        <v>732</v>
      </c>
      <c r="C2" s="304"/>
      <c r="D2" s="304"/>
      <c r="E2" s="304"/>
      <c r="F2" s="303"/>
      <c r="G2" s="302"/>
    </row>
    <row r="3" spans="1:7" x14ac:dyDescent="0.35">
      <c r="C3" s="584"/>
      <c r="D3" s="584"/>
      <c r="E3" s="584"/>
      <c r="F3" s="557"/>
      <c r="G3" s="557"/>
    </row>
    <row r="4" spans="1:7" x14ac:dyDescent="0.35">
      <c r="C4" s="595">
        <v>2018</v>
      </c>
      <c r="D4" s="595">
        <v>2019</v>
      </c>
      <c r="E4" s="595">
        <v>2020</v>
      </c>
      <c r="F4" s="596">
        <v>2021</v>
      </c>
      <c r="G4" s="596">
        <v>2022</v>
      </c>
    </row>
    <row r="5" spans="1:7" x14ac:dyDescent="0.35">
      <c r="B5" s="586" t="s">
        <v>584</v>
      </c>
      <c r="C5" s="587"/>
      <c r="D5" s="587"/>
      <c r="E5" s="587"/>
      <c r="F5" s="587"/>
      <c r="G5" s="587"/>
    </row>
    <row r="6" spans="1:7" x14ac:dyDescent="0.35">
      <c r="B6" s="256" t="s">
        <v>8</v>
      </c>
      <c r="F6" s="557"/>
      <c r="G6" s="557"/>
    </row>
    <row r="7" spans="1:7" x14ac:dyDescent="0.35">
      <c r="B7" s="256" t="s">
        <v>434</v>
      </c>
      <c r="F7" s="557"/>
      <c r="G7" s="557"/>
    </row>
    <row r="8" spans="1:7" x14ac:dyDescent="0.35">
      <c r="B8" s="256" t="s">
        <v>435</v>
      </c>
      <c r="F8" s="557"/>
      <c r="G8" s="557"/>
    </row>
    <row r="9" spans="1:7" x14ac:dyDescent="0.35">
      <c r="B9" s="256" t="s">
        <v>728</v>
      </c>
      <c r="F9" s="557"/>
      <c r="G9" s="557"/>
    </row>
    <row r="10" spans="1:7" x14ac:dyDescent="0.35">
      <c r="B10" s="256" t="s">
        <v>424</v>
      </c>
      <c r="F10" s="557"/>
      <c r="G10" s="557"/>
    </row>
    <row r="11" spans="1:7" x14ac:dyDescent="0.35">
      <c r="B11" s="586" t="s">
        <v>585</v>
      </c>
      <c r="C11" s="587"/>
      <c r="D11" s="587"/>
      <c r="E11" s="587"/>
      <c r="F11" s="587"/>
      <c r="G11" s="587"/>
    </row>
    <row r="12" spans="1:7" x14ac:dyDescent="0.35">
      <c r="B12" s="256" t="s">
        <v>8</v>
      </c>
      <c r="F12" s="557"/>
      <c r="G12" s="557"/>
    </row>
    <row r="13" spans="1:7" x14ac:dyDescent="0.35">
      <c r="B13" s="256" t="s">
        <v>434</v>
      </c>
      <c r="F13" s="557"/>
      <c r="G13" s="557"/>
    </row>
    <row r="14" spans="1:7" x14ac:dyDescent="0.35">
      <c r="B14" s="256" t="s">
        <v>435</v>
      </c>
      <c r="F14" s="557"/>
      <c r="G14" s="557"/>
    </row>
    <row r="15" spans="1:7" x14ac:dyDescent="0.35">
      <c r="B15" s="256" t="s">
        <v>728</v>
      </c>
      <c r="F15" s="557"/>
      <c r="G15" s="557"/>
    </row>
    <row r="16" spans="1:7" x14ac:dyDescent="0.35">
      <c r="B16" s="256" t="s">
        <v>424</v>
      </c>
      <c r="F16" s="557"/>
      <c r="G16" s="557"/>
    </row>
    <row r="17" spans="2:7" x14ac:dyDescent="0.35">
      <c r="B17" s="586" t="s">
        <v>25</v>
      </c>
      <c r="C17" s="589"/>
      <c r="D17" s="589"/>
      <c r="E17" s="589"/>
      <c r="F17" s="589"/>
      <c r="G17" s="589"/>
    </row>
    <row r="18" spans="2:7" x14ac:dyDescent="0.35">
      <c r="B18" s="256" t="s">
        <v>8</v>
      </c>
      <c r="F18" s="557"/>
      <c r="G18" s="557"/>
    </row>
    <row r="19" spans="2:7" x14ac:dyDescent="0.35">
      <c r="B19" s="256" t="s">
        <v>434</v>
      </c>
      <c r="F19" s="557"/>
      <c r="G19" s="557"/>
    </row>
    <row r="20" spans="2:7" x14ac:dyDescent="0.35">
      <c r="B20" s="256" t="s">
        <v>435</v>
      </c>
      <c r="F20" s="557"/>
      <c r="G20" s="557"/>
    </row>
    <row r="21" spans="2:7" x14ac:dyDescent="0.35">
      <c r="B21" s="256" t="s">
        <v>728</v>
      </c>
      <c r="F21" s="557"/>
      <c r="G21" s="557"/>
    </row>
    <row r="22" spans="2:7" x14ac:dyDescent="0.35">
      <c r="B22" s="256" t="s">
        <v>424</v>
      </c>
      <c r="F22" s="557"/>
      <c r="G22" s="557"/>
    </row>
    <row r="23" spans="2:7" x14ac:dyDescent="0.35">
      <c r="B23" s="586" t="s">
        <v>419</v>
      </c>
      <c r="C23" s="589"/>
      <c r="D23" s="589"/>
      <c r="E23" s="589"/>
      <c r="F23" s="589"/>
      <c r="G23" s="589"/>
    </row>
    <row r="24" spans="2:7" x14ac:dyDescent="0.35">
      <c r="B24" s="256" t="s">
        <v>8</v>
      </c>
      <c r="F24" s="557"/>
      <c r="G24" s="557"/>
    </row>
    <row r="25" spans="2:7" x14ac:dyDescent="0.35">
      <c r="B25" s="256" t="s">
        <v>434</v>
      </c>
      <c r="F25" s="557"/>
      <c r="G25" s="557"/>
    </row>
    <row r="26" spans="2:7" x14ac:dyDescent="0.35">
      <c r="B26" s="256" t="s">
        <v>435</v>
      </c>
      <c r="F26" s="557"/>
      <c r="G26" s="557"/>
    </row>
    <row r="27" spans="2:7" x14ac:dyDescent="0.35">
      <c r="B27" s="256" t="s">
        <v>728</v>
      </c>
      <c r="F27" s="557"/>
      <c r="G27" s="557"/>
    </row>
    <row r="28" spans="2:7" x14ac:dyDescent="0.35">
      <c r="B28" s="256" t="s">
        <v>424</v>
      </c>
      <c r="F28" s="557"/>
      <c r="G28" s="557"/>
    </row>
    <row r="29" spans="2:7" x14ac:dyDescent="0.35">
      <c r="B29" s="586" t="s">
        <v>582</v>
      </c>
      <c r="C29" s="589"/>
      <c r="D29" s="589"/>
      <c r="E29" s="589"/>
      <c r="F29" s="589"/>
      <c r="G29" s="589"/>
    </row>
    <row r="30" spans="2:7" x14ac:dyDescent="0.35">
      <c r="B30" s="256" t="s">
        <v>8</v>
      </c>
      <c r="F30" s="557"/>
      <c r="G30" s="557"/>
    </row>
    <row r="31" spans="2:7" x14ac:dyDescent="0.35">
      <c r="B31" s="256" t="s">
        <v>434</v>
      </c>
      <c r="F31" s="557"/>
      <c r="G31" s="557"/>
    </row>
    <row r="32" spans="2:7" x14ac:dyDescent="0.35">
      <c r="B32" s="256" t="s">
        <v>435</v>
      </c>
      <c r="F32" s="557"/>
      <c r="G32" s="557"/>
    </row>
    <row r="33" spans="2:7" x14ac:dyDescent="0.35">
      <c r="B33" s="256" t="s">
        <v>728</v>
      </c>
      <c r="F33" s="557"/>
      <c r="G33" s="557"/>
    </row>
    <row r="34" spans="2:7" x14ac:dyDescent="0.35">
      <c r="B34" s="256" t="s">
        <v>424</v>
      </c>
      <c r="F34" s="557"/>
      <c r="G34" s="557"/>
    </row>
    <row r="35" spans="2:7" x14ac:dyDescent="0.35">
      <c r="B35" s="586" t="s">
        <v>420</v>
      </c>
      <c r="C35" s="589"/>
      <c r="D35" s="589"/>
      <c r="E35" s="589"/>
      <c r="F35" s="589"/>
      <c r="G35" s="589"/>
    </row>
    <row r="36" spans="2:7" x14ac:dyDescent="0.35">
      <c r="B36" s="256" t="s">
        <v>8</v>
      </c>
      <c r="F36" s="557"/>
      <c r="G36" s="557"/>
    </row>
    <row r="37" spans="2:7" x14ac:dyDescent="0.35">
      <c r="B37" s="256" t="s">
        <v>434</v>
      </c>
      <c r="F37" s="557"/>
      <c r="G37" s="557"/>
    </row>
    <row r="38" spans="2:7" x14ac:dyDescent="0.35">
      <c r="B38" s="256" t="s">
        <v>435</v>
      </c>
      <c r="F38" s="557"/>
      <c r="G38" s="557"/>
    </row>
    <row r="39" spans="2:7" x14ac:dyDescent="0.35">
      <c r="B39" s="256" t="s">
        <v>728</v>
      </c>
      <c r="F39" s="557"/>
      <c r="G39" s="557"/>
    </row>
    <row r="40" spans="2:7" x14ac:dyDescent="0.35">
      <c r="B40" s="256" t="s">
        <v>424</v>
      </c>
      <c r="F40" s="557"/>
      <c r="G40" s="557"/>
    </row>
    <row r="41" spans="2:7" x14ac:dyDescent="0.35">
      <c r="B41" s="590" t="s">
        <v>422</v>
      </c>
      <c r="C41" s="589"/>
      <c r="D41" s="589"/>
      <c r="E41" s="589"/>
      <c r="F41" s="589"/>
      <c r="G41" s="589"/>
    </row>
    <row r="42" spans="2:7" x14ac:dyDescent="0.35">
      <c r="F42" s="305"/>
    </row>
    <row r="43" spans="2:7" x14ac:dyDescent="0.35">
      <c r="B43" s="597" t="s">
        <v>729</v>
      </c>
      <c r="C43" s="598"/>
      <c r="D43" s="598"/>
      <c r="E43" s="598"/>
      <c r="F43" s="598"/>
      <c r="G43" s="599"/>
    </row>
    <row r="44" spans="2:7" x14ac:dyDescent="0.35">
      <c r="B44" s="603" t="s">
        <v>733</v>
      </c>
      <c r="C44" s="604"/>
      <c r="D44" s="604"/>
      <c r="E44" s="604"/>
      <c r="F44" s="604"/>
      <c r="G44" s="605"/>
    </row>
    <row r="45" spans="2:7" x14ac:dyDescent="0.35">
      <c r="B45" s="603"/>
      <c r="C45" s="604"/>
      <c r="D45" s="604"/>
      <c r="E45" s="604"/>
      <c r="F45" s="604"/>
      <c r="G45" s="605"/>
    </row>
    <row r="46" spans="2:7" x14ac:dyDescent="0.35">
      <c r="B46" s="603"/>
      <c r="C46" s="604"/>
      <c r="D46" s="604"/>
      <c r="E46" s="604"/>
      <c r="F46" s="604"/>
      <c r="G46" s="605"/>
    </row>
    <row r="47" spans="2:7" x14ac:dyDescent="0.35">
      <c r="B47" s="603"/>
      <c r="C47" s="604"/>
      <c r="D47" s="604"/>
      <c r="E47" s="604"/>
      <c r="F47" s="604"/>
      <c r="G47" s="605"/>
    </row>
    <row r="48" spans="2:7" x14ac:dyDescent="0.35">
      <c r="B48" s="603"/>
      <c r="C48" s="604"/>
      <c r="D48" s="604"/>
      <c r="E48" s="604"/>
      <c r="F48" s="604"/>
      <c r="G48" s="605"/>
    </row>
    <row r="49" spans="1:7" x14ac:dyDescent="0.35">
      <c r="B49" s="603"/>
      <c r="C49" s="604"/>
      <c r="D49" s="604"/>
      <c r="E49" s="604"/>
      <c r="F49" s="604"/>
      <c r="G49" s="605"/>
    </row>
    <row r="50" spans="1:7" x14ac:dyDescent="0.35">
      <c r="B50" s="606"/>
      <c r="C50" s="607"/>
      <c r="D50" s="607"/>
      <c r="E50" s="607"/>
      <c r="F50" s="607"/>
      <c r="G50" s="608"/>
    </row>
    <row r="51" spans="1:7" x14ac:dyDescent="0.35">
      <c r="A51" s="591"/>
      <c r="F51" s="305"/>
    </row>
    <row r="52" spans="1:7" x14ac:dyDescent="0.35">
      <c r="A52" s="591"/>
      <c r="F52" s="305"/>
    </row>
    <row r="53" spans="1:7" x14ac:dyDescent="0.35">
      <c r="A53" s="591"/>
      <c r="F53" s="305"/>
    </row>
    <row r="54" spans="1:7" x14ac:dyDescent="0.35">
      <c r="A54" s="591"/>
      <c r="F54" s="305"/>
    </row>
    <row r="55" spans="1:7" x14ac:dyDescent="0.35">
      <c r="A55" s="591"/>
      <c r="F55" s="305"/>
    </row>
    <row r="56" spans="1:7" x14ac:dyDescent="0.35">
      <c r="A56" s="591"/>
      <c r="F56" s="305"/>
    </row>
    <row r="57" spans="1:7" x14ac:dyDescent="0.35">
      <c r="A57" s="591"/>
      <c r="F57" s="305"/>
    </row>
    <row r="58" spans="1:7" x14ac:dyDescent="0.35">
      <c r="A58" s="591"/>
      <c r="F58" s="30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T29"/>
  <sheetViews>
    <sheetView workbookViewId="0">
      <selection activeCell="V12" sqref="V12"/>
    </sheetView>
  </sheetViews>
  <sheetFormatPr defaultRowHeight="14.5" x14ac:dyDescent="0.35"/>
  <cols>
    <col min="1" max="1" width="8.81640625" style="12" customWidth="1"/>
    <col min="2" max="2" width="29.81640625" customWidth="1"/>
    <col min="3" max="19" width="3.453125" bestFit="1" customWidth="1"/>
  </cols>
  <sheetData>
    <row r="1" spans="1:20" s="15" customFormat="1" x14ac:dyDescent="0.35">
      <c r="A1" s="12"/>
      <c r="B1" s="13" t="s">
        <v>381</v>
      </c>
      <c r="C1" s="13"/>
      <c r="D1" s="14"/>
      <c r="E1" s="14"/>
      <c r="F1" s="13"/>
      <c r="G1" s="13"/>
      <c r="H1" s="13"/>
      <c r="I1" s="13"/>
      <c r="J1" s="13"/>
      <c r="K1" s="13"/>
      <c r="L1" s="13"/>
      <c r="M1" s="13"/>
    </row>
    <row r="2" spans="1:20" s="15" customFormat="1" x14ac:dyDescent="0.35">
      <c r="A2" s="12"/>
      <c r="B2" s="13" t="s">
        <v>583</v>
      </c>
      <c r="C2" s="13"/>
      <c r="D2" s="14"/>
      <c r="E2" s="14"/>
      <c r="F2" s="13"/>
      <c r="G2" s="13"/>
      <c r="H2" s="13"/>
      <c r="I2" s="13"/>
      <c r="J2" s="13"/>
      <c r="K2" s="13"/>
      <c r="L2" s="13"/>
      <c r="M2" s="13"/>
    </row>
    <row r="3" spans="1:20" s="305" customFormat="1" ht="152.25" customHeight="1" x14ac:dyDescent="0.35">
      <c r="A3" s="315"/>
      <c r="B3" s="316"/>
      <c r="C3" s="313" t="s">
        <v>9</v>
      </c>
      <c r="D3" s="313" t="s">
        <v>10</v>
      </c>
      <c r="E3" s="313" t="s">
        <v>11</v>
      </c>
      <c r="F3" s="313" t="s">
        <v>12</v>
      </c>
      <c r="G3" s="313" t="s">
        <v>13</v>
      </c>
      <c r="H3" s="313" t="s">
        <v>14</v>
      </c>
      <c r="I3" s="313" t="s">
        <v>15</v>
      </c>
      <c r="J3" s="313" t="s">
        <v>16</v>
      </c>
      <c r="K3" s="313" t="s">
        <v>17</v>
      </c>
      <c r="L3" s="313" t="s">
        <v>18</v>
      </c>
      <c r="M3" s="313" t="s">
        <v>19</v>
      </c>
      <c r="N3" s="313" t="s">
        <v>20</v>
      </c>
      <c r="O3" s="313" t="s">
        <v>21</v>
      </c>
      <c r="P3" s="313" t="s">
        <v>22</v>
      </c>
      <c r="Q3" s="313" t="s">
        <v>23</v>
      </c>
      <c r="R3" s="314" t="s">
        <v>431</v>
      </c>
      <c r="T3" s="763" t="s">
        <v>777</v>
      </c>
    </row>
    <row r="4" spans="1:20" s="305" customFormat="1" x14ac:dyDescent="0.35">
      <c r="A4" s="315"/>
      <c r="B4" s="311" t="s">
        <v>584</v>
      </c>
      <c r="C4" s="309"/>
      <c r="D4" s="309"/>
      <c r="E4" s="309"/>
      <c r="F4" s="309"/>
      <c r="G4" s="309"/>
      <c r="H4" s="309"/>
      <c r="I4" s="309"/>
      <c r="J4" s="309"/>
      <c r="K4" s="309"/>
      <c r="L4" s="309"/>
      <c r="M4" s="309"/>
      <c r="N4" s="309"/>
      <c r="O4" s="309"/>
      <c r="P4" s="309"/>
      <c r="Q4" s="309"/>
      <c r="R4" s="310"/>
    </row>
    <row r="5" spans="1:20" x14ac:dyDescent="0.35">
      <c r="B5" s="312" t="s">
        <v>8</v>
      </c>
      <c r="C5" s="249"/>
      <c r="D5" s="249"/>
      <c r="E5" s="249"/>
      <c r="F5" s="249"/>
      <c r="G5" s="249"/>
      <c r="H5" s="249"/>
      <c r="I5" s="249"/>
      <c r="J5" s="249"/>
      <c r="K5" s="249"/>
      <c r="L5" s="249"/>
      <c r="M5" s="249"/>
      <c r="N5" s="249"/>
      <c r="O5" s="249"/>
      <c r="P5" s="249"/>
      <c r="Q5" s="249"/>
      <c r="R5" s="3"/>
    </row>
    <row r="6" spans="1:20" x14ac:dyDescent="0.35">
      <c r="B6" s="312" t="s">
        <v>423</v>
      </c>
      <c r="C6" s="249"/>
      <c r="D6" s="249"/>
      <c r="E6" s="249"/>
      <c r="F6" s="249"/>
      <c r="G6" s="249"/>
      <c r="H6" s="249"/>
      <c r="I6" s="249"/>
      <c r="J6" s="249"/>
      <c r="K6" s="249"/>
      <c r="L6" s="249"/>
      <c r="M6" s="249"/>
      <c r="N6" s="249"/>
      <c r="O6" s="249"/>
      <c r="P6" s="249"/>
      <c r="Q6" s="249"/>
      <c r="R6" s="3"/>
    </row>
    <row r="7" spans="1:20" x14ac:dyDescent="0.35">
      <c r="B7" s="312" t="s">
        <v>235</v>
      </c>
      <c r="C7" s="249"/>
      <c r="D7" s="249"/>
      <c r="E7" s="249"/>
      <c r="F7" s="249"/>
      <c r="G7" s="249"/>
      <c r="H7" s="249"/>
      <c r="I7" s="249"/>
      <c r="J7" s="249"/>
      <c r="K7" s="249"/>
      <c r="L7" s="249"/>
      <c r="M7" s="249"/>
      <c r="N7" s="249"/>
      <c r="O7" s="249"/>
      <c r="P7" s="249"/>
      <c r="Q7" s="249"/>
      <c r="R7" s="3"/>
    </row>
    <row r="8" spans="1:20" s="431" customFormat="1" ht="15.65" customHeight="1" x14ac:dyDescent="0.35">
      <c r="A8" s="432"/>
      <c r="B8" s="311" t="s">
        <v>585</v>
      </c>
      <c r="C8" s="309"/>
      <c r="D8" s="309"/>
      <c r="E8" s="309"/>
      <c r="F8" s="309"/>
      <c r="G8" s="309"/>
      <c r="H8" s="309"/>
      <c r="I8" s="309"/>
      <c r="J8" s="309"/>
      <c r="K8" s="309"/>
      <c r="L8" s="309"/>
      <c r="M8" s="309"/>
      <c r="N8" s="309"/>
      <c r="O8" s="309"/>
      <c r="P8" s="309"/>
      <c r="Q8" s="309"/>
      <c r="R8" s="310"/>
    </row>
    <row r="9" spans="1:20" s="431" customFormat="1" x14ac:dyDescent="0.35">
      <c r="A9" s="432"/>
      <c r="B9" s="312" t="s">
        <v>8</v>
      </c>
      <c r="C9" s="306"/>
      <c r="D9" s="306"/>
      <c r="E9" s="306"/>
      <c r="F9" s="306"/>
      <c r="G9" s="306"/>
      <c r="H9" s="306"/>
      <c r="I9" s="306"/>
      <c r="J9" s="306"/>
      <c r="K9" s="306"/>
      <c r="L9" s="306"/>
      <c r="M9" s="306"/>
      <c r="N9" s="306"/>
      <c r="O9" s="306"/>
      <c r="P9" s="306"/>
      <c r="Q9" s="306"/>
      <c r="R9" s="307"/>
    </row>
    <row r="10" spans="1:20" s="431" customFormat="1" x14ac:dyDescent="0.35">
      <c r="A10" s="432"/>
      <c r="B10" s="312" t="s">
        <v>423</v>
      </c>
      <c r="C10" s="306"/>
      <c r="D10" s="306"/>
      <c r="E10" s="306"/>
      <c r="F10" s="306"/>
      <c r="G10" s="306"/>
      <c r="H10" s="306"/>
      <c r="I10" s="306"/>
      <c r="J10" s="306"/>
      <c r="K10" s="306"/>
      <c r="L10" s="306"/>
      <c r="M10" s="306"/>
      <c r="N10" s="306"/>
      <c r="O10" s="306"/>
      <c r="P10" s="306"/>
      <c r="Q10" s="306"/>
      <c r="R10" s="307"/>
    </row>
    <row r="11" spans="1:20" s="431" customFormat="1" x14ac:dyDescent="0.35">
      <c r="A11" s="432"/>
      <c r="B11" s="312" t="s">
        <v>235</v>
      </c>
      <c r="C11" s="306"/>
      <c r="D11" s="306"/>
      <c r="E11" s="306"/>
      <c r="F11" s="306"/>
      <c r="G11" s="306"/>
      <c r="H11" s="306"/>
      <c r="I11" s="306"/>
      <c r="J11" s="306"/>
      <c r="K11" s="306"/>
      <c r="L11" s="306"/>
      <c r="M11" s="306"/>
      <c r="N11" s="306"/>
      <c r="O11" s="306"/>
      <c r="P11" s="306"/>
      <c r="Q11" s="306"/>
      <c r="R11" s="307"/>
    </row>
    <row r="12" spans="1:20" x14ac:dyDescent="0.35">
      <c r="B12" s="311" t="s">
        <v>25</v>
      </c>
      <c r="C12" s="249"/>
      <c r="D12" s="249"/>
      <c r="E12" s="249"/>
      <c r="F12" s="249"/>
      <c r="G12" s="249"/>
      <c r="H12" s="249"/>
      <c r="I12" s="249"/>
      <c r="J12" s="249"/>
      <c r="K12" s="249"/>
      <c r="L12" s="249"/>
      <c r="M12" s="249"/>
      <c r="N12" s="249"/>
      <c r="O12" s="249"/>
      <c r="P12" s="249"/>
      <c r="Q12" s="249"/>
      <c r="R12" s="3"/>
    </row>
    <row r="13" spans="1:20" x14ac:dyDescent="0.35">
      <c r="B13" s="312" t="s">
        <v>8</v>
      </c>
      <c r="C13" s="249"/>
      <c r="D13" s="249"/>
      <c r="E13" s="249"/>
      <c r="F13" s="249"/>
      <c r="G13" s="249"/>
      <c r="H13" s="249"/>
      <c r="I13" s="249"/>
      <c r="J13" s="249"/>
      <c r="K13" s="249"/>
      <c r="L13" s="249"/>
      <c r="M13" s="249"/>
      <c r="N13" s="249"/>
      <c r="O13" s="249"/>
      <c r="P13" s="249"/>
      <c r="Q13" s="249"/>
      <c r="R13" s="3"/>
    </row>
    <row r="14" spans="1:20" x14ac:dyDescent="0.35">
      <c r="B14" s="312" t="s">
        <v>423</v>
      </c>
      <c r="C14" s="249"/>
      <c r="D14" s="249"/>
      <c r="E14" s="249"/>
      <c r="F14" s="249"/>
      <c r="G14" s="249"/>
      <c r="H14" s="249"/>
      <c r="I14" s="249"/>
      <c r="J14" s="249"/>
      <c r="K14" s="249"/>
      <c r="L14" s="249"/>
      <c r="M14" s="249"/>
      <c r="N14" s="249"/>
      <c r="O14" s="249"/>
      <c r="P14" s="249"/>
      <c r="Q14" s="249"/>
      <c r="R14" s="3"/>
    </row>
    <row r="15" spans="1:20" x14ac:dyDescent="0.35">
      <c r="B15" s="312" t="s">
        <v>235</v>
      </c>
      <c r="C15" s="249"/>
      <c r="D15" s="249"/>
      <c r="E15" s="249"/>
      <c r="F15" s="249"/>
      <c r="G15" s="249"/>
      <c r="H15" s="249"/>
      <c r="I15" s="249"/>
      <c r="J15" s="249"/>
      <c r="K15" s="249"/>
      <c r="L15" s="249"/>
      <c r="M15" s="249"/>
      <c r="N15" s="249"/>
      <c r="O15" s="249"/>
      <c r="P15" s="249"/>
      <c r="Q15" s="249"/>
      <c r="R15" s="3"/>
    </row>
    <row r="16" spans="1:20" x14ac:dyDescent="0.35">
      <c r="B16" s="311" t="s">
        <v>419</v>
      </c>
      <c r="C16" s="249"/>
      <c r="D16" s="249"/>
      <c r="E16" s="249"/>
      <c r="F16" s="249"/>
      <c r="G16" s="249"/>
      <c r="H16" s="249"/>
      <c r="I16" s="249"/>
      <c r="J16" s="249"/>
      <c r="K16" s="249"/>
      <c r="L16" s="249"/>
      <c r="M16" s="249"/>
      <c r="N16" s="249"/>
      <c r="O16" s="249"/>
      <c r="P16" s="249"/>
      <c r="Q16" s="249"/>
      <c r="R16" s="3"/>
    </row>
    <row r="17" spans="1:18" x14ac:dyDescent="0.35">
      <c r="B17" s="312" t="s">
        <v>8</v>
      </c>
      <c r="C17" s="249"/>
      <c r="D17" s="249"/>
      <c r="E17" s="249"/>
      <c r="F17" s="249"/>
      <c r="G17" s="249"/>
      <c r="H17" s="249"/>
      <c r="I17" s="249"/>
      <c r="J17" s="249"/>
      <c r="K17" s="249"/>
      <c r="L17" s="249"/>
      <c r="M17" s="249"/>
      <c r="N17" s="249"/>
      <c r="O17" s="249"/>
      <c r="P17" s="249"/>
      <c r="Q17" s="249"/>
      <c r="R17" s="3"/>
    </row>
    <row r="18" spans="1:18" x14ac:dyDescent="0.35">
      <c r="B18" s="312" t="s">
        <v>423</v>
      </c>
      <c r="C18" s="249"/>
      <c r="D18" s="249"/>
      <c r="E18" s="249"/>
      <c r="F18" s="249"/>
      <c r="G18" s="249"/>
      <c r="H18" s="249"/>
      <c r="I18" s="249"/>
      <c r="J18" s="249"/>
      <c r="K18" s="249"/>
      <c r="L18" s="249"/>
      <c r="M18" s="249"/>
      <c r="N18" s="249"/>
      <c r="O18" s="249"/>
      <c r="P18" s="249"/>
      <c r="Q18" s="249"/>
      <c r="R18" s="3"/>
    </row>
    <row r="19" spans="1:18" x14ac:dyDescent="0.35">
      <c r="B19" s="312" t="s">
        <v>235</v>
      </c>
      <c r="C19" s="249"/>
      <c r="D19" s="249"/>
      <c r="E19" s="249"/>
      <c r="F19" s="249"/>
      <c r="G19" s="249"/>
      <c r="H19" s="249"/>
      <c r="I19" s="249"/>
      <c r="J19" s="249"/>
      <c r="K19" s="249"/>
      <c r="L19" s="249"/>
      <c r="M19" s="249"/>
      <c r="N19" s="249"/>
      <c r="O19" s="249"/>
      <c r="P19" s="249"/>
      <c r="Q19" s="249"/>
      <c r="R19" s="3"/>
    </row>
    <row r="20" spans="1:18" x14ac:dyDescent="0.35">
      <c r="B20" s="311" t="s">
        <v>582</v>
      </c>
      <c r="C20" s="249"/>
      <c r="D20" s="249"/>
      <c r="E20" s="249"/>
      <c r="F20" s="249"/>
      <c r="G20" s="249"/>
      <c r="H20" s="249"/>
      <c r="I20" s="249"/>
      <c r="J20" s="249"/>
      <c r="K20" s="249"/>
      <c r="L20" s="249"/>
      <c r="M20" s="249"/>
      <c r="N20" s="249"/>
      <c r="O20" s="249"/>
      <c r="P20" s="249"/>
      <c r="Q20" s="249"/>
      <c r="R20" s="3"/>
    </row>
    <row r="21" spans="1:18" x14ac:dyDescent="0.35">
      <c r="B21" s="312" t="s">
        <v>8</v>
      </c>
      <c r="C21" s="249"/>
      <c r="D21" s="249"/>
      <c r="E21" s="249"/>
      <c r="F21" s="249"/>
      <c r="G21" s="249"/>
      <c r="H21" s="249"/>
      <c r="I21" s="249"/>
      <c r="J21" s="249"/>
      <c r="K21" s="249"/>
      <c r="L21" s="249"/>
      <c r="M21" s="249"/>
      <c r="N21" s="249"/>
      <c r="O21" s="249"/>
      <c r="P21" s="249"/>
      <c r="Q21" s="249"/>
      <c r="R21" s="3"/>
    </row>
    <row r="22" spans="1:18" x14ac:dyDescent="0.35">
      <c r="B22" s="312" t="s">
        <v>423</v>
      </c>
      <c r="C22" s="249"/>
      <c r="D22" s="249"/>
      <c r="E22" s="249"/>
      <c r="F22" s="249"/>
      <c r="G22" s="249"/>
      <c r="H22" s="249"/>
      <c r="I22" s="249"/>
      <c r="J22" s="249"/>
      <c r="K22" s="249"/>
      <c r="L22" s="249"/>
      <c r="M22" s="249"/>
      <c r="N22" s="249"/>
      <c r="O22" s="249"/>
      <c r="P22" s="249"/>
      <c r="Q22" s="249"/>
      <c r="R22" s="3"/>
    </row>
    <row r="23" spans="1:18" x14ac:dyDescent="0.35">
      <c r="B23" s="312" t="s">
        <v>235</v>
      </c>
      <c r="C23" s="249"/>
      <c r="D23" s="249"/>
      <c r="E23" s="249"/>
      <c r="F23" s="249"/>
      <c r="G23" s="249"/>
      <c r="H23" s="249"/>
      <c r="I23" s="249"/>
      <c r="J23" s="249"/>
      <c r="K23" s="249"/>
      <c r="L23" s="249"/>
      <c r="M23" s="249"/>
      <c r="N23" s="249"/>
      <c r="O23" s="249"/>
      <c r="P23" s="249"/>
      <c r="Q23" s="249"/>
      <c r="R23" s="3"/>
    </row>
    <row r="24" spans="1:18" x14ac:dyDescent="0.35">
      <c r="B24" s="311" t="s">
        <v>420</v>
      </c>
      <c r="C24" s="249"/>
      <c r="D24" s="249"/>
      <c r="E24" s="249"/>
      <c r="F24" s="249"/>
      <c r="G24" s="249"/>
      <c r="H24" s="249"/>
      <c r="I24" s="249"/>
      <c r="J24" s="249"/>
      <c r="K24" s="249"/>
      <c r="L24" s="249"/>
      <c r="M24" s="249"/>
      <c r="N24" s="249"/>
      <c r="O24" s="249"/>
      <c r="P24" s="249"/>
      <c r="Q24" s="249"/>
      <c r="R24" s="3"/>
    </row>
    <row r="25" spans="1:18" x14ac:dyDescent="0.35">
      <c r="B25" s="312" t="s">
        <v>8</v>
      </c>
      <c r="C25" s="249"/>
      <c r="D25" s="249"/>
      <c r="E25" s="249"/>
      <c r="F25" s="249"/>
      <c r="G25" s="249"/>
      <c r="H25" s="249"/>
      <c r="I25" s="249"/>
      <c r="J25" s="249"/>
      <c r="K25" s="249"/>
      <c r="L25" s="249"/>
      <c r="M25" s="249"/>
      <c r="N25" s="249"/>
      <c r="O25" s="249"/>
      <c r="P25" s="249"/>
      <c r="Q25" s="249"/>
      <c r="R25" s="3"/>
    </row>
    <row r="26" spans="1:18" x14ac:dyDescent="0.35">
      <c r="B26" s="312" t="s">
        <v>423</v>
      </c>
      <c r="C26" s="249"/>
      <c r="D26" s="249"/>
      <c r="E26" s="249"/>
      <c r="F26" s="249"/>
      <c r="G26" s="249"/>
      <c r="H26" s="249"/>
      <c r="I26" s="249"/>
      <c r="J26" s="249"/>
      <c r="K26" s="249"/>
      <c r="L26" s="249"/>
      <c r="M26" s="249"/>
      <c r="N26" s="249"/>
      <c r="O26" s="249"/>
      <c r="P26" s="249"/>
      <c r="Q26" s="249"/>
      <c r="R26" s="3"/>
    </row>
    <row r="27" spans="1:18" x14ac:dyDescent="0.35">
      <c r="B27" s="312" t="s">
        <v>235</v>
      </c>
      <c r="C27" s="249"/>
      <c r="D27" s="249"/>
      <c r="E27" s="249"/>
      <c r="F27" s="249"/>
      <c r="G27" s="249"/>
      <c r="H27" s="249"/>
      <c r="I27" s="249"/>
      <c r="J27" s="249"/>
      <c r="K27" s="249"/>
      <c r="L27" s="249"/>
      <c r="M27" s="249"/>
      <c r="N27" s="249"/>
      <c r="O27" s="249"/>
      <c r="P27" s="249"/>
      <c r="Q27" s="249"/>
      <c r="R27" s="3"/>
    </row>
    <row r="28" spans="1:18" s="431" customFormat="1" x14ac:dyDescent="0.35">
      <c r="A28" s="432"/>
      <c r="B28" s="298" t="s">
        <v>422</v>
      </c>
      <c r="C28" s="307"/>
      <c r="D28" s="307"/>
      <c r="E28" s="307"/>
      <c r="F28" s="307"/>
      <c r="G28" s="307"/>
      <c r="H28" s="307"/>
      <c r="I28" s="307"/>
      <c r="J28" s="307"/>
      <c r="K28" s="307"/>
      <c r="L28" s="307"/>
      <c r="M28" s="307"/>
      <c r="N28" s="307"/>
      <c r="O28" s="307"/>
      <c r="P28" s="307"/>
      <c r="Q28" s="307"/>
      <c r="R28" s="307"/>
    </row>
    <row r="29" spans="1:18" x14ac:dyDescent="0.35">
      <c r="B29" s="27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4362-ED63-4929-A7F3-32BAA4B7A97A}">
  <sheetPr>
    <tabColor theme="5"/>
  </sheetPr>
  <dimension ref="A1:BZ35"/>
  <sheetViews>
    <sheetView tabSelected="1" workbookViewId="0">
      <selection activeCell="B7" sqref="B7"/>
    </sheetView>
  </sheetViews>
  <sheetFormatPr defaultColWidth="9.1796875" defaultRowHeight="14.5" x14ac:dyDescent="0.35"/>
  <cols>
    <col min="1" max="1" width="9.1796875" style="432"/>
    <col min="2" max="2" width="29.81640625" style="191" customWidth="1"/>
    <col min="3" max="3" width="5" style="305" bestFit="1" customWidth="1"/>
    <col min="4" max="5" width="5" style="305" customWidth="1"/>
    <col min="6" max="8" width="5" style="305" bestFit="1" customWidth="1"/>
    <col min="9" max="10" width="5" style="305" customWidth="1"/>
    <col min="11" max="13" width="5" style="305" bestFit="1" customWidth="1"/>
    <col min="14" max="15" width="5" style="305" customWidth="1"/>
    <col min="16" max="18" width="5" style="305" bestFit="1" customWidth="1"/>
    <col min="19" max="20" width="5" style="305" customWidth="1"/>
    <col min="21" max="23" width="5" style="305" bestFit="1" customWidth="1"/>
    <col min="24" max="25" width="5" style="305" customWidth="1"/>
    <col min="26" max="28" width="5" style="305" bestFit="1" customWidth="1"/>
    <col min="29" max="30" width="5" style="305" customWidth="1"/>
    <col min="31" max="33" width="5" style="305" bestFit="1" customWidth="1"/>
    <col min="34" max="35" width="5" style="305" customWidth="1"/>
    <col min="36" max="38" width="5" style="305" bestFit="1" customWidth="1"/>
    <col min="39" max="40" width="5" style="305" customWidth="1"/>
    <col min="41" max="43" width="5" style="305" bestFit="1" customWidth="1"/>
    <col min="44" max="45" width="5" style="305" customWidth="1"/>
    <col min="46" max="48" width="5" style="305" bestFit="1" customWidth="1"/>
    <col min="49" max="50" width="5" style="305" customWidth="1"/>
    <col min="51" max="53" width="5" style="305" bestFit="1" customWidth="1"/>
    <col min="54" max="55" width="5" style="305" customWidth="1"/>
    <col min="56" max="58" width="5" style="305" bestFit="1" customWidth="1"/>
    <col min="59" max="60" width="5" style="305" customWidth="1"/>
    <col min="61" max="63" width="5" style="305" bestFit="1" customWidth="1"/>
    <col min="64" max="65" width="5" style="305" customWidth="1"/>
    <col min="66" max="67" width="5" style="305" bestFit="1" customWidth="1"/>
    <col min="68" max="68" width="6.54296875" style="305" bestFit="1" customWidth="1"/>
    <col min="69" max="70" width="6.54296875" style="305" customWidth="1"/>
    <col min="71" max="73" width="5" style="305" bestFit="1" customWidth="1"/>
    <col min="74" max="75" width="5" style="305" customWidth="1"/>
    <col min="76" max="77" width="5" style="305" bestFit="1" customWidth="1"/>
    <col min="78" max="78" width="3.7265625" style="305" bestFit="1" customWidth="1"/>
    <col min="79" max="81" width="15.453125" style="557" customWidth="1"/>
    <col min="82" max="16384" width="9.1796875" style="557"/>
  </cols>
  <sheetData>
    <row r="1" spans="1:78" s="15" customFormat="1" x14ac:dyDescent="0.35">
      <c r="A1" s="432"/>
      <c r="B1" s="13" t="s">
        <v>381</v>
      </c>
      <c r="C1" s="302"/>
      <c r="D1" s="302"/>
      <c r="E1" s="302"/>
      <c r="F1" s="302"/>
      <c r="G1" s="302"/>
      <c r="H1" s="302"/>
      <c r="I1" s="302"/>
      <c r="J1" s="302"/>
      <c r="K1" s="302"/>
      <c r="L1" s="302"/>
      <c r="M1" s="302"/>
      <c r="N1" s="302"/>
      <c r="O1" s="302"/>
      <c r="P1" s="302"/>
      <c r="Q1" s="302"/>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4"/>
      <c r="BV1" s="304"/>
      <c r="BW1" s="304"/>
      <c r="BX1" s="304"/>
      <c r="BY1" s="304"/>
      <c r="BZ1" s="304"/>
    </row>
    <row r="2" spans="1:78" s="15" customFormat="1" x14ac:dyDescent="0.35">
      <c r="A2" s="432"/>
      <c r="B2" s="13" t="s">
        <v>734</v>
      </c>
      <c r="C2" s="302"/>
      <c r="D2" s="302"/>
      <c r="E2" s="302"/>
      <c r="F2" s="302"/>
      <c r="G2" s="302"/>
      <c r="H2" s="302"/>
      <c r="I2" s="302"/>
      <c r="J2" s="302"/>
      <c r="K2" s="302"/>
      <c r="L2" s="302"/>
      <c r="M2" s="302"/>
      <c r="N2" s="302"/>
      <c r="O2" s="302"/>
      <c r="P2" s="302"/>
      <c r="Q2" s="302"/>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4"/>
      <c r="BV2" s="304"/>
      <c r="BW2" s="304"/>
      <c r="BX2" s="304"/>
      <c r="BY2" s="304"/>
      <c r="BZ2" s="304"/>
    </row>
    <row r="3" spans="1:78" ht="135" x14ac:dyDescent="0.35">
      <c r="C3" s="609" t="s">
        <v>9</v>
      </c>
      <c r="D3" s="610"/>
      <c r="E3" s="610"/>
      <c r="F3" s="610"/>
      <c r="G3" s="611"/>
      <c r="H3" s="609" t="s">
        <v>10</v>
      </c>
      <c r="I3" s="610"/>
      <c r="J3" s="610"/>
      <c r="K3" s="610"/>
      <c r="L3" s="611"/>
      <c r="M3" s="609" t="s">
        <v>11</v>
      </c>
      <c r="N3" s="610"/>
      <c r="O3" s="610"/>
      <c r="P3" s="610"/>
      <c r="Q3" s="611"/>
      <c r="R3" s="609" t="s">
        <v>12</v>
      </c>
      <c r="S3" s="610"/>
      <c r="T3" s="610"/>
      <c r="U3" s="610"/>
      <c r="V3" s="611"/>
      <c r="W3" s="609" t="s">
        <v>13</v>
      </c>
      <c r="X3" s="610"/>
      <c r="Y3" s="610"/>
      <c r="Z3" s="610"/>
      <c r="AA3" s="611"/>
      <c r="AB3" s="609" t="s">
        <v>14</v>
      </c>
      <c r="AC3" s="610"/>
      <c r="AD3" s="610"/>
      <c r="AE3" s="610"/>
      <c r="AF3" s="611"/>
      <c r="AG3" s="609" t="s">
        <v>15</v>
      </c>
      <c r="AH3" s="610"/>
      <c r="AI3" s="610"/>
      <c r="AJ3" s="610"/>
      <c r="AK3" s="611"/>
      <c r="AL3" s="609" t="s">
        <v>16</v>
      </c>
      <c r="AM3" s="610"/>
      <c r="AN3" s="610"/>
      <c r="AO3" s="610"/>
      <c r="AP3" s="611"/>
      <c r="AQ3" s="609" t="s">
        <v>17</v>
      </c>
      <c r="AR3" s="610"/>
      <c r="AS3" s="610"/>
      <c r="AT3" s="610"/>
      <c r="AU3" s="611"/>
      <c r="AV3" s="609" t="s">
        <v>18</v>
      </c>
      <c r="AW3" s="610"/>
      <c r="AX3" s="610"/>
      <c r="AY3" s="610"/>
      <c r="AZ3" s="611"/>
      <c r="BA3" s="609" t="s">
        <v>19</v>
      </c>
      <c r="BB3" s="610"/>
      <c r="BC3" s="610"/>
      <c r="BD3" s="610"/>
      <c r="BE3" s="611"/>
      <c r="BF3" s="609" t="s">
        <v>20</v>
      </c>
      <c r="BG3" s="610"/>
      <c r="BH3" s="610"/>
      <c r="BI3" s="610"/>
      <c r="BJ3" s="611"/>
      <c r="BK3" s="609" t="s">
        <v>21</v>
      </c>
      <c r="BL3" s="610"/>
      <c r="BM3" s="610"/>
      <c r="BN3" s="610"/>
      <c r="BO3" s="611"/>
      <c r="BP3" s="609" t="s">
        <v>22</v>
      </c>
      <c r="BQ3" s="610"/>
      <c r="BR3" s="610"/>
      <c r="BS3" s="610"/>
      <c r="BT3" s="611"/>
      <c r="BU3" s="609" t="s">
        <v>23</v>
      </c>
      <c r="BV3" s="610"/>
      <c r="BW3" s="610"/>
      <c r="BX3" s="610"/>
      <c r="BY3" s="611"/>
      <c r="BZ3" s="585"/>
    </row>
    <row r="4" spans="1:78" x14ac:dyDescent="0.35">
      <c r="C4" s="612">
        <v>2018</v>
      </c>
      <c r="D4" s="613">
        <v>2019</v>
      </c>
      <c r="E4" s="613">
        <v>2020</v>
      </c>
      <c r="F4" s="613">
        <v>2021</v>
      </c>
      <c r="G4" s="614">
        <v>2022</v>
      </c>
      <c r="H4" s="612">
        <v>2018</v>
      </c>
      <c r="I4" s="613">
        <v>2019</v>
      </c>
      <c r="J4" s="613">
        <v>2020</v>
      </c>
      <c r="K4" s="613">
        <v>2021</v>
      </c>
      <c r="L4" s="614">
        <v>2022</v>
      </c>
      <c r="M4" s="612">
        <v>2018</v>
      </c>
      <c r="N4" s="613">
        <v>2019</v>
      </c>
      <c r="O4" s="613">
        <v>2020</v>
      </c>
      <c r="P4" s="613">
        <v>2021</v>
      </c>
      <c r="Q4" s="614">
        <v>2022</v>
      </c>
      <c r="R4" s="612">
        <v>2018</v>
      </c>
      <c r="S4" s="613">
        <v>2019</v>
      </c>
      <c r="T4" s="613">
        <v>2020</v>
      </c>
      <c r="U4" s="613">
        <v>2021</v>
      </c>
      <c r="V4" s="614">
        <v>2022</v>
      </c>
      <c r="W4" s="612">
        <v>2018</v>
      </c>
      <c r="X4" s="613">
        <v>2019</v>
      </c>
      <c r="Y4" s="613">
        <v>2020</v>
      </c>
      <c r="Z4" s="613">
        <v>2021</v>
      </c>
      <c r="AA4" s="614">
        <v>2022</v>
      </c>
      <c r="AB4" s="612">
        <v>2018</v>
      </c>
      <c r="AC4" s="613">
        <v>2019</v>
      </c>
      <c r="AD4" s="613">
        <v>2020</v>
      </c>
      <c r="AE4" s="613">
        <v>2021</v>
      </c>
      <c r="AF4" s="614">
        <v>2022</v>
      </c>
      <c r="AG4" s="612">
        <v>2018</v>
      </c>
      <c r="AH4" s="613">
        <v>2019</v>
      </c>
      <c r="AI4" s="613">
        <v>2020</v>
      </c>
      <c r="AJ4" s="613">
        <v>2021</v>
      </c>
      <c r="AK4" s="614">
        <v>2022</v>
      </c>
      <c r="AL4" s="612">
        <v>2018</v>
      </c>
      <c r="AM4" s="613">
        <v>2019</v>
      </c>
      <c r="AN4" s="613">
        <v>2020</v>
      </c>
      <c r="AO4" s="613">
        <v>2021</v>
      </c>
      <c r="AP4" s="614">
        <v>2022</v>
      </c>
      <c r="AQ4" s="612">
        <v>2018</v>
      </c>
      <c r="AR4" s="613">
        <v>2019</v>
      </c>
      <c r="AS4" s="613">
        <v>2020</v>
      </c>
      <c r="AT4" s="613">
        <v>2021</v>
      </c>
      <c r="AU4" s="614">
        <v>2022</v>
      </c>
      <c r="AV4" s="612">
        <v>2018</v>
      </c>
      <c r="AW4" s="613">
        <v>2019</v>
      </c>
      <c r="AX4" s="613">
        <v>2020</v>
      </c>
      <c r="AY4" s="613">
        <v>2021</v>
      </c>
      <c r="AZ4" s="614">
        <v>2022</v>
      </c>
      <c r="BA4" s="612">
        <v>2018</v>
      </c>
      <c r="BB4" s="613">
        <v>2019</v>
      </c>
      <c r="BC4" s="613">
        <v>2020</v>
      </c>
      <c r="BD4" s="613">
        <v>2021</v>
      </c>
      <c r="BE4" s="614">
        <v>2022</v>
      </c>
      <c r="BF4" s="612">
        <v>2018</v>
      </c>
      <c r="BG4" s="613">
        <v>2019</v>
      </c>
      <c r="BH4" s="613">
        <v>2020</v>
      </c>
      <c r="BI4" s="613">
        <v>2021</v>
      </c>
      <c r="BJ4" s="614">
        <v>2022</v>
      </c>
      <c r="BK4" s="612">
        <v>2018</v>
      </c>
      <c r="BL4" s="613">
        <v>2019</v>
      </c>
      <c r="BM4" s="613">
        <v>2020</v>
      </c>
      <c r="BN4" s="613">
        <v>2021</v>
      </c>
      <c r="BO4" s="614">
        <v>2022</v>
      </c>
      <c r="BP4" s="612">
        <v>2018</v>
      </c>
      <c r="BQ4" s="613">
        <v>2019</v>
      </c>
      <c r="BR4" s="613">
        <v>2020</v>
      </c>
      <c r="BS4" s="613">
        <v>2021</v>
      </c>
      <c r="BT4" s="614">
        <v>2022</v>
      </c>
      <c r="BU4" s="612">
        <v>2018</v>
      </c>
      <c r="BV4" s="613">
        <v>2019</v>
      </c>
      <c r="BW4" s="613">
        <v>2020</v>
      </c>
      <c r="BX4" s="613">
        <v>2021</v>
      </c>
      <c r="BY4" s="614">
        <v>2022</v>
      </c>
      <c r="BZ4" s="584"/>
    </row>
    <row r="5" spans="1:78" x14ac:dyDescent="0.35">
      <c r="B5" s="586" t="s">
        <v>584</v>
      </c>
      <c r="C5" s="615"/>
      <c r="D5" s="616"/>
      <c r="E5" s="616"/>
      <c r="F5" s="616"/>
      <c r="G5" s="617"/>
      <c r="H5" s="615"/>
      <c r="I5" s="616"/>
      <c r="J5" s="616"/>
      <c r="K5" s="616"/>
      <c r="L5" s="617"/>
      <c r="M5" s="615"/>
      <c r="N5" s="616"/>
      <c r="O5" s="616"/>
      <c r="P5" s="616"/>
      <c r="Q5" s="617"/>
      <c r="R5" s="615"/>
      <c r="S5" s="616"/>
      <c r="T5" s="616"/>
      <c r="U5" s="616"/>
      <c r="V5" s="617"/>
      <c r="W5" s="615"/>
      <c r="X5" s="616"/>
      <c r="Y5" s="616"/>
      <c r="Z5" s="616"/>
      <c r="AA5" s="617"/>
      <c r="AB5" s="615"/>
      <c r="AC5" s="616"/>
      <c r="AD5" s="616"/>
      <c r="AE5" s="616"/>
      <c r="AF5" s="617"/>
      <c r="AG5" s="615"/>
      <c r="AH5" s="616"/>
      <c r="AI5" s="616"/>
      <c r="AJ5" s="616"/>
      <c r="AK5" s="617"/>
      <c r="AL5" s="615"/>
      <c r="AM5" s="616"/>
      <c r="AN5" s="616"/>
      <c r="AO5" s="616"/>
      <c r="AP5" s="617"/>
      <c r="AQ5" s="615"/>
      <c r="AR5" s="616"/>
      <c r="AS5" s="616"/>
      <c r="AT5" s="616"/>
      <c r="AU5" s="617"/>
      <c r="AV5" s="615"/>
      <c r="AW5" s="616"/>
      <c r="AX5" s="616"/>
      <c r="AY5" s="616"/>
      <c r="AZ5" s="617"/>
      <c r="BA5" s="615"/>
      <c r="BB5" s="616"/>
      <c r="BC5" s="616"/>
      <c r="BD5" s="616"/>
      <c r="BE5" s="617"/>
      <c r="BF5" s="615"/>
      <c r="BG5" s="616"/>
      <c r="BH5" s="616"/>
      <c r="BI5" s="616"/>
      <c r="BJ5" s="617"/>
      <c r="BK5" s="615"/>
      <c r="BL5" s="616"/>
      <c r="BM5" s="616"/>
      <c r="BN5" s="616"/>
      <c r="BO5" s="617"/>
      <c r="BP5" s="615"/>
      <c r="BQ5" s="616"/>
      <c r="BR5" s="616"/>
      <c r="BS5" s="616"/>
      <c r="BT5" s="617"/>
      <c r="BU5" s="615"/>
      <c r="BV5" s="616"/>
      <c r="BW5" s="616"/>
      <c r="BX5" s="616"/>
      <c r="BY5" s="617"/>
      <c r="BZ5" s="557"/>
    </row>
    <row r="6" spans="1:78" x14ac:dyDescent="0.35">
      <c r="B6" s="256" t="s">
        <v>8</v>
      </c>
      <c r="C6" s="618"/>
      <c r="D6" s="619"/>
      <c r="E6" s="619"/>
      <c r="F6" s="619"/>
      <c r="G6" s="620"/>
      <c r="H6" s="618"/>
      <c r="I6" s="619"/>
      <c r="J6" s="619"/>
      <c r="K6" s="619"/>
      <c r="L6" s="620"/>
      <c r="M6" s="618"/>
      <c r="N6" s="619"/>
      <c r="O6" s="619"/>
      <c r="P6" s="619"/>
      <c r="Q6" s="620"/>
      <c r="R6" s="618"/>
      <c r="S6" s="619"/>
      <c r="T6" s="619"/>
      <c r="U6" s="619"/>
      <c r="V6" s="620"/>
      <c r="W6" s="618"/>
      <c r="X6" s="619"/>
      <c r="Y6" s="619"/>
      <c r="Z6" s="619"/>
      <c r="AA6" s="620"/>
      <c r="AB6" s="618"/>
      <c r="AC6" s="619"/>
      <c r="AD6" s="619"/>
      <c r="AE6" s="619"/>
      <c r="AF6" s="620"/>
      <c r="AG6" s="618"/>
      <c r="AH6" s="619"/>
      <c r="AI6" s="619"/>
      <c r="AJ6" s="619"/>
      <c r="AK6" s="620"/>
      <c r="AL6" s="618"/>
      <c r="AM6" s="619"/>
      <c r="AN6" s="619"/>
      <c r="AO6" s="619"/>
      <c r="AP6" s="620"/>
      <c r="AQ6" s="618"/>
      <c r="AR6" s="619"/>
      <c r="AS6" s="619"/>
      <c r="AT6" s="619"/>
      <c r="AU6" s="620"/>
      <c r="AV6" s="618"/>
      <c r="AW6" s="619"/>
      <c r="AX6" s="619"/>
      <c r="AY6" s="619"/>
      <c r="AZ6" s="620"/>
      <c r="BA6" s="618"/>
      <c r="BB6" s="619"/>
      <c r="BC6" s="619"/>
      <c r="BD6" s="619"/>
      <c r="BE6" s="620"/>
      <c r="BF6" s="618"/>
      <c r="BG6" s="619"/>
      <c r="BH6" s="619"/>
      <c r="BI6" s="619"/>
      <c r="BJ6" s="620"/>
      <c r="BK6" s="618"/>
      <c r="BL6" s="619"/>
      <c r="BM6" s="619"/>
      <c r="BN6" s="619"/>
      <c r="BO6" s="620"/>
      <c r="BP6" s="618"/>
      <c r="BQ6" s="619"/>
      <c r="BR6" s="619"/>
      <c r="BS6" s="619"/>
      <c r="BT6" s="620"/>
      <c r="BU6" s="618"/>
      <c r="BV6" s="619"/>
      <c r="BW6" s="619"/>
      <c r="BX6" s="619"/>
      <c r="BY6" s="620"/>
      <c r="BZ6" s="557"/>
    </row>
    <row r="7" spans="1:78" x14ac:dyDescent="0.35">
      <c r="B7" s="256" t="s">
        <v>424</v>
      </c>
      <c r="C7" s="618"/>
      <c r="D7" s="619"/>
      <c r="E7" s="619"/>
      <c r="F7" s="619"/>
      <c r="G7" s="620"/>
      <c r="H7" s="618"/>
      <c r="I7" s="619"/>
      <c r="J7" s="619"/>
      <c r="K7" s="619"/>
      <c r="L7" s="620"/>
      <c r="M7" s="618"/>
      <c r="N7" s="619"/>
      <c r="O7" s="619"/>
      <c r="P7" s="619"/>
      <c r="Q7" s="620"/>
      <c r="R7" s="618"/>
      <c r="S7" s="619"/>
      <c r="T7" s="619"/>
      <c r="U7" s="619"/>
      <c r="V7" s="620"/>
      <c r="W7" s="618"/>
      <c r="X7" s="619"/>
      <c r="Y7" s="619"/>
      <c r="Z7" s="619"/>
      <c r="AA7" s="620"/>
      <c r="AB7" s="618"/>
      <c r="AC7" s="619"/>
      <c r="AD7" s="619"/>
      <c r="AE7" s="619"/>
      <c r="AF7" s="620"/>
      <c r="AG7" s="618"/>
      <c r="AH7" s="619"/>
      <c r="AI7" s="619"/>
      <c r="AJ7" s="619"/>
      <c r="AK7" s="620"/>
      <c r="AL7" s="618"/>
      <c r="AM7" s="619"/>
      <c r="AN7" s="619"/>
      <c r="AO7" s="619"/>
      <c r="AP7" s="620"/>
      <c r="AQ7" s="618"/>
      <c r="AR7" s="619"/>
      <c r="AS7" s="619"/>
      <c r="AT7" s="619"/>
      <c r="AU7" s="620"/>
      <c r="AV7" s="618"/>
      <c r="AW7" s="619"/>
      <c r="AX7" s="619"/>
      <c r="AY7" s="619"/>
      <c r="AZ7" s="620"/>
      <c r="BA7" s="618"/>
      <c r="BB7" s="619"/>
      <c r="BC7" s="619"/>
      <c r="BD7" s="619"/>
      <c r="BE7" s="620"/>
      <c r="BF7" s="618"/>
      <c r="BG7" s="619"/>
      <c r="BH7" s="619"/>
      <c r="BI7" s="619"/>
      <c r="BJ7" s="620"/>
      <c r="BK7" s="618"/>
      <c r="BL7" s="619"/>
      <c r="BM7" s="619"/>
      <c r="BN7" s="619"/>
      <c r="BO7" s="620"/>
      <c r="BP7" s="618"/>
      <c r="BQ7" s="619"/>
      <c r="BR7" s="619"/>
      <c r="BS7" s="619"/>
      <c r="BT7" s="620"/>
      <c r="BU7" s="618"/>
      <c r="BV7" s="619"/>
      <c r="BW7" s="619"/>
      <c r="BX7" s="619"/>
      <c r="BY7" s="620"/>
      <c r="BZ7" s="557"/>
    </row>
    <row r="8" spans="1:78" x14ac:dyDescent="0.35">
      <c r="B8" s="586" t="s">
        <v>585</v>
      </c>
      <c r="C8" s="615"/>
      <c r="D8" s="616"/>
      <c r="E8" s="616"/>
      <c r="F8" s="616"/>
      <c r="G8" s="617"/>
      <c r="H8" s="615"/>
      <c r="I8" s="616"/>
      <c r="J8" s="616"/>
      <c r="K8" s="616"/>
      <c r="L8" s="617"/>
      <c r="M8" s="615"/>
      <c r="N8" s="616"/>
      <c r="O8" s="616"/>
      <c r="P8" s="616"/>
      <c r="Q8" s="617"/>
      <c r="R8" s="615"/>
      <c r="S8" s="616"/>
      <c r="T8" s="616"/>
      <c r="U8" s="616"/>
      <c r="V8" s="617"/>
      <c r="W8" s="615"/>
      <c r="X8" s="616"/>
      <c r="Y8" s="616"/>
      <c r="Z8" s="616"/>
      <c r="AA8" s="617"/>
      <c r="AB8" s="615"/>
      <c r="AC8" s="616"/>
      <c r="AD8" s="616"/>
      <c r="AE8" s="616"/>
      <c r="AF8" s="617"/>
      <c r="AG8" s="615"/>
      <c r="AH8" s="616"/>
      <c r="AI8" s="616"/>
      <c r="AJ8" s="616"/>
      <c r="AK8" s="617"/>
      <c r="AL8" s="615"/>
      <c r="AM8" s="616"/>
      <c r="AN8" s="616"/>
      <c r="AO8" s="616"/>
      <c r="AP8" s="617"/>
      <c r="AQ8" s="615"/>
      <c r="AR8" s="616"/>
      <c r="AS8" s="616"/>
      <c r="AT8" s="616"/>
      <c r="AU8" s="617"/>
      <c r="AV8" s="615"/>
      <c r="AW8" s="616"/>
      <c r="AX8" s="616"/>
      <c r="AY8" s="616"/>
      <c r="AZ8" s="617"/>
      <c r="BA8" s="615"/>
      <c r="BB8" s="616"/>
      <c r="BC8" s="616"/>
      <c r="BD8" s="616"/>
      <c r="BE8" s="617"/>
      <c r="BF8" s="615"/>
      <c r="BG8" s="616"/>
      <c r="BH8" s="616"/>
      <c r="BI8" s="616"/>
      <c r="BJ8" s="617"/>
      <c r="BK8" s="615"/>
      <c r="BL8" s="616"/>
      <c r="BM8" s="616"/>
      <c r="BN8" s="616"/>
      <c r="BO8" s="617"/>
      <c r="BP8" s="615"/>
      <c r="BQ8" s="616"/>
      <c r="BR8" s="616"/>
      <c r="BS8" s="616"/>
      <c r="BT8" s="617"/>
      <c r="BU8" s="615"/>
      <c r="BV8" s="616"/>
      <c r="BW8" s="616"/>
      <c r="BX8" s="616"/>
      <c r="BY8" s="617"/>
      <c r="BZ8" s="557"/>
    </row>
    <row r="9" spans="1:78" x14ac:dyDescent="0.35">
      <c r="B9" s="256" t="s">
        <v>8</v>
      </c>
      <c r="C9" s="618"/>
      <c r="D9" s="619"/>
      <c r="E9" s="619"/>
      <c r="F9" s="619"/>
      <c r="G9" s="620"/>
      <c r="H9" s="618"/>
      <c r="I9" s="619"/>
      <c r="J9" s="619"/>
      <c r="K9" s="619"/>
      <c r="L9" s="620"/>
      <c r="M9" s="618"/>
      <c r="N9" s="619"/>
      <c r="O9" s="619"/>
      <c r="P9" s="619"/>
      <c r="Q9" s="620"/>
      <c r="R9" s="618"/>
      <c r="S9" s="619"/>
      <c r="T9" s="619"/>
      <c r="U9" s="619"/>
      <c r="V9" s="620"/>
      <c r="W9" s="618"/>
      <c r="X9" s="619"/>
      <c r="Y9" s="619"/>
      <c r="Z9" s="619"/>
      <c r="AA9" s="620"/>
      <c r="AB9" s="618"/>
      <c r="AC9" s="619"/>
      <c r="AD9" s="619"/>
      <c r="AE9" s="619"/>
      <c r="AF9" s="620"/>
      <c r="AG9" s="618"/>
      <c r="AH9" s="619"/>
      <c r="AI9" s="619"/>
      <c r="AJ9" s="619"/>
      <c r="AK9" s="620"/>
      <c r="AL9" s="618"/>
      <c r="AM9" s="619"/>
      <c r="AN9" s="619"/>
      <c r="AO9" s="619"/>
      <c r="AP9" s="620"/>
      <c r="AQ9" s="618"/>
      <c r="AR9" s="619"/>
      <c r="AS9" s="619"/>
      <c r="AT9" s="619"/>
      <c r="AU9" s="620"/>
      <c r="AV9" s="618"/>
      <c r="AW9" s="619"/>
      <c r="AX9" s="619"/>
      <c r="AY9" s="619"/>
      <c r="AZ9" s="620"/>
      <c r="BA9" s="618"/>
      <c r="BB9" s="619"/>
      <c r="BC9" s="619"/>
      <c r="BD9" s="619"/>
      <c r="BE9" s="620"/>
      <c r="BF9" s="618"/>
      <c r="BG9" s="619"/>
      <c r="BH9" s="619"/>
      <c r="BI9" s="619"/>
      <c r="BJ9" s="620"/>
      <c r="BK9" s="618"/>
      <c r="BL9" s="619"/>
      <c r="BM9" s="619"/>
      <c r="BN9" s="619"/>
      <c r="BO9" s="620"/>
      <c r="BP9" s="618"/>
      <c r="BQ9" s="619"/>
      <c r="BR9" s="619"/>
      <c r="BS9" s="619"/>
      <c r="BT9" s="620"/>
      <c r="BU9" s="618"/>
      <c r="BV9" s="619"/>
      <c r="BW9" s="619"/>
      <c r="BX9" s="619"/>
      <c r="BY9" s="620"/>
      <c r="BZ9" s="557"/>
    </row>
    <row r="10" spans="1:78" x14ac:dyDescent="0.35">
      <c r="B10" s="256" t="s">
        <v>424</v>
      </c>
      <c r="C10" s="618"/>
      <c r="D10" s="619"/>
      <c r="E10" s="619"/>
      <c r="F10" s="619"/>
      <c r="G10" s="620"/>
      <c r="H10" s="618"/>
      <c r="I10" s="619"/>
      <c r="J10" s="619"/>
      <c r="K10" s="619"/>
      <c r="L10" s="620"/>
      <c r="M10" s="618"/>
      <c r="N10" s="619"/>
      <c r="O10" s="619"/>
      <c r="P10" s="619"/>
      <c r="Q10" s="620"/>
      <c r="R10" s="618"/>
      <c r="S10" s="619"/>
      <c r="T10" s="619"/>
      <c r="U10" s="619"/>
      <c r="V10" s="620"/>
      <c r="W10" s="618"/>
      <c r="X10" s="619"/>
      <c r="Y10" s="619"/>
      <c r="Z10" s="619"/>
      <c r="AA10" s="620"/>
      <c r="AB10" s="618"/>
      <c r="AC10" s="619"/>
      <c r="AD10" s="619"/>
      <c r="AE10" s="619"/>
      <c r="AF10" s="620"/>
      <c r="AG10" s="618"/>
      <c r="AH10" s="619"/>
      <c r="AI10" s="619"/>
      <c r="AJ10" s="619"/>
      <c r="AK10" s="620"/>
      <c r="AL10" s="618"/>
      <c r="AM10" s="619"/>
      <c r="AN10" s="619"/>
      <c r="AO10" s="619"/>
      <c r="AP10" s="620"/>
      <c r="AQ10" s="618"/>
      <c r="AR10" s="619"/>
      <c r="AS10" s="619"/>
      <c r="AT10" s="619"/>
      <c r="AU10" s="620"/>
      <c r="AV10" s="618"/>
      <c r="AW10" s="619"/>
      <c r="AX10" s="619"/>
      <c r="AY10" s="619"/>
      <c r="AZ10" s="620"/>
      <c r="BA10" s="618"/>
      <c r="BB10" s="619"/>
      <c r="BC10" s="619"/>
      <c r="BD10" s="619"/>
      <c r="BE10" s="620"/>
      <c r="BF10" s="618"/>
      <c r="BG10" s="619"/>
      <c r="BH10" s="619"/>
      <c r="BI10" s="619"/>
      <c r="BJ10" s="620"/>
      <c r="BK10" s="618"/>
      <c r="BL10" s="619"/>
      <c r="BM10" s="619"/>
      <c r="BN10" s="619"/>
      <c r="BO10" s="620"/>
      <c r="BP10" s="618"/>
      <c r="BQ10" s="619"/>
      <c r="BR10" s="619"/>
      <c r="BS10" s="619"/>
      <c r="BT10" s="620"/>
      <c r="BU10" s="618"/>
      <c r="BV10" s="619"/>
      <c r="BW10" s="619"/>
      <c r="BX10" s="619"/>
      <c r="BY10" s="620"/>
      <c r="BZ10" s="557"/>
    </row>
    <row r="11" spans="1:78" x14ac:dyDescent="0.35">
      <c r="B11" s="586" t="s">
        <v>25</v>
      </c>
      <c r="C11" s="621"/>
      <c r="D11" s="622"/>
      <c r="E11" s="622"/>
      <c r="F11" s="622"/>
      <c r="G11" s="623"/>
      <c r="H11" s="621"/>
      <c r="I11" s="622"/>
      <c r="J11" s="622"/>
      <c r="K11" s="622"/>
      <c r="L11" s="623"/>
      <c r="M11" s="621"/>
      <c r="N11" s="622"/>
      <c r="O11" s="622"/>
      <c r="P11" s="622"/>
      <c r="Q11" s="623"/>
      <c r="R11" s="621"/>
      <c r="S11" s="622"/>
      <c r="T11" s="622"/>
      <c r="U11" s="622"/>
      <c r="V11" s="623"/>
      <c r="W11" s="621"/>
      <c r="X11" s="622"/>
      <c r="Y11" s="622"/>
      <c r="Z11" s="622"/>
      <c r="AA11" s="623"/>
      <c r="AB11" s="621"/>
      <c r="AC11" s="622"/>
      <c r="AD11" s="622"/>
      <c r="AE11" s="622"/>
      <c r="AF11" s="623"/>
      <c r="AG11" s="621"/>
      <c r="AH11" s="622"/>
      <c r="AI11" s="622"/>
      <c r="AJ11" s="622"/>
      <c r="AK11" s="623"/>
      <c r="AL11" s="621"/>
      <c r="AM11" s="622"/>
      <c r="AN11" s="622"/>
      <c r="AO11" s="622"/>
      <c r="AP11" s="623"/>
      <c r="AQ11" s="621"/>
      <c r="AR11" s="622"/>
      <c r="AS11" s="622"/>
      <c r="AT11" s="622"/>
      <c r="AU11" s="623"/>
      <c r="AV11" s="621"/>
      <c r="AW11" s="622"/>
      <c r="AX11" s="622"/>
      <c r="AY11" s="622"/>
      <c r="AZ11" s="623"/>
      <c r="BA11" s="621"/>
      <c r="BB11" s="622"/>
      <c r="BC11" s="622"/>
      <c r="BD11" s="622"/>
      <c r="BE11" s="623"/>
      <c r="BF11" s="621"/>
      <c r="BG11" s="622"/>
      <c r="BH11" s="622"/>
      <c r="BI11" s="622"/>
      <c r="BJ11" s="623"/>
      <c r="BK11" s="621"/>
      <c r="BL11" s="622"/>
      <c r="BM11" s="622"/>
      <c r="BN11" s="622"/>
      <c r="BO11" s="623"/>
      <c r="BP11" s="621"/>
      <c r="BQ11" s="622"/>
      <c r="BR11" s="622"/>
      <c r="BS11" s="622"/>
      <c r="BT11" s="623"/>
      <c r="BU11" s="621"/>
      <c r="BV11" s="622"/>
      <c r="BW11" s="622"/>
      <c r="BX11" s="622"/>
      <c r="BY11" s="623"/>
      <c r="BZ11" s="557"/>
    </row>
    <row r="12" spans="1:78" x14ac:dyDescent="0.35">
      <c r="B12" s="256" t="s">
        <v>8</v>
      </c>
      <c r="C12" s="618"/>
      <c r="D12" s="619"/>
      <c r="E12" s="619"/>
      <c r="F12" s="619"/>
      <c r="G12" s="620"/>
      <c r="H12" s="618"/>
      <c r="I12" s="619"/>
      <c r="J12" s="619"/>
      <c r="K12" s="619"/>
      <c r="L12" s="620"/>
      <c r="M12" s="618"/>
      <c r="N12" s="619"/>
      <c r="O12" s="619"/>
      <c r="P12" s="619"/>
      <c r="Q12" s="620"/>
      <c r="R12" s="618"/>
      <c r="S12" s="619"/>
      <c r="T12" s="619"/>
      <c r="U12" s="619"/>
      <c r="V12" s="620"/>
      <c r="W12" s="618"/>
      <c r="X12" s="619"/>
      <c r="Y12" s="619"/>
      <c r="Z12" s="619"/>
      <c r="AA12" s="620"/>
      <c r="AB12" s="618"/>
      <c r="AC12" s="619"/>
      <c r="AD12" s="619"/>
      <c r="AE12" s="619"/>
      <c r="AF12" s="620"/>
      <c r="AG12" s="618"/>
      <c r="AH12" s="619"/>
      <c r="AI12" s="619"/>
      <c r="AJ12" s="619"/>
      <c r="AK12" s="620"/>
      <c r="AL12" s="618"/>
      <c r="AM12" s="619"/>
      <c r="AN12" s="619"/>
      <c r="AO12" s="619"/>
      <c r="AP12" s="620"/>
      <c r="AQ12" s="618"/>
      <c r="AR12" s="619"/>
      <c r="AS12" s="619"/>
      <c r="AT12" s="619"/>
      <c r="AU12" s="620"/>
      <c r="AV12" s="618"/>
      <c r="AW12" s="619"/>
      <c r="AX12" s="619"/>
      <c r="AY12" s="619"/>
      <c r="AZ12" s="620"/>
      <c r="BA12" s="618"/>
      <c r="BB12" s="619"/>
      <c r="BC12" s="619"/>
      <c r="BD12" s="619"/>
      <c r="BE12" s="620"/>
      <c r="BF12" s="618"/>
      <c r="BG12" s="619"/>
      <c r="BH12" s="619"/>
      <c r="BI12" s="619"/>
      <c r="BJ12" s="620"/>
      <c r="BK12" s="618"/>
      <c r="BL12" s="619"/>
      <c r="BM12" s="619"/>
      <c r="BN12" s="619"/>
      <c r="BO12" s="620"/>
      <c r="BP12" s="618"/>
      <c r="BQ12" s="619"/>
      <c r="BR12" s="619"/>
      <c r="BS12" s="619"/>
      <c r="BT12" s="620"/>
      <c r="BU12" s="618"/>
      <c r="BV12" s="619"/>
      <c r="BW12" s="619"/>
      <c r="BX12" s="619"/>
      <c r="BY12" s="620"/>
      <c r="BZ12" s="557"/>
    </row>
    <row r="13" spans="1:78" x14ac:dyDescent="0.35">
      <c r="B13" s="256" t="s">
        <v>424</v>
      </c>
      <c r="C13" s="618"/>
      <c r="D13" s="619"/>
      <c r="E13" s="619"/>
      <c r="F13" s="619"/>
      <c r="G13" s="620"/>
      <c r="H13" s="618"/>
      <c r="I13" s="619"/>
      <c r="J13" s="619"/>
      <c r="K13" s="619"/>
      <c r="L13" s="620"/>
      <c r="M13" s="618"/>
      <c r="N13" s="619"/>
      <c r="O13" s="619"/>
      <c r="P13" s="619"/>
      <c r="Q13" s="620"/>
      <c r="R13" s="618"/>
      <c r="S13" s="619"/>
      <c r="T13" s="619"/>
      <c r="U13" s="619"/>
      <c r="V13" s="620"/>
      <c r="W13" s="618"/>
      <c r="X13" s="619"/>
      <c r="Y13" s="619"/>
      <c r="Z13" s="619"/>
      <c r="AA13" s="620"/>
      <c r="AB13" s="618"/>
      <c r="AC13" s="619"/>
      <c r="AD13" s="619"/>
      <c r="AE13" s="619"/>
      <c r="AF13" s="620"/>
      <c r="AG13" s="618"/>
      <c r="AH13" s="619"/>
      <c r="AI13" s="619"/>
      <c r="AJ13" s="619"/>
      <c r="AK13" s="620"/>
      <c r="AL13" s="618"/>
      <c r="AM13" s="619"/>
      <c r="AN13" s="619"/>
      <c r="AO13" s="619"/>
      <c r="AP13" s="620"/>
      <c r="AQ13" s="618"/>
      <c r="AR13" s="619"/>
      <c r="AS13" s="619"/>
      <c r="AT13" s="619"/>
      <c r="AU13" s="620"/>
      <c r="AV13" s="618"/>
      <c r="AW13" s="619"/>
      <c r="AX13" s="619"/>
      <c r="AY13" s="619"/>
      <c r="AZ13" s="620"/>
      <c r="BA13" s="618"/>
      <c r="BB13" s="619"/>
      <c r="BC13" s="619"/>
      <c r="BD13" s="619"/>
      <c r="BE13" s="620"/>
      <c r="BF13" s="618"/>
      <c r="BG13" s="619"/>
      <c r="BH13" s="619"/>
      <c r="BI13" s="619"/>
      <c r="BJ13" s="620"/>
      <c r="BK13" s="618"/>
      <c r="BL13" s="619"/>
      <c r="BM13" s="619"/>
      <c r="BN13" s="619"/>
      <c r="BO13" s="620"/>
      <c r="BP13" s="618"/>
      <c r="BQ13" s="619"/>
      <c r="BR13" s="619"/>
      <c r="BS13" s="619"/>
      <c r="BT13" s="620"/>
      <c r="BU13" s="618"/>
      <c r="BV13" s="619"/>
      <c r="BW13" s="619"/>
      <c r="BX13" s="619"/>
      <c r="BY13" s="620"/>
      <c r="BZ13" s="557"/>
    </row>
    <row r="14" spans="1:78" x14ac:dyDescent="0.35">
      <c r="B14" s="586" t="s">
        <v>419</v>
      </c>
      <c r="C14" s="621"/>
      <c r="D14" s="622"/>
      <c r="E14" s="622"/>
      <c r="F14" s="622"/>
      <c r="G14" s="623"/>
      <c r="H14" s="621"/>
      <c r="I14" s="622"/>
      <c r="J14" s="622"/>
      <c r="K14" s="622"/>
      <c r="L14" s="623"/>
      <c r="M14" s="621"/>
      <c r="N14" s="622"/>
      <c r="O14" s="622"/>
      <c r="P14" s="622"/>
      <c r="Q14" s="623"/>
      <c r="R14" s="621"/>
      <c r="S14" s="622"/>
      <c r="T14" s="622"/>
      <c r="U14" s="622"/>
      <c r="V14" s="623"/>
      <c r="W14" s="621"/>
      <c r="X14" s="622"/>
      <c r="Y14" s="622"/>
      <c r="Z14" s="622"/>
      <c r="AA14" s="623"/>
      <c r="AB14" s="621"/>
      <c r="AC14" s="622"/>
      <c r="AD14" s="622"/>
      <c r="AE14" s="622"/>
      <c r="AF14" s="623"/>
      <c r="AG14" s="621"/>
      <c r="AH14" s="622"/>
      <c r="AI14" s="622"/>
      <c r="AJ14" s="622"/>
      <c r="AK14" s="623"/>
      <c r="AL14" s="621"/>
      <c r="AM14" s="622"/>
      <c r="AN14" s="622"/>
      <c r="AO14" s="622"/>
      <c r="AP14" s="623"/>
      <c r="AQ14" s="621"/>
      <c r="AR14" s="622"/>
      <c r="AS14" s="622"/>
      <c r="AT14" s="622"/>
      <c r="AU14" s="623"/>
      <c r="AV14" s="621"/>
      <c r="AW14" s="622"/>
      <c r="AX14" s="622"/>
      <c r="AY14" s="622"/>
      <c r="AZ14" s="623"/>
      <c r="BA14" s="621"/>
      <c r="BB14" s="622"/>
      <c r="BC14" s="622"/>
      <c r="BD14" s="622"/>
      <c r="BE14" s="623"/>
      <c r="BF14" s="621"/>
      <c r="BG14" s="622"/>
      <c r="BH14" s="622"/>
      <c r="BI14" s="622"/>
      <c r="BJ14" s="623"/>
      <c r="BK14" s="621"/>
      <c r="BL14" s="622"/>
      <c r="BM14" s="622"/>
      <c r="BN14" s="622"/>
      <c r="BO14" s="623"/>
      <c r="BP14" s="621"/>
      <c r="BQ14" s="622"/>
      <c r="BR14" s="622"/>
      <c r="BS14" s="622"/>
      <c r="BT14" s="623"/>
      <c r="BU14" s="621"/>
      <c r="BV14" s="622"/>
      <c r="BW14" s="622"/>
      <c r="BX14" s="622"/>
      <c r="BY14" s="623"/>
      <c r="BZ14" s="557"/>
    </row>
    <row r="15" spans="1:78" x14ac:dyDescent="0.35">
      <c r="B15" s="256" t="s">
        <v>8</v>
      </c>
      <c r="C15" s="618"/>
      <c r="D15" s="619"/>
      <c r="E15" s="619"/>
      <c r="F15" s="619"/>
      <c r="G15" s="620"/>
      <c r="H15" s="618"/>
      <c r="I15" s="619"/>
      <c r="J15" s="619"/>
      <c r="K15" s="619"/>
      <c r="L15" s="620"/>
      <c r="M15" s="618"/>
      <c r="N15" s="619"/>
      <c r="O15" s="619"/>
      <c r="P15" s="619"/>
      <c r="Q15" s="620"/>
      <c r="R15" s="618"/>
      <c r="S15" s="619"/>
      <c r="T15" s="619"/>
      <c r="U15" s="619"/>
      <c r="V15" s="620"/>
      <c r="W15" s="618"/>
      <c r="X15" s="619"/>
      <c r="Y15" s="619"/>
      <c r="Z15" s="619"/>
      <c r="AA15" s="620"/>
      <c r="AB15" s="618"/>
      <c r="AC15" s="619"/>
      <c r="AD15" s="619"/>
      <c r="AE15" s="619"/>
      <c r="AF15" s="620"/>
      <c r="AG15" s="618"/>
      <c r="AH15" s="619"/>
      <c r="AI15" s="619"/>
      <c r="AJ15" s="619"/>
      <c r="AK15" s="620"/>
      <c r="AL15" s="618"/>
      <c r="AM15" s="619"/>
      <c r="AN15" s="619"/>
      <c r="AO15" s="619"/>
      <c r="AP15" s="620"/>
      <c r="AQ15" s="618"/>
      <c r="AR15" s="619"/>
      <c r="AS15" s="619"/>
      <c r="AT15" s="619"/>
      <c r="AU15" s="620"/>
      <c r="AV15" s="618"/>
      <c r="AW15" s="619"/>
      <c r="AX15" s="619"/>
      <c r="AY15" s="619"/>
      <c r="AZ15" s="620"/>
      <c r="BA15" s="618"/>
      <c r="BB15" s="619"/>
      <c r="BC15" s="619"/>
      <c r="BD15" s="619"/>
      <c r="BE15" s="620"/>
      <c r="BF15" s="618"/>
      <c r="BG15" s="619"/>
      <c r="BH15" s="619"/>
      <c r="BI15" s="619"/>
      <c r="BJ15" s="620"/>
      <c r="BK15" s="618"/>
      <c r="BL15" s="619"/>
      <c r="BM15" s="619"/>
      <c r="BN15" s="619"/>
      <c r="BO15" s="620"/>
      <c r="BP15" s="618"/>
      <c r="BQ15" s="619"/>
      <c r="BR15" s="619"/>
      <c r="BS15" s="619"/>
      <c r="BT15" s="620"/>
      <c r="BU15" s="618"/>
      <c r="BV15" s="619"/>
      <c r="BW15" s="619"/>
      <c r="BX15" s="619"/>
      <c r="BY15" s="620"/>
      <c r="BZ15" s="557"/>
    </row>
    <row r="16" spans="1:78" x14ac:dyDescent="0.35">
      <c r="B16" s="256" t="s">
        <v>424</v>
      </c>
      <c r="C16" s="618"/>
      <c r="D16" s="619"/>
      <c r="E16" s="619"/>
      <c r="F16" s="619"/>
      <c r="G16" s="620"/>
      <c r="H16" s="618"/>
      <c r="I16" s="619"/>
      <c r="J16" s="619"/>
      <c r="K16" s="619"/>
      <c r="L16" s="620"/>
      <c r="M16" s="618"/>
      <c r="N16" s="619"/>
      <c r="O16" s="619"/>
      <c r="P16" s="619"/>
      <c r="Q16" s="620"/>
      <c r="R16" s="618"/>
      <c r="S16" s="619"/>
      <c r="T16" s="619"/>
      <c r="U16" s="619"/>
      <c r="V16" s="620"/>
      <c r="W16" s="618"/>
      <c r="X16" s="619"/>
      <c r="Y16" s="619"/>
      <c r="Z16" s="619"/>
      <c r="AA16" s="620"/>
      <c r="AB16" s="618"/>
      <c r="AC16" s="619"/>
      <c r="AD16" s="619"/>
      <c r="AE16" s="619"/>
      <c r="AF16" s="620"/>
      <c r="AG16" s="618"/>
      <c r="AH16" s="619"/>
      <c r="AI16" s="619"/>
      <c r="AJ16" s="619"/>
      <c r="AK16" s="620"/>
      <c r="AL16" s="618"/>
      <c r="AM16" s="619"/>
      <c r="AN16" s="619"/>
      <c r="AO16" s="619"/>
      <c r="AP16" s="620"/>
      <c r="AQ16" s="618"/>
      <c r="AR16" s="619"/>
      <c r="AS16" s="619"/>
      <c r="AT16" s="619"/>
      <c r="AU16" s="620"/>
      <c r="AV16" s="618"/>
      <c r="AW16" s="619"/>
      <c r="AX16" s="619"/>
      <c r="AY16" s="619"/>
      <c r="AZ16" s="620"/>
      <c r="BA16" s="618"/>
      <c r="BB16" s="619"/>
      <c r="BC16" s="619"/>
      <c r="BD16" s="619"/>
      <c r="BE16" s="620"/>
      <c r="BF16" s="618"/>
      <c r="BG16" s="619"/>
      <c r="BH16" s="619"/>
      <c r="BI16" s="619"/>
      <c r="BJ16" s="620"/>
      <c r="BK16" s="618"/>
      <c r="BL16" s="619"/>
      <c r="BM16" s="619"/>
      <c r="BN16" s="619"/>
      <c r="BO16" s="620"/>
      <c r="BP16" s="618"/>
      <c r="BQ16" s="619"/>
      <c r="BR16" s="619"/>
      <c r="BS16" s="619"/>
      <c r="BT16" s="620"/>
      <c r="BU16" s="618"/>
      <c r="BV16" s="619"/>
      <c r="BW16" s="619"/>
      <c r="BX16" s="619"/>
      <c r="BY16" s="620"/>
      <c r="BZ16" s="557"/>
    </row>
    <row r="17" spans="2:78" x14ac:dyDescent="0.35">
      <c r="B17" s="586" t="s">
        <v>582</v>
      </c>
      <c r="C17" s="621"/>
      <c r="D17" s="622"/>
      <c r="E17" s="622"/>
      <c r="F17" s="622"/>
      <c r="G17" s="623"/>
      <c r="H17" s="621"/>
      <c r="I17" s="622"/>
      <c r="J17" s="622"/>
      <c r="K17" s="622"/>
      <c r="L17" s="623"/>
      <c r="M17" s="621"/>
      <c r="N17" s="622"/>
      <c r="O17" s="622"/>
      <c r="P17" s="622"/>
      <c r="Q17" s="623"/>
      <c r="R17" s="621"/>
      <c r="S17" s="622"/>
      <c r="T17" s="622"/>
      <c r="U17" s="622"/>
      <c r="V17" s="623"/>
      <c r="W17" s="621"/>
      <c r="X17" s="622"/>
      <c r="Y17" s="622"/>
      <c r="Z17" s="622"/>
      <c r="AA17" s="623"/>
      <c r="AB17" s="621"/>
      <c r="AC17" s="622"/>
      <c r="AD17" s="622"/>
      <c r="AE17" s="622"/>
      <c r="AF17" s="623"/>
      <c r="AG17" s="621"/>
      <c r="AH17" s="622"/>
      <c r="AI17" s="622"/>
      <c r="AJ17" s="622"/>
      <c r="AK17" s="623"/>
      <c r="AL17" s="621"/>
      <c r="AM17" s="622"/>
      <c r="AN17" s="622"/>
      <c r="AO17" s="622"/>
      <c r="AP17" s="623"/>
      <c r="AQ17" s="621"/>
      <c r="AR17" s="622"/>
      <c r="AS17" s="622"/>
      <c r="AT17" s="622"/>
      <c r="AU17" s="623"/>
      <c r="AV17" s="621"/>
      <c r="AW17" s="622"/>
      <c r="AX17" s="622"/>
      <c r="AY17" s="622"/>
      <c r="AZ17" s="623"/>
      <c r="BA17" s="621"/>
      <c r="BB17" s="622"/>
      <c r="BC17" s="622"/>
      <c r="BD17" s="622"/>
      <c r="BE17" s="623"/>
      <c r="BF17" s="621"/>
      <c r="BG17" s="622"/>
      <c r="BH17" s="622"/>
      <c r="BI17" s="622"/>
      <c r="BJ17" s="623"/>
      <c r="BK17" s="621"/>
      <c r="BL17" s="622"/>
      <c r="BM17" s="622"/>
      <c r="BN17" s="622"/>
      <c r="BO17" s="623"/>
      <c r="BP17" s="621"/>
      <c r="BQ17" s="622"/>
      <c r="BR17" s="622"/>
      <c r="BS17" s="622"/>
      <c r="BT17" s="623"/>
      <c r="BU17" s="621"/>
      <c r="BV17" s="622"/>
      <c r="BW17" s="622"/>
      <c r="BX17" s="622"/>
      <c r="BY17" s="623"/>
      <c r="BZ17" s="557"/>
    </row>
    <row r="18" spans="2:78" x14ac:dyDescent="0.35">
      <c r="B18" s="256" t="s">
        <v>8</v>
      </c>
      <c r="C18" s="618"/>
      <c r="D18" s="619"/>
      <c r="E18" s="619"/>
      <c r="F18" s="619"/>
      <c r="G18" s="620"/>
      <c r="H18" s="618"/>
      <c r="I18" s="619"/>
      <c r="J18" s="619"/>
      <c r="K18" s="619"/>
      <c r="L18" s="620"/>
      <c r="M18" s="618"/>
      <c r="N18" s="619"/>
      <c r="O18" s="619"/>
      <c r="P18" s="619"/>
      <c r="Q18" s="620"/>
      <c r="R18" s="618"/>
      <c r="S18" s="619"/>
      <c r="T18" s="619"/>
      <c r="U18" s="619"/>
      <c r="V18" s="620"/>
      <c r="W18" s="618"/>
      <c r="X18" s="619"/>
      <c r="Y18" s="619"/>
      <c r="Z18" s="619"/>
      <c r="AA18" s="620"/>
      <c r="AB18" s="618"/>
      <c r="AC18" s="619"/>
      <c r="AD18" s="619"/>
      <c r="AE18" s="619"/>
      <c r="AF18" s="620"/>
      <c r="AG18" s="618"/>
      <c r="AH18" s="619"/>
      <c r="AI18" s="619"/>
      <c r="AJ18" s="619"/>
      <c r="AK18" s="620"/>
      <c r="AL18" s="618"/>
      <c r="AM18" s="619"/>
      <c r="AN18" s="619"/>
      <c r="AO18" s="619"/>
      <c r="AP18" s="620"/>
      <c r="AQ18" s="618"/>
      <c r="AR18" s="619"/>
      <c r="AS18" s="619"/>
      <c r="AT18" s="619"/>
      <c r="AU18" s="620"/>
      <c r="AV18" s="618"/>
      <c r="AW18" s="619"/>
      <c r="AX18" s="619"/>
      <c r="AY18" s="619"/>
      <c r="AZ18" s="620"/>
      <c r="BA18" s="618"/>
      <c r="BB18" s="619"/>
      <c r="BC18" s="619"/>
      <c r="BD18" s="619"/>
      <c r="BE18" s="620"/>
      <c r="BF18" s="618"/>
      <c r="BG18" s="619"/>
      <c r="BH18" s="619"/>
      <c r="BI18" s="619"/>
      <c r="BJ18" s="620"/>
      <c r="BK18" s="618"/>
      <c r="BL18" s="619"/>
      <c r="BM18" s="619"/>
      <c r="BN18" s="619"/>
      <c r="BO18" s="620"/>
      <c r="BP18" s="618"/>
      <c r="BQ18" s="619"/>
      <c r="BR18" s="619"/>
      <c r="BS18" s="619"/>
      <c r="BT18" s="620"/>
      <c r="BU18" s="618"/>
      <c r="BV18" s="619"/>
      <c r="BW18" s="619"/>
      <c r="BX18" s="619"/>
      <c r="BY18" s="620"/>
      <c r="BZ18" s="557"/>
    </row>
    <row r="19" spans="2:78" x14ac:dyDescent="0.35">
      <c r="B19" s="256" t="s">
        <v>424</v>
      </c>
      <c r="C19" s="618"/>
      <c r="D19" s="619"/>
      <c r="E19" s="619"/>
      <c r="F19" s="619"/>
      <c r="G19" s="620"/>
      <c r="H19" s="618"/>
      <c r="I19" s="619"/>
      <c r="J19" s="619"/>
      <c r="K19" s="619"/>
      <c r="L19" s="620"/>
      <c r="M19" s="618"/>
      <c r="N19" s="619"/>
      <c r="O19" s="619"/>
      <c r="P19" s="619"/>
      <c r="Q19" s="620"/>
      <c r="R19" s="618"/>
      <c r="S19" s="619"/>
      <c r="T19" s="619"/>
      <c r="U19" s="619"/>
      <c r="V19" s="620"/>
      <c r="W19" s="618"/>
      <c r="X19" s="619"/>
      <c r="Y19" s="619"/>
      <c r="Z19" s="619"/>
      <c r="AA19" s="620"/>
      <c r="AB19" s="618"/>
      <c r="AC19" s="619"/>
      <c r="AD19" s="619"/>
      <c r="AE19" s="619"/>
      <c r="AF19" s="620"/>
      <c r="AG19" s="618"/>
      <c r="AH19" s="619"/>
      <c r="AI19" s="619"/>
      <c r="AJ19" s="619"/>
      <c r="AK19" s="620"/>
      <c r="AL19" s="618"/>
      <c r="AM19" s="619"/>
      <c r="AN19" s="619"/>
      <c r="AO19" s="619"/>
      <c r="AP19" s="620"/>
      <c r="AQ19" s="618"/>
      <c r="AR19" s="619"/>
      <c r="AS19" s="619"/>
      <c r="AT19" s="619"/>
      <c r="AU19" s="620"/>
      <c r="AV19" s="618"/>
      <c r="AW19" s="619"/>
      <c r="AX19" s="619"/>
      <c r="AY19" s="619"/>
      <c r="AZ19" s="620"/>
      <c r="BA19" s="618"/>
      <c r="BB19" s="619"/>
      <c r="BC19" s="619"/>
      <c r="BD19" s="619"/>
      <c r="BE19" s="620"/>
      <c r="BF19" s="618"/>
      <c r="BG19" s="619"/>
      <c r="BH19" s="619"/>
      <c r="BI19" s="619"/>
      <c r="BJ19" s="620"/>
      <c r="BK19" s="618"/>
      <c r="BL19" s="619"/>
      <c r="BM19" s="619"/>
      <c r="BN19" s="619"/>
      <c r="BO19" s="620"/>
      <c r="BP19" s="618"/>
      <c r="BQ19" s="619"/>
      <c r="BR19" s="619"/>
      <c r="BS19" s="619"/>
      <c r="BT19" s="620"/>
      <c r="BU19" s="618"/>
      <c r="BV19" s="619"/>
      <c r="BW19" s="619"/>
      <c r="BX19" s="619"/>
      <c r="BY19" s="620"/>
      <c r="BZ19" s="557"/>
    </row>
    <row r="20" spans="2:78" x14ac:dyDescent="0.35">
      <c r="B20" s="586" t="s">
        <v>420</v>
      </c>
      <c r="C20" s="621"/>
      <c r="D20" s="622"/>
      <c r="E20" s="622"/>
      <c r="F20" s="622"/>
      <c r="G20" s="623"/>
      <c r="H20" s="621"/>
      <c r="I20" s="622"/>
      <c r="J20" s="622"/>
      <c r="K20" s="622"/>
      <c r="L20" s="623"/>
      <c r="M20" s="621"/>
      <c r="N20" s="622"/>
      <c r="O20" s="622"/>
      <c r="P20" s="622"/>
      <c r="Q20" s="623"/>
      <c r="R20" s="621"/>
      <c r="S20" s="622"/>
      <c r="T20" s="622"/>
      <c r="U20" s="622"/>
      <c r="V20" s="623"/>
      <c r="W20" s="621"/>
      <c r="X20" s="622"/>
      <c r="Y20" s="622"/>
      <c r="Z20" s="622"/>
      <c r="AA20" s="623"/>
      <c r="AB20" s="621"/>
      <c r="AC20" s="622"/>
      <c r="AD20" s="622"/>
      <c r="AE20" s="622"/>
      <c r="AF20" s="623"/>
      <c r="AG20" s="621"/>
      <c r="AH20" s="622"/>
      <c r="AI20" s="622"/>
      <c r="AJ20" s="622"/>
      <c r="AK20" s="623"/>
      <c r="AL20" s="621"/>
      <c r="AM20" s="622"/>
      <c r="AN20" s="622"/>
      <c r="AO20" s="622"/>
      <c r="AP20" s="623"/>
      <c r="AQ20" s="621"/>
      <c r="AR20" s="622"/>
      <c r="AS20" s="622"/>
      <c r="AT20" s="622"/>
      <c r="AU20" s="623"/>
      <c r="AV20" s="621"/>
      <c r="AW20" s="622"/>
      <c r="AX20" s="622"/>
      <c r="AY20" s="622"/>
      <c r="AZ20" s="623"/>
      <c r="BA20" s="621"/>
      <c r="BB20" s="622"/>
      <c r="BC20" s="622"/>
      <c r="BD20" s="622"/>
      <c r="BE20" s="623"/>
      <c r="BF20" s="621"/>
      <c r="BG20" s="622"/>
      <c r="BH20" s="622"/>
      <c r="BI20" s="622"/>
      <c r="BJ20" s="623"/>
      <c r="BK20" s="621"/>
      <c r="BL20" s="622"/>
      <c r="BM20" s="622"/>
      <c r="BN20" s="622"/>
      <c r="BO20" s="623"/>
      <c r="BP20" s="621"/>
      <c r="BQ20" s="622"/>
      <c r="BR20" s="622"/>
      <c r="BS20" s="622"/>
      <c r="BT20" s="623"/>
      <c r="BU20" s="621"/>
      <c r="BV20" s="622"/>
      <c r="BW20" s="622"/>
      <c r="BX20" s="622"/>
      <c r="BY20" s="623"/>
      <c r="BZ20" s="557"/>
    </row>
    <row r="21" spans="2:78" x14ac:dyDescent="0.35">
      <c r="B21" s="256" t="s">
        <v>8</v>
      </c>
      <c r="C21" s="618"/>
      <c r="D21" s="619"/>
      <c r="E21" s="619"/>
      <c r="F21" s="619"/>
      <c r="G21" s="620"/>
      <c r="H21" s="618"/>
      <c r="I21" s="619"/>
      <c r="J21" s="619"/>
      <c r="K21" s="619"/>
      <c r="L21" s="620"/>
      <c r="M21" s="618"/>
      <c r="N21" s="619"/>
      <c r="O21" s="619"/>
      <c r="P21" s="619"/>
      <c r="Q21" s="620"/>
      <c r="R21" s="618"/>
      <c r="S21" s="619"/>
      <c r="T21" s="619"/>
      <c r="U21" s="619"/>
      <c r="V21" s="620"/>
      <c r="W21" s="618"/>
      <c r="X21" s="619"/>
      <c r="Y21" s="619"/>
      <c r="Z21" s="619"/>
      <c r="AA21" s="620"/>
      <c r="AB21" s="618"/>
      <c r="AC21" s="619"/>
      <c r="AD21" s="619"/>
      <c r="AE21" s="619"/>
      <c r="AF21" s="620"/>
      <c r="AG21" s="618"/>
      <c r="AH21" s="619"/>
      <c r="AI21" s="619"/>
      <c r="AJ21" s="619"/>
      <c r="AK21" s="620"/>
      <c r="AL21" s="618"/>
      <c r="AM21" s="619"/>
      <c r="AN21" s="619"/>
      <c r="AO21" s="619"/>
      <c r="AP21" s="620"/>
      <c r="AQ21" s="618"/>
      <c r="AR21" s="619"/>
      <c r="AS21" s="619"/>
      <c r="AT21" s="619"/>
      <c r="AU21" s="620"/>
      <c r="AV21" s="618"/>
      <c r="AW21" s="619"/>
      <c r="AX21" s="619"/>
      <c r="AY21" s="619"/>
      <c r="AZ21" s="620"/>
      <c r="BA21" s="618"/>
      <c r="BB21" s="619"/>
      <c r="BC21" s="619"/>
      <c r="BD21" s="619"/>
      <c r="BE21" s="620"/>
      <c r="BF21" s="618"/>
      <c r="BG21" s="619"/>
      <c r="BH21" s="619"/>
      <c r="BI21" s="619"/>
      <c r="BJ21" s="620"/>
      <c r="BK21" s="618"/>
      <c r="BL21" s="619"/>
      <c r="BM21" s="619"/>
      <c r="BN21" s="619"/>
      <c r="BO21" s="620"/>
      <c r="BP21" s="618"/>
      <c r="BQ21" s="619"/>
      <c r="BR21" s="619"/>
      <c r="BS21" s="619"/>
      <c r="BT21" s="620"/>
      <c r="BU21" s="618"/>
      <c r="BV21" s="619"/>
      <c r="BW21" s="619"/>
      <c r="BX21" s="619"/>
      <c r="BY21" s="620"/>
      <c r="BZ21" s="557"/>
    </row>
    <row r="22" spans="2:78" x14ac:dyDescent="0.35">
      <c r="B22" s="256" t="s">
        <v>424</v>
      </c>
      <c r="C22" s="618"/>
      <c r="D22" s="619"/>
      <c r="E22" s="619"/>
      <c r="F22" s="619"/>
      <c r="G22" s="620"/>
      <c r="H22" s="618"/>
      <c r="I22" s="619"/>
      <c r="J22" s="619"/>
      <c r="K22" s="619"/>
      <c r="L22" s="620"/>
      <c r="M22" s="618"/>
      <c r="N22" s="619"/>
      <c r="O22" s="619"/>
      <c r="P22" s="619"/>
      <c r="Q22" s="620"/>
      <c r="R22" s="618"/>
      <c r="S22" s="619"/>
      <c r="T22" s="619"/>
      <c r="U22" s="619"/>
      <c r="V22" s="620"/>
      <c r="W22" s="618"/>
      <c r="X22" s="619"/>
      <c r="Y22" s="619"/>
      <c r="Z22" s="619"/>
      <c r="AA22" s="620"/>
      <c r="AB22" s="618"/>
      <c r="AC22" s="619"/>
      <c r="AD22" s="619"/>
      <c r="AE22" s="619"/>
      <c r="AF22" s="620"/>
      <c r="AG22" s="618"/>
      <c r="AH22" s="619"/>
      <c r="AI22" s="619"/>
      <c r="AJ22" s="619"/>
      <c r="AK22" s="620"/>
      <c r="AL22" s="618"/>
      <c r="AM22" s="619"/>
      <c r="AN22" s="619"/>
      <c r="AO22" s="619"/>
      <c r="AP22" s="620"/>
      <c r="AQ22" s="618"/>
      <c r="AR22" s="619"/>
      <c r="AS22" s="619"/>
      <c r="AT22" s="619"/>
      <c r="AU22" s="620"/>
      <c r="AV22" s="618"/>
      <c r="AW22" s="619"/>
      <c r="AX22" s="619"/>
      <c r="AY22" s="619"/>
      <c r="AZ22" s="620"/>
      <c r="BA22" s="618"/>
      <c r="BB22" s="619"/>
      <c r="BC22" s="619"/>
      <c r="BD22" s="619"/>
      <c r="BE22" s="620"/>
      <c r="BF22" s="618"/>
      <c r="BG22" s="619"/>
      <c r="BH22" s="619"/>
      <c r="BI22" s="619"/>
      <c r="BJ22" s="620"/>
      <c r="BK22" s="618"/>
      <c r="BL22" s="619"/>
      <c r="BM22" s="619"/>
      <c r="BN22" s="619"/>
      <c r="BO22" s="620"/>
      <c r="BP22" s="618"/>
      <c r="BQ22" s="619"/>
      <c r="BR22" s="619"/>
      <c r="BS22" s="619"/>
      <c r="BT22" s="620"/>
      <c r="BU22" s="618"/>
      <c r="BV22" s="619"/>
      <c r="BW22" s="619"/>
      <c r="BX22" s="619"/>
      <c r="BY22" s="620"/>
      <c r="BZ22" s="557"/>
    </row>
    <row r="23" spans="2:78" x14ac:dyDescent="0.35">
      <c r="B23" s="590" t="s">
        <v>422</v>
      </c>
      <c r="C23" s="624"/>
      <c r="D23" s="625"/>
      <c r="E23" s="625"/>
      <c r="F23" s="625"/>
      <c r="G23" s="626"/>
      <c r="H23" s="624"/>
      <c r="I23" s="625"/>
      <c r="J23" s="625"/>
      <c r="K23" s="625"/>
      <c r="L23" s="626"/>
      <c r="M23" s="624"/>
      <c r="N23" s="625"/>
      <c r="O23" s="625"/>
      <c r="P23" s="625"/>
      <c r="Q23" s="626"/>
      <c r="R23" s="624"/>
      <c r="S23" s="625"/>
      <c r="T23" s="625"/>
      <c r="U23" s="625"/>
      <c r="V23" s="626"/>
      <c r="W23" s="624"/>
      <c r="X23" s="625"/>
      <c r="Y23" s="625"/>
      <c r="Z23" s="625"/>
      <c r="AA23" s="626"/>
      <c r="AB23" s="624"/>
      <c r="AC23" s="625"/>
      <c r="AD23" s="625"/>
      <c r="AE23" s="625"/>
      <c r="AF23" s="626"/>
      <c r="AG23" s="624"/>
      <c r="AH23" s="625"/>
      <c r="AI23" s="625"/>
      <c r="AJ23" s="625"/>
      <c r="AK23" s="626"/>
      <c r="AL23" s="624"/>
      <c r="AM23" s="625"/>
      <c r="AN23" s="625"/>
      <c r="AO23" s="625"/>
      <c r="AP23" s="626"/>
      <c r="AQ23" s="624"/>
      <c r="AR23" s="625"/>
      <c r="AS23" s="625"/>
      <c r="AT23" s="625"/>
      <c r="AU23" s="626"/>
      <c r="AV23" s="624"/>
      <c r="AW23" s="625"/>
      <c r="AX23" s="625"/>
      <c r="AY23" s="625"/>
      <c r="AZ23" s="626"/>
      <c r="BA23" s="624"/>
      <c r="BB23" s="625"/>
      <c r="BC23" s="625"/>
      <c r="BD23" s="625"/>
      <c r="BE23" s="626"/>
      <c r="BF23" s="624"/>
      <c r="BG23" s="625"/>
      <c r="BH23" s="625"/>
      <c r="BI23" s="625"/>
      <c r="BJ23" s="626"/>
      <c r="BK23" s="624"/>
      <c r="BL23" s="625"/>
      <c r="BM23" s="625"/>
      <c r="BN23" s="625"/>
      <c r="BO23" s="626"/>
      <c r="BP23" s="624"/>
      <c r="BQ23" s="625"/>
      <c r="BR23" s="625"/>
      <c r="BS23" s="625"/>
      <c r="BT23" s="626"/>
      <c r="BU23" s="624"/>
      <c r="BV23" s="625"/>
      <c r="BW23" s="625"/>
      <c r="BX23" s="625"/>
      <c r="BY23" s="626"/>
      <c r="BZ23" s="557"/>
    </row>
    <row r="24" spans="2:78" x14ac:dyDescent="0.35">
      <c r="C24" s="627"/>
      <c r="D24" s="316"/>
      <c r="E24" s="316"/>
      <c r="F24" s="316"/>
      <c r="G24" s="592"/>
      <c r="H24" s="627"/>
      <c r="I24" s="316"/>
      <c r="J24" s="316"/>
      <c r="K24" s="316"/>
      <c r="L24" s="592"/>
      <c r="M24" s="627"/>
      <c r="N24" s="316"/>
      <c r="O24" s="316"/>
      <c r="P24" s="316"/>
      <c r="Q24" s="592"/>
      <c r="R24" s="627"/>
      <c r="S24" s="316"/>
      <c r="T24" s="316"/>
      <c r="U24" s="316"/>
      <c r="V24" s="592"/>
      <c r="W24" s="627"/>
      <c r="X24" s="316"/>
      <c r="Y24" s="316"/>
      <c r="Z24" s="316"/>
      <c r="AA24" s="592"/>
      <c r="AB24" s="627"/>
      <c r="AC24" s="316"/>
      <c r="AD24" s="316"/>
      <c r="AE24" s="316"/>
      <c r="AF24" s="592"/>
      <c r="AG24" s="627"/>
      <c r="AH24" s="316"/>
      <c r="AI24" s="316"/>
      <c r="AJ24" s="316"/>
      <c r="AK24" s="592"/>
      <c r="AL24" s="627"/>
      <c r="AM24" s="316"/>
      <c r="AN24" s="316"/>
      <c r="AO24" s="316"/>
      <c r="AP24" s="592"/>
      <c r="AQ24" s="627"/>
      <c r="AR24" s="316"/>
      <c r="AS24" s="316"/>
      <c r="AT24" s="316"/>
      <c r="AU24" s="592"/>
      <c r="AV24" s="627"/>
      <c r="AW24" s="316"/>
      <c r="AX24" s="316"/>
      <c r="AY24" s="316"/>
      <c r="AZ24" s="592"/>
      <c r="BA24" s="627"/>
      <c r="BB24" s="316"/>
      <c r="BC24" s="316"/>
      <c r="BD24" s="316"/>
      <c r="BE24" s="592"/>
      <c r="BF24" s="627"/>
      <c r="BG24" s="316"/>
      <c r="BH24" s="316"/>
      <c r="BI24" s="316"/>
      <c r="BJ24" s="592"/>
      <c r="BK24" s="627"/>
      <c r="BL24" s="316"/>
      <c r="BM24" s="316"/>
      <c r="BN24" s="316"/>
      <c r="BO24" s="592"/>
      <c r="BP24" s="627"/>
      <c r="BQ24" s="316"/>
      <c r="BR24" s="316"/>
      <c r="BS24" s="316"/>
      <c r="BT24" s="592"/>
      <c r="BU24" s="627"/>
      <c r="BV24" s="316"/>
      <c r="BW24" s="316"/>
      <c r="BX24" s="316"/>
      <c r="BY24" s="592"/>
    </row>
    <row r="25" spans="2:78" x14ac:dyDescent="0.35">
      <c r="B25" s="602" t="s">
        <v>24</v>
      </c>
      <c r="C25" s="628"/>
      <c r="D25" s="629"/>
      <c r="E25" s="629"/>
      <c r="F25" s="629"/>
      <c r="G25" s="630"/>
      <c r="H25" s="628"/>
      <c r="I25" s="629"/>
      <c r="J25" s="629"/>
      <c r="K25" s="629"/>
      <c r="L25" s="630"/>
      <c r="M25" s="628"/>
      <c r="N25" s="629"/>
      <c r="O25" s="629"/>
      <c r="P25" s="629"/>
      <c r="Q25" s="630"/>
      <c r="R25" s="628"/>
      <c r="S25" s="629"/>
      <c r="T25" s="629"/>
      <c r="U25" s="629"/>
      <c r="V25" s="630"/>
      <c r="W25" s="628"/>
      <c r="X25" s="629"/>
      <c r="Y25" s="629"/>
      <c r="Z25" s="629"/>
      <c r="AA25" s="630"/>
      <c r="AB25" s="628"/>
      <c r="AC25" s="629"/>
      <c r="AD25" s="629"/>
      <c r="AE25" s="629"/>
      <c r="AF25" s="630"/>
      <c r="AG25" s="628"/>
      <c r="AH25" s="629"/>
      <c r="AI25" s="629"/>
      <c r="AJ25" s="629"/>
      <c r="AK25" s="630"/>
      <c r="AL25" s="628"/>
      <c r="AM25" s="629"/>
      <c r="AN25" s="629"/>
      <c r="AO25" s="629"/>
      <c r="AP25" s="630"/>
      <c r="AQ25" s="628"/>
      <c r="AR25" s="629"/>
      <c r="AS25" s="629"/>
      <c r="AT25" s="629"/>
      <c r="AU25" s="630"/>
      <c r="AV25" s="628"/>
      <c r="AW25" s="629"/>
      <c r="AX25" s="629"/>
      <c r="AY25" s="629"/>
      <c r="AZ25" s="630"/>
      <c r="BA25" s="628"/>
      <c r="BB25" s="629"/>
      <c r="BC25" s="629"/>
      <c r="BD25" s="629"/>
      <c r="BE25" s="630"/>
      <c r="BF25" s="628"/>
      <c r="BG25" s="629"/>
      <c r="BH25" s="629"/>
      <c r="BI25" s="629"/>
      <c r="BJ25" s="630"/>
      <c r="BK25" s="628"/>
      <c r="BL25" s="629"/>
      <c r="BM25" s="629"/>
      <c r="BN25" s="629"/>
      <c r="BO25" s="630"/>
      <c r="BP25" s="628"/>
      <c r="BQ25" s="629"/>
      <c r="BR25" s="629"/>
      <c r="BS25" s="629"/>
      <c r="BT25" s="630"/>
      <c r="BU25" s="628"/>
      <c r="BV25" s="629"/>
      <c r="BW25" s="629"/>
      <c r="BX25" s="629"/>
      <c r="BY25" s="630"/>
    </row>
    <row r="27" spans="2:78" x14ac:dyDescent="0.35">
      <c r="B27" s="597" t="s">
        <v>730</v>
      </c>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9"/>
      <c r="AM27" s="316"/>
      <c r="AN27" s="316"/>
    </row>
    <row r="28" spans="2:78" x14ac:dyDescent="0.35">
      <c r="B28" s="600"/>
      <c r="AL28" s="592"/>
      <c r="AM28" s="316"/>
      <c r="AN28" s="316"/>
    </row>
    <row r="29" spans="2:78" x14ac:dyDescent="0.35">
      <c r="B29" s="600"/>
      <c r="AL29" s="592"/>
      <c r="AM29" s="316"/>
      <c r="AN29" s="316"/>
    </row>
    <row r="30" spans="2:78" x14ac:dyDescent="0.35">
      <c r="B30" s="600"/>
      <c r="AL30" s="592"/>
      <c r="AM30" s="316"/>
      <c r="AN30" s="316"/>
    </row>
    <row r="31" spans="2:78" x14ac:dyDescent="0.35">
      <c r="B31" s="600"/>
      <c r="AL31" s="592"/>
      <c r="AM31" s="316"/>
      <c r="AN31" s="316"/>
    </row>
    <row r="32" spans="2:78" x14ac:dyDescent="0.35">
      <c r="B32" s="600"/>
      <c r="AL32" s="592"/>
      <c r="AM32" s="316"/>
      <c r="AN32" s="316"/>
    </row>
    <row r="33" spans="2:40" x14ac:dyDescent="0.35">
      <c r="B33" s="600"/>
      <c r="AL33" s="592"/>
      <c r="AM33" s="316"/>
      <c r="AN33" s="316"/>
    </row>
    <row r="34" spans="2:40" x14ac:dyDescent="0.35">
      <c r="B34" s="600"/>
      <c r="AL34" s="592"/>
      <c r="AM34" s="316"/>
      <c r="AN34" s="316"/>
    </row>
    <row r="35" spans="2:40" x14ac:dyDescent="0.35">
      <c r="B35" s="601"/>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593"/>
      <c r="AH35" s="593"/>
      <c r="AI35" s="593"/>
      <c r="AJ35" s="593"/>
      <c r="AK35" s="593"/>
      <c r="AL35" s="594"/>
      <c r="AM35" s="316"/>
      <c r="AN35" s="31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IV26"/>
  <sheetViews>
    <sheetView topLeftCell="B1" zoomScale="90" zoomScaleNormal="90" workbookViewId="0">
      <selection activeCell="B22" sqref="B22"/>
    </sheetView>
  </sheetViews>
  <sheetFormatPr defaultRowHeight="14.5" x14ac:dyDescent="0.35"/>
  <cols>
    <col min="1" max="1" width="3.1796875" style="12" customWidth="1"/>
    <col min="2" max="2" width="24.54296875" customWidth="1"/>
    <col min="3" max="3" width="1.453125" customWidth="1"/>
    <col min="4" max="4" width="16" customWidth="1"/>
    <col min="5" max="5" width="21.1796875" customWidth="1"/>
    <col min="6" max="6" width="14.81640625" customWidth="1"/>
    <col min="7" max="7" width="8.81640625" customWidth="1"/>
    <col min="8" max="8" width="10.1796875" customWidth="1"/>
    <col min="9" max="9" width="16.1796875" customWidth="1"/>
    <col min="10" max="10" width="14.1796875" customWidth="1"/>
  </cols>
  <sheetData>
    <row r="1" spans="1:256" s="15" customFormat="1" x14ac:dyDescent="0.35">
      <c r="A1" s="12"/>
      <c r="B1" s="13" t="s">
        <v>381</v>
      </c>
      <c r="C1" s="13"/>
      <c r="D1" s="14"/>
      <c r="E1" s="13"/>
      <c r="F1" s="13"/>
      <c r="G1" s="13"/>
      <c r="H1" s="13"/>
      <c r="I1" s="13"/>
    </row>
    <row r="2" spans="1:256" s="15" customFormat="1" x14ac:dyDescent="0.35">
      <c r="A2" s="12"/>
      <c r="B2" s="13" t="s">
        <v>425</v>
      </c>
      <c r="C2" s="13"/>
      <c r="D2" s="14"/>
      <c r="E2" s="13"/>
      <c r="F2" s="13"/>
      <c r="G2" s="13"/>
      <c r="H2" s="13"/>
      <c r="I2" s="13"/>
    </row>
    <row r="3" spans="1:256" s="15" customFormat="1" x14ac:dyDescent="0.35">
      <c r="A3" s="12"/>
      <c r="B3" s="273"/>
      <c r="C3" s="273"/>
      <c r="D3" s="286"/>
      <c r="E3" s="273"/>
      <c r="F3" s="273"/>
      <c r="G3" s="273"/>
      <c r="H3" s="273"/>
      <c r="I3" s="273"/>
      <c r="J3" s="284"/>
      <c r="K3" s="285"/>
      <c r="L3" s="285"/>
      <c r="M3" s="285"/>
      <c r="N3" s="285"/>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x14ac:dyDescent="0.35">
      <c r="B4" s="274"/>
      <c r="C4" s="282"/>
      <c r="D4" s="780" t="s">
        <v>586</v>
      </c>
      <c r="E4" s="780"/>
      <c r="F4" s="780" t="s">
        <v>587</v>
      </c>
      <c r="G4" s="780"/>
      <c r="H4" s="780"/>
      <c r="I4" s="780"/>
      <c r="J4" s="282"/>
      <c r="K4" s="281"/>
      <c r="L4" s="281"/>
      <c r="M4" s="281"/>
      <c r="N4" s="281"/>
    </row>
    <row r="5" spans="1:256" ht="56" x14ac:dyDescent="0.35">
      <c r="B5" s="275" t="s">
        <v>45</v>
      </c>
      <c r="C5" s="279"/>
      <c r="D5" s="287" t="s">
        <v>46</v>
      </c>
      <c r="E5" s="287" t="s">
        <v>47</v>
      </c>
      <c r="F5" s="287" t="s">
        <v>48</v>
      </c>
      <c r="G5" s="287" t="s">
        <v>49</v>
      </c>
      <c r="H5" s="287" t="s">
        <v>50</v>
      </c>
      <c r="I5" s="287" t="s">
        <v>51</v>
      </c>
      <c r="J5" s="287" t="s">
        <v>52</v>
      </c>
      <c r="K5" s="281"/>
      <c r="L5" s="281"/>
      <c r="M5" s="281"/>
      <c r="N5" s="281"/>
    </row>
    <row r="6" spans="1:256" x14ac:dyDescent="0.35">
      <c r="B6" s="276" t="s">
        <v>25</v>
      </c>
      <c r="C6" s="282"/>
      <c r="D6" s="288"/>
      <c r="E6" s="288"/>
      <c r="F6" s="288"/>
      <c r="G6" s="288"/>
      <c r="H6" s="289">
        <f t="shared" ref="H6:H14" si="0">F6*G6</f>
        <v>0</v>
      </c>
      <c r="I6" s="288"/>
      <c r="J6" s="291" t="e">
        <f t="shared" ref="J6:J14" si="1">H6/D6-1</f>
        <v>#DIV/0!</v>
      </c>
      <c r="K6" s="281"/>
      <c r="L6" s="281"/>
      <c r="M6" s="281"/>
      <c r="N6" s="281"/>
    </row>
    <row r="7" spans="1:256" s="431" customFormat="1" x14ac:dyDescent="0.35">
      <c r="A7" s="432"/>
      <c r="B7" s="276" t="s">
        <v>588</v>
      </c>
      <c r="C7" s="282"/>
      <c r="D7" s="288"/>
      <c r="E7" s="288"/>
      <c r="F7" s="288"/>
      <c r="G7" s="288"/>
      <c r="H7" s="289"/>
      <c r="I7" s="288"/>
      <c r="J7" s="291"/>
      <c r="K7" s="281"/>
      <c r="L7" s="281"/>
      <c r="M7" s="281"/>
      <c r="N7" s="281"/>
    </row>
    <row r="8" spans="1:256" x14ac:dyDescent="0.35">
      <c r="B8" s="276" t="s">
        <v>589</v>
      </c>
      <c r="C8" s="282"/>
      <c r="D8" s="288"/>
      <c r="E8" s="288"/>
      <c r="F8" s="288"/>
      <c r="G8" s="288"/>
      <c r="H8" s="289">
        <f t="shared" si="0"/>
        <v>0</v>
      </c>
      <c r="I8" s="288"/>
      <c r="J8" s="291" t="e">
        <f t="shared" si="1"/>
        <v>#DIV/0!</v>
      </c>
      <c r="K8" s="281"/>
      <c r="L8" s="281"/>
      <c r="M8" s="281"/>
      <c r="N8" s="281"/>
    </row>
    <row r="9" spans="1:256" x14ac:dyDescent="0.35">
      <c r="B9" s="276" t="s">
        <v>419</v>
      </c>
      <c r="C9" s="282"/>
      <c r="D9" s="288"/>
      <c r="E9" s="288"/>
      <c r="F9" s="288"/>
      <c r="G9" s="288"/>
      <c r="H9" s="289">
        <f t="shared" si="0"/>
        <v>0</v>
      </c>
      <c r="I9" s="288"/>
      <c r="J9" s="291" t="e">
        <f t="shared" si="1"/>
        <v>#DIV/0!</v>
      </c>
      <c r="K9" s="281"/>
      <c r="L9" s="281"/>
      <c r="M9" s="281"/>
      <c r="N9" s="281"/>
    </row>
    <row r="10" spans="1:256" x14ac:dyDescent="0.35">
      <c r="B10" s="276" t="s">
        <v>582</v>
      </c>
      <c r="C10" s="282"/>
      <c r="D10" s="288"/>
      <c r="E10" s="288"/>
      <c r="F10" s="288"/>
      <c r="G10" s="288"/>
      <c r="H10" s="289">
        <f t="shared" si="0"/>
        <v>0</v>
      </c>
      <c r="I10" s="288"/>
      <c r="J10" s="291" t="e">
        <f t="shared" si="1"/>
        <v>#DIV/0!</v>
      </c>
      <c r="K10" s="281"/>
      <c r="L10" s="281"/>
      <c r="M10" s="281"/>
      <c r="N10" s="281"/>
    </row>
    <row r="11" spans="1:256" x14ac:dyDescent="0.35">
      <c r="B11" s="276" t="s">
        <v>420</v>
      </c>
      <c r="C11" s="282"/>
      <c r="D11" s="288"/>
      <c r="E11" s="288"/>
      <c r="F11" s="288"/>
      <c r="G11" s="288"/>
      <c r="H11" s="289">
        <f t="shared" si="0"/>
        <v>0</v>
      </c>
      <c r="I11" s="288"/>
      <c r="J11" s="291" t="e">
        <f t="shared" si="1"/>
        <v>#DIV/0!</v>
      </c>
      <c r="K11" s="281"/>
      <c r="L11" s="281"/>
      <c r="M11" s="281"/>
      <c r="N11" s="281"/>
    </row>
    <row r="12" spans="1:256" x14ac:dyDescent="0.35">
      <c r="B12" s="277" t="s">
        <v>422</v>
      </c>
      <c r="C12" s="282"/>
      <c r="D12" s="288"/>
      <c r="E12" s="288"/>
      <c r="F12" s="288"/>
      <c r="G12" s="288"/>
      <c r="H12" s="289">
        <f t="shared" si="0"/>
        <v>0</v>
      </c>
      <c r="I12" s="288"/>
      <c r="J12" s="291" t="e">
        <f t="shared" si="1"/>
        <v>#DIV/0!</v>
      </c>
      <c r="K12" s="281"/>
      <c r="L12" s="281"/>
      <c r="M12" s="281"/>
      <c r="N12" s="281"/>
    </row>
    <row r="13" spans="1:256" x14ac:dyDescent="0.35">
      <c r="B13" s="277" t="s">
        <v>422</v>
      </c>
      <c r="C13" s="282"/>
      <c r="D13" s="288"/>
      <c r="E13" s="288"/>
      <c r="F13" s="288"/>
      <c r="G13" s="288"/>
      <c r="H13" s="289">
        <f t="shared" si="0"/>
        <v>0</v>
      </c>
      <c r="I13" s="288"/>
      <c r="J13" s="291" t="e">
        <f t="shared" si="1"/>
        <v>#DIV/0!</v>
      </c>
      <c r="K13" s="281"/>
      <c r="L13" s="281"/>
      <c r="M13" s="281"/>
      <c r="N13" s="281"/>
    </row>
    <row r="14" spans="1:256" x14ac:dyDescent="0.35">
      <c r="B14" s="278" t="s">
        <v>53</v>
      </c>
      <c r="C14" s="282"/>
      <c r="D14" s="283"/>
      <c r="E14" s="283"/>
      <c r="F14" s="274"/>
      <c r="G14" s="274"/>
      <c r="H14" s="289">
        <f t="shared" si="0"/>
        <v>0</v>
      </c>
      <c r="I14" s="283"/>
      <c r="J14" s="291" t="e">
        <f t="shared" si="1"/>
        <v>#DIV/0!</v>
      </c>
      <c r="K14" s="281"/>
      <c r="L14" s="281"/>
      <c r="M14" s="281"/>
      <c r="N14" s="281"/>
    </row>
    <row r="15" spans="1:256" x14ac:dyDescent="0.35">
      <c r="B15" s="274"/>
      <c r="C15" s="274"/>
      <c r="D15" s="274"/>
      <c r="E15" s="274"/>
      <c r="F15" s="274"/>
      <c r="G15" s="274"/>
      <c r="H15" s="283"/>
      <c r="I15" s="283"/>
      <c r="J15" s="283"/>
      <c r="K15" s="281"/>
      <c r="L15" s="281"/>
      <c r="M15" s="281"/>
      <c r="N15" s="281"/>
    </row>
    <row r="16" spans="1:256" x14ac:dyDescent="0.35">
      <c r="B16" s="271"/>
      <c r="C16" s="271"/>
      <c r="D16" s="271"/>
      <c r="E16" s="271"/>
      <c r="F16" s="271"/>
      <c r="G16" s="271"/>
      <c r="H16" s="271"/>
      <c r="I16" s="271"/>
      <c r="J16" s="271"/>
    </row>
    <row r="17" spans="2:11" x14ac:dyDescent="0.35">
      <c r="B17" s="271"/>
      <c r="C17" s="271"/>
      <c r="D17" s="290"/>
      <c r="E17" s="272" t="s">
        <v>54</v>
      </c>
      <c r="F17" s="271"/>
      <c r="G17" s="271"/>
      <c r="H17" s="271"/>
      <c r="I17" s="271"/>
      <c r="J17" s="271"/>
    </row>
    <row r="18" spans="2:11" x14ac:dyDescent="0.35">
      <c r="B18" s="8" t="s">
        <v>55</v>
      </c>
    </row>
    <row r="19" spans="2:11" ht="29.15" customHeight="1" x14ac:dyDescent="0.35">
      <c r="B19" s="781" t="s">
        <v>56</v>
      </c>
      <c r="C19" s="781"/>
      <c r="D19" s="781"/>
      <c r="E19" s="781"/>
      <c r="F19" s="781"/>
      <c r="G19" s="781"/>
      <c r="H19" s="781"/>
      <c r="I19" s="781"/>
      <c r="J19" s="781"/>
      <c r="K19" s="781"/>
    </row>
    <row r="20" spans="2:11" x14ac:dyDescent="0.35">
      <c r="B20" s="17" t="s">
        <v>57</v>
      </c>
      <c r="D20" s="18"/>
    </row>
    <row r="21" spans="2:11" x14ac:dyDescent="0.35">
      <c r="B21" s="568" t="s">
        <v>58</v>
      </c>
      <c r="D21" s="18"/>
    </row>
    <row r="22" spans="2:11" x14ac:dyDescent="0.35">
      <c r="B22" s="568" t="s">
        <v>59</v>
      </c>
      <c r="D22" s="18"/>
    </row>
    <row r="23" spans="2:11" x14ac:dyDescent="0.35">
      <c r="B23" s="17" t="s">
        <v>60</v>
      </c>
      <c r="D23" s="18"/>
    </row>
    <row r="24" spans="2:11" x14ac:dyDescent="0.35">
      <c r="B24" s="17" t="s">
        <v>61</v>
      </c>
      <c r="D24" s="18"/>
    </row>
    <row r="25" spans="2:11" ht="32.15" customHeight="1" x14ac:dyDescent="0.35">
      <c r="B25" s="782" t="s">
        <v>62</v>
      </c>
      <c r="C25" s="782"/>
      <c r="D25" s="782"/>
      <c r="E25" s="782"/>
      <c r="F25" s="782"/>
      <c r="G25" s="782"/>
      <c r="H25" s="782"/>
      <c r="I25" s="782"/>
      <c r="J25" s="782"/>
      <c r="K25" s="782"/>
    </row>
    <row r="26" spans="2:11" x14ac:dyDescent="0.35">
      <c r="B26" s="18"/>
      <c r="D26" s="18"/>
    </row>
  </sheetData>
  <mergeCells count="4">
    <mergeCell ref="D4:E4"/>
    <mergeCell ref="F4:I4"/>
    <mergeCell ref="B19:K19"/>
    <mergeCell ref="B25:K25"/>
  </mergeCells>
  <pageMargins left="0.7" right="0.7" top="0.75" bottom="0.75" header="0.3" footer="0.3"/>
  <pageSetup paperSize="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7879A3-E491-426B-A09A-86D68CFBD67F}">
  <ds:schemaRefs>
    <ds:schemaRef ds:uri="http://schemas.microsoft.com/sharepoint/v3/contenttype/forms"/>
  </ds:schemaRefs>
</ds:datastoreItem>
</file>

<file path=customXml/itemProps2.xml><?xml version="1.0" encoding="utf-8"?>
<ds:datastoreItem xmlns:ds="http://schemas.openxmlformats.org/officeDocument/2006/customXml" ds:itemID="{806D0742-F113-4B51-A5D2-E3A542FFD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541B2A-C012-4859-B7DC-2B310447FC11}">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8dbc17e-cec9-4211-a89f-0bf74a616302"/>
    <ds:schemaRef ds:uri="http://schemas.openxmlformats.org/package/2006/metadata/core-properties"/>
    <ds:schemaRef ds:uri="2819d22d-c924-42b3-954a-d3b43813cc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11</vt:i4>
      </vt:variant>
    </vt:vector>
  </HeadingPairs>
  <TitlesOfParts>
    <vt:vector size="46" baseType="lpstr">
      <vt:lpstr>2.1 Organizations List </vt:lpstr>
      <vt:lpstr>2.2 Provider List</vt:lpstr>
      <vt:lpstr>LISTS--DO NOT DELETE</vt:lpstr>
      <vt:lpstr>3.1 Scale Target Align</vt:lpstr>
      <vt:lpstr>4.1 TCOC Prior Yr</vt:lpstr>
      <vt:lpstr>NEW 4.1 Payer TCOC</vt:lpstr>
      <vt:lpstr>4.2 TCOC Current Yr</vt:lpstr>
      <vt:lpstr>NEW 4.2 HSA Settlement</vt:lpstr>
      <vt:lpstr>4.3 Trend Rates</vt:lpstr>
      <vt:lpstr>4.4 TCOC Budget Yr</vt:lpstr>
      <vt:lpstr>4.5 Service Risk</vt:lpstr>
      <vt:lpstr>5.1 ACO Risk by Payer</vt:lpstr>
      <vt:lpstr>5.2 Risk Payer RBE</vt:lpstr>
      <vt:lpstr>5.3 SS and Loss</vt:lpstr>
      <vt:lpstr>5.4 SS and Loss by RBE</vt:lpstr>
      <vt:lpstr>Sec. 6 Narrative</vt:lpstr>
      <vt:lpstr>NEW 6.1 Balance Sheet</vt:lpstr>
      <vt:lpstr>6.1 Balance Sheet </vt:lpstr>
      <vt:lpstr>6.2 Income Statement</vt:lpstr>
      <vt:lpstr>6.3 Cash Flow</vt:lpstr>
      <vt:lpstr>6.1-6.3 Variance Analysis</vt:lpstr>
      <vt:lpstr>6.4 Sources Uses</vt:lpstr>
      <vt:lpstr>6.5 PMPM Rev Payer</vt:lpstr>
      <vt:lpstr>6.6 Hospital - Under Dev</vt:lpstr>
      <vt:lpstr>6.7 ACO Mgt Salaries</vt:lpstr>
      <vt:lpstr>7.1 ACO Clinical Focus Areas</vt:lpstr>
      <vt:lpstr>7.2 Pop Health Pmt Reform</vt:lpstr>
      <vt:lpstr>7.2 LISTS - DO NOT DELETE</vt:lpstr>
      <vt:lpstr>7.3 Pop Risk Summary</vt:lpstr>
      <vt:lpstr>7.3 LISTS - DO NOT DELETE</vt:lpstr>
      <vt:lpstr>7.4 CareNavigator</vt:lpstr>
      <vt:lpstr>7.4 LISTS - DO NOT DELETE</vt:lpstr>
      <vt:lpstr>7.5 Care Coordination HSA</vt:lpstr>
      <vt:lpstr>7.5 LISTS - DO NOT DELETE</vt:lpstr>
      <vt:lpstr>8.1 APM Quality Measures</vt:lpstr>
      <vt:lpstr>'2.1 Organizations List '!Print_Area</vt:lpstr>
      <vt:lpstr>'4.3 Trend Rates'!Print_Area</vt:lpstr>
      <vt:lpstr>'6.1 Balance Sheet '!Print_Area</vt:lpstr>
      <vt:lpstr>'6.2 Income Statement'!Print_Area</vt:lpstr>
      <vt:lpstr>'6.3 Cash Flow'!Print_Area</vt:lpstr>
      <vt:lpstr>'6.5 PMPM Rev Payer'!Print_Area</vt:lpstr>
      <vt:lpstr>'7.4 CareNavigator'!Print_Area</vt:lpstr>
      <vt:lpstr>'7.5 Care Coordination HSA'!Print_Area</vt:lpstr>
      <vt:lpstr>'8.1 APM Quality Measures'!Print_Area</vt:lpstr>
      <vt:lpstr>'6.2 Income Statement'!Print_Titles</vt:lpstr>
      <vt:lpstr>'6.5 PMPM Rev Payer'!Print_Titles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Tewksbury, Sarah</dc:creator>
  <cp:lastModifiedBy>Connolly, Abigail</cp:lastModifiedBy>
  <dcterms:created xsi:type="dcterms:W3CDTF">2020-03-09T12:19:11Z</dcterms:created>
  <dcterms:modified xsi:type="dcterms:W3CDTF">2021-06-08T20:30:13Z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