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308963\Downloads\"/>
    </mc:Choice>
  </mc:AlternateContent>
  <bookViews>
    <workbookView xWindow="0" yWindow="0" windowWidth="28800" windowHeight="14100" tabRatio="846"/>
  </bookViews>
  <sheets>
    <sheet name="2.1 Organizations List " sheetId="58" r:id="rId1"/>
    <sheet name="2.2 Provider List" sheetId="92" r:id="rId2"/>
    <sheet name="2.2.1 Prov Table1" sheetId="83" r:id="rId3"/>
    <sheet name="2.2.2 Prov Table2" sheetId="84" r:id="rId4"/>
    <sheet name="2.2.3 Prov Table3" sheetId="85" r:id="rId5"/>
    <sheet name="LISTS--DO NOT DELETE" sheetId="60" r:id="rId6"/>
    <sheet name="3.1 Scale Target Align" sheetId="37" r:id="rId7"/>
    <sheet name="4.1 Payer TCOC" sheetId="62" r:id="rId8"/>
    <sheet name="4.3 Trend Rates" sheetId="6" r:id="rId9"/>
    <sheet name="5.1 Risk Payer RBE" sheetId="75" r:id="rId10"/>
    <sheet name="5.2 Settlement SS and Loss" sheetId="73" r:id="rId11"/>
    <sheet name="Section 6, A1-A3" sheetId="64" r:id="rId12"/>
    <sheet name="Sec 6 Variance Analysis" sheetId="77" r:id="rId13"/>
    <sheet name="6.4 Sources Uses" sheetId="82" r:id="rId14"/>
    <sheet name="6.5 Hospital Participation" sheetId="80" r:id="rId15"/>
    <sheet name="6.7 ACO Mgt Salaries" sheetId="79" r:id="rId16"/>
    <sheet name="6.8 PHM Expense Breakout" sheetId="86" r:id="rId17"/>
    <sheet name="7.1 ACO Clinical Focus Areas" sheetId="90" r:id="rId18"/>
    <sheet name="7.2 High-Cost Conditions" sheetId="91" r:id="rId19"/>
    <sheet name="7.3 Pop Health Pmt Reform" sheetId="67" r:id="rId20"/>
    <sheet name="7.3 LISTS - DO NOT DELETE" sheetId="68" r:id="rId21"/>
    <sheet name="7.4 Care Coordination" sheetId="87" r:id="rId22"/>
    <sheet name="7.5 Care Coord Payments" sheetId="71" r:id="rId23"/>
    <sheet name="9.1 APM Quality Measures" sheetId="8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B" localSheetId="0">#REF!</definedName>
    <definedName name="\B" localSheetId="1">#REF!</definedName>
    <definedName name="\B" localSheetId="9">#REF!</definedName>
    <definedName name="\B" localSheetId="10">#REF!</definedName>
    <definedName name="\B" localSheetId="13">#REF!</definedName>
    <definedName name="\B" localSheetId="14">'6.5 Hospital Participation'!#REF!</definedName>
    <definedName name="\B" localSheetId="15">'6.7 ACO Mgt Salaries'!#REF!</definedName>
    <definedName name="\B" localSheetId="16">#REF!</definedName>
    <definedName name="\B" localSheetId="17">#REF!</definedName>
    <definedName name="\B" localSheetId="18">#REF!</definedName>
    <definedName name="\B" localSheetId="20">#REF!</definedName>
    <definedName name="\B" localSheetId="19">#REF!</definedName>
    <definedName name="\B" localSheetId="22">#REF!</definedName>
    <definedName name="\B" localSheetId="23">'9.1 APM Quality Measures'!#REF!</definedName>
    <definedName name="\B" localSheetId="5">#REF!</definedName>
    <definedName name="\B">#REF!</definedName>
    <definedName name="\D" localSheetId="0">#REF!</definedName>
    <definedName name="\D" localSheetId="1">#REF!</definedName>
    <definedName name="\D" localSheetId="9">#REF!</definedName>
    <definedName name="\D" localSheetId="10">#REF!</definedName>
    <definedName name="\D" localSheetId="13">#REF!</definedName>
    <definedName name="\D" localSheetId="16">#REF!</definedName>
    <definedName name="\D" localSheetId="17">#REF!</definedName>
    <definedName name="\D" localSheetId="18">#REF!</definedName>
    <definedName name="\D" localSheetId="20">#REF!</definedName>
    <definedName name="\D" localSheetId="19">#REF!</definedName>
    <definedName name="\D" localSheetId="22">#REF!</definedName>
    <definedName name="\D" localSheetId="23">'9.1 APM Quality Measures'!#REF!</definedName>
    <definedName name="\D" localSheetId="5">#REF!</definedName>
    <definedName name="\D">#REF!</definedName>
    <definedName name="\E" localSheetId="0">#REF!</definedName>
    <definedName name="\E" localSheetId="1">#REF!</definedName>
    <definedName name="\E" localSheetId="9">#REF!</definedName>
    <definedName name="\E" localSheetId="10">#REF!</definedName>
    <definedName name="\E" localSheetId="13">#REF!</definedName>
    <definedName name="\E" localSheetId="16">#REF!</definedName>
    <definedName name="\E" localSheetId="17">#REF!</definedName>
    <definedName name="\E" localSheetId="18">#REF!</definedName>
    <definedName name="\E" localSheetId="20">#REF!</definedName>
    <definedName name="\E" localSheetId="19">#REF!</definedName>
    <definedName name="\E" localSheetId="22">#REF!</definedName>
    <definedName name="\E" localSheetId="23">'9.1 APM Quality Measures'!#REF!</definedName>
    <definedName name="\E" localSheetId="5">#REF!</definedName>
    <definedName name="\E">#REF!</definedName>
    <definedName name="\F" localSheetId="13">#REF!</definedName>
    <definedName name="\F" localSheetId="16">#REF!</definedName>
    <definedName name="\F" localSheetId="18">#REF!</definedName>
    <definedName name="\F" localSheetId="23">'9.1 APM Quality Measures'!#REF!</definedName>
    <definedName name="\F">#REF!</definedName>
    <definedName name="\H" localSheetId="1">#REF!</definedName>
    <definedName name="\H" localSheetId="13">#REF!</definedName>
    <definedName name="\H" localSheetId="16">#REF!</definedName>
    <definedName name="\H" localSheetId="18">#REF!</definedName>
    <definedName name="\H" localSheetId="23">'9.1 APM Quality Measures'!#REF!</definedName>
    <definedName name="\H">#REF!</definedName>
    <definedName name="\L" localSheetId="1">#REF!</definedName>
    <definedName name="\L" localSheetId="13">#REF!</definedName>
    <definedName name="\L" localSheetId="16">#REF!</definedName>
    <definedName name="\L" localSheetId="18">#REF!</definedName>
    <definedName name="\L" localSheetId="23">'9.1 APM Quality Measures'!#REF!</definedName>
    <definedName name="\L">#REF!</definedName>
    <definedName name="\M" localSheetId="1">#REF!</definedName>
    <definedName name="\M" localSheetId="13">#REF!</definedName>
    <definedName name="\M" localSheetId="16">#REF!</definedName>
    <definedName name="\M" localSheetId="18">#REF!</definedName>
    <definedName name="\M" localSheetId="23">'9.1 APM Quality Measures'!#REF!</definedName>
    <definedName name="\M">#REF!</definedName>
    <definedName name="\S" localSheetId="1">#REF!</definedName>
    <definedName name="\S" localSheetId="13">#REF!</definedName>
    <definedName name="\S" localSheetId="16">#REF!</definedName>
    <definedName name="\S" localSheetId="18">#REF!</definedName>
    <definedName name="\S" localSheetId="23">'9.1 APM Quality Measures'!#REF!</definedName>
    <definedName name="\S">#REF!</definedName>
    <definedName name="___A66000" localSheetId="0">[1]opsumm!#REF!</definedName>
    <definedName name="___A66000" localSheetId="1">[1]opsumm!#REF!</definedName>
    <definedName name="___A66000" localSheetId="13">[1]opsumm!#REF!</definedName>
    <definedName name="___A66000" localSheetId="15">[1]opsumm!#REF!</definedName>
    <definedName name="___A66000" localSheetId="16">[2]opsumm!#REF!</definedName>
    <definedName name="___A66000" localSheetId="18">[3]opsumm!#REF!</definedName>
    <definedName name="___A66000" localSheetId="23">[3]opsumm!#REF!</definedName>
    <definedName name="___A66000" localSheetId="5">[1]opsumm!#REF!</definedName>
    <definedName name="___A66000" localSheetId="12">[2]opsumm!#REF!</definedName>
    <definedName name="___A66000">[3]opsumm!#REF!</definedName>
    <definedName name="__A66000" localSheetId="0">[1]opsumm!#REF!</definedName>
    <definedName name="__A66000" localSheetId="1">[1]opsumm!#REF!</definedName>
    <definedName name="__A66000" localSheetId="13">[1]opsumm!#REF!</definedName>
    <definedName name="__A66000" localSheetId="15">[1]opsumm!#REF!</definedName>
    <definedName name="__A66000" localSheetId="16">[2]opsumm!#REF!</definedName>
    <definedName name="__A66000" localSheetId="18">[3]opsumm!#REF!</definedName>
    <definedName name="__A66000" localSheetId="23">[3]opsumm!#REF!</definedName>
    <definedName name="__A66000" localSheetId="5">[1]opsumm!#REF!</definedName>
    <definedName name="__A66000" localSheetId="12">[2]opsumm!#REF!</definedName>
    <definedName name="__A66000">[3]opsumm!#REF!</definedName>
    <definedName name="_A66000" localSheetId="0">[1]opsumm!#REF!</definedName>
    <definedName name="_A66000" localSheetId="1">[1]opsumm!#REF!</definedName>
    <definedName name="_A66000" localSheetId="13">[1]opsumm!#REF!</definedName>
    <definedName name="_A66000" localSheetId="15">[1]opsumm!#REF!</definedName>
    <definedName name="_A66000" localSheetId="16">[2]opsumm!#REF!</definedName>
    <definedName name="_A66000" localSheetId="18">[3]opsumm!#REF!</definedName>
    <definedName name="_A66000" localSheetId="23">[3]opsumm!#REF!</definedName>
    <definedName name="_A66000" localSheetId="5">[1]opsumm!#REF!</definedName>
    <definedName name="_A66000" localSheetId="12">[2]opsumm!#REF!</definedName>
    <definedName name="_A66000">[3]opsumm!#REF!</definedName>
    <definedName name="_AMO_ContentDefinition_179285213" hidden="1">"'Partitions:15'"</definedName>
    <definedName name="_AMO_ContentDefinition_179285213.0" hidden="1">"'&lt;ContentDefinition name=""sasCCW:/sas/vrdc/users/kow236/files/dua_050019/Vermont_ACO/VT AIPBP Development/PlanB/Data/aipbprpt/MonitoringReport/tab4_absumbymqy_long.sas7bdat"" rsid=""179285213"" type=""DataSet"" format=""ReportXml"" imgfmt=""ActiveX""'"</definedName>
    <definedName name="_AMO_ContentDefinition_179285213.1" hidden="1">"' created=""06/19/2019 14:12:36"" modifed=""06/20/2019 09:07:42"" user=""Katherine Owen"" apply=""False"" css=""D:\Program Files\SASHome\SASAddinforMicrosoftOffice\7.1\Styles\AMODefault.css"" range=""sasCCW__sas_vrdc_users_kow236_files_dua_050019_Vermo'"</definedName>
    <definedName name="_AMO_ContentDefinition_179285213.10" hidden="1">"'ParentName&amp;amp;gt;&amp;amp;#xD;&amp;amp;#xA;  &amp;amp;lt;Delimiter&amp;amp;gt;\&amp;amp;lt;/Delimiter&amp;amp;gt;&amp;amp;#xD;&amp;amp;#xA;  &amp;amp;lt;FullPath&amp;amp;gt;C:\Users\KOW236\AppData\Local\Temp\3\pqxijx2p.xfp\31640697389b459dbac1fe50fb977692.sas7bdat&amp;amp;lt;/FullPath&amp;amp;gt;&amp;'"</definedName>
    <definedName name="_AMO_ContentDefinition_179285213.11" hidden="1">"'amp;#xD;&amp;amp;#xA;  &amp;amp;lt;RelativePath&amp;amp;gt;C:\Users\KOW236\AppData\Local\Temp\3\pqxijx2p.xfp\31640697389b459dbac1fe50fb977692.sas7bdat&amp;amp;lt;/RelativePath&amp;amp;gt;&amp;amp;#xD;&amp;amp;#xA;&amp;amp;lt;/DNA&amp;amp;gt;&amp;quot; Name=&amp;quot;C:\Users\KOW236\AppData\Loca'"</definedName>
    <definedName name="_AMO_ContentDefinition_179285213.12" hidden="1">"'l\Temp\3\pqxijx2p.xfp\31640697389b459dbac1fe50fb977692.sas7bdat&amp;quot; /&amp;gt;"" /&gt;_x000D_
  &lt;param n=""ExcelTableColumnCount"" v=""6"" /&gt;_x000D_
  &lt;param n=""ExcelTableRowCount"" v=""768"" /&gt;_x000D_
  &lt;param n=""DataRowCount"" v=""768"" /&gt;_x000D_
  &lt;param n=""DataColCount"" '"</definedName>
    <definedName name="_AMO_ContentDefinition_179285213.13" hidden="1">"'v=""5"" /&gt;_x000D_
  &lt;param n=""ObsColumn"" v=""true"" /&gt;_x000D_
  &lt;param n=""ExcelFormattingHash"" v=""305108993"" /&gt;_x000D_
  &lt;param n=""ExcelFormatting"" v=""Automatic"" /&gt;_x000D_
  &lt;ExcelXMLOptions AdjColWidths=""True"" RowOpt=""InsertCells"" ColOpt=""InsertCells"" /&gt;_x000D_
'"</definedName>
    <definedName name="_AMO_ContentDefinition_179285213.14" hidden="1">"'&lt;/ContentDefinition&gt;'"</definedName>
    <definedName name="_AMO_ContentDefinition_179285213.2" hidden="1">"'nt_ACO_VT_AIPBP_Development_PlanB_Data_aipbprpt_MonitoringReport_tab4_absumbymqy_long_sas7bdat"" auto=""False"" xTime=""00:00:00.0019532"" rTime=""00:00:00.2675884"" bgnew=""False"" nFmt=""False"" grphSet=""True"" imgY=""0"" imgX=""0"" redirect=""Fal'"</definedName>
    <definedName name="_AMO_ContentDefinition_179285213.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179285213.4" hidden="1">"'ymqy_long.sas7bdat"" /&gt;_x000D_
  &lt;param n=""DisplayType"" v=""Data Set"" /&gt;_x000D_
  &lt;param n=""DataSourceType"" v=""SAS DATASET"" /&gt;_x000D_
  &lt;param n=""SASFilter"" v="""" /&gt;_x000D_
  &lt;param n=""MoreSheetsForRows"" v=""True"" /&gt;_x000D_
  &lt;param n=""PageSize"" v=""200000"" /&gt;_x000D_
  '"</definedName>
    <definedName name="_AMO_ContentDefinition_179285213.5" hidden="1">"'&lt;param n=""ShowRowNumbers"" v=""True"" /&gt;_x000D_
  &lt;param n=""ShowInfoInSheet"" v=""False"" /&gt;_x000D_
  &lt;param n=""CredKey"" v=""C:\Users\KOW236\AppData\Local\Temp\3\pqxijx2p.xfp\31640697389b459dbac1fe50fb977692.sas7bdat"" /&gt;_x000D_
  &lt;param n=""ClassName"" v=""SAS.Off'"</definedName>
    <definedName name="_AMO_ContentDefinition_179285213.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179285213.7" hidden="1">"'50019/Vermont_ACO/VT AIPBP Development/PlanB/Data/aipbprpt/MonitoringReport/tab4_absumbymqy_long.sas7bdat&amp;quot; FilterDS=&amp;quot;&amp;amp;lt;?xml version=&amp;amp;quot;1.0&amp;amp;quot; encoding=&amp;amp;quot;utf-16&amp;amp;quot;?&amp;amp;gt;&amp;amp;lt;FilterTree&amp;amp;gt;&amp;amp;lt;T'"</definedName>
    <definedName name="_AMO_ContentDefinition_179285213.8" hidden="1">"'reeRoot /&amp;amp;gt;&amp;amp;lt;/FilterTree&amp;amp;gt;&amp;quot; ColSelFlg=&amp;quot;0&amp;quot; DNA=&amp;quot;&amp;amp;lt;DNA&amp;amp;gt;&amp;amp;#xD;&amp;amp;#xA;  &amp;amp;lt;Type&amp;amp;gt;LocalFile&amp;amp;lt;/Type&amp;amp;gt;&amp;amp;#xD;&amp;amp;#xA;  &amp;amp;lt;Name&amp;amp;gt;31640697389b459dbac1fe50fb977692.sas7'"</definedName>
    <definedName name="_AMO_ContentDefinition_179285213.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389096776" hidden="1">"'Partitions:14'"</definedName>
    <definedName name="_AMO_ContentDefinition_389096776.0" hidden="1">"'&lt;ContentDefinition name=""sasCCW:/sas/vrdc/users/kow236/files/dua_050019/Vermont_ACO/VT AIPBP Development/PlanB/Data/aipbprpt/MonitoringReport/tab1_stats.sas7bdat"" rsid=""389096776"" type=""DataSet"" format=""ReportXml"" imgfmt=""ActiveX"" created=""'"</definedName>
    <definedName name="_AMO_ContentDefinition_389096776.1" hidden="1">"'06/10/2019 13:54:02"" modifed=""06/20/2019 08:42:45"" user=""Katherine Owen"" apply=""False"" css=""D:\Program Files\SASHome\SASAddinforMicrosoftOffice\7.1\Styles\AMODefault.css"" range=""sasCCW__sas_vrdc_users_kow236_files_dua_050019_Vermont_ACO_VT_A'"</definedName>
    <definedName name="_AMO_ContentDefinition_389096776.10" hidden="1">"'&amp;amp;lt;Delimiter&amp;amp;gt;\&amp;amp;lt;/Delimiter&amp;amp;gt;&amp;amp;#xD;&amp;amp;#xA;  &amp;amp;lt;FullPath&amp;amp;gt;C:\Users\KOW236\AppData\Local\Temp\3\pqxijx2p.xfp\81c8bbb92d244a12bad09ab03248bdf7.sas7bdat&amp;amp;lt;/FullPath&amp;amp;gt;&amp;amp;#xD;&amp;amp;#xA;  &amp;amp;lt;RelativePat'"</definedName>
    <definedName name="_AMO_ContentDefinition_389096776.11" hidden="1">"'h&amp;amp;gt;C:\Users\KOW236\AppData\Local\Temp\3\pqxijx2p.xfp\81c8bbb92d244a12bad09ab03248bdf7.sas7bdat&amp;amp;lt;/RelativePath&amp;amp;gt;&amp;amp;#xD;&amp;amp;#xA;&amp;amp;lt;/DNA&amp;amp;gt;&amp;quot; Name=&amp;quot;C:\Users\KOW236\AppData\Local\Temp\3\pqxijx2p.xfp\81c8bbb92d244a12'"</definedName>
    <definedName name="_AMO_ContentDefinition_389096776.12" hidden="1">"'bad09ab03248bdf7.sas7bdat&amp;quot; /&amp;gt;"" /&gt;_x000D_
  &lt;param n=""ExcelTableColumnCount"" v=""11"" /&gt;_x000D_
  &lt;param n=""ExcelTableRowCount"" v=""4"" /&gt;_x000D_
  &lt;param n=""DataRowCount"" v=""4"" /&gt;_x000D_
  &lt;param n=""DataColCount"" v=""10"" /&gt;_x000D_
  &lt;param n=""ObsColumn"" v=""'"</definedName>
    <definedName name="_AMO_ContentDefinition_389096776.13" hidden="1">"'true"" /&gt;_x000D_
  &lt;param n=""ExcelFormattingHash"" v=""-1287740278"" /&gt;_x000D_
  &lt;param n=""ExcelFormatting"" v=""Automatic"" /&gt;_x000D_
  &lt;ExcelXMLOptions AdjColWidths=""True"" RowOpt=""InsertCells"" ColOpt=""InsertCells"" /&gt;_x000D_
&lt;/ContentDefinition&gt;'"</definedName>
    <definedName name="_AMO_ContentDefinition_389096776.2" hidden="1">"'IPBP_Development_PlanB_Data_aipbprpt_MonitoringReport_tab1_stats_sas7bdat"" auto=""False"" xTime=""00:00:00.0039064"" rTime=""00:00:00.1855540"" bgnew=""False"" nFmt=""False"" grphSet=""True"" imgY=""0"" imgX=""0"" redirect=""False""&gt;_x000D_
  &lt;files /&gt;_x000D_
  '"</definedName>
    <definedName name="_AMO_ContentDefinition_389096776.3" hidden="1">"'&lt;parents /&gt;_x000D_
  &lt;children /&gt;_x000D_
  &lt;param n=""AMO_Version"" v=""7.1"" /&gt;_x000D_
  &lt;param n=""DisplayName"" v=""sasCCW:/sas/vrdc/users/kow236/files/dua_050019/Vermont_ACO/VT AIPBP Development/PlanB/Data/aipbprpt/MonitoringReport/tab1_stats.sas7bdat"" /&gt;_x000D_
  &lt;par'"</definedName>
    <definedName name="_AMO_ContentDefinition_389096776.4" hidden="1">"'am n=""DisplayType"" v=""Data Set"" /&gt;_x000D_
  &lt;param n=""DataSourceType"" v=""SAS DATASET"" /&gt;_x000D_
  &lt;param n=""SASFilter"" v="""" /&gt;_x000D_
  &lt;param n=""MoreSheetsForRows"" v=""True"" /&gt;_x000D_
  &lt;param n=""PageSize"" v=""200000"" /&gt;_x000D_
  &lt;param n=""ShowRowNumbers"" v'"</definedName>
    <definedName name="_AMO_ContentDefinition_389096776.5" hidden="1">"'=""True"" /&gt;_x000D_
  &lt;param n=""ShowInfoInSheet"" v=""False"" /&gt;_x000D_
  &lt;param n=""CredKey"" v=""C:\Users\KOW236\AppData\Local\Temp\3\pqxijx2p.xfp\81c8bbb92d244a12bad09ab03248bdf7.sas7bdat"" /&gt;_x000D_
  &lt;param n=""ClassName"" v=""SAS.OfficeAddin.DataViewItem"" /&gt;_x000D_
'"</definedName>
    <definedName name="_AMO_ContentDefinition_389096776.6" hidden="1">"'  &lt;param n=""ServerName"" v=""sasCCW"" /&gt;_x000D_
  &lt;param n=""DataSource"" v=""&amp;lt;SasDataSource Version=&amp;quot;4.2&amp;quot; Type=&amp;quot;SAS.Servers.Dataset&amp;quot; Svr=&amp;quot;sasCCW&amp;quot; SvrFile=&amp;quot;/sas/vrdc/users/kow236/files/dua_050019/Vermont_ACO/VT AIPBP D'"</definedName>
    <definedName name="_AMO_ContentDefinition_389096776.7" hidden="1">"'evelopment/PlanB/Data/aipbprpt/MonitoringReport/tab1_stats.sas7bdat&amp;quot; FilterDS=&amp;quot;&amp;amp;lt;?xml version=&amp;amp;quot;1.0&amp;amp;quot; encoding=&amp;amp;quot;utf-16&amp;amp;quot;?&amp;amp;gt;&amp;amp;lt;FilterTree&amp;amp;gt;&amp;amp;lt;TreeRoot /&amp;amp;gt;&amp;amp;lt;/FilterTree&amp;a'"</definedName>
    <definedName name="_AMO_ContentDefinition_389096776.8" hidden="1">"'mp;gt;&amp;quot; ColSelFlg=&amp;quot;0&amp;quot; DNA=&amp;quot;&amp;amp;lt;DNA&amp;amp;gt;&amp;amp;#xD;&amp;amp;#xA;  &amp;amp;lt;Type&amp;amp;gt;LocalFile&amp;amp;lt;/Type&amp;amp;gt;&amp;amp;#xD;&amp;amp;#xA;  &amp;amp;lt;Name&amp;amp;gt;81c8bbb92d244a12bad09ab03248bdf7.sas7bdat&amp;amp;lt;/Name&amp;amp;gt;&amp;amp;#xD;&amp;amp'"</definedName>
    <definedName name="_AMO_ContentDefinition_389096776.9" hidden="1">"';#xA;  &amp;amp;lt;Version&amp;amp;gt;1&amp;amp;lt;/Version&amp;amp;gt;&amp;amp;#xD;&amp;amp;#xA;  &amp;amp;lt;Assembly /&amp;amp;gt;&amp;amp;#xD;&amp;amp;#xA;  &amp;amp;lt;Factory /&amp;amp;gt;&amp;amp;#xD;&amp;amp;#xA;  &amp;amp;lt;ParentName&amp;amp;gt;pqxijx2p.xfp&amp;amp;lt;/ParentName&amp;amp;gt;&amp;amp;#xD;&amp;amp;#xA;  '"</definedName>
    <definedName name="_AMO_ContentDefinition_487264780" hidden="1">"'Partitions:14'"</definedName>
    <definedName name="_AMO_ContentDefinition_487264780.0" hidden="1">"'&lt;ContentDefinition name=""sasCCW:/sas/vrdc/users/kow236/files/dua_050019/Vermont_ACO/VT AIPBP Development/PlanB/Data/aipbprpt/MonitoringReport/tab6_cos_sum.sas7bdat"" rsid=""487264780"" type=""DataSet"" format=""ReportXml"" imgfmt=""ActiveX"" created'"</definedName>
    <definedName name="_AMO_ContentDefinition_487264780.1" hidden="1">"'=""06/12/2019 12:42:38"" modifed=""06/20/2019 09:06:53"" user=""Katherine Owen"" apply=""False"" css=""D:\Program Files\SASHome\SASAddinforMicrosoftOffice\7.1\Styles\AMODefault.css"" range=""sasCCW__sas_vrdc_users_kow236_files_dua_050019_Vermont_ACO_V'"</definedName>
    <definedName name="_AMO_ContentDefinition_487264780.10" hidden="1">"';#xA;  &amp;amp;lt;Delimiter&amp;amp;gt;\&amp;amp;lt;/Delimiter&amp;amp;gt;&amp;amp;#xD;&amp;amp;#xA;  &amp;amp;lt;FullPath&amp;amp;gt;C:\Users\KOW236\AppData\Local\Temp\3\pqxijx2p.xfp\fb9ae51b7b884e0ea4d1a185bf6a44eb.sas7bdat&amp;amp;lt;/FullPath&amp;amp;gt;&amp;amp;#xD;&amp;amp;#xA;  &amp;amp;lt;Rela'"</definedName>
    <definedName name="_AMO_ContentDefinition_487264780.11" hidden="1">"'tivePath&amp;amp;gt;C:\Users\KOW236\AppData\Local\Temp\3\pqxijx2p.xfp\fb9ae51b7b884e0ea4d1a185bf6a44eb.sas7bdat&amp;amp;lt;/RelativePath&amp;amp;gt;&amp;amp;#xD;&amp;amp;#xA;&amp;amp;lt;/DNA&amp;amp;gt;&amp;quot; Name=&amp;quot;C:\Users\KOW236\AppData\Local\Temp\3\pqxijx2p.xfp\fb9ae51b7'"</definedName>
    <definedName name="_AMO_ContentDefinition_487264780.12" hidden="1">"'b884e0ea4d1a185bf6a44eb.sas7bdat&amp;quot; /&amp;gt;"" /&gt;_x000D_
  &lt;param n=""ExcelTableColumnCount"" v=""8"" /&gt;_x000D_
  &lt;param n=""ExcelTableRowCount"" v=""12"" /&gt;_x000D_
  &lt;param n=""DataRowCount"" v=""12"" /&gt;_x000D_
  &lt;param n=""DataColCount"" v=""7"" /&gt;_x000D_
  &lt;param n=""ObsColu'"</definedName>
    <definedName name="_AMO_ContentDefinition_487264780.13" hidden="1">"'mn"" v=""true"" /&gt;_x000D_
  &lt;param n=""ExcelFormattingHash"" v=""664667454"" /&gt;_x000D_
  &lt;param n=""ExcelFormatting"" v=""Automatic"" /&gt;_x000D_
  &lt;ExcelXMLOptions AdjColWidths=""True"" RowOpt=""InsertCells"" ColOpt=""InsertCells"" /&gt;_x000D_
&lt;/ContentDefinition&gt;'"</definedName>
    <definedName name="_AMO_ContentDefinition_487264780.2" hidden="1">"'T_AIPBP_Development_PlanB_Data_aipbprpt_MonitoringReport_tab6_cos_sum_sas7bdat"" auto=""False"" xTime=""00:00:00.0078128"" rTime=""00:00:00.1777412"" bgnew=""False"" nFmt=""False"" grphSet=""True"" imgY=""0"" imgX=""0"" redirect=""False""&gt;_x000D_
  &lt;files /'"</definedName>
    <definedName name="_AMO_ContentDefinition_487264780.3" hidden="1">"'&gt;_x000D_
  &lt;parents /&gt;_x000D_
  &lt;children /&gt;_x000D_
  &lt;param n=""AMO_Version"" v=""7.1"" /&gt;_x000D_
  &lt;param n=""DisplayName"" v=""sasCCW:/sas/vrdc/users/kow236/files/dua_050019/Vermont_ACO/VT AIPBP Development/PlanB/Data/aipbprpt/MonitoringReport/tab6_cos_sum.sas7bdat"" /&gt;_x000D_
'"</definedName>
    <definedName name="_AMO_ContentDefinition_487264780.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487264780.5" hidden="1">"'rs"" v=""True"" /&gt;_x000D_
  &lt;param n=""ShowInfoInSheet"" v=""False"" /&gt;_x000D_
  &lt;param n=""CredKey"" v=""C:\Users\KOW236\AppData\Local\Temp\3\pqxijx2p.xfp\fb9ae51b7b884e0ea4d1a185bf6a44eb.sas7bdat"" /&gt;_x000D_
  &lt;param n=""ClassName"" v=""SAS.OfficeAddin.DataViewItem""'"</definedName>
    <definedName name="_AMO_ContentDefinition_487264780.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487264780.7" hidden="1">"'PBP Development/PlanB/Data/aipbprpt/MonitoringReport/tab6_cos_sum.sas7bdat&amp;quot; FilterDS=&amp;quot;&amp;amp;lt;?xml version=&amp;amp;quot;1.0&amp;amp;quot; encoding=&amp;amp;quot;utf-16&amp;amp;quot;?&amp;amp;gt;&amp;amp;lt;FilterTree&amp;amp;gt;&amp;amp;lt;TreeRoot /&amp;amp;gt;&amp;amp;lt;/Filte'"</definedName>
    <definedName name="_AMO_ContentDefinition_487264780.8" hidden="1">"'rTree&amp;amp;gt;&amp;quot; ColSelFlg=&amp;quot;0&amp;quot; DNA=&amp;quot;&amp;amp;lt;DNA&amp;amp;gt;&amp;amp;#xD;&amp;amp;#xA;  &amp;amp;lt;Type&amp;amp;gt;LocalFile&amp;amp;lt;/Type&amp;amp;gt;&amp;amp;#xD;&amp;amp;#xA;  &amp;amp;lt;Name&amp;amp;gt;fb9ae51b7b884e0ea4d1a185bf6a44eb.sas7bdat&amp;amp;lt;/Name&amp;amp;gt;&amp;amp;#'"</definedName>
    <definedName name="_AMO_ContentDefinition_487264780.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637468743" hidden="1">"'Partitions:14'"</definedName>
    <definedName name="_AMO_ContentDefinition_637468743.0" hidden="1">"'&lt;ContentDefinition name=""sasCCW:/sas/vrdc/users/kow236/files/dua_050019/Vermont_ACO/VT AIPBP Development/PlanB/Data/aipbprpt/MonitoringReport/tab9_pbp_lag.sas7bdat"" rsid=""637468743"" type=""DataSet"" format=""ReportXml"" imgfmt=""ActiveX"" created'"</definedName>
    <definedName name="_AMO_ContentDefinition_637468743.1" hidden="1">"'=""06/12/2019 13:34:04"" modifed=""06/20/2019 08:44:25"" user=""Katherine Owen"" apply=""False"" css=""D:\Program Files\SASHome\SASAddinforMicrosoftOffice\7.1\Styles\AMODefault.css"" range=""sasCCW__sas_vrdc_users_kow236_files_dua_050019_Vermont_ACO_V'"</definedName>
    <definedName name="_AMO_ContentDefinition_637468743.10" hidden="1">"';#xA;  &amp;amp;lt;Delimiter&amp;amp;gt;\&amp;amp;lt;/Delimiter&amp;amp;gt;&amp;amp;#xD;&amp;amp;#xA;  &amp;amp;lt;FullPath&amp;amp;gt;C:\Users\KOW236\AppData\Local\Temp\3\pqxijx2p.xfp\d25a8a4907d54b6aa1fa3ffe005402aa.sas7bdat&amp;amp;lt;/FullPath&amp;amp;gt;&amp;amp;#xD;&amp;amp;#xA;  &amp;amp;lt;Rela'"</definedName>
    <definedName name="_AMO_ContentDefinition_637468743.11" hidden="1">"'tivePath&amp;amp;gt;C:\Users\KOW236\AppData\Local\Temp\3\pqxijx2p.xfp\d25a8a4907d54b6aa1fa3ffe005402aa.sas7bdat&amp;amp;lt;/RelativePath&amp;amp;gt;&amp;amp;#xD;&amp;amp;#xA;&amp;amp;lt;/DNA&amp;amp;gt;&amp;quot; Name=&amp;quot;C:\Users\KOW236\AppData\Local\Temp\3\pqxijx2p.xfp\d25a8a490'"</definedName>
    <definedName name="_AMO_ContentDefinition_637468743.12" hidden="1">"'7d54b6aa1fa3ffe005402aa.sas7bdat&amp;quot; /&amp;gt;"" /&gt;_x000D_
  &lt;param n=""ExcelTableColumnCount"" v=""8"" /&gt;_x000D_
  &lt;param n=""ExcelTableRowCount"" v=""5"" /&gt;_x000D_
  &lt;param n=""DataRowCount"" v=""5"" /&gt;_x000D_
  &lt;param n=""DataColCount"" v=""7"" /&gt;_x000D_
  &lt;param n=""ObsColumn'"</definedName>
    <definedName name="_AMO_ContentDefinition_637468743.13" hidden="1">"'"" v=""true"" /&gt;_x000D_
  &lt;param n=""ExcelFormattingHash"" v=""404837971"" /&gt;_x000D_
  &lt;param n=""ExcelFormatting"" v=""Automatic"" /&gt;_x000D_
  &lt;ExcelXMLOptions AdjColWidths=""True"" RowOpt=""InsertCells"" ColOpt=""InsertCells"" /&gt;_x000D_
&lt;/ContentDefinition&gt;'"</definedName>
    <definedName name="_AMO_ContentDefinition_637468743.2" hidden="1">"'T_AIPBP_Development_PlanB_Data_aipbprpt_MonitoringReport_tab9_pbp_lag_sas7bdat"" auto=""False"" xTime=""00:00:00.0195320"" rTime=""00:00:00.1777412"" bgnew=""False"" nFmt=""False"" grphSet=""True"" imgY=""0"" imgX=""0"" redirect=""False""&gt;_x000D_
  &lt;files /'"</definedName>
    <definedName name="_AMO_ContentDefinition_637468743.3" hidden="1">"'&gt;_x000D_
  &lt;parents /&gt;_x000D_
  &lt;children /&gt;_x000D_
  &lt;param n=""AMO_Version"" v=""7.1"" /&gt;_x000D_
  &lt;param n=""DisplayName"" v=""sasCCW:/sas/vrdc/users/kow236/files/dua_050019/Vermont_ACO/VT AIPBP Development/PlanB/Data/aipbprpt/MonitoringReport/tab9_pbp_lag.sas7bdat"" /&gt;_x000D_
'"</definedName>
    <definedName name="_AMO_ContentDefinition_637468743.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637468743.5" hidden="1">"'rs"" v=""True"" /&gt;_x000D_
  &lt;param n=""ShowInfoInSheet"" v=""False"" /&gt;_x000D_
  &lt;param n=""CredKey"" v=""C:\Users\KOW236\AppData\Local\Temp\3\pqxijx2p.xfp\d25a8a4907d54b6aa1fa3ffe005402aa.sas7bdat"" /&gt;_x000D_
  &lt;param n=""ClassName"" v=""SAS.OfficeAddin.DataViewItem""'"</definedName>
    <definedName name="_AMO_ContentDefinition_637468743.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637468743.7" hidden="1">"'PBP Development/PlanB/Data/aipbprpt/MonitoringReport/tab9_pbp_lag.sas7bdat&amp;quot; FilterDS=&amp;quot;&amp;amp;lt;?xml version=&amp;amp;quot;1.0&amp;amp;quot; encoding=&amp;amp;quot;utf-16&amp;amp;quot;?&amp;amp;gt;&amp;amp;lt;FilterTree&amp;amp;gt;&amp;amp;lt;TreeRoot /&amp;amp;gt;&amp;amp;lt;/Filte'"</definedName>
    <definedName name="_AMO_ContentDefinition_637468743.8" hidden="1">"'rTree&amp;amp;gt;&amp;quot; ColSelFlg=&amp;quot;0&amp;quot; DNA=&amp;quot;&amp;amp;lt;DNA&amp;amp;gt;&amp;amp;#xD;&amp;amp;#xA;  &amp;amp;lt;Type&amp;amp;gt;LocalFile&amp;amp;lt;/Type&amp;amp;gt;&amp;amp;#xD;&amp;amp;#xA;  &amp;amp;lt;Name&amp;amp;gt;d25a8a4907d54b6aa1fa3ffe005402aa.sas7bdat&amp;amp;lt;/Name&amp;amp;gt;&amp;amp;#'"</definedName>
    <definedName name="_AMO_ContentDefinition_637468743.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744166049" hidden="1">"'Partitions:15'"</definedName>
    <definedName name="_AMO_ContentDefinition_744166049.0" hidden="1">"'&lt;ContentDefinition name=""sasCCW:/sas/vrdc/users/kow236/files/dua_050019/Vermont_ACO/VT AIPBP Development/PlanB/Data/aipbprpt/MonitoringReport/tab5_claim_type_aipbp_qtr.sas7bdat"" rsid=""744166049"" type=""DataSet"" format=""ReportXml"" imgfmt=""Acti'"</definedName>
    <definedName name="_AMO_ContentDefinition_744166049.1" hidden="1">"'veX"" created=""06/11/2019 13:55:28"" modifed=""06/20/2019 08:43:15"" user=""Katherine Owen"" apply=""False"" css=""D:\Program Files\SASHome\SASAddinforMicrosoftOffice\7.1\Styles\AMODefault.css"" range=""sasCCW__sas_vrdc_users_kow236_files_dua_050019_'"</definedName>
    <definedName name="_AMO_ContentDefinition_744166049.10" hidden="1">"'gt;pqxijx2p.xfp&amp;amp;lt;/ParentName&amp;amp;gt;&amp;amp;#xD;&amp;amp;#xA;  &amp;amp;lt;Delimiter&amp;amp;gt;\&amp;amp;lt;/Delimiter&amp;amp;gt;&amp;amp;#xD;&amp;amp;#xA;  &amp;amp;lt;FullPath&amp;amp;gt;C:\Users\KOW236\AppData\Local\Temp\3\pqxijx2p.xfp\15349010681e4837b07163ecc38ec99c.sas7bdat&amp;a'"</definedName>
    <definedName name="_AMO_ContentDefinition_744166049.11" hidden="1">"'mp;lt;/FullPath&amp;amp;gt;&amp;amp;#xD;&amp;amp;#xA;  &amp;amp;lt;RelativePath&amp;amp;gt;C:\Users\KOW236\AppData\Local\Temp\3\pqxijx2p.xfp\15349010681e4837b07163ecc38ec99c.sas7bdat&amp;amp;lt;/RelativePath&amp;amp;gt;&amp;amp;#xD;&amp;amp;#xA;&amp;amp;lt;/DNA&amp;amp;gt;&amp;quot; Name=&amp;quot;C:\U'"</definedName>
    <definedName name="_AMO_ContentDefinition_744166049.12" hidden="1">"'sers\KOW236\AppData\Local\Temp\3\pqxijx2p.xfp\15349010681e4837b07163ecc38ec99c.sas7bdat&amp;quot; /&amp;gt;"" /&gt;_x000D_
  &lt;param n=""ExcelTableColumnCount"" v=""7"" /&gt;_x000D_
  &lt;param n=""ExcelTableRowCount"" v=""10"" /&gt;_x000D_
  &lt;param n=""DataRowCount"" v=""10"" /&gt;_x000D_
  &lt;para'"</definedName>
    <definedName name="_AMO_ContentDefinition_744166049.13" hidden="1">"'m n=""DataColCount"" v=""6"" /&gt;_x000D_
  &lt;param n=""ObsColumn"" v=""true"" /&gt;_x000D_
  &lt;param n=""ExcelFormattingHash"" v=""-415992022"" /&gt;_x000D_
  &lt;param n=""ExcelFormatting"" v=""Automatic"" /&gt;_x000D_
  &lt;ExcelXMLOptions AdjColWidths=""True"" RowOpt=""InsertCells"" ColOp'"</definedName>
    <definedName name="_AMO_ContentDefinition_744166049.14" hidden="1">"'t=""InsertCells"" /&gt;_x000D_
&lt;/ContentDefinition&gt;'"</definedName>
    <definedName name="_AMO_ContentDefinition_744166049.2" hidden="1">"'Vermont_ACO_VT_AIPBP_Development_PlanB_Data_aipbprpt_MonitoringReport_tab5_claim_type_aipbp_qtr_sas7bdat"" auto=""False"" xTime=""00:00:00.0019532"" rTime=""00:00:00.1757880"" bgnew=""False"" nFmt=""False"" grphSet=""True"" imgY=""0"" imgX=""0"" red'"</definedName>
    <definedName name="_AMO_ContentDefinition_744166049.3" hidden="1">"'irect=""False""&gt;_x000D_
  &lt;files /&gt;_x000D_
  &lt;parents /&gt;_x000D_
  &lt;children /&gt;_x000D_
  &lt;param n=""AMO_Version"" v=""7.1"" /&gt;_x000D_
  &lt;param n=""DisplayName"" v=""sasCCW:/sas/vrdc/users/kow236/files/dua_050019/Vermont_ACO/VT AIPBP Development/PlanB/Data/aipbprpt/MonitoringReport/'"</definedName>
    <definedName name="_AMO_ContentDefinition_744166049.4" hidden="1">"'tab5_claim_type_aipbp_qtr.sas7bdat"" /&gt;_x000D_
  &lt;param n=""DisplayType"" v=""Data Set"" /&gt;_x000D_
  &lt;param n=""DataSourceType"" v=""SAS DATASET"" /&gt;_x000D_
  &lt;param n=""SASFilter"" v="""" /&gt;_x000D_
  &lt;param n=""MoreSheetsForRows"" v=""True"" /&gt;_x000D_
  &lt;param n=""PageSize"" v='"</definedName>
    <definedName name="_AMO_ContentDefinition_744166049.5" hidden="1">"'""200000"" /&gt;_x000D_
  &lt;param n=""ShowRowNumbers"" v=""True"" /&gt;_x000D_
  &lt;param n=""ShowInfoInSheet"" v=""False"" /&gt;_x000D_
  &lt;param n=""CredKey"" v=""C:\Users\KOW236\AppData\Local\Temp\3\pqxijx2p.xfp\15349010681e4837b07163ecc38ec99c.sas7bdat"" /&gt;_x000D_
  &lt;param n=""Clas'"</definedName>
    <definedName name="_AMO_ContentDefinition_744166049.6" hidden="1">"'sName"" v=""SAS.OfficeAddin.DataViewItem"" /&gt;_x000D_
  &lt;param n=""ServerName"" v=""sasCCW"" /&gt;_x000D_
  &lt;param n=""DataSource"" v=""&amp;lt;SasDataSource Version=&amp;quot;4.2&amp;quot; Type=&amp;quot;SAS.Servers.Dataset&amp;quot; Svr=&amp;quot;sasCCW&amp;quot; SvrFile=&amp;quot;/sas/vrdc/users'"</definedName>
    <definedName name="_AMO_ContentDefinition_744166049.7" hidden="1">"'/kow236/files/dua_050019/Vermont_ACO/VT AIPBP Development/PlanB/Data/aipbprpt/MonitoringReport/tab5_claim_type_aipbp_qtr.sas7bdat&amp;quot; FilterDS=&amp;quot;&amp;amp;lt;?xml version=&amp;amp;quot;1.0&amp;amp;quot; encoding=&amp;amp;quot;utf-16&amp;amp;quot;?&amp;amp;gt;&amp;amp;lt;Fil'"</definedName>
    <definedName name="_AMO_ContentDefinition_744166049.8" hidden="1">"'terTree&amp;amp;gt;&amp;amp;lt;TreeRoot /&amp;amp;gt;&amp;amp;lt;/FilterTree&amp;amp;gt;&amp;quot; ColSelFlg=&amp;quot;0&amp;quot; DNA=&amp;quot;&amp;amp;lt;DNA&amp;amp;gt;&amp;amp;#xD;&amp;amp;#xA;  &amp;amp;lt;Type&amp;amp;gt;LocalFile&amp;amp;lt;/Type&amp;amp;gt;&amp;amp;#xD;&amp;amp;#xA;  &amp;amp;lt;Name&amp;amp;gt;15349010681e4'"</definedName>
    <definedName name="_AMO_ContentDefinition_744166049.9" hidden="1">"'837b07163ecc38ec99c.sas7bdat&amp;amp;lt;/Name&amp;amp;gt;&amp;amp;#xD;&amp;amp;#xA;  &amp;amp;lt;Version&amp;amp;gt;1&amp;amp;lt;/Version&amp;amp;gt;&amp;amp;#xD;&amp;amp;#xA;  &amp;amp;lt;Assembly /&amp;amp;gt;&amp;amp;#xD;&amp;amp;#xA;  &amp;amp;lt;Factory /&amp;amp;gt;&amp;amp;#xD;&amp;amp;#xA;  &amp;amp;lt;ParentName&amp;amp;'"</definedName>
    <definedName name="_AMO_ContentDefinition_759497851" hidden="1">"'Partitions:15'"</definedName>
    <definedName name="_AMO_ContentDefinition_759497851.0" hidden="1">"'&lt;ContentDefinition name=""sasCCW:/sas/vrdc/users/kow236/files/dua_050019/Vermont_ACO/VT AIPBP Development/PlanB/Data/aipbprpt/MonitoringReport/tab4_absumbymqy_wide.sas7bdat"" rsid=""759497851"" type=""DataSet"" format=""ReportXml"" imgfmt=""ActiveX""'"</definedName>
    <definedName name="_AMO_ContentDefinition_759497851.1" hidden="1">"' created=""06/19/2019 13:40:39"" modifed=""06/20/2019 09:07:50"" user=""Katherine Owen"" apply=""False"" css=""D:\Program Files\SASHome\SASAddinforMicrosoftOffice\7.1\Styles\AMODefault.css"" range=""sasCCW__sas_vrdc_users_kow236_files_dua_050019_Vermo'"</definedName>
    <definedName name="_AMO_ContentDefinition_759497851.10" hidden="1">"'ParentName&amp;amp;gt;&amp;amp;#xD;&amp;amp;#xA;  &amp;amp;lt;Delimiter&amp;amp;gt;\&amp;amp;lt;/Delimiter&amp;amp;gt;&amp;amp;#xD;&amp;amp;#xA;  &amp;amp;lt;FullPath&amp;amp;gt;C:\Users\KOW236\AppData\Local\Temp\3\pqxijx2p.xfp\334d7e0afddb47ae992526f6adf52daf.sas7bdat&amp;amp;lt;/FullPath&amp;amp;gt;&amp;'"</definedName>
    <definedName name="_AMO_ContentDefinition_759497851.11" hidden="1">"'amp;#xD;&amp;amp;#xA;  &amp;amp;lt;RelativePath&amp;amp;gt;C:\Users\KOW236\AppData\Local\Temp\3\pqxijx2p.xfp\334d7e0afddb47ae992526f6adf52daf.sas7bdat&amp;amp;lt;/RelativePath&amp;amp;gt;&amp;amp;#xD;&amp;amp;#xA;&amp;amp;lt;/DNA&amp;amp;gt;&amp;quot; Name=&amp;quot;C:\Users\KOW236\AppData\Loca'"</definedName>
    <definedName name="_AMO_ContentDefinition_759497851.12" hidden="1">"'l\Temp\3\pqxijx2p.xfp\334d7e0afddb47ae992526f6adf52daf.sas7bdat&amp;quot; /&amp;gt;"" /&gt;_x000D_
  &lt;param n=""ExcelTableColumnCount"" v=""8"" /&gt;_x000D_
  &lt;param n=""ExcelTableRowCount"" v=""144"" /&gt;_x000D_
  &lt;param n=""DataRowCount"" v=""144"" /&gt;_x000D_
  &lt;param n=""DataColCount"" '"</definedName>
    <definedName name="_AMO_ContentDefinition_759497851.13" hidden="1">"'v=""7"" /&gt;_x000D_
  &lt;param n=""ObsColumn"" v=""true"" /&gt;_x000D_
  &lt;param n=""ExcelFormattingHash"" v=""973921323"" /&gt;_x000D_
  &lt;param n=""ExcelFormatting"" v=""Automatic"" /&gt;_x000D_
  &lt;ExcelXMLOptions AdjColWidths=""True"" RowOpt=""InsertCells"" ColOpt=""InsertCells"" /&gt;_x000D_
'"</definedName>
    <definedName name="_AMO_ContentDefinition_759497851.14" hidden="1">"'&lt;/ContentDefinition&gt;'"</definedName>
    <definedName name="_AMO_ContentDefinition_759497851.2" hidden="1">"'nt_ACO_VT_AIPBP_Development_PlanB_Data_aipbprpt_MonitoringReport_tab4_absumbymqy_wide_sas7bdat"" auto=""False"" xTime=""00:00:00.0019532"" rTime=""00:00:00.1914136"" bgnew=""False"" nFmt=""False"" grphSet=""True"" imgY=""0"" imgX=""0"" redirect=""Fal'"</definedName>
    <definedName name="_AMO_ContentDefinition_759497851.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759497851.4" hidden="1">"'ymqy_wide.sas7bdat"" /&gt;_x000D_
  &lt;param n=""DisplayType"" v=""Data Set"" /&gt;_x000D_
  &lt;param n=""DataSourceType"" v=""SAS DATASET"" /&gt;_x000D_
  &lt;param n=""SASFilter"" v="""" /&gt;_x000D_
  &lt;param n=""MoreSheetsForRows"" v=""True"" /&gt;_x000D_
  &lt;param n=""PageSize"" v=""200000"" /&gt;_x000D_
  '"</definedName>
    <definedName name="_AMO_ContentDefinition_759497851.5" hidden="1">"'&lt;param n=""ShowRowNumbers"" v=""True"" /&gt;_x000D_
  &lt;param n=""ShowInfoInSheet"" v=""False"" /&gt;_x000D_
  &lt;param n=""CredKey"" v=""C:\Users\KOW236\AppData\Local\Temp\3\pqxijx2p.xfp\334d7e0afddb47ae992526f6adf52daf.sas7bdat"" /&gt;_x000D_
  &lt;param n=""ClassName"" v=""SAS.Off'"</definedName>
    <definedName name="_AMO_ContentDefinition_759497851.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759497851.7" hidden="1">"'50019/Vermont_ACO/VT AIPBP Development/PlanB/Data/aipbprpt/MonitoringReport/tab4_absumbymqy_wide.sas7bdat&amp;quot; FilterDS=&amp;quot;&amp;amp;lt;?xml version=&amp;amp;quot;1.0&amp;amp;quot; encoding=&amp;amp;quot;utf-16&amp;amp;quot;?&amp;amp;gt;&amp;amp;lt;FilterTree&amp;amp;gt;&amp;amp;lt;T'"</definedName>
    <definedName name="_AMO_ContentDefinition_759497851.8" hidden="1">"'reeRoot /&amp;amp;gt;&amp;amp;lt;/FilterTree&amp;amp;gt;&amp;quot; ColSelFlg=&amp;quot;0&amp;quot; DNA=&amp;quot;&amp;amp;lt;DNA&amp;amp;gt;&amp;amp;#xD;&amp;amp;#xA;  &amp;amp;lt;Type&amp;amp;gt;LocalFile&amp;amp;lt;/Type&amp;amp;gt;&amp;amp;#xD;&amp;amp;#xA;  &amp;amp;lt;Name&amp;amp;gt;334d7e0afddb47ae992526f6adf52daf.sas7'"</definedName>
    <definedName name="_AMO_ContentDefinition_759497851.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973596276" hidden="1">"'Partitions:14'"</definedName>
    <definedName name="_AMO_ContentDefinition_973596276.0" hidden="1">"'&lt;ContentDefinition name=""sasCCW:/sas/vrdc/users/kow236/files/dua_050019/Vermont_ACO/VT AIPBP Development/PlanB/Data/aipbprpt/MonitoringReport/tab8_claim_lag.sas7bdat"" rsid=""973596276"" type=""DataSet"" format=""ReportXml"" imgfmt=""ActiveX"" creat'"</definedName>
    <definedName name="_AMO_ContentDefinition_973596276.1" hidden="1">"'ed=""06/12/2019 12:50:20"" modifed=""06/20/2019 08:56:28"" user=""Katherine Owen"" apply=""False"" css=""D:\Program Files\SASHome\SASAddinforMicrosoftOffice\7.1\Styles\AMODefault.css"" range=""sasCCW__sas_vrdc_users_kow236_files_dua_050019_Vermont_ACO'"</definedName>
    <definedName name="_AMO_ContentDefinition_973596276.10" hidden="1">"'p;#xD;&amp;amp;#xA;  &amp;amp;lt;Delimiter&amp;amp;gt;\&amp;amp;lt;/Delimiter&amp;amp;gt;&amp;amp;#xD;&amp;amp;#xA;  &amp;amp;lt;FullPath&amp;amp;gt;C:\Users\KOW236\AppData\Local\Temp\3\pqxijx2p.xfp\09251802a60d43ccafc7ed4524d7a1a2.sas7bdat&amp;amp;lt;/FullPath&amp;amp;gt;&amp;amp;#xD;&amp;amp;#xA;  &amp;a'"</definedName>
    <definedName name="_AMO_ContentDefinition_973596276.11" hidden="1">"'mp;lt;RelativePath&amp;amp;gt;C:\Users\KOW236\AppData\Local\Temp\3\pqxijx2p.xfp\09251802a60d43ccafc7ed4524d7a1a2.sas7bdat&amp;amp;lt;/RelativePath&amp;amp;gt;&amp;amp;#xD;&amp;amp;#xA;&amp;amp;lt;/DNA&amp;amp;gt;&amp;quot; Name=&amp;quot;C:\Users\KOW236\AppData\Local\Temp\3\pqxijx2p.xfp'"</definedName>
    <definedName name="_AMO_ContentDefinition_973596276.12" hidden="1">"'\09251802a60d43ccafc7ed4524d7a1a2.sas7bdat&amp;quot; /&amp;gt;"" /&gt;_x000D_
  &lt;param n=""ExcelTableColumnCount"" v=""8"" /&gt;_x000D_
  &lt;param n=""ExcelTableRowCount"" v=""5"" /&gt;_x000D_
  &lt;param n=""DataRowCount"" v=""5"" /&gt;_x000D_
  &lt;param n=""DataColCount"" v=""7"" /&gt;_x000D_
  &lt;param n='"</definedName>
    <definedName name="_AMO_ContentDefinition_973596276.13" hidden="1">"'""ObsColumn"" v=""true"" /&gt;_x000D_
  &lt;param n=""ExcelFormattingHash"" v=""404837971"" /&gt;_x000D_
  &lt;param n=""ExcelFormatting"" v=""Automatic"" /&gt;_x000D_
  &lt;ExcelXMLOptions AdjColWidths=""True"" RowOpt=""InsertCells"" ColOpt=""InsertCells"" /&gt;_x000D_
&lt;/ContentDefinition&gt;'"</definedName>
    <definedName name="_AMO_ContentDefinition_973596276.2" hidden="1">"'_VT_AIPBP_Development_PlanB_Data_aipbprpt_MonitoringReport_tab8_claim_lag_sas7bdat"" auto=""False"" xTime=""00:00:00.0019532"" rTime=""00:00:00.1757880"" bgnew=""False"" nFmt=""False"" grphSet=""True"" imgY=""0"" imgX=""0"" redirect=""False""&gt;_x000D_
  &lt;fil'"</definedName>
    <definedName name="_AMO_ContentDefinition_973596276.3" hidden="1">"'es /&gt;_x000D_
  &lt;parents /&gt;_x000D_
  &lt;children /&gt;_x000D_
  &lt;param n=""AMO_Version"" v=""7.1"" /&gt;_x000D_
  &lt;param n=""DisplayName"" v=""sasCCW:/sas/vrdc/users/kow236/files/dua_050019/Vermont_ACO/VT AIPBP Development/PlanB/Data/aipbprpt/MonitoringReport/tab8_claim_lag.sas7bdat'"</definedName>
    <definedName name="_AMO_ContentDefinition_973596276.4" hidden="1">"'"" /&gt;_x000D_
  &lt;param n=""DisplayType"" v=""Data Set"" /&gt;_x000D_
  &lt;param n=""DataSourceType"" v=""SAS DATASET"" /&gt;_x000D_
  &lt;param n=""SASFilter"" v="""" /&gt;_x000D_
  &lt;param n=""MoreSheetsForRows"" v=""True"" /&gt;_x000D_
  &lt;param n=""PageSize"" v=""200000"" /&gt;_x000D_
  &lt;param n=""ShowR'"</definedName>
    <definedName name="_AMO_ContentDefinition_973596276.5" hidden="1">"'owNumbers"" v=""True"" /&gt;_x000D_
  &lt;param n=""ShowInfoInSheet"" v=""False"" /&gt;_x000D_
  &lt;param n=""CredKey"" v=""C:\Users\KOW236\AppData\Local\Temp\3\pqxijx2p.xfp\09251802a60d43ccafc7ed4524d7a1a2.sas7bdat"" /&gt;_x000D_
  &lt;param n=""ClassName"" v=""SAS.OfficeAddin.DataVi'"</definedName>
    <definedName name="_AMO_ContentDefinition_973596276.6" hidden="1">"'ewItem"" /&gt;_x000D_
  &lt;param n=""ServerName"" v=""sasCCW"" /&gt;_x000D_
  &lt;param n=""DataSource"" v=""&amp;lt;SasDataSource Version=&amp;quot;4.2&amp;quot; Type=&amp;quot;SAS.Servers.Dataset&amp;quot; Svr=&amp;quot;sasCCW&amp;quot; SvrFile=&amp;quot;/sas/vrdc/users/kow236/files/dua_050019/Vermont_A'"</definedName>
    <definedName name="_AMO_ContentDefinition_973596276.7" hidden="1">"'CO/VT AIPBP Development/PlanB/Data/aipbprpt/MonitoringReport/tab8_claim_lag.sas7bdat&amp;quot; FilterDS=&amp;quot;&amp;amp;lt;?xml version=&amp;amp;quot;1.0&amp;amp;quot; encoding=&amp;amp;quot;utf-16&amp;amp;quot;?&amp;amp;gt;&amp;amp;lt;FilterTree&amp;amp;gt;&amp;amp;lt;TreeRoot /&amp;amp;gt;&amp;amp'"</definedName>
    <definedName name="_AMO_ContentDefinition_973596276.8" hidden="1">"';lt;/FilterTree&amp;amp;gt;&amp;quot; ColSelFlg=&amp;quot;0&amp;quot; DNA=&amp;quot;&amp;amp;lt;DNA&amp;amp;gt;&amp;amp;#xD;&amp;amp;#xA;  &amp;amp;lt;Type&amp;amp;gt;LocalFile&amp;amp;lt;/Type&amp;amp;gt;&amp;amp;#xD;&amp;amp;#xA;  &amp;amp;lt;Name&amp;amp;gt;09251802a60d43ccafc7ed4524d7a1a2.sas7bdat&amp;amp;lt;/Name&amp;amp'"</definedName>
    <definedName name="_AMO_ContentDefinition_973596276.9" hidden="1">"';gt;&amp;amp;#xD;&amp;amp;#xA;  &amp;amp;lt;Version&amp;amp;gt;1&amp;amp;lt;/Version&amp;amp;gt;&amp;amp;#xD;&amp;amp;#xA;  &amp;amp;lt;Assembly /&amp;amp;gt;&amp;amp;#xD;&amp;amp;#xA;  &amp;amp;lt;Factory /&amp;amp;gt;&amp;amp;#xD;&amp;amp;#xA;  &amp;amp;lt;ParentName&amp;amp;gt;pqxijx2p.xfp&amp;amp;lt;/ParentName&amp;amp;gt;&amp;am'"</definedName>
    <definedName name="_AMO_ContentDefinition_990421490" hidden="1">"'Partitions:14'"</definedName>
    <definedName name="_AMO_ContentDefinition_990421490.0" hidden="1">"'&lt;ContentDefinition name=""sasCCW:/sas/vrdc/users/kow236/files/dua_050019/Vermont_ACO/VT AIPBP Development/PlanB/Data/aipbprpt/MonitoringReport/tab10_ineligbenes.sas7bdat"" rsid=""990421490"" type=""DataSet"" format=""ReportXml"" imgfmt=""ActiveX"" cr'"</definedName>
    <definedName name="_AMO_ContentDefinition_990421490.1" hidden="1">"'eated=""06/10/2019 14:01:20"" modifed=""06/20/2019 08:42:41"" user=""Katherine Owen"" apply=""False"" css=""D:\Program Files\SASHome\SASAddinforMicrosoftOffice\7.1\Styles\AMODefault.css"" range=""sasCCW__sas_vrdc_users_kow236_fi_2"" auto=""False"" xT'"</definedName>
    <definedName name="_AMO_ContentDefinition_990421490.10" hidden="1">"'FullPath&amp;amp;gt;C:\Users\KOW236\AppData\Local\Temp\3\pqxijx2p.xfp\c0c7f672b10d4246ba6859d6b62e249a.sas7bdat&amp;amp;lt;/FullPath&amp;amp;gt;&amp;amp;#xD;&amp;amp;#xA;  &amp;amp;lt;RelativePath&amp;amp;gt;C:\Users\KOW236\AppData\Local\Temp\3\pqxijx2p.xfp\c0c7f672b10d4246ba685'"</definedName>
    <definedName name="_AMO_ContentDefinition_990421490.11" hidden="1">"'9d6b62e249a.sas7bdat&amp;amp;lt;/RelativePath&amp;amp;gt;&amp;amp;#xD;&amp;amp;#xA;&amp;amp;lt;/DNA&amp;amp;gt;&amp;quot; Name=&amp;quot;C:\Users\KOW236\AppData\Local\Temp\3\pqxijx2p.xfp\c0c7f672b10d4246ba6859d6b62e249a.sas7bdat&amp;quot; /&amp;gt;"" /&gt;_x000D_
  &lt;param n=""ExcelTableColumnCount""'"</definedName>
    <definedName name="_AMO_ContentDefinition_990421490.12" hidden="1">"' v=""12"" /&gt;_x000D_
  &lt;param n=""ExcelTableRowCount"" v=""1"" /&gt;_x000D_
  &lt;param n=""DataRowCount"" v=""1"" /&gt;_x000D_
  &lt;param n=""DataColCount"" v=""11"" /&gt;_x000D_
  &lt;param n=""ObsColumn"" v=""true"" /&gt;_x000D_
  &lt;param n=""ExcelFormattingHash"" v=""1882366330"" /&gt;_x000D_
  &lt;param n='"</definedName>
    <definedName name="_AMO_ContentDefinition_990421490.13" hidden="1">"'""ExcelFormatting"" v=""Automatic"" /&gt;_x000D_
  &lt;ExcelXMLOptions AdjColWidths=""True"" RowOpt=""InsertCells"" ColOpt=""InsertCells"" /&gt;_x000D_
&lt;/ContentDefinition&gt;'"</definedName>
    <definedName name="_AMO_ContentDefinition_990421490.2" hidden="1">"'ime=""00:00:00.0039064"" rTime=""00:00:00.1796944"" bgnew=""False"" nFmt=""False"" grphSet=""True"" imgY=""0"" imgX=""0"" redirect=""False""&gt;_x000D_
  &lt;files /&gt;_x000D_
  &lt;parents /&gt;_x000D_
  &lt;children /&gt;_x000D_
  &lt;param n=""AMO_Version"" v=""7.1"" /&gt;_x000D_
  &lt;param n=""DisplayN'"</definedName>
    <definedName name="_AMO_ContentDefinition_990421490.3" hidden="1">"'ame"" v=""sasCCW:/sas/vrdc/users/kow236/files/dua_050019/Vermont_ACO/VT AIPBP Development/PlanB/Data/aipbprpt/MonitoringReport/tab10_ineligbenes.sas7bdat"" /&gt;_x000D_
  &lt;param n=""DisplayType"" v=""Data Set"" /&gt;_x000D_
  &lt;param n=""DataSourceType"" v=""SAS DATASE'"</definedName>
    <definedName name="_AMO_ContentDefinition_990421490.4" hidden="1">"'T"" /&gt;_x000D_
  &lt;param n=""SASFilter"" v="""" /&gt;_x000D_
  &lt;param n=""MoreSheetsForRows"" v=""True"" /&gt;_x000D_
  &lt;param n=""PageSize"" v=""200000"" /&gt;_x000D_
  &lt;param n=""ShowRowNumbers"" v=""True"" /&gt;_x000D_
  &lt;param n=""ShowInfoInSheet"" v=""False"" /&gt;_x000D_
  &lt;param n=""CredKey"" v='"</definedName>
    <definedName name="_AMO_ContentDefinition_990421490.5" hidden="1">"'""C:\Users\KOW236\AppData\Local\Temp\3\pqxijx2p.xfp\c0c7f672b10d4246ba6859d6b62e249a.sas7bdat"" /&gt;_x000D_
  &lt;param n=""ClassName"" v=""SAS.OfficeAddin.DataViewItem"" /&gt;_x000D_
  &lt;param n=""ServerName"" v=""sasCCW"" /&gt;_x000D_
  &lt;param n=""DataSource"" v=""&amp;lt;SasDataSou'"</definedName>
    <definedName name="_AMO_ContentDefinition_990421490.6" hidden="1">"'rce Version=&amp;quot;4.2&amp;quot; Type=&amp;quot;SAS.Servers.Dataset&amp;quot; Svr=&amp;quot;sasCCW&amp;quot; SvrFile=&amp;quot;/sas/vrdc/users/kow236/files/dua_050019/Vermont_ACO/VT AIPBP Development/PlanB/Data/aipbprpt/MonitoringReport/tab10_ineligbenes.sas7bdat&amp;quot; Filter'"</definedName>
    <definedName name="_AMO_ContentDefinition_990421490.7" hidden="1">"'DS=&amp;quot;&amp;amp;lt;?xml version=&amp;amp;quot;1.0&amp;amp;quot; encoding=&amp;amp;quot;utf-16&amp;amp;quot;?&amp;amp;gt;&amp;amp;lt;FilterTree&amp;amp;gt;&amp;amp;lt;TreeRoot /&amp;amp;gt;&amp;amp;lt;/FilterTree&amp;amp;gt;&amp;quot; ColSelFlg=&amp;quot;0&amp;quot; DNA=&amp;quot;&amp;amp;lt;DNA&amp;amp;gt;&amp;amp;#xD;&amp;amp;'"</definedName>
    <definedName name="_AMO_ContentDefinition_990421490.8" hidden="1">"'#xA;  &amp;amp;lt;Type&amp;amp;gt;LocalFile&amp;amp;lt;/Type&amp;amp;gt;&amp;amp;#xD;&amp;amp;#xA;  &amp;amp;lt;Name&amp;amp;gt;c0c7f672b10d4246ba6859d6b62e249a.sas7bdat&amp;amp;lt;/Name&amp;amp;gt;&amp;amp;#xD;&amp;amp;#xA;  &amp;amp;lt;Version&amp;amp;gt;1&amp;amp;lt;/Version&amp;amp;gt;&amp;amp;#xD;&amp;amp;#xA;  &amp;amp;'"</definedName>
    <definedName name="_AMO_ContentDefinition_990421490.9" hidden="1">"'lt;Assembly /&amp;amp;gt;&amp;amp;#xD;&amp;amp;#xA;  &amp;amp;lt;Factory /&amp;amp;gt;&amp;amp;#xD;&amp;amp;#xA;  &amp;amp;lt;ParentName&amp;amp;gt;pqxijx2p.xfp&amp;amp;lt;/ParentName&amp;amp;gt;&amp;amp;#xD;&amp;amp;#xA;  &amp;amp;lt;Delimiter&amp;amp;gt;\&amp;amp;lt;/Delimiter&amp;amp;gt;&amp;amp;#xD;&amp;amp;#xA;  &amp;amp;lt;'"</definedName>
    <definedName name="_AMO_ContentLocation_179285213__A1" hidden="1">"'Partitions:2'"</definedName>
    <definedName name="_AMO_ContentLocation_179285213__A1.0" hidden="1">"'&lt;ContentLocation path=""A1"" rsid=""179285213"" tag="""" fid=""0""&gt;_x000D_
  &lt;param n=""_NumRows"" v=""769"" /&gt;_x000D_
  &lt;param n=""_NumCols"" v=""6"" /&gt;_x000D_
  &lt;param n=""SASDataState"" v=""none"" /&gt;_x000D_
  &lt;param n=""SASDataStart"" v=""1"" /&gt;_x000D_
  &lt;param n=""SASDataEn'"</definedName>
    <definedName name="_AMO_ContentLocation_179285213__A1.1" hidden="1">"'d"" v=""768"" /&gt;_x000D_
&lt;/ContentLocation&gt;'"</definedName>
    <definedName name="_AMO_ContentLocation_389096776__A1" hidden="1">"'Partitions:2'"</definedName>
    <definedName name="_AMO_ContentLocation_389096776__A1.0" hidden="1">"'&lt;ContentLocation path=""A1"" rsid=""389096776"" tag="""" fid=""0""&gt;_x000D_
  &lt;param n=""_NumRows"" v=""5"" /&gt;_x000D_
  &lt;param n=""_NumCols"" v=""11"" /&gt;_x000D_
  &lt;param n=""SASDataState"" v=""none"" /&gt;_x000D_
  &lt;param n=""SASDataStart"" v=""1"" /&gt;_x000D_
  &lt;param n=""SASDataEnd'"</definedName>
    <definedName name="_AMO_ContentLocation_389096776__A1.1" hidden="1">"'"" v=""4"" /&gt;_x000D_
&lt;/ContentLocation&gt;'"</definedName>
    <definedName name="_AMO_ContentLocation_487264780__A1" hidden="1">"'Partitions:2'"</definedName>
    <definedName name="_AMO_ContentLocation_487264780__A1.0" hidden="1">"'&lt;ContentLocation path=""A1"" rsid=""487264780"" tag="""" fid=""0""&gt;_x000D_
  &lt;param n=""_NumRows"" v=""13"" /&gt;_x000D_
  &lt;param n=""_NumCols"" v=""8"" /&gt;_x000D_
  &lt;param n=""SASDataState"" v=""none"" /&gt;_x000D_
  &lt;param n=""SASDataStart"" v=""1"" /&gt;_x000D_
  &lt;param n=""SASDataEnd'"</definedName>
    <definedName name="_AMO_ContentLocation_487264780__A1.1" hidden="1">"'"" v=""12"" /&gt;_x000D_
&lt;/ContentLocation&gt;'"</definedName>
    <definedName name="_AMO_ContentLocation_637468743__A1" hidden="1">"'Partitions:2'"</definedName>
    <definedName name="_AMO_ContentLocation_637468743__A1.0" hidden="1">"'&lt;ContentLocation path=""A1"" rsid=""637468743"" tag="""" fid=""0""&gt;_x000D_
  &lt;param n=""_NumRows"" v=""6"" /&gt;_x000D_
  &lt;param n=""_NumCols"" v=""8"" /&gt;_x000D_
  &lt;param n=""SASDataState"" v=""none"" /&gt;_x000D_
  &lt;param n=""SASDataStart"" v=""1"" /&gt;_x000D_
  &lt;param n=""SASDataEnd""'"</definedName>
    <definedName name="_AMO_ContentLocation_637468743__A1.1" hidden="1">"' v=""5"" /&gt;_x000D_
&lt;/ContentLocation&gt;'"</definedName>
    <definedName name="_AMO_ContentLocation_744166049__A1" hidden="1">"'Partitions:2'"</definedName>
    <definedName name="_AMO_ContentLocation_744166049__A1.0" hidden="1">"'&lt;ContentLocation path=""A1"" rsid=""744166049"" tag="""" fid=""0""&gt;_x000D_
  &lt;param n=""_NumRows"" v=""11"" /&gt;_x000D_
  &lt;param n=""_NumCols"" v=""7"" /&gt;_x000D_
  &lt;param n=""SASDataState"" v=""none"" /&gt;_x000D_
  &lt;param n=""SASDataStart"" v=""1"" /&gt;_x000D_
  &lt;param n=""SASDataEnd'"</definedName>
    <definedName name="_AMO_ContentLocation_744166049__A1.1" hidden="1">"'"" v=""10"" /&gt;_x000D_
&lt;/ContentLocation&gt;'"</definedName>
    <definedName name="_AMO_ContentLocation_759497851__A1" hidden="1">"'Partitions:2'"</definedName>
    <definedName name="_AMO_ContentLocation_759497851__A1.0" hidden="1">"'&lt;ContentLocation path=""A1"" rsid=""759497851"" tag="""" fid=""0""&gt;_x000D_
  &lt;param n=""_NumRows"" v=""145"" /&gt;_x000D_
  &lt;param n=""_NumCols"" v=""8"" /&gt;_x000D_
  &lt;param n=""SASDataState"" v=""none"" /&gt;_x000D_
  &lt;param n=""SASDataStart"" v=""1"" /&gt;_x000D_
  &lt;param n=""SASDataEn'"</definedName>
    <definedName name="_AMO_ContentLocation_759497851__A1.1" hidden="1">"'d"" v=""144"" /&gt;_x000D_
&lt;/ContentLocation&gt;'"</definedName>
    <definedName name="_AMO_ContentLocation_973596276__A1" hidden="1">"'Partitions:2'"</definedName>
    <definedName name="_AMO_ContentLocation_973596276__A1.0" hidden="1">"'&lt;ContentLocation path=""A1"" rsid=""973596276"" tag="""" fid=""0""&gt;_x000D_
  &lt;param n=""_NumRows"" v=""6"" /&gt;_x000D_
  &lt;param n=""_NumCols"" v=""8"" /&gt;_x000D_
  &lt;param n=""SASDataState"" v=""none"" /&gt;_x000D_
  &lt;param n=""SASDataStart"" v=""1"" /&gt;_x000D_
  &lt;param n=""SASDataEnd""'"</definedName>
    <definedName name="_AMO_ContentLocation_973596276__A1.1" hidden="1">"' v=""5"" /&gt;_x000D_
&lt;/ContentLocation&gt;'"</definedName>
    <definedName name="_AMO_ContentLocation_990421490__A1" hidden="1">"'Partitions:2'"</definedName>
    <definedName name="_AMO_ContentLocation_990421490__A1.0" hidden="1">"'&lt;ContentLocation path=""A1"" rsid=""990421490"" tag="""" fid=""0""&gt;_x000D_
  &lt;param n=""_NumRows"" v=""2"" /&gt;_x000D_
  &lt;param n=""_NumCols"" v=""12"" /&gt;_x000D_
  &lt;param n=""SASDataState"" v=""none"" /&gt;_x000D_
  &lt;param n=""SASDataStart"" v=""1"" /&gt;_x000D_
  &lt;param n=""SASDataEnd'"</definedName>
    <definedName name="_AMO_ContentLocation_990421490__A1.1" hidden="1">"'"" v=""1"" /&gt;_x000D_
&lt;/ContentLocation&gt;'"</definedName>
    <definedName name="_AMO_SingleObject_179285213__A1" localSheetId="1" hidden="1">#REF!</definedName>
    <definedName name="_AMO_SingleObject_179285213__A1" localSheetId="16" hidden="1">#REF!</definedName>
    <definedName name="_AMO_SingleObject_179285213__A1" localSheetId="18" hidden="1">#REF!</definedName>
    <definedName name="_AMO_SingleObject_179285213__A1" hidden="1">#REF!</definedName>
    <definedName name="_AMO_SingleObject_69310992__A1" localSheetId="16" hidden="1">#REF!</definedName>
    <definedName name="_AMO_SingleObject_69310992__A1" localSheetId="18" hidden="1">#REF!</definedName>
    <definedName name="_AMO_SingleObject_69310992__A1" hidden="1">#REF!</definedName>
    <definedName name="_AMO_XmlVersion" hidden="1">"'1'"</definedName>
    <definedName name="_CAP1" localSheetId="0">[4]CAP!#REF!</definedName>
    <definedName name="_CAP1" localSheetId="1">[4]CAP!#REF!</definedName>
    <definedName name="_CAP1" localSheetId="13">[4]CAP!#REF!</definedName>
    <definedName name="_CAP1" localSheetId="14">[5]CAP!#REF!</definedName>
    <definedName name="_CAP1" localSheetId="15">[4]CAP!#REF!</definedName>
    <definedName name="_CAP1" localSheetId="16">[6]CAP!#REF!</definedName>
    <definedName name="_CAP1" localSheetId="18">[5]CAP!#REF!</definedName>
    <definedName name="_CAP1" localSheetId="23">[5]CAP!#REF!</definedName>
    <definedName name="_CAP1" localSheetId="5">[4]CAP!#REF!</definedName>
    <definedName name="_CAP1" localSheetId="12">[6]CAP!#REF!</definedName>
    <definedName name="_CAP1">[5]CAP!#REF!</definedName>
    <definedName name="_xlnm._FilterDatabase" localSheetId="0" hidden="1">'2.1 Organizations List '!$A$4:$P$130</definedName>
    <definedName name="_xlnm._FilterDatabase" localSheetId="1" hidden="1">'2.2 Provider List'!$A$4:$KN$4</definedName>
    <definedName name="_xlnm._FilterDatabase" localSheetId="13" hidden="1">'6.4 Sources Uses'!$A$1:$Y$32</definedName>
    <definedName name="_xlnm._FilterDatabase" localSheetId="22" hidden="1">'7.5 Care Coord Payments'!$A$4:$A$4</definedName>
    <definedName name="_Key1" localSheetId="0" hidden="1">'[7]000'!#REF!</definedName>
    <definedName name="_Key1" localSheetId="1" hidden="1">'[7]000'!#REF!</definedName>
    <definedName name="_Key1" localSheetId="13" hidden="1">'[7]000'!#REF!</definedName>
    <definedName name="_Key1" localSheetId="15" hidden="1">'[7]000'!#REF!</definedName>
    <definedName name="_Key1" localSheetId="16" hidden="1">'[8]000'!#REF!</definedName>
    <definedName name="_Key1" localSheetId="18" hidden="1">'[9]000'!#REF!</definedName>
    <definedName name="_Key1" localSheetId="22" hidden="1">'[9]000'!#REF!</definedName>
    <definedName name="_Key1" localSheetId="23" hidden="1">'[9]000'!#REF!</definedName>
    <definedName name="_Key1" localSheetId="5" hidden="1">'[7]000'!#REF!</definedName>
    <definedName name="_Key1" localSheetId="12" hidden="1">'[8]000'!#REF!</definedName>
    <definedName name="_Key1" hidden="1">'[9]000'!#REF!</definedName>
    <definedName name="_Key2" localSheetId="1" hidden="1">#REF!</definedName>
    <definedName name="_Key2" localSheetId="13" hidden="1">#REF!</definedName>
    <definedName name="_Key2" localSheetId="16" hidden="1">#REF!</definedName>
    <definedName name="_Key2" localSheetId="18" hidden="1">#REF!</definedName>
    <definedName name="_Key2" hidden="1">#REF!</definedName>
    <definedName name="_key3" localSheetId="13" hidden="1">#REF!</definedName>
    <definedName name="_key3" localSheetId="18" hidden="1">#REF!</definedName>
    <definedName name="_key3" hidden="1">#REF!</definedName>
    <definedName name="_Order1" hidden="1">0</definedName>
    <definedName name="_Order2" hidden="1">0</definedName>
    <definedName name="_Parse_In" localSheetId="0" hidden="1">#REF!</definedName>
    <definedName name="_Parse_In" localSheetId="1" hidden="1">#REF!</definedName>
    <definedName name="_Parse_In" localSheetId="13" hidden="1">#REF!</definedName>
    <definedName name="_Parse_In" localSheetId="16" hidden="1">#REF!</definedName>
    <definedName name="_Parse_In" localSheetId="18" hidden="1">#REF!</definedName>
    <definedName name="_Parse_In" localSheetId="22" hidden="1">#REF!</definedName>
    <definedName name="_Parse_In" localSheetId="23" hidden="1">'9.1 APM Quality Measures'!#REF!</definedName>
    <definedName name="_Parse_In" localSheetId="5" hidden="1">#REF!</definedName>
    <definedName name="_Parse_In" hidden="1">#REF!</definedName>
    <definedName name="_Sort" localSheetId="16" hidden="1">#REF!</definedName>
    <definedName name="_Sort" localSheetId="18" hidden="1">#REF!</definedName>
    <definedName name="_Sort" hidden="1">#REF!</definedName>
    <definedName name="_Table1_Out" localSheetId="18" hidden="1">#REF!</definedName>
    <definedName name="_Table1_Out" hidden="1">#REF!</definedName>
    <definedName name="Access_Load" localSheetId="13">#REF!</definedName>
    <definedName name="Access_Load" localSheetId="16">#REF!</definedName>
    <definedName name="Access_Load" localSheetId="18">#REF!</definedName>
    <definedName name="Access_Load" localSheetId="23">'9.1 APM Quality Measures'!#REF!</definedName>
    <definedName name="Access_Load">#REF!</definedName>
    <definedName name="ACCT">[10]Hidden!$F$11</definedName>
    <definedName name="ADC_IP" localSheetId="0">#REF!</definedName>
    <definedName name="ADC_IP" localSheetId="1">#REF!</definedName>
    <definedName name="ADC_IP" localSheetId="9">#REF!</definedName>
    <definedName name="ADC_IP" localSheetId="10">#REF!</definedName>
    <definedName name="ADC_IP" localSheetId="13">#REF!</definedName>
    <definedName name="ADC_IP" localSheetId="14">'6.5 Hospital Participation'!#REF!</definedName>
    <definedName name="ADC_IP" localSheetId="15">'6.7 ACO Mgt Salaries'!#REF!</definedName>
    <definedName name="ADC_IP" localSheetId="16">#REF!</definedName>
    <definedName name="ADC_IP" localSheetId="18">#REF!</definedName>
    <definedName name="ADC_IP" localSheetId="22">#REF!</definedName>
    <definedName name="ADC_IP" localSheetId="23">'9.1 APM Quality Measures'!#REF!</definedName>
    <definedName name="ADC_IP" localSheetId="5">#REF!</definedName>
    <definedName name="ADC_IP">#REF!</definedName>
    <definedName name="ADCTable" localSheetId="0">[11]ADC!$W$70:$AM$224</definedName>
    <definedName name="ADCTable" localSheetId="1">[11]ADC!$W$70:$AM$224</definedName>
    <definedName name="ADCTable" localSheetId="13">[11]ADC!$W$70:$AM$224</definedName>
    <definedName name="ADCTable" localSheetId="15">[11]ADC!$W$70:$AM$224</definedName>
    <definedName name="ADCTable" localSheetId="16">[12]ADC!$W$70:$AM$224</definedName>
    <definedName name="ADCTable" localSheetId="5">[11]ADC!$W$70:$AM$224</definedName>
    <definedName name="ADCTable" localSheetId="12">[12]ADC!$W$70:$AM$224</definedName>
    <definedName name="ADCTable">[13]ADC!$W$70:$AM$224</definedName>
    <definedName name="Adjusted_Patient_Days" localSheetId="0">#REF!</definedName>
    <definedName name="Adjusted_Patient_Days" localSheetId="1">#REF!</definedName>
    <definedName name="Adjusted_Patient_Days" localSheetId="9">#REF!</definedName>
    <definedName name="Adjusted_Patient_Days" localSheetId="10">#REF!</definedName>
    <definedName name="Adjusted_Patient_Days" localSheetId="13">#REF!</definedName>
    <definedName name="Adjusted_Patient_Days" localSheetId="14">'6.5 Hospital Participation'!#REF!</definedName>
    <definedName name="Adjusted_Patient_Days" localSheetId="15">'6.7 ACO Mgt Salaries'!#REF!</definedName>
    <definedName name="Adjusted_Patient_Days" localSheetId="16">#REF!</definedName>
    <definedName name="Adjusted_Patient_Days" localSheetId="18">#REF!</definedName>
    <definedName name="Adjusted_Patient_Days" localSheetId="22">#REF!</definedName>
    <definedName name="Adjusted_Patient_Days" localSheetId="23">'9.1 APM Quality Measures'!#REF!</definedName>
    <definedName name="Adjusted_Patient_Days" localSheetId="5">#REF!</definedName>
    <definedName name="Adjusted_Patient_Days">#REF!</definedName>
    <definedName name="Admissions_Adjusted" localSheetId="0">#REF!</definedName>
    <definedName name="Admissions_Adjusted" localSheetId="1">#REF!</definedName>
    <definedName name="Admissions_Adjusted" localSheetId="9">#REF!</definedName>
    <definedName name="Admissions_Adjusted" localSheetId="10">#REF!</definedName>
    <definedName name="Admissions_Adjusted" localSheetId="13">#REF!</definedName>
    <definedName name="Admissions_Adjusted" localSheetId="16">#REF!</definedName>
    <definedName name="Admissions_Adjusted" localSheetId="18">#REF!</definedName>
    <definedName name="Admissions_Adjusted" localSheetId="22">#REF!</definedName>
    <definedName name="Admissions_Adjusted" localSheetId="23">'9.1 APM Quality Measures'!#REF!</definedName>
    <definedName name="Admissions_Adjusted" localSheetId="5">#REF!</definedName>
    <definedName name="Admissions_Adjusted">#REF!</definedName>
    <definedName name="Admissions_IP" localSheetId="0">#REF!</definedName>
    <definedName name="Admissions_IP" localSheetId="1">#REF!</definedName>
    <definedName name="Admissions_IP" localSheetId="9">#REF!</definedName>
    <definedName name="Admissions_IP" localSheetId="10">#REF!</definedName>
    <definedName name="Admissions_IP" localSheetId="13">#REF!</definedName>
    <definedName name="Admissions_IP" localSheetId="16">#REF!</definedName>
    <definedName name="Admissions_IP" localSheetId="18">#REF!</definedName>
    <definedName name="Admissions_IP" localSheetId="22">#REF!</definedName>
    <definedName name="Admissions_IP" localSheetId="23">'9.1 APM Quality Measures'!#REF!</definedName>
    <definedName name="Admissions_IP" localSheetId="5">#REF!</definedName>
    <definedName name="Admissions_IP">#REF!</definedName>
    <definedName name="AGE" localSheetId="13">#REF!</definedName>
    <definedName name="AGE" localSheetId="16">#REF!</definedName>
    <definedName name="AGE" localSheetId="18">#REF!</definedName>
    <definedName name="AGE" localSheetId="23">'9.1 APM Quality Measures'!#REF!</definedName>
    <definedName name="AGE">#REF!</definedName>
    <definedName name="Amount">'[14]Journal Voucher'!$K:$K</definedName>
    <definedName name="anscount" hidden="1">1</definedName>
    <definedName name="AR" localSheetId="1">#REF!</definedName>
    <definedName name="AR" localSheetId="13">#REF!</definedName>
    <definedName name="AR" localSheetId="14">'6.5 Hospital Participation'!#REF!</definedName>
    <definedName name="AR" localSheetId="15">'6.7 ACO Mgt Salaries'!#REF!</definedName>
    <definedName name="AR" localSheetId="16">#REF!</definedName>
    <definedName name="AR" localSheetId="18">#REF!</definedName>
    <definedName name="AR" localSheetId="23">'9.1 APM Quality Measures'!#REF!</definedName>
    <definedName name="AR">#REF!</definedName>
    <definedName name="AREA_COLUMN_LABEL" localSheetId="0">[15]Evaluation!#REF!</definedName>
    <definedName name="AREA_COLUMN_LABEL" localSheetId="1">[15]Evaluation!#REF!</definedName>
    <definedName name="AREA_COLUMN_LABEL" localSheetId="13">[15]Evaluation!#REF!</definedName>
    <definedName name="AREA_COLUMN_LABEL" localSheetId="14">[16]Evaluation!#REF!</definedName>
    <definedName name="AREA_COLUMN_LABEL" localSheetId="15">[15]Evaluation!#REF!</definedName>
    <definedName name="AREA_COLUMN_LABEL" localSheetId="16">[17]Evaluation!#REF!</definedName>
    <definedName name="AREA_COLUMN_LABEL" localSheetId="18">[16]Evaluation!#REF!</definedName>
    <definedName name="AREA_COLUMN_LABEL" localSheetId="23">[16]Evaluation!#REF!</definedName>
    <definedName name="AREA_COLUMN_LABEL" localSheetId="5">[15]Evaluation!#REF!</definedName>
    <definedName name="AREA_COLUMN_LABEL" localSheetId="12">[17]Evaluation!#REF!</definedName>
    <definedName name="AREA_COLUMN_LABEL">[16]Evaluation!#REF!</definedName>
    <definedName name="AuraStyleDefaultsReset" hidden="1">#N/A</definedName>
    <definedName name="AveragingMethod">'[18]User Input'!$S$12</definedName>
    <definedName name="B_BalSht" localSheetId="0">#REF!</definedName>
    <definedName name="B_BalSht" localSheetId="1">#REF!</definedName>
    <definedName name="B_BalSht" localSheetId="9">#REF!</definedName>
    <definedName name="B_BalSht" localSheetId="10">#REF!</definedName>
    <definedName name="B_BalSht" localSheetId="13">#REF!</definedName>
    <definedName name="B_BalSht" localSheetId="14">'6.5 Hospital Participation'!#REF!</definedName>
    <definedName name="B_BalSht" localSheetId="15">'6.7 ACO Mgt Salaries'!#REF!</definedName>
    <definedName name="B_BalSht" localSheetId="16">#REF!</definedName>
    <definedName name="B_BalSht" localSheetId="18">#REF!</definedName>
    <definedName name="B_BalSht" localSheetId="22">#REF!</definedName>
    <definedName name="B_BalSht" localSheetId="23">'9.1 APM Quality Measures'!#REF!</definedName>
    <definedName name="B_BalSht" localSheetId="5">#REF!</definedName>
    <definedName name="B_BalSht">#REF!</definedName>
    <definedName name="Bal_Acct" localSheetId="0">#REF!</definedName>
    <definedName name="Bal_Acct" localSheetId="1">#REF!</definedName>
    <definedName name="Bal_Acct" localSheetId="9">#REF!</definedName>
    <definedName name="Bal_Acct" localSheetId="10">#REF!</definedName>
    <definedName name="Bal_Acct" localSheetId="13">#REF!</definedName>
    <definedName name="Bal_Acct" localSheetId="16">#REF!</definedName>
    <definedName name="Bal_Acct" localSheetId="18">#REF!</definedName>
    <definedName name="Bal_Acct" localSheetId="22">#REF!</definedName>
    <definedName name="Bal_Acct" localSheetId="23">'9.1 APM Quality Measures'!#REF!</definedName>
    <definedName name="Bal_Acct" localSheetId="5">#REF!</definedName>
    <definedName name="Bal_Acct">#REF!</definedName>
    <definedName name="Bal_MTD" localSheetId="0">#REF!</definedName>
    <definedName name="Bal_MTD" localSheetId="1">#REF!</definedName>
    <definedName name="Bal_MTD" localSheetId="9">#REF!</definedName>
    <definedName name="Bal_MTD" localSheetId="10">#REF!</definedName>
    <definedName name="Bal_MTD" localSheetId="13">#REF!</definedName>
    <definedName name="Bal_MTD" localSheetId="16">#REF!</definedName>
    <definedName name="Bal_MTD" localSheetId="18">#REF!</definedName>
    <definedName name="Bal_MTD" localSheetId="22">#REF!</definedName>
    <definedName name="Bal_MTD" localSheetId="23">'9.1 APM Quality Measures'!#REF!</definedName>
    <definedName name="Bal_MTD" localSheetId="5">#REF!</definedName>
    <definedName name="Bal_MTD">#REF!</definedName>
    <definedName name="Bal_YTD" localSheetId="13">#REF!</definedName>
    <definedName name="Bal_YTD" localSheetId="16">#REF!</definedName>
    <definedName name="Bal_YTD" localSheetId="18">#REF!</definedName>
    <definedName name="Bal_YTD" localSheetId="23">'9.1 APM Quality Measures'!#REF!</definedName>
    <definedName name="Bal_YTD">#REF!</definedName>
    <definedName name="BalanceType" localSheetId="1">#REF!</definedName>
    <definedName name="BalanceType" localSheetId="16">#REF!</definedName>
    <definedName name="BalanceType" localSheetId="18">#REF!</definedName>
    <definedName name="BalanceType">#REF!</definedName>
    <definedName name="BalSht" localSheetId="13">#REF!</definedName>
    <definedName name="BalSht" localSheetId="16">#REF!</definedName>
    <definedName name="BalSht" localSheetId="18">#REF!</definedName>
    <definedName name="BalSht" localSheetId="23">'9.1 APM Quality Measures'!#REF!</definedName>
    <definedName name="BalSht">#REF!</definedName>
    <definedName name="Blended_18_trnd_factor" localSheetId="1">#REF!</definedName>
    <definedName name="Blended_18_trnd_factor" localSheetId="16">#REF!</definedName>
    <definedName name="Blended_18_trnd_factor" localSheetId="18">#REF!</definedName>
    <definedName name="Blended_18_trnd_factor">#REF!</definedName>
    <definedName name="Blended_19_trend_factor">'[19]Benchmark Dec.2018'!$M$30</definedName>
    <definedName name="Budget" localSheetId="1">#REF!</definedName>
    <definedName name="Budget" localSheetId="13">#REF!</definedName>
    <definedName name="Budget" localSheetId="14">'6.5 Hospital Participation'!#REF!</definedName>
    <definedName name="Budget" localSheetId="15">'6.7 ACO Mgt Salaries'!#REF!</definedName>
    <definedName name="Budget" localSheetId="16">#REF!</definedName>
    <definedName name="Budget" localSheetId="18">#REF!</definedName>
    <definedName name="Budget" localSheetId="23">'9.1 APM Quality Measures'!#REF!</definedName>
    <definedName name="Budget">#REF!</definedName>
    <definedName name="BudgetInput" localSheetId="0">'[20]Budget Input'!$C$10:$AN$302</definedName>
    <definedName name="BudgetInput" localSheetId="1">'[20]Budget Input'!$C$10:$AN$302</definedName>
    <definedName name="BudgetInput" localSheetId="13">'[20]Budget Input'!$C$10:$AN$302</definedName>
    <definedName name="BudgetInput" localSheetId="15">'[20]Budget Input'!$C$10:$AN$302</definedName>
    <definedName name="BudgetInput" localSheetId="16">'[21]Budget Input'!$C$10:$AN$302</definedName>
    <definedName name="BudgetInput" localSheetId="5">'[20]Budget Input'!$C$10:$AN$302</definedName>
    <definedName name="BudgetInput" localSheetId="12">'[21]Budget Input'!$C$10:$AN$302</definedName>
    <definedName name="BudgetInput">'[22]Budget Input'!$C$10:$AN$302</definedName>
    <definedName name="calendar">[23]Proclick!$A$1:$B$12</definedName>
    <definedName name="CAP" localSheetId="0">[4]CAP!#REF!</definedName>
    <definedName name="CAP" localSheetId="1">[4]CAP!#REF!</definedName>
    <definedName name="CAP" localSheetId="9">[5]CAP!#REF!</definedName>
    <definedName name="CAP" localSheetId="10">[5]CAP!#REF!</definedName>
    <definedName name="CAP" localSheetId="13">[4]CAP!#REF!</definedName>
    <definedName name="CAP" localSheetId="14">[5]CAP!#REF!</definedName>
    <definedName name="CAP" localSheetId="15">[4]CAP!#REF!</definedName>
    <definedName name="CAP" localSheetId="16">[6]CAP!#REF!</definedName>
    <definedName name="CAP" localSheetId="18">[5]CAP!#REF!</definedName>
    <definedName name="CAP" localSheetId="22">[5]CAP!#REF!</definedName>
    <definedName name="CAP" localSheetId="23">[5]CAP!#REF!</definedName>
    <definedName name="CAP" localSheetId="5">[4]CAP!#REF!</definedName>
    <definedName name="CAP" localSheetId="12">[6]CAP!#REF!</definedName>
    <definedName name="CAP">[5]CAP!#REF!</definedName>
    <definedName name="Capital_Accounts" localSheetId="0">#REF!</definedName>
    <definedName name="Capital_Accounts" localSheetId="1">#REF!</definedName>
    <definedName name="Capital_Accounts" localSheetId="9">#REF!</definedName>
    <definedName name="Capital_Accounts" localSheetId="10">#REF!</definedName>
    <definedName name="Capital_Accounts" localSheetId="13">#REF!</definedName>
    <definedName name="Capital_Accounts" localSheetId="14">'6.5 Hospital Participation'!#REF!</definedName>
    <definedName name="Capital_Accounts" localSheetId="15">'6.7 ACO Mgt Salaries'!#REF!</definedName>
    <definedName name="Capital_Accounts" localSheetId="16">#REF!</definedName>
    <definedName name="Capital_Accounts" localSheetId="18">#REF!</definedName>
    <definedName name="Capital_Accounts" localSheetId="22">#REF!</definedName>
    <definedName name="Capital_Accounts" localSheetId="23">'9.1 APM Quality Measures'!#REF!</definedName>
    <definedName name="Capital_Accounts" localSheetId="5">#REF!</definedName>
    <definedName name="Capital_Accounts">#REF!</definedName>
    <definedName name="CF">[18]CF!$C$4:$D$51</definedName>
    <definedName name="CFThreshold">'[24]User Input'!$S$4</definedName>
    <definedName name="ClaimStartDate" localSheetId="1">#REF!</definedName>
    <definedName name="ClaimStartDate" localSheetId="13">#REF!</definedName>
    <definedName name="ClaimStartDate" localSheetId="16">#REF!</definedName>
    <definedName name="ClaimStartDate" localSheetId="18">#REF!</definedName>
    <definedName name="ClaimStartDate">#REF!</definedName>
    <definedName name="colgroup">[10]Orientation!$G$6</definedName>
    <definedName name="colsegment">[10]Orientation!$F$6</definedName>
    <definedName name="Column1">[25]Options!$A$3:$A$85</definedName>
    <definedName name="Column2">[25]Options!$G$3:$G$120</definedName>
    <definedName name="Comm_AR" localSheetId="0">#REF!</definedName>
    <definedName name="Comm_AR" localSheetId="1">#REF!</definedName>
    <definedName name="Comm_AR" localSheetId="9">#REF!</definedName>
    <definedName name="Comm_AR" localSheetId="10">#REF!</definedName>
    <definedName name="Comm_AR" localSheetId="13">#REF!</definedName>
    <definedName name="Comm_AR" localSheetId="14">'6.5 Hospital Participation'!#REF!</definedName>
    <definedName name="Comm_AR" localSheetId="15">'6.7 ACO Mgt Salaries'!#REF!</definedName>
    <definedName name="Comm_AR" localSheetId="16">#REF!</definedName>
    <definedName name="Comm_AR" localSheetId="18">#REF!</definedName>
    <definedName name="Comm_AR" localSheetId="22">#REF!</definedName>
    <definedName name="Comm_AR" localSheetId="23">'9.1 APM Quality Measures'!#REF!</definedName>
    <definedName name="Comm_AR" localSheetId="5">#REF!</definedName>
    <definedName name="Comm_AR">#REF!</definedName>
    <definedName name="Complexity_Factor">'[26]Client Profile'!$L$9</definedName>
    <definedName name="Consulting_Complexity_Factor">[26]Assumptions!$L$30</definedName>
    <definedName name="Contract_Complexity_Factor">[26]Assumptions!$K$30</definedName>
    <definedName name="Conversion_Complexity_Factor">[26]Assumptions!$H$30</definedName>
    <definedName name="CostCenter" localSheetId="0">#REF!</definedName>
    <definedName name="CostCenter" localSheetId="1">#REF!</definedName>
    <definedName name="CostCenter" localSheetId="9">#REF!</definedName>
    <definedName name="CostCenter" localSheetId="10">#REF!</definedName>
    <definedName name="CostCenter" localSheetId="13">#REF!</definedName>
    <definedName name="CostCenter" localSheetId="14">'6.5 Hospital Participation'!#REF!</definedName>
    <definedName name="CostCenter" localSheetId="15">'6.7 ACO Mgt Salaries'!#REF!</definedName>
    <definedName name="CostCenter" localSheetId="16">#REF!</definedName>
    <definedName name="CostCenter" localSheetId="18">#REF!</definedName>
    <definedName name="CostCenter" localSheetId="22">#REF!</definedName>
    <definedName name="CostCenter" localSheetId="23">'9.1 APM Quality Measures'!#REF!</definedName>
    <definedName name="CostCenter" localSheetId="5">#REF!</definedName>
    <definedName name="CostCenter">#REF!</definedName>
    <definedName name="CredibleMonths">[24]Seasonality!$L$19</definedName>
    <definedName name="CritO" localSheetId="0">[27]OPReport!#REF!</definedName>
    <definedName name="CritO" localSheetId="1">[27]OPReport!#REF!</definedName>
    <definedName name="CritO" localSheetId="9">[27]OPReport!#REF!</definedName>
    <definedName name="CritO" localSheetId="10">[27]OPReport!#REF!</definedName>
    <definedName name="CritO" localSheetId="13">[27]OPReport!#REF!</definedName>
    <definedName name="CritO" localSheetId="14">[27]OPReport!#REF!</definedName>
    <definedName name="CritO" localSheetId="15">[27]OPReport!#REF!</definedName>
    <definedName name="CritO" localSheetId="18">[27]OPReport!#REF!</definedName>
    <definedName name="CritO" localSheetId="22">[27]OPReport!#REF!</definedName>
    <definedName name="CritO" localSheetId="23">[27]OPReport!#REF!</definedName>
    <definedName name="CritO" localSheetId="5">[27]OPReport!#REF!</definedName>
    <definedName name="CritO">[27]OPReport!#REF!</definedName>
    <definedName name="CURRENT" localSheetId="1">TVHP [28]CURRENT!$A$1:$C$5</definedName>
    <definedName name="CURRENT" localSheetId="17">TVHP [28]CURRENT!$A$1:$C$5</definedName>
    <definedName name="CURRENT" localSheetId="18">TVHP [28]CURRENT!$A$1:$C$5</definedName>
    <definedName name="CURRENT" localSheetId="21">TVHP [28]CURRENT!$A$1:$C$5</definedName>
    <definedName name="CURRENT" localSheetId="23">TVHP [28]CURRENT!$A$1:$C$5</definedName>
    <definedName name="CURRENT">TVHP [28]CURRENT!$A$1:$C$5</definedName>
    <definedName name="d">[29]Options!$G$3:$G$120</definedName>
    <definedName name="Data" localSheetId="0">#REF!</definedName>
    <definedName name="Data" localSheetId="1">#REF!</definedName>
    <definedName name="Data" localSheetId="9">#REF!</definedName>
    <definedName name="Data" localSheetId="10">#REF!</definedName>
    <definedName name="Data" localSheetId="13">#REF!</definedName>
    <definedName name="Data" localSheetId="14">'6.5 Hospital Participation'!#REF!</definedName>
    <definedName name="Data" localSheetId="15">'6.7 ACO Mgt Salaries'!#REF!</definedName>
    <definedName name="Data" localSheetId="16">#REF!</definedName>
    <definedName name="Data" localSheetId="18">#REF!</definedName>
    <definedName name="Data" localSheetId="22">#REF!</definedName>
    <definedName name="Data" localSheetId="23">'9.1 APM Quality Measures'!#REF!</definedName>
    <definedName name="Data" localSheetId="5">#REF!</definedName>
    <definedName name="Data">#REF!</definedName>
    <definedName name="_xlnm.Database" localSheetId="16">#REF!</definedName>
    <definedName name="_xlnm.Database" localSheetId="18">#REF!</definedName>
    <definedName name="_xlnm.Database">#REF!</definedName>
    <definedName name="DataType" localSheetId="16">#REF!</definedName>
    <definedName name="DataType" localSheetId="18">#REF!</definedName>
    <definedName name="DataType">#REF!</definedName>
    <definedName name="Date">[30]Sheet2!$F$3</definedName>
    <definedName name="ddd" localSheetId="1" hidden="1">#REF!</definedName>
    <definedName name="ddd" localSheetId="13" hidden="1">#REF!</definedName>
    <definedName name="ddd" localSheetId="16" hidden="1">#REF!</definedName>
    <definedName name="ddd" localSheetId="18" hidden="1">#REF!</definedName>
    <definedName name="ddd" hidden="1">#REF!</definedName>
    <definedName name="DebitCredit">'[14]Journal Voucher'!$AH:$AH</definedName>
    <definedName name="DEPT">[10]Hidden!$D$11</definedName>
    <definedName name="Detail" localSheetId="1">#REF!</definedName>
    <definedName name="Detail" localSheetId="13">#REF!</definedName>
    <definedName name="Detail" localSheetId="16">#REF!</definedName>
    <definedName name="Detail" localSheetId="18">#REF!</definedName>
    <definedName name="Detail">#REF!</definedName>
    <definedName name="drlFilter">[10]Settings!$D$27</definedName>
    <definedName name="Drop?">'[18]User Input'!$S$14</definedName>
    <definedName name="E_18_trnd_factor" localSheetId="1">#REF!</definedName>
    <definedName name="E_18_trnd_factor" localSheetId="13">#REF!</definedName>
    <definedName name="E_18_trnd_factor" localSheetId="16">#REF!</definedName>
    <definedName name="E_18_trnd_factor" localSheetId="18">#REF!</definedName>
    <definedName name="E_18_trnd_factor">#REF!</definedName>
    <definedName name="E_19_trnd_factor">'[19]Benchmark Dec.2018'!$M$27</definedName>
    <definedName name="End" localSheetId="0">#REF!</definedName>
    <definedName name="End" localSheetId="1">#REF!</definedName>
    <definedName name="End" localSheetId="9">#REF!</definedName>
    <definedName name="End" localSheetId="10">#REF!</definedName>
    <definedName name="End" localSheetId="13">#REF!</definedName>
    <definedName name="End" localSheetId="14">'6.5 Hospital Participation'!#REF!</definedName>
    <definedName name="End" localSheetId="15">'6.7 ACO Mgt Salaries'!#REF!</definedName>
    <definedName name="End" localSheetId="16">#REF!</definedName>
    <definedName name="End" localSheetId="18">#REF!</definedName>
    <definedName name="End" localSheetId="22">#REF!</definedName>
    <definedName name="End" localSheetId="23">'9.1 APM Quality Measures'!#REF!</definedName>
    <definedName name="End" localSheetId="5">#REF!</definedName>
    <definedName name="End">#REF!</definedName>
    <definedName name="es">[29]Options!$A$3:$A$86</definedName>
    <definedName name="est_ss_2018">'[19]Benchmark Dec.2018'!$M$34</definedName>
    <definedName name="est_ss_2018_mod" localSheetId="1">[19]CalcTool!#REF!</definedName>
    <definedName name="est_ss_2018_mod" localSheetId="16">[19]CalcTool!#REF!</definedName>
    <definedName name="est_ss_2018_mod" localSheetId="18">[19]CalcTool!#REF!</definedName>
    <definedName name="est_ss_2018_mod">[19]CalcTool!#REF!</definedName>
    <definedName name="est_ss_2018_ss" localSheetId="1">#REF!</definedName>
    <definedName name="est_ss_2018_ss" localSheetId="13">#REF!</definedName>
    <definedName name="est_ss_2018_ss" localSheetId="16">#REF!</definedName>
    <definedName name="est_ss_2018_ss" localSheetId="18">#REF!</definedName>
    <definedName name="est_ss_2018_ss">#REF!</definedName>
    <definedName name="export1" localSheetId="18">#REF!</definedName>
    <definedName name="export1">#REF!</definedName>
    <definedName name="FEDTAX">[31]Tables!$B$3</definedName>
    <definedName name="filter">[10]Settings!$B$14:$H$25</definedName>
    <definedName name="FM_Data" localSheetId="0">#REF!</definedName>
    <definedName name="FM_Data" localSheetId="1">#REF!</definedName>
    <definedName name="FM_Data" localSheetId="9">#REF!</definedName>
    <definedName name="FM_Data" localSheetId="10">#REF!</definedName>
    <definedName name="FM_Data" localSheetId="13">#REF!</definedName>
    <definedName name="FM_Data" localSheetId="14">'6.5 Hospital Participation'!#REF!</definedName>
    <definedName name="FM_Data" localSheetId="15">'6.7 ACO Mgt Salaries'!#REF!</definedName>
    <definedName name="FM_Data" localSheetId="16">#REF!</definedName>
    <definedName name="FM_Data" localSheetId="18">#REF!</definedName>
    <definedName name="FM_Data" localSheetId="22">#REF!</definedName>
    <definedName name="FM_Data" localSheetId="23">'9.1 APM Quality Measures'!#REF!</definedName>
    <definedName name="FM_Data" localSheetId="5">#REF!</definedName>
    <definedName name="FM_Data">#REF!</definedName>
    <definedName name="fy2000_budget" localSheetId="0">'[32]FY Budget Items'!$B$15:$AA$26</definedName>
    <definedName name="fy2000_budget" localSheetId="1">'[32]FY Budget Items'!$B$15:$AA$26</definedName>
    <definedName name="fy2000_budget" localSheetId="13">'[32]FY Budget Items'!$B$15:$AA$26</definedName>
    <definedName name="fy2000_budget" localSheetId="15">'[32]FY Budget Items'!$B$15:$AA$26</definedName>
    <definedName name="fy2000_budget" localSheetId="16">'[33]FY Budget Items'!$B$15:$AA$26</definedName>
    <definedName name="fy2000_budget" localSheetId="5">'[32]FY Budget Items'!$B$15:$AA$26</definedName>
    <definedName name="fy2000_budget" localSheetId="12">'[33]FY Budget Items'!$B$15:$AA$26</definedName>
    <definedName name="fy2000_budget">'[34]FY Budget Items'!$B$15:$AA$26</definedName>
    <definedName name="FY2001_budget" localSheetId="0">'[32]FY Budget Items'!$B$2:$AF$13</definedName>
    <definedName name="FY2001_budget" localSheetId="1">'[32]FY Budget Items'!$B$2:$AF$13</definedName>
    <definedName name="FY2001_budget" localSheetId="13">'[32]FY Budget Items'!$B$2:$AF$13</definedName>
    <definedName name="FY2001_budget" localSheetId="15">'[32]FY Budget Items'!$B$2:$AF$13</definedName>
    <definedName name="FY2001_budget" localSheetId="16">'[33]FY Budget Items'!$B$2:$AF$13</definedName>
    <definedName name="FY2001_budget" localSheetId="5">'[32]FY Budget Items'!$B$2:$AF$13</definedName>
    <definedName name="FY2001_budget" localSheetId="12">'[33]FY Budget Items'!$B$2:$AF$13</definedName>
    <definedName name="FY2001_budget">'[34]FY Budget Items'!$B$2:$AF$13</definedName>
    <definedName name="FY2004_budget" localSheetId="0">'[32]FY Budget Items'!$B$2:$AS$13</definedName>
    <definedName name="FY2004_budget" localSheetId="1">'[32]FY Budget Items'!$B$2:$AS$13</definedName>
    <definedName name="FY2004_budget" localSheetId="13">'[32]FY Budget Items'!$B$2:$AS$13</definedName>
    <definedName name="FY2004_budget" localSheetId="15">'[32]FY Budget Items'!$B$2:$AS$13</definedName>
    <definedName name="FY2004_budget" localSheetId="16">'[33]FY Budget Items'!$B$2:$AS$13</definedName>
    <definedName name="FY2004_budget" localSheetId="5">'[32]FY Budget Items'!$B$2:$AS$13</definedName>
    <definedName name="FY2004_budget" localSheetId="12">'[33]FY Budget Items'!$B$2:$AS$13</definedName>
    <definedName name="FY2004_budget">'[34]FY Budget Items'!$B$2:$AS$13</definedName>
    <definedName name="FY2005_budget" localSheetId="0">'[32]FY Budget Items'!$B$2:$BB$13</definedName>
    <definedName name="FY2005_budget" localSheetId="1">'[32]FY Budget Items'!$B$2:$BB$13</definedName>
    <definedName name="FY2005_budget" localSheetId="13">'[32]FY Budget Items'!$B$2:$BB$13</definedName>
    <definedName name="FY2005_budget" localSheetId="15">'[32]FY Budget Items'!$B$2:$BB$13</definedName>
    <definedName name="FY2005_budget" localSheetId="16">'[33]FY Budget Items'!$B$2:$BB$13</definedName>
    <definedName name="FY2005_budget" localSheetId="5">'[32]FY Budget Items'!$B$2:$BB$13</definedName>
    <definedName name="FY2005_budget" localSheetId="12">'[33]FY Budget Items'!$B$2:$BB$13</definedName>
    <definedName name="FY2005_budget">'[34]FY Budget Items'!$B$2:$BB$13</definedName>
    <definedName name="GL_Codes" localSheetId="0">#REF!</definedName>
    <definedName name="GL_Codes" localSheetId="1">#REF!</definedName>
    <definedName name="GL_Codes" localSheetId="9">#REF!</definedName>
    <definedName name="GL_Codes" localSheetId="10">#REF!</definedName>
    <definedName name="GL_Codes" localSheetId="13">#REF!</definedName>
    <definedName name="GL_Codes" localSheetId="14">'6.5 Hospital Participation'!#REF!</definedName>
    <definedName name="GL_Codes" localSheetId="15">'6.7 ACO Mgt Salaries'!#REF!</definedName>
    <definedName name="GL_Codes" localSheetId="16">#REF!</definedName>
    <definedName name="GL_Codes" localSheetId="18">#REF!</definedName>
    <definedName name="GL_Codes" localSheetId="22">#REF!</definedName>
    <definedName name="GL_Codes" localSheetId="23">'9.1 APM Quality Measures'!#REF!</definedName>
    <definedName name="GL_Codes" localSheetId="5">#REF!</definedName>
    <definedName name="GL_Codes">#REF!</definedName>
    <definedName name="GROUP_DETAIL" localSheetId="1">#REF!</definedName>
    <definedName name="GROUP_DETAIL" localSheetId="18">#REF!</definedName>
    <definedName name="GROUP_DETAIL">#REF!</definedName>
    <definedName name="Hardware_Complexity_Factor">[26]Assumptions!$C$30</definedName>
    <definedName name="Hardware_Depreciation_Term">[26]Assumptions!$C$20</definedName>
    <definedName name="hide1" localSheetId="0">[35]Cover!$A$18:$B$29</definedName>
    <definedName name="hide1" localSheetId="1">[35]Cover!$A$18:$B$29</definedName>
    <definedName name="hide1" localSheetId="13">[35]Cover!$A$18:$B$29</definedName>
    <definedName name="hide1" localSheetId="15">[35]Cover!$A$18:$B$29</definedName>
    <definedName name="hide1" localSheetId="16">[36]Cover!$A$18:$B$29</definedName>
    <definedName name="hide1" localSheetId="5">[35]Cover!$A$18:$B$29</definedName>
    <definedName name="hide1" localSheetId="12">[36]Cover!$A$18:$B$29</definedName>
    <definedName name="hide1">[37]Cover!$A$18:$B$29</definedName>
    <definedName name="InSumm" localSheetId="0">#REF!</definedName>
    <definedName name="InSumm" localSheetId="1">#REF!</definedName>
    <definedName name="InSumm" localSheetId="9">#REF!</definedName>
    <definedName name="InSumm" localSheetId="10">#REF!</definedName>
    <definedName name="InSumm" localSheetId="13">#REF!</definedName>
    <definedName name="InSumm" localSheetId="14">'6.5 Hospital Participation'!#REF!</definedName>
    <definedName name="InSumm" localSheetId="15">'6.7 ACO Mgt Salaries'!#REF!</definedName>
    <definedName name="InSumm" localSheetId="16">#REF!</definedName>
    <definedName name="InSumm" localSheetId="18">#REF!</definedName>
    <definedName name="InSumm" localSheetId="22">#REF!</definedName>
    <definedName name="InSumm" localSheetId="23">'9.1 APM Quality Measures'!#REF!</definedName>
    <definedName name="InSumm" localSheetId="5">#REF!</definedName>
    <definedName name="InSumm">#REF!</definedName>
    <definedName name="Interface_Complexity_Factor">[26]Assumptions!$G$30</definedName>
    <definedName name="IPsumm" localSheetId="0">#REF!</definedName>
    <definedName name="IPsumm" localSheetId="1">#REF!</definedName>
    <definedName name="IPsumm" localSheetId="9">#REF!</definedName>
    <definedName name="IPsumm" localSheetId="10">#REF!</definedName>
    <definedName name="IPsumm" localSheetId="13">#REF!</definedName>
    <definedName name="IPsumm" localSheetId="14">'6.5 Hospital Participation'!#REF!</definedName>
    <definedName name="IPsumm" localSheetId="15">'6.7 ACO Mgt Salaries'!#REF!</definedName>
    <definedName name="IPsumm" localSheetId="16">#REF!</definedName>
    <definedName name="IPsumm" localSheetId="18">#REF!</definedName>
    <definedName name="IPsumm" localSheetId="22">#REF!</definedName>
    <definedName name="IPsumm" localSheetId="23">'9.1 APM Quality Measures'!#REF!</definedName>
    <definedName name="IPsumm" localSheetId="5">#REF!</definedName>
    <definedName name="IPsumm">#REF!</definedName>
    <definedName name="LastClaimTriangleDate">'[18]User Input'!$L$14</definedName>
    <definedName name="LastClaimTriangleMonth">'[18]User Input'!$L$13</definedName>
    <definedName name="LastClaimTriangleYear">'[18]User Input'!$L$12</definedName>
    <definedName name="Level">'[26]Client Profile'!$L$7</definedName>
    <definedName name="LookupTable" localSheetId="0">'[20]Budget Input'!$H$882:$N$905</definedName>
    <definedName name="LookupTable" localSheetId="1">'[20]Budget Input'!$H$882:$N$905</definedName>
    <definedName name="LookupTable" localSheetId="13">'[20]Budget Input'!$H$882:$N$905</definedName>
    <definedName name="LookupTable" localSheetId="15">'[20]Budget Input'!$H$882:$N$905</definedName>
    <definedName name="LookupTable" localSheetId="16">'[21]Budget Input'!$H$882:$N$905</definedName>
    <definedName name="LookupTable" localSheetId="5">'[20]Budget Input'!$H$882:$N$905</definedName>
    <definedName name="LookupTable" localSheetId="12">'[21]Budget Input'!$H$882:$N$905</definedName>
    <definedName name="LookupTable">'[22]Budget Input'!$H$882:$N$905</definedName>
    <definedName name="LT2ST" localSheetId="1" hidden="1">#REF!</definedName>
    <definedName name="LT2ST" localSheetId="13" hidden="1">#REF!</definedName>
    <definedName name="LT2ST" localSheetId="16" hidden="1">#REF!</definedName>
    <definedName name="LT2ST" localSheetId="18" hidden="1">#REF!</definedName>
    <definedName name="LT2ST" hidden="1">#REF!</definedName>
    <definedName name="lt2st1" localSheetId="1">'[38]Instructions and Tips'!#REF!</definedName>
    <definedName name="lt2st1" localSheetId="16">'[38]Instructions and Tips'!#REF!</definedName>
    <definedName name="lt2st1" localSheetId="18">'[38]Instructions and Tips'!#REF!</definedName>
    <definedName name="lt2st1">'[38]Instructions and Tips'!#REF!</definedName>
    <definedName name="lt2st2" localSheetId="1" hidden="1">#REF!</definedName>
    <definedName name="lt2st2" localSheetId="13" hidden="1">#REF!</definedName>
    <definedName name="lt2st2" localSheetId="16" hidden="1">#REF!</definedName>
    <definedName name="lt2st2" localSheetId="18" hidden="1">#REF!</definedName>
    <definedName name="lt2st2" hidden="1">#REF!</definedName>
    <definedName name="lt2st3" localSheetId="13">#REF!</definedName>
    <definedName name="lt2st3" localSheetId="18">#REF!</definedName>
    <definedName name="lt2st3">#REF!</definedName>
    <definedName name="manual_startup_adj" localSheetId="13">#REF!</definedName>
    <definedName name="manual_startup_adj" localSheetId="18">#REF!</definedName>
    <definedName name="manual_startup_adj">#REF!</definedName>
    <definedName name="ManualTrendRate">'[18]User Input'!$S$24</definedName>
    <definedName name="Mar_Bank_statements" localSheetId="1">#REF!</definedName>
    <definedName name="Mar_Bank_statements" localSheetId="18">#REF!</definedName>
    <definedName name="Mar_Bank_statements">#REF!</definedName>
    <definedName name="MASTER" localSheetId="13">#REF!</definedName>
    <definedName name="MASTER" localSheetId="16">#REF!</definedName>
    <definedName name="MASTER" localSheetId="18">#REF!</definedName>
    <definedName name="MASTER">#REF!</definedName>
    <definedName name="master_def" localSheetId="0">#REF!</definedName>
    <definedName name="master_def" localSheetId="1">#REF!</definedName>
    <definedName name="master_def" localSheetId="9">#REF!</definedName>
    <definedName name="master_def" localSheetId="10">#REF!</definedName>
    <definedName name="master_def" localSheetId="13">#REF!</definedName>
    <definedName name="master_def" localSheetId="14">'6.5 Hospital Participation'!#REF!</definedName>
    <definedName name="master_def" localSheetId="15">'6.7 ACO Mgt Salaries'!#REF!</definedName>
    <definedName name="master_def" localSheetId="16">#REF!</definedName>
    <definedName name="master_def" localSheetId="18">#REF!</definedName>
    <definedName name="master_def" localSheetId="22">#REF!</definedName>
    <definedName name="master_def" localSheetId="23">'9.1 APM Quality Measures'!#REF!</definedName>
    <definedName name="master_def" localSheetId="5">#REF!</definedName>
    <definedName name="master_def">#REF!</definedName>
    <definedName name="Mcaid_AR" localSheetId="0">#REF!</definedName>
    <definedName name="Mcaid_AR" localSheetId="1">#REF!</definedName>
    <definedName name="Mcaid_AR" localSheetId="9">#REF!</definedName>
    <definedName name="Mcaid_AR" localSheetId="10">#REF!</definedName>
    <definedName name="Mcaid_AR" localSheetId="13">#REF!</definedName>
    <definedName name="Mcaid_AR" localSheetId="16">#REF!</definedName>
    <definedName name="Mcaid_AR" localSheetId="18">#REF!</definedName>
    <definedName name="Mcaid_AR" localSheetId="22">#REF!</definedName>
    <definedName name="Mcaid_AR" localSheetId="23">'9.1 APM Quality Measures'!#REF!</definedName>
    <definedName name="Mcaid_AR" localSheetId="5">#REF!</definedName>
    <definedName name="Mcaid_AR">#REF!</definedName>
    <definedName name="Mcare_AR" localSheetId="0">#REF!</definedName>
    <definedName name="Mcare_AR" localSheetId="1">#REF!</definedName>
    <definedName name="Mcare_AR" localSheetId="9">#REF!</definedName>
    <definedName name="Mcare_AR" localSheetId="10">#REF!</definedName>
    <definedName name="Mcare_AR" localSheetId="13">#REF!</definedName>
    <definedName name="Mcare_AR" localSheetId="16">#REF!</definedName>
    <definedName name="Mcare_AR" localSheetId="18">#REF!</definedName>
    <definedName name="Mcare_AR" localSheetId="22">#REF!</definedName>
    <definedName name="Mcare_AR" localSheetId="23">'9.1 APM Quality Measures'!#REF!</definedName>
    <definedName name="Mcare_AR" localSheetId="5">#REF!</definedName>
    <definedName name="Mcare_AR">#REF!</definedName>
    <definedName name="MetaSet">[10]Orientation!$C$22</definedName>
    <definedName name="model2" localSheetId="1" hidden="1">{"umarea",#N/A,FALSE,"Starting Cost";"umagesex",#N/A,FALSE,"Starting Cost";"umbenlim",#N/A,FALSE,"Starting Cost";"umprovdisc",#N/A,FALSE,"Starting Cost";"umother",#N/A,FALSE,"Starting Cost";"umtrend",#N/A,FALSE,"Starting Cost"}</definedName>
    <definedName name="model2" localSheetId="13" hidden="1">{"umarea",#N/A,FALSE,"Starting Cost";"umagesex",#N/A,FALSE,"Starting Cost";"umbenlim",#N/A,FALSE,"Starting Cost";"umprovdisc",#N/A,FALSE,"Starting Cost";"umother",#N/A,FALSE,"Starting Cost";"umtrend",#N/A,FALSE,"Starting Cost"}</definedName>
    <definedName name="model2" localSheetId="16" hidden="1">{"umarea",#N/A,FALSE,"Starting Cost";"umagesex",#N/A,FALSE,"Starting Cost";"umbenlim",#N/A,FALSE,"Starting Cost";"umprovdisc",#N/A,FALSE,"Starting Cost";"umother",#N/A,FALSE,"Starting Cost";"umtrend",#N/A,FALSE,"Starting Cost"}</definedName>
    <definedName name="model2" localSheetId="17" hidden="1">{"umarea",#N/A,FALSE,"Starting Cost";"umagesex",#N/A,FALSE,"Starting Cost";"umbenlim",#N/A,FALSE,"Starting Cost";"umprovdisc",#N/A,FALSE,"Starting Cost";"umother",#N/A,FALSE,"Starting Cost";"umtrend",#N/A,FALSE,"Starting Cost"}</definedName>
    <definedName name="model2" localSheetId="18" hidden="1">{"umarea",#N/A,FALSE,"Starting Cost";"umagesex",#N/A,FALSE,"Starting Cost";"umbenlim",#N/A,FALSE,"Starting Cost";"umprovdisc",#N/A,FALSE,"Starting Cost";"umother",#N/A,FALSE,"Starting Cost";"umtrend",#N/A,FALSE,"Starting Cost"}</definedName>
    <definedName name="model2" localSheetId="21" hidden="1">{"umarea",#N/A,FALSE,"Starting Cost";"umagesex",#N/A,FALSE,"Starting Cost";"umbenlim",#N/A,FALSE,"Starting Cost";"umprovdisc",#N/A,FALSE,"Starting Cost";"umother",#N/A,FALSE,"Starting Cost";"umtrend",#N/A,FALSE,"Starting Cost"}</definedName>
    <definedName name="model2" localSheetId="23" hidden="1">{"umarea",#N/A,FALSE,"Starting Cost";"umagesex",#N/A,FALSE,"Starting Cost";"umbenlim",#N/A,FALSE,"Starting Cost";"umprovdisc",#N/A,FALSE,"Starting Cost";"umother",#N/A,FALSE,"Starting Cost";"umtrend",#N/A,FALSE,"Starting Cost"}</definedName>
    <definedName name="model2" hidden="1">{"umarea",#N/A,FALSE,"Starting Cost";"umagesex",#N/A,FALSE,"Starting Cost";"umbenlim",#N/A,FALSE,"Starting Cost";"umprovdisc",#N/A,FALSE,"Starting Cost";"umother",#N/A,FALSE,"Starting Cost";"umtrend",#N/A,FALSE,"Starting Cost"}</definedName>
    <definedName name="monroe" localSheetId="0">#REF!</definedName>
    <definedName name="monroe" localSheetId="1">#REF!</definedName>
    <definedName name="monroe" localSheetId="9">#REF!</definedName>
    <definedName name="monroe" localSheetId="10">#REF!</definedName>
    <definedName name="monroe" localSheetId="13">#REF!</definedName>
    <definedName name="monroe" localSheetId="14">'6.5 Hospital Participation'!#REF!</definedName>
    <definedName name="monroe" localSheetId="15">'6.7 ACO Mgt Salaries'!#REF!</definedName>
    <definedName name="monroe" localSheetId="16">#REF!</definedName>
    <definedName name="monroe" localSheetId="18">#REF!</definedName>
    <definedName name="monroe" localSheetId="22">#REF!</definedName>
    <definedName name="monroe" localSheetId="23">'9.1 APM Quality Measures'!#REF!</definedName>
    <definedName name="monroe" localSheetId="5">#REF!</definedName>
    <definedName name="monroe">#REF!</definedName>
    <definedName name="Month">[39]RVUs!$B$3</definedName>
    <definedName name="MONTH1">'[40]Rev-Exp-Stats'!$C$73</definedName>
    <definedName name="MonthsForAveraging">'[18]User Input'!$S$15</definedName>
    <definedName name="MonthsForTrendBase">'[24]User Input'!$S$23</definedName>
    <definedName name="MonthsOfData">'[18]User Input'!$L$18</definedName>
    <definedName name="Name" localSheetId="1">#REF!</definedName>
    <definedName name="Name" localSheetId="13">#REF!</definedName>
    <definedName name="Name" localSheetId="16">#REF!</definedName>
    <definedName name="Name" localSheetId="18">#REF!</definedName>
    <definedName name="Name">#REF!</definedName>
    <definedName name="nE_18_trnd_factor" localSheetId="13">#REF!</definedName>
    <definedName name="nE_18_trnd_factor" localSheetId="18">#REF!</definedName>
    <definedName name="nE_18_trnd_factor">#REF!</definedName>
    <definedName name="nE_19_trnd_factor">'[19]Benchmark Dec.2018'!$M$26</definedName>
    <definedName name="ne_19_trnf_factor2" localSheetId="1">#REF!</definedName>
    <definedName name="ne_19_trnf_factor2" localSheetId="13">#REF!</definedName>
    <definedName name="ne_19_trnf_factor2" localSheetId="16">#REF!</definedName>
    <definedName name="ne_19_trnf_factor2" localSheetId="18">#REF!</definedName>
    <definedName name="ne_19_trnf_factor2">#REF!</definedName>
    <definedName name="NetGross" localSheetId="0">'[41]Net to Gross'!$A$6:$L$132</definedName>
    <definedName name="NetGross" localSheetId="1">'[41]Net to Gross'!$A$6:$L$132</definedName>
    <definedName name="NetGross" localSheetId="13">'[41]Net to Gross'!$A$6:$L$132</definedName>
    <definedName name="NetGross" localSheetId="15">'[41]Net to Gross'!$A$6:$L$132</definedName>
    <definedName name="NetGross" localSheetId="16">'[42]Net to Gross'!$A$6:$L$132</definedName>
    <definedName name="NetGross" localSheetId="5">'[41]Net to Gross'!$A$6:$L$132</definedName>
    <definedName name="NetGross" localSheetId="12">'[42]Net to Gross'!$A$6:$L$132</definedName>
    <definedName name="NetGross">'[43]Net to Gross'!$A$6:$L$132</definedName>
    <definedName name="Network_Complexity_Factor">[26]Assumptions!$E$30</definedName>
    <definedName name="new" localSheetId="1">[2]opsumm!#REF!</definedName>
    <definedName name="new" localSheetId="18">[2]opsumm!#REF!</definedName>
    <definedName name="new">[2]opsumm!#REF!</definedName>
    <definedName name="NewAR" localSheetId="0">#REF!</definedName>
    <definedName name="NewAR" localSheetId="1">#REF!</definedName>
    <definedName name="NewAR" localSheetId="9">#REF!</definedName>
    <definedName name="NewAR" localSheetId="10">#REF!</definedName>
    <definedName name="NewAR" localSheetId="13">#REF!</definedName>
    <definedName name="NewAR" localSheetId="14">'6.5 Hospital Participation'!#REF!</definedName>
    <definedName name="NewAR" localSheetId="15">'6.7 ACO Mgt Salaries'!#REF!</definedName>
    <definedName name="NewAR" localSheetId="16">#REF!</definedName>
    <definedName name="NewAR" localSheetId="18">#REF!</definedName>
    <definedName name="NewAR" localSheetId="22">#REF!</definedName>
    <definedName name="NewAR" localSheetId="23">'9.1 APM Quality Measures'!#REF!</definedName>
    <definedName name="NewAR" localSheetId="5">#REF!</definedName>
    <definedName name="NewAR">#REF!</definedName>
    <definedName name="NRA" localSheetId="16">#REF!</definedName>
    <definedName name="NRA" localSheetId="18">#REF!</definedName>
    <definedName name="NRA">#REF!</definedName>
    <definedName name="o" localSheetId="0">#REF!</definedName>
    <definedName name="o" localSheetId="1">#REF!</definedName>
    <definedName name="o" localSheetId="9">#REF!</definedName>
    <definedName name="o" localSheetId="10">#REF!</definedName>
    <definedName name="o" localSheetId="13">#REF!</definedName>
    <definedName name="o" localSheetId="16">#REF!</definedName>
    <definedName name="o" localSheetId="18">#REF!</definedName>
    <definedName name="o" localSheetId="22">#REF!</definedName>
    <definedName name="o" localSheetId="23">'9.1 APM Quality Measures'!#REF!</definedName>
    <definedName name="o" localSheetId="5">#REF!</definedName>
    <definedName name="o">#REF!</definedName>
    <definedName name="OctFY15" localSheetId="16" hidden="1">#REF!</definedName>
    <definedName name="OctFY15" localSheetId="18" hidden="1">#REF!</definedName>
    <definedName name="OctFY15" hidden="1">#REF!</definedName>
    <definedName name="October" localSheetId="18">#REF!</definedName>
    <definedName name="October">#REF!</definedName>
    <definedName name="ocv8.1" localSheetId="18">#REF!</definedName>
    <definedName name="ocv8.1">#REF!</definedName>
    <definedName name="ok" localSheetId="18">#REF!</definedName>
    <definedName name="ok">#REF!</definedName>
    <definedName name="Operational_Accounts" localSheetId="0">#REF!</definedName>
    <definedName name="Operational_Accounts" localSheetId="1">#REF!</definedName>
    <definedName name="Operational_Accounts" localSheetId="9">#REF!</definedName>
    <definedName name="Operational_Accounts" localSheetId="10">#REF!</definedName>
    <definedName name="Operational_Accounts" localSheetId="13">#REF!</definedName>
    <definedName name="Operational_Accounts" localSheetId="16">#REF!</definedName>
    <definedName name="Operational_Accounts" localSheetId="18">#REF!</definedName>
    <definedName name="Operational_Accounts" localSheetId="22">#REF!</definedName>
    <definedName name="Operational_Accounts" localSheetId="23">'9.1 APM Quality Measures'!#REF!</definedName>
    <definedName name="Operational_Accounts" localSheetId="5">#REF!</definedName>
    <definedName name="Operational_Accounts">#REF!</definedName>
    <definedName name="Operational_Accounts2" localSheetId="13">#REF!</definedName>
    <definedName name="Operational_Accounts2" localSheetId="16">#REF!</definedName>
    <definedName name="Operational_Accounts2" localSheetId="18">#REF!</definedName>
    <definedName name="Operational_Accounts2" localSheetId="23">'9.1 APM Quality Measures'!#REF!</definedName>
    <definedName name="Operational_Accounts2">#REF!</definedName>
    <definedName name="opsumm" localSheetId="1">#REF!</definedName>
    <definedName name="opsumm" localSheetId="13">#REF!</definedName>
    <definedName name="opsumm" localSheetId="16">#REF!</definedName>
    <definedName name="opsumm" localSheetId="18">#REF!</definedName>
    <definedName name="opsumm" localSheetId="23">'9.1 APM Quality Measures'!#REF!</definedName>
    <definedName name="opsumm">#REF!</definedName>
    <definedName name="Options">[44]List!$B$3:$B$52</definedName>
    <definedName name="Org" localSheetId="1">#REF!</definedName>
    <definedName name="Org" localSheetId="13">#REF!</definedName>
    <definedName name="Org" localSheetId="16">#REF!</definedName>
    <definedName name="Org" localSheetId="18">#REF!</definedName>
    <definedName name="Org">#REF!</definedName>
    <definedName name="OutSum" localSheetId="0">#REF!</definedName>
    <definedName name="OutSum" localSheetId="1">#REF!</definedName>
    <definedName name="OutSum" localSheetId="9">#REF!</definedName>
    <definedName name="OutSum" localSheetId="10">#REF!</definedName>
    <definedName name="OutSum" localSheetId="13">#REF!</definedName>
    <definedName name="OutSum" localSheetId="14">'6.5 Hospital Participation'!#REF!</definedName>
    <definedName name="OutSum" localSheetId="15">'6.7 ACO Mgt Salaries'!#REF!</definedName>
    <definedName name="OutSum" localSheetId="16">#REF!</definedName>
    <definedName name="OutSum" localSheetId="18">#REF!</definedName>
    <definedName name="OutSum" localSheetId="22">#REF!</definedName>
    <definedName name="OutSum" localSheetId="23">'9.1 APM Quality Measures'!#REF!</definedName>
    <definedName name="OutSum" localSheetId="5">#REF!</definedName>
    <definedName name="OutSum">#REF!</definedName>
    <definedName name="PaidClaims">'[18]Paid Claims'!$C$3:$BC$52</definedName>
    <definedName name="Patient_Days_IP" localSheetId="0">#REF!</definedName>
    <definedName name="Patient_Days_IP" localSheetId="1">#REF!</definedName>
    <definedName name="Patient_Days_IP" localSheetId="9">#REF!</definedName>
    <definedName name="Patient_Days_IP" localSheetId="10">#REF!</definedName>
    <definedName name="Patient_Days_IP" localSheetId="13">#REF!</definedName>
    <definedName name="Patient_Days_IP" localSheetId="16">#REF!</definedName>
    <definedName name="Patient_Days_IP" localSheetId="18">#REF!</definedName>
    <definedName name="Patient_Days_IP" localSheetId="22">#REF!</definedName>
    <definedName name="Patient_Days_IP" localSheetId="23">'9.1 APM Quality Measures'!#REF!</definedName>
    <definedName name="Patient_Days_IP" localSheetId="5">#REF!</definedName>
    <definedName name="Patient_Days_IP">#REF!</definedName>
    <definedName name="PAYER" localSheetId="0">#REF!</definedName>
    <definedName name="PAYER" localSheetId="1">#REF!</definedName>
    <definedName name="PAYER" localSheetId="9">#REF!</definedName>
    <definedName name="PAYER" localSheetId="10">#REF!</definedName>
    <definedName name="PAYER" localSheetId="13">#REF!</definedName>
    <definedName name="PAYER" localSheetId="16">#REF!</definedName>
    <definedName name="PAYER" localSheetId="18">#REF!</definedName>
    <definedName name="PAYER" localSheetId="22">#REF!</definedName>
    <definedName name="PAYER" localSheetId="23">'9.1 APM Quality Measures'!#REF!</definedName>
    <definedName name="PAYER" localSheetId="5">#REF!</definedName>
    <definedName name="PAYER">#REF!</definedName>
    <definedName name="Percent">[45]Sheet3!$C$43</definedName>
    <definedName name="Period" localSheetId="1">#REF!</definedName>
    <definedName name="Period" localSheetId="13">#REF!</definedName>
    <definedName name="Period" localSheetId="16">#REF!</definedName>
    <definedName name="Period" localSheetId="18">#REF!</definedName>
    <definedName name="Period">#REF!</definedName>
    <definedName name="Period_No.">[46]Ranges!$B$2</definedName>
    <definedName name="Peripheral_Complexity_Factor">[26]Assumptions!$F$30</definedName>
    <definedName name="Peripheral_Depreciation_Term">[26]Assumptions!$C$22</definedName>
    <definedName name="PF">'[45]Vol&amp;Exp'!$W$56</definedName>
    <definedName name="physician_table">'[47]Source Data Summary'!$B$3:$AB$431</definedName>
    <definedName name="physician_table_12">'[48]Source Data'!$B$3:$AB$116</definedName>
    <definedName name="PL" localSheetId="0">#REF!</definedName>
    <definedName name="PL" localSheetId="1">#REF!</definedName>
    <definedName name="PL" localSheetId="9">#REF!</definedName>
    <definedName name="PL" localSheetId="10">#REF!</definedName>
    <definedName name="PL" localSheetId="13">#REF!</definedName>
    <definedName name="PL" localSheetId="14">'6.5 Hospital Participation'!#REF!</definedName>
    <definedName name="PL" localSheetId="15">'6.7 ACO Mgt Salaries'!#REF!</definedName>
    <definedName name="PL" localSheetId="16">#REF!</definedName>
    <definedName name="PL" localSheetId="18">#REF!</definedName>
    <definedName name="PL" localSheetId="22">#REF!</definedName>
    <definedName name="PL" localSheetId="23">'9.1 APM Quality Measures'!#REF!</definedName>
    <definedName name="PL" localSheetId="5">#REF!</definedName>
    <definedName name="PL">#REF!</definedName>
    <definedName name="Plant_Offset">[49]Factors!$F$3</definedName>
    <definedName name="PosChange" localSheetId="0">'[50]Detailed Changes'!$B$41:$D$52</definedName>
    <definedName name="PosChange" localSheetId="1">'[50]Detailed Changes'!$B$41:$D$52</definedName>
    <definedName name="PosChange" localSheetId="13">'[50]Detailed Changes'!$B$41:$D$52</definedName>
    <definedName name="PosChange" localSheetId="15">'[50]Detailed Changes'!$B$41:$D$52</definedName>
    <definedName name="PosChange" localSheetId="16">'[51]Detailed Changes'!$B$41:$D$52</definedName>
    <definedName name="PosChange" localSheetId="5">'[50]Detailed Changes'!$B$41:$D$52</definedName>
    <definedName name="PosChange" localSheetId="12">'[51]Detailed Changes'!$B$41:$D$52</definedName>
    <definedName name="PosChange">'[52]Detailed Changes'!$B$41:$D$52</definedName>
    <definedName name="PPSSummary" localSheetId="0">#REF!</definedName>
    <definedName name="PPSSummary" localSheetId="1">#REF!</definedName>
    <definedName name="PPSSummary" localSheetId="9">#REF!</definedName>
    <definedName name="PPSSummary" localSheetId="10">#REF!</definedName>
    <definedName name="PPSSummary" localSheetId="13">#REF!</definedName>
    <definedName name="PPSSummary" localSheetId="14">'6.5 Hospital Participation'!#REF!</definedName>
    <definedName name="PPSSummary" localSheetId="15">'6.7 ACO Mgt Salaries'!#REF!</definedName>
    <definedName name="PPSSummary" localSheetId="16">#REF!</definedName>
    <definedName name="PPSSummary" localSheetId="18">#REF!</definedName>
    <definedName name="PPSSummary" localSheetId="22">#REF!</definedName>
    <definedName name="PPSSummary" localSheetId="23">'9.1 APM Quality Measures'!#REF!</definedName>
    <definedName name="PPSSummary" localSheetId="5">#REF!</definedName>
    <definedName name="PPSSummary">#REF!</definedName>
    <definedName name="PracticeName" localSheetId="16">#REF!</definedName>
    <definedName name="PracticeName" localSheetId="18">#REF!</definedName>
    <definedName name="PracticeName">#REF!</definedName>
    <definedName name="Prescriptions" localSheetId="0" hidden="1">{"add",#N/A,FALSE,"code"}</definedName>
    <definedName name="Prescriptions" localSheetId="1" hidden="1">{"add",#N/A,FALSE,"code"}</definedName>
    <definedName name="Prescriptions" localSheetId="9" hidden="1">{"add",#N/A,FALSE,"code"}</definedName>
    <definedName name="Prescriptions" localSheetId="10" hidden="1">{"add",#N/A,FALSE,"code"}</definedName>
    <definedName name="Prescriptions" localSheetId="13" hidden="1">{"add",#N/A,FALSE,"code"}</definedName>
    <definedName name="Prescriptions" localSheetId="14" hidden="1">{"add",#N/A,FALSE,"code"}</definedName>
    <definedName name="Prescriptions" localSheetId="15" hidden="1">{"add",#N/A,FALSE,"code"}</definedName>
    <definedName name="Prescriptions" localSheetId="16" hidden="1">{"add",#N/A,FALSE,"code"}</definedName>
    <definedName name="Prescriptions" localSheetId="17" hidden="1">{"add",#N/A,FALSE,"code"}</definedName>
    <definedName name="Prescriptions" localSheetId="18" hidden="1">{"add",#N/A,FALSE,"code"}</definedName>
    <definedName name="Prescriptions" localSheetId="20" hidden="1">{"add",#N/A,FALSE,"code"}</definedName>
    <definedName name="Prescriptions" localSheetId="19" hidden="1">{"add",#N/A,FALSE,"code"}</definedName>
    <definedName name="Prescriptions" localSheetId="21" hidden="1">{"add",#N/A,FALSE,"code"}</definedName>
    <definedName name="Prescriptions" localSheetId="22" hidden="1">{"add",#N/A,FALSE,"code"}</definedName>
    <definedName name="Prescriptions" localSheetId="23" hidden="1">{"add",#N/A,FALSE,"code"}</definedName>
    <definedName name="Prescriptions" localSheetId="5" hidden="1">{"add",#N/A,FALSE,"code"}</definedName>
    <definedName name="Prescriptions" localSheetId="12" hidden="1">{"add",#N/A,FALSE,"code"}</definedName>
    <definedName name="Prescriptions" hidden="1">{"add",#N/A,FALSE,"code"}</definedName>
    <definedName name="Prime" localSheetId="1">#REF!</definedName>
    <definedName name="Prime" localSheetId="16">#REF!</definedName>
    <definedName name="Prime" localSheetId="18">#REF!</definedName>
    <definedName name="Prime">#REF!</definedName>
    <definedName name="primtbl">[10]Orientation!$C$23</definedName>
    <definedName name="_xlnm.Print_Area" localSheetId="0">'2.1 Organizations List '!$B$1:$G$8</definedName>
    <definedName name="_xlnm.Print_Area" localSheetId="1">'2.2 Provider List'!$A$1:$G$9</definedName>
    <definedName name="_xlnm.Print_Area" localSheetId="8">'4.3 Trend Rates'!$A$1:$J$25</definedName>
    <definedName name="_xlnm.Print_Area" localSheetId="13">#REF!</definedName>
    <definedName name="_xlnm.Print_Area" localSheetId="17">'7.1 ACO Clinical Focus Areas'!$A$1:$T$19</definedName>
    <definedName name="_xlnm.Print_Area" localSheetId="22">'7.5 Care Coord Payments'!$A$1:$L$9</definedName>
    <definedName name="_xlnm.Print_Area" localSheetId="23">'9.1 APM Quality Measures'!$A$1:$C$42</definedName>
    <definedName name="_xlnm.Print_Area" localSheetId="12">'Sec 6 Variance Analysis'!$A$1:$Q$57</definedName>
    <definedName name="_xlnm.Print_Area">#REF!</definedName>
    <definedName name="_xlnm.Print_Titles" localSheetId="9">'5.1 Risk Payer RBE'!$A:$A</definedName>
    <definedName name="_xlnm.Print_Titles" localSheetId="10">'5.2 Settlement SS and Loss'!$6:$6</definedName>
    <definedName name="_xlnm.Print_Titles" localSheetId="13">'6.4 Sources Uses'!$A:$A</definedName>
    <definedName name="_xlnm.Print_Titles" localSheetId="19">'7.3 Pop Health Pmt Reform'!$3:$3</definedName>
    <definedName name="_xlnm.Print_Titles" localSheetId="23">'9.1 APM Quality Measures'!$3:$3</definedName>
    <definedName name="_xlnm.Print_Titles" localSheetId="5">#REF!</definedName>
    <definedName name="_xlnm.Print_Titles" localSheetId="12">'Sec 6 Variance Analysis'!$1:$2</definedName>
    <definedName name="_xlnm.Print_Titles">#REF!</definedName>
    <definedName name="PRIOR" localSheetId="1">TVHP [53]PRIOR!$A$1:$C$5</definedName>
    <definedName name="PRIOR" localSheetId="17">TVHP [53]PRIOR!$A$1:$C$5</definedName>
    <definedName name="PRIOR" localSheetId="18">TVHP [53]PRIOR!$A$1:$C$5</definedName>
    <definedName name="PRIOR" localSheetId="21">TVHP [53]PRIOR!$A$1:$C$5</definedName>
    <definedName name="PRIOR" localSheetId="23">TVHP [53]PRIOR!$A$1:$C$5</definedName>
    <definedName name="PRIOR">TVHP [53]PRIOR!$A$1:$C$5</definedName>
    <definedName name="PRO">#N/A</definedName>
    <definedName name="ProClickURL" localSheetId="1">#REF!</definedName>
    <definedName name="ProClickURL" localSheetId="13">#REF!</definedName>
    <definedName name="ProClickURL" localSheetId="16">#REF!</definedName>
    <definedName name="ProClickURL" localSheetId="18">#REF!</definedName>
    <definedName name="ProClickURL">#REF!</definedName>
    <definedName name="Product">'[18]User Input'!$E$18</definedName>
    <definedName name="prof" localSheetId="0">#REF!</definedName>
    <definedName name="prof" localSheetId="1">#REF!</definedName>
    <definedName name="prof" localSheetId="9">#REF!</definedName>
    <definedName name="prof" localSheetId="10">#REF!</definedName>
    <definedName name="prof" localSheetId="13">#REF!</definedName>
    <definedName name="prof" localSheetId="16">#REF!</definedName>
    <definedName name="prof" localSheetId="18">#REF!</definedName>
    <definedName name="prof" localSheetId="22">#REF!</definedName>
    <definedName name="prof" localSheetId="23">'9.1 APM Quality Measures'!#REF!</definedName>
    <definedName name="prof" localSheetId="5">#REF!</definedName>
    <definedName name="prof">#REF!</definedName>
    <definedName name="Project" localSheetId="16">#REF!</definedName>
    <definedName name="Project" localSheetId="18">#REF!</definedName>
    <definedName name="Project">#REF!</definedName>
    <definedName name="ProjectionMethod">'[24]User Input'!$S$20</definedName>
    <definedName name="ProviderFTE" localSheetId="1" hidden="1">{#N/A,#N/A,FALSE,"HeadCnt"}</definedName>
    <definedName name="ProviderFTE" localSheetId="13" hidden="1">{#N/A,#N/A,FALSE,"HeadCnt"}</definedName>
    <definedName name="ProviderFTE" localSheetId="16" hidden="1">{#N/A,#N/A,FALSE,"HeadCnt"}</definedName>
    <definedName name="ProviderFTE" localSheetId="17" hidden="1">{#N/A,#N/A,FALSE,"HeadCnt"}</definedName>
    <definedName name="ProviderFTE" localSheetId="18" hidden="1">{#N/A,#N/A,FALSE,"HeadCnt"}</definedName>
    <definedName name="ProviderFTE" localSheetId="21" hidden="1">{#N/A,#N/A,FALSE,"HeadCnt"}</definedName>
    <definedName name="ProviderFTE" localSheetId="23" hidden="1">{#N/A,#N/A,FALSE,"HeadCnt"}</definedName>
    <definedName name="ProviderFTE" hidden="1">{#N/A,#N/A,FALSE,"HeadCnt"}</definedName>
    <definedName name="Qtr">[31]Tables!$B$32</definedName>
    <definedName name="Rate_nmc" localSheetId="0" hidden="1">#REF!</definedName>
    <definedName name="Rate_nmc" localSheetId="1" hidden="1">#REF!</definedName>
    <definedName name="Rate_nmc" localSheetId="9" hidden="1">#REF!</definedName>
    <definedName name="Rate_nmc" localSheetId="10" hidden="1">#REF!</definedName>
    <definedName name="Rate_nmc" localSheetId="13" hidden="1">#REF!</definedName>
    <definedName name="Rate_nmc" localSheetId="16" hidden="1">#REF!</definedName>
    <definedName name="Rate_nmc" localSheetId="18" hidden="1">#REF!</definedName>
    <definedName name="Rate_nmc" localSheetId="22" hidden="1">#REF!</definedName>
    <definedName name="Rate_nmc" localSheetId="23" hidden="1">'9.1 APM Quality Measures'!#REF!</definedName>
    <definedName name="Rate_nmc" localSheetId="5" hidden="1">#REF!</definedName>
    <definedName name="Rate_nmc" hidden="1">#REF!</definedName>
    <definedName name="Rate_nmc1" localSheetId="13" hidden="1">#REF!</definedName>
    <definedName name="Rate_nmc1" localSheetId="16" hidden="1">#REF!</definedName>
    <definedName name="Rate_nmc1" localSheetId="18" hidden="1">#REF!</definedName>
    <definedName name="Rate_nmc1" localSheetId="23" hidden="1">'9.1 APM Quality Measures'!#REF!</definedName>
    <definedName name="Rate_nmc1" hidden="1">#REF!</definedName>
    <definedName name="REHAB" localSheetId="0">'[54]M''care IP DRG'!#REF!</definedName>
    <definedName name="REHAB" localSheetId="1">'[54]M''care IP DRG'!#REF!</definedName>
    <definedName name="REHAB" localSheetId="13">'[54]M''care IP DRG'!#REF!</definedName>
    <definedName name="REHAB" localSheetId="15">'[54]M''care IP DRG'!#REF!</definedName>
    <definedName name="REHAB" localSheetId="16">'[55]M''care IP DRG'!#REF!</definedName>
    <definedName name="REHAB" localSheetId="18">'[56]M''care IP DRG'!#REF!</definedName>
    <definedName name="REHAB" localSheetId="23">'[56]M''care IP DRG'!#REF!</definedName>
    <definedName name="REHAB" localSheetId="5">'[54]M''care IP DRG'!#REF!</definedName>
    <definedName name="REHAB" localSheetId="12">'[55]M''care IP DRG'!#REF!</definedName>
    <definedName name="REHAB">'[56]M''care IP DRG'!#REF!</definedName>
    <definedName name="report_type">[10]Orientation!$C$24</definedName>
    <definedName name="REPORT1" localSheetId="0">#REF!</definedName>
    <definedName name="REPORT1" localSheetId="1">#REF!</definedName>
    <definedName name="REPORT1" localSheetId="9">#REF!</definedName>
    <definedName name="REPORT1" localSheetId="10">#REF!</definedName>
    <definedName name="REPORT1" localSheetId="13">#REF!</definedName>
    <definedName name="REPORT1" localSheetId="14">'6.5 Hospital Participation'!#REF!</definedName>
    <definedName name="REPORT1" localSheetId="15">'6.7 ACO Mgt Salaries'!#REF!</definedName>
    <definedName name="REPORT1" localSheetId="16">#REF!</definedName>
    <definedName name="REPORT1" localSheetId="18">#REF!</definedName>
    <definedName name="REPORT1" localSheetId="22">#REF!</definedName>
    <definedName name="REPORT1" localSheetId="23">'9.1 APM Quality Measures'!#REF!</definedName>
    <definedName name="REPORT1" localSheetId="5">#REF!</definedName>
    <definedName name="REPORT1">#REF!</definedName>
    <definedName name="REPORT11" localSheetId="0">#REF!</definedName>
    <definedName name="REPORT11" localSheetId="1">#REF!</definedName>
    <definedName name="REPORT11" localSheetId="9">#REF!</definedName>
    <definedName name="REPORT11" localSheetId="10">#REF!</definedName>
    <definedName name="REPORT11" localSheetId="13">#REF!</definedName>
    <definedName name="REPORT11" localSheetId="16">#REF!</definedName>
    <definedName name="REPORT11" localSheetId="18">#REF!</definedName>
    <definedName name="REPORT11" localSheetId="22">#REF!</definedName>
    <definedName name="REPORT11" localSheetId="23">'9.1 APM Quality Measures'!#REF!</definedName>
    <definedName name="REPORT11" localSheetId="5">#REF!</definedName>
    <definedName name="REPORT11">#REF!</definedName>
    <definedName name="REPORT3" localSheetId="0">#REF!</definedName>
    <definedName name="REPORT3" localSheetId="1">#REF!</definedName>
    <definedName name="REPORT3" localSheetId="9">#REF!</definedName>
    <definedName name="REPORT3" localSheetId="10">#REF!</definedName>
    <definedName name="REPORT3" localSheetId="13">#REF!</definedName>
    <definedName name="REPORT3" localSheetId="16">#REF!</definedName>
    <definedName name="REPORT3" localSheetId="18">#REF!</definedName>
    <definedName name="REPORT3" localSheetId="22">#REF!</definedName>
    <definedName name="REPORT3" localSheetId="23">'9.1 APM Quality Measures'!#REF!</definedName>
    <definedName name="REPORT3" localSheetId="5">#REF!</definedName>
    <definedName name="REPORT3">#REF!</definedName>
    <definedName name="REPORT4" localSheetId="13">#REF!</definedName>
    <definedName name="REPORT4" localSheetId="16">#REF!</definedName>
    <definedName name="REPORT4" localSheetId="18">#REF!</definedName>
    <definedName name="REPORT4" localSheetId="23">'9.1 APM Quality Measures'!#REF!</definedName>
    <definedName name="REPORT4">#REF!</definedName>
    <definedName name="REPORT5" localSheetId="1">#REF!</definedName>
    <definedName name="REPORT5" localSheetId="13">#REF!</definedName>
    <definedName name="REPORT5" localSheetId="16">#REF!</definedName>
    <definedName name="REPORT5" localSheetId="18">#REF!</definedName>
    <definedName name="REPORT5" localSheetId="23">'9.1 APM Quality Measures'!#REF!</definedName>
    <definedName name="REPORT5">#REF!</definedName>
    <definedName name="REPORT6" localSheetId="1">#REF!</definedName>
    <definedName name="REPORT6" localSheetId="13">#REF!</definedName>
    <definedName name="REPORT6" localSheetId="16">#REF!</definedName>
    <definedName name="REPORT6" localSheetId="18">#REF!</definedName>
    <definedName name="REPORT6" localSheetId="23">'9.1 APM Quality Measures'!#REF!</definedName>
    <definedName name="REPORT6">#REF!</definedName>
    <definedName name="REPORT7" localSheetId="1">#REF!</definedName>
    <definedName name="REPORT7" localSheetId="13">#REF!</definedName>
    <definedName name="REPORT7" localSheetId="16">#REF!</definedName>
    <definedName name="REPORT7" localSheetId="18">#REF!</definedName>
    <definedName name="REPORT7" localSheetId="23">'9.1 APM Quality Measures'!#REF!</definedName>
    <definedName name="REPORT7">#REF!</definedName>
    <definedName name="REPORT8" localSheetId="1">#REF!</definedName>
    <definedName name="REPORT8" localSheetId="13">#REF!</definedName>
    <definedName name="REPORT8" localSheetId="16">#REF!</definedName>
    <definedName name="REPORT8" localSheetId="18">#REF!</definedName>
    <definedName name="REPORT8" localSheetId="23">'9.1 APM Quality Measures'!#REF!</definedName>
    <definedName name="REPORT8">#REF!</definedName>
    <definedName name="ReportVersion">[10]Settings!$D$5</definedName>
    <definedName name="RevbyPayor" localSheetId="0">[41]Stats!$A$8:$V$124</definedName>
    <definedName name="RevbyPayor" localSheetId="1">[41]Stats!$A$8:$V$124</definedName>
    <definedName name="RevbyPayor" localSheetId="13">[41]Stats!$A$8:$V$124</definedName>
    <definedName name="RevbyPayor" localSheetId="15">[41]Stats!$A$8:$V$124</definedName>
    <definedName name="RevbyPayor" localSheetId="16">[42]Stats!$A$8:$V$124</definedName>
    <definedName name="RevbyPayor" localSheetId="5">[41]Stats!$A$8:$V$124</definedName>
    <definedName name="RevbyPayor" localSheetId="12">[42]Stats!$A$8:$V$124</definedName>
    <definedName name="RevbyPayor">[43]Stats!$A$8:$V$124</definedName>
    <definedName name="Revenue" localSheetId="0">#REF!</definedName>
    <definedName name="Revenue" localSheetId="1">#REF!</definedName>
    <definedName name="Revenue" localSheetId="9">#REF!</definedName>
    <definedName name="Revenue" localSheetId="10">#REF!</definedName>
    <definedName name="Revenue" localSheetId="13">#REF!</definedName>
    <definedName name="Revenue" localSheetId="14">'6.5 Hospital Participation'!#REF!</definedName>
    <definedName name="Revenue" localSheetId="15">'6.7 ACO Mgt Salaries'!#REF!</definedName>
    <definedName name="Revenue" localSheetId="16">#REF!</definedName>
    <definedName name="Revenue" localSheetId="18">#REF!</definedName>
    <definedName name="Revenue" localSheetId="22">#REF!</definedName>
    <definedName name="Revenue" localSheetId="23">'9.1 APM Quality Measures'!#REF!</definedName>
    <definedName name="Revenue" localSheetId="5">#REF!</definedName>
    <definedName name="Revenue">#REF!</definedName>
    <definedName name="rftete" localSheetId="16">#REF!</definedName>
    <definedName name="rftete" localSheetId="18">#REF!</definedName>
    <definedName name="rftete">#REF!</definedName>
    <definedName name="rngCreateLog">[10]Delivery!$B$12</definedName>
    <definedName name="rngFilePassword">[10]Delivery!$B$6</definedName>
    <definedName name="rngSourceTab">[10]Delivery!$E$8</definedName>
    <definedName name="Rounding">'[18]User Input'!$S$51</definedName>
    <definedName name="rowgroup">[10]Orientation!$C$17</definedName>
    <definedName name="rowsegment">[10]Orientation!$B$17</definedName>
    <definedName name="ScenGrpList" localSheetId="0">OFFSET([57]Control!$AG$1,0,0,COUNTIF([57]Control!$AG:$AG,"&gt;"""),1)</definedName>
    <definedName name="ScenGrpList" localSheetId="1">OFFSET([57]Control!$AG$1,0,0,COUNTIF([57]Control!$AG:$AG,"&gt;"""),1)</definedName>
    <definedName name="ScenGrpList" localSheetId="13">OFFSET([57]Control!$AG$1,0,0,COUNTIF([57]Control!$AG:$AG,"&gt;"""),1)</definedName>
    <definedName name="ScenGrpList" localSheetId="15">OFFSET([57]Control!$AG$1,0,0,COUNTIF([57]Control!$AG:$AG,"&gt;"""),1)</definedName>
    <definedName name="ScenGrpList" localSheetId="16">OFFSET([57]Control!$AG$1,0,0,COUNTIF([57]Control!$AG:$AG,"&gt;"""),1)</definedName>
    <definedName name="ScenGrpList" localSheetId="5">OFFSET([57]Control!$AG$1,0,0,COUNTIF([57]Control!$AG:$AG,"&gt;"""),1)</definedName>
    <definedName name="ScenGrpList" localSheetId="12">OFFSET([57]Control!$AG$1,0,0,COUNTIF([57]Control!$AG:$AG,"&gt;"""),1)</definedName>
    <definedName name="ScenGrpList">OFFSET([57]Control!$AG$1,0,0,COUNTIF([57]Control!$AG$1:$AG$65536,"&gt;"""),1)</definedName>
    <definedName name="SeasonalityCredibility">'[24]User Input'!$S$29</definedName>
    <definedName name="September" localSheetId="1">#REF!</definedName>
    <definedName name="September" localSheetId="18">#REF!</definedName>
    <definedName name="September">#REF!</definedName>
    <definedName name="Sequential_Group">[10]Settings!$J$6</definedName>
    <definedName name="Sequential_Segment">[10]Settings!$I$6</definedName>
    <definedName name="Sequential_Sort">[10]Settings!$I$10:$J$11</definedName>
    <definedName name="Slicer_Category">#N/A</definedName>
    <definedName name="Software_Complexity_Factor">[26]Assumptions!$D$30</definedName>
    <definedName name="Software_Depreciation_Term">[26]Assumptions!$C$21</definedName>
    <definedName name="sortcol" localSheetId="0">#REF!</definedName>
    <definedName name="sortcol" localSheetId="1">#REF!</definedName>
    <definedName name="sortcol" localSheetId="9">#REF!</definedName>
    <definedName name="sortcol" localSheetId="10">#REF!</definedName>
    <definedName name="sortcol" localSheetId="13">#REF!</definedName>
    <definedName name="sortcol" localSheetId="14">'6.5 Hospital Participation'!#REF!</definedName>
    <definedName name="sortcol" localSheetId="15">'6.7 ACO Mgt Salaries'!#REF!</definedName>
    <definedName name="sortcol" localSheetId="16">#REF!</definedName>
    <definedName name="sortcol" localSheetId="18">#REF!</definedName>
    <definedName name="sortcol" localSheetId="22">#REF!</definedName>
    <definedName name="sortcol" localSheetId="23">'9.1 APM Quality Measures'!#REF!</definedName>
    <definedName name="sortcol" localSheetId="5">#REF!</definedName>
    <definedName name="sortcol">#REF!</definedName>
    <definedName name="source_table">'[47]Source Data Summary'!$B$3:$W$431</definedName>
    <definedName name="source_table_12">'[48]Source Data'!$B$3:$W$116</definedName>
    <definedName name="Staff_Complexity_Factor">[26]Assumptions!$I$30</definedName>
    <definedName name="START" localSheetId="0">#REF!</definedName>
    <definedName name="START" localSheetId="1">#REF!</definedName>
    <definedName name="START" localSheetId="9">#REF!</definedName>
    <definedName name="START" localSheetId="10">#REF!</definedName>
    <definedName name="START" localSheetId="13">#REF!</definedName>
    <definedName name="START" localSheetId="14">'6.5 Hospital Participation'!#REF!</definedName>
    <definedName name="START" localSheetId="15">'6.7 ACO Mgt Salaries'!#REF!</definedName>
    <definedName name="START" localSheetId="16">#REF!</definedName>
    <definedName name="START" localSheetId="18">#REF!</definedName>
    <definedName name="START" localSheetId="22">#REF!</definedName>
    <definedName name="START" localSheetId="23">'9.1 APM Quality Measures'!#REF!</definedName>
    <definedName name="START" localSheetId="5">#REF!</definedName>
    <definedName name="START">#REF!</definedName>
    <definedName name="STAT">[58]List!$A$2:$A$88</definedName>
    <definedName name="Stat2">[58]List!$A$2:$A$88</definedName>
    <definedName name="stipend_net">[48]Stipends!$D$2:$D$216</definedName>
    <definedName name="Sub" localSheetId="1">#REF!</definedName>
    <definedName name="Sub" localSheetId="13">#REF!</definedName>
    <definedName name="Sub" localSheetId="16">#REF!</definedName>
    <definedName name="Sub" localSheetId="18">#REF!</definedName>
    <definedName name="Sub">#REF!</definedName>
    <definedName name="Summary" localSheetId="13">#REF!</definedName>
    <definedName name="Summary" localSheetId="18">#REF!</definedName>
    <definedName name="Summary">#REF!</definedName>
    <definedName name="Supplemental_filter">[10]Settings!$C$31</definedName>
    <definedName name="Time">[25]Options!$L$4:$L$49</definedName>
    <definedName name="timeseries">[10]Orientation!$B$6:$C$13</definedName>
    <definedName name="Types" localSheetId="0">[59]t!$A$2:$A$7</definedName>
    <definedName name="Types" localSheetId="1">[59]t!$A$2:$A$7</definedName>
    <definedName name="Types" localSheetId="13">[59]t!$A$2:$A$7</definedName>
    <definedName name="Types" localSheetId="15">[59]t!$A$2:$A$7</definedName>
    <definedName name="Types" localSheetId="16">[60]t!$A$2:$A$7</definedName>
    <definedName name="Types" localSheetId="5">[59]t!$A$2:$A$7</definedName>
    <definedName name="Types" localSheetId="12">[60]t!$A$2:$A$7</definedName>
    <definedName name="Types">[61]t!$A$2:$A$7</definedName>
    <definedName name="Vendor_Complexity_Factor">[26]Assumptions!$J$30</definedName>
    <definedName name="w" localSheetId="0" hidden="1">{"add",#N/A,FALSE,"code"}</definedName>
    <definedName name="w" localSheetId="1" hidden="1">{"add",#N/A,FALSE,"code"}</definedName>
    <definedName name="w" localSheetId="9" hidden="1">{"add",#N/A,FALSE,"code"}</definedName>
    <definedName name="w" localSheetId="10" hidden="1">{"add",#N/A,FALSE,"code"}</definedName>
    <definedName name="w" localSheetId="13" hidden="1">{"add",#N/A,FALSE,"code"}</definedName>
    <definedName name="w" localSheetId="14" hidden="1">{"add",#N/A,FALSE,"code"}</definedName>
    <definedName name="w" localSheetId="15" hidden="1">{"add",#N/A,FALSE,"code"}</definedName>
    <definedName name="w" localSheetId="16" hidden="1">{"add",#N/A,FALSE,"code"}</definedName>
    <definedName name="w" localSheetId="17" hidden="1">{"add",#N/A,FALSE,"code"}</definedName>
    <definedName name="w" localSheetId="18" hidden="1">{"add",#N/A,FALSE,"code"}</definedName>
    <definedName name="w" localSheetId="20" hidden="1">{"add",#N/A,FALSE,"code"}</definedName>
    <definedName name="w" localSheetId="19" hidden="1">{"add",#N/A,FALSE,"code"}</definedName>
    <definedName name="w" localSheetId="21" hidden="1">{"add",#N/A,FALSE,"code"}</definedName>
    <definedName name="w" localSheetId="22" hidden="1">{"add",#N/A,FALSE,"code"}</definedName>
    <definedName name="w" localSheetId="23" hidden="1">{"add",#N/A,FALSE,"code"}</definedName>
    <definedName name="w" localSheetId="5" hidden="1">{"add",#N/A,FALSE,"code"}</definedName>
    <definedName name="w" localSheetId="12" hidden="1">{"add",#N/A,FALSE,"code"}</definedName>
    <definedName name="w" hidden="1">{"add",#N/A,FALSE,"code"}</definedName>
    <definedName name="WC_AR" localSheetId="0">#REF!</definedName>
    <definedName name="WC_AR" localSheetId="1">#REF!</definedName>
    <definedName name="WC_AR" localSheetId="9">#REF!</definedName>
    <definedName name="WC_AR" localSheetId="10">#REF!</definedName>
    <definedName name="WC_AR" localSheetId="13">#REF!</definedName>
    <definedName name="WC_AR" localSheetId="14">'6.5 Hospital Participation'!#REF!</definedName>
    <definedName name="WC_AR" localSheetId="15">'6.7 ACO Mgt Salaries'!#REF!</definedName>
    <definedName name="WC_AR" localSheetId="16">#REF!</definedName>
    <definedName name="WC_AR" localSheetId="18">#REF!</definedName>
    <definedName name="WC_AR" localSheetId="22">#REF!</definedName>
    <definedName name="WC_AR" localSheetId="23">'9.1 APM Quality Measures'!#REF!</definedName>
    <definedName name="WC_AR" localSheetId="5">#REF!</definedName>
    <definedName name="WC_AR">#REF!</definedName>
    <definedName name="wrn.Adjusted._.Mod._.Managed." localSheetId="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3"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6"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7"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8"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2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23"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1" hidden="1">{"OM Visits",#N/A,TRUE,"Optimal";"OM Dollars per Hour",#N/A,TRUE,"Optimal";"OM Hours per Visit",#N/A,TRUE,"Optimal";"OM Dollars per Visit",#N/A,TRUE,"Optimal";"OM Total Visits",#N/A,TRUE,"Optimal";"OM PMPM",#N/A,TRUE,"Optimal"}</definedName>
    <definedName name="wrn.Adjusted._.Optimal." localSheetId="13" hidden="1">{"OM Visits",#N/A,TRUE,"Optimal";"OM Dollars per Hour",#N/A,TRUE,"Optimal";"OM Hours per Visit",#N/A,TRUE,"Optimal";"OM Dollars per Visit",#N/A,TRUE,"Optimal";"OM Total Visits",#N/A,TRUE,"Optimal";"OM PMPM",#N/A,TRUE,"Optimal"}</definedName>
    <definedName name="wrn.Adjusted._.Optimal." localSheetId="16" hidden="1">{"OM Visits",#N/A,TRUE,"Optimal";"OM Dollars per Hour",#N/A,TRUE,"Optimal";"OM Hours per Visit",#N/A,TRUE,"Optimal";"OM Dollars per Visit",#N/A,TRUE,"Optimal";"OM Total Visits",#N/A,TRUE,"Optimal";"OM PMPM",#N/A,TRUE,"Optimal"}</definedName>
    <definedName name="wrn.Adjusted._.Optimal." localSheetId="17" hidden="1">{"OM Visits",#N/A,TRUE,"Optimal";"OM Dollars per Hour",#N/A,TRUE,"Optimal";"OM Hours per Visit",#N/A,TRUE,"Optimal";"OM Dollars per Visit",#N/A,TRUE,"Optimal";"OM Total Visits",#N/A,TRUE,"Optimal";"OM PMPM",#N/A,TRUE,"Optimal"}</definedName>
    <definedName name="wrn.Adjusted._.Optimal." localSheetId="18" hidden="1">{"OM Visits",#N/A,TRUE,"Optimal";"OM Dollars per Hour",#N/A,TRUE,"Optimal";"OM Hours per Visit",#N/A,TRUE,"Optimal";"OM Dollars per Visit",#N/A,TRUE,"Optimal";"OM Total Visits",#N/A,TRUE,"Optimal";"OM PMPM",#N/A,TRUE,"Optimal"}</definedName>
    <definedName name="wrn.Adjusted._.Optimal." localSheetId="21" hidden="1">{"OM Visits",#N/A,TRUE,"Optimal";"OM Dollars per Hour",#N/A,TRUE,"Optimal";"OM Hours per Visit",#N/A,TRUE,"Optimal";"OM Dollars per Visit",#N/A,TRUE,"Optimal";"OM Total Visits",#N/A,TRUE,"Optimal";"OM PMPM",#N/A,TRUE,"Optimal"}</definedName>
    <definedName name="wrn.Adjusted._.Optimal." localSheetId="23"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1" hidden="1">{"UM Visits",#N/A,FALSE,"Unmanaged";"UM Dollars per Hour",#N/A,FALSE,"Unmanaged";"UM Hours per Visit",#N/A,FALSE,"Unmanaged";"UM Dollars per Visit",#N/A,FALSE,"Unmanaged";"UM Total Visits",#N/A,FALSE,"Unmanaged";"UM PMPM",#N/A,FALSE,"Unmanaged"}</definedName>
    <definedName name="wrn.Adjusted._.Unmanaged." localSheetId="13" hidden="1">{"UM Visits",#N/A,FALSE,"Unmanaged";"UM Dollars per Hour",#N/A,FALSE,"Unmanaged";"UM Hours per Visit",#N/A,FALSE,"Unmanaged";"UM Dollars per Visit",#N/A,FALSE,"Unmanaged";"UM Total Visits",#N/A,FALSE,"Unmanaged";"UM PMPM",#N/A,FALSE,"Unmanaged"}</definedName>
    <definedName name="wrn.Adjusted._.Unmanaged." localSheetId="16" hidden="1">{"UM Visits",#N/A,FALSE,"Unmanaged";"UM Dollars per Hour",#N/A,FALSE,"Unmanaged";"UM Hours per Visit",#N/A,FALSE,"Unmanaged";"UM Dollars per Visit",#N/A,FALSE,"Unmanaged";"UM Total Visits",#N/A,FALSE,"Unmanaged";"UM PMPM",#N/A,FALSE,"Unmanaged"}</definedName>
    <definedName name="wrn.Adjusted._.Unmanaged." localSheetId="17" hidden="1">{"UM Visits",#N/A,FALSE,"Unmanaged";"UM Dollars per Hour",#N/A,FALSE,"Unmanaged";"UM Hours per Visit",#N/A,FALSE,"Unmanaged";"UM Dollars per Visit",#N/A,FALSE,"Unmanaged";"UM Total Visits",#N/A,FALSE,"Unmanaged";"UM PMPM",#N/A,FALSE,"Unmanaged"}</definedName>
    <definedName name="wrn.Adjusted._.Unmanaged." localSheetId="18" hidden="1">{"UM Visits",#N/A,FALSE,"Unmanaged";"UM Dollars per Hour",#N/A,FALSE,"Unmanaged";"UM Hours per Visit",#N/A,FALSE,"Unmanaged";"UM Dollars per Visit",#N/A,FALSE,"Unmanaged";"UM Total Visits",#N/A,FALSE,"Unmanaged";"UM PMPM",#N/A,FALSE,"Unmanaged"}</definedName>
    <definedName name="wrn.Adjusted._.Unmanaged." localSheetId="21" hidden="1">{"UM Visits",#N/A,FALSE,"Unmanaged";"UM Dollars per Hour",#N/A,FALSE,"Unmanaged";"UM Hours per Visit",#N/A,FALSE,"Unmanaged";"UM Dollars per Visit",#N/A,FALSE,"Unmanaged";"UM Total Visits",#N/A,FALSE,"Unmanaged";"UM PMPM",#N/A,FALSE,"Unmanaged"}</definedName>
    <definedName name="wrn.Adjusted._.Unmanaged." localSheetId="23"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Detail." localSheetId="1" hidden="1">{"umarea",#N/A,FALSE,"Starting Cost";"umagesex",#N/A,FALSE,"Starting Cost";"umbenlim",#N/A,FALSE,"Starting Cost";"umprovdisc",#N/A,FALSE,"Starting Cost";"umother",#N/A,FALSE,"Starting Cost";"umtrend",#N/A,FALSE,"Starting Cost"}</definedName>
    <definedName name="wrn.Detail." localSheetId="13" hidden="1">{"umarea",#N/A,FALSE,"Starting Cost";"umagesex",#N/A,FALSE,"Starting Cost";"umbenlim",#N/A,FALSE,"Starting Cost";"umprovdisc",#N/A,FALSE,"Starting Cost";"umother",#N/A,FALSE,"Starting Cost";"umtrend",#N/A,FALSE,"Starting Cost"}</definedName>
    <definedName name="wrn.Detail." localSheetId="16" hidden="1">{"umarea",#N/A,FALSE,"Starting Cost";"umagesex",#N/A,FALSE,"Starting Cost";"umbenlim",#N/A,FALSE,"Starting Cost";"umprovdisc",#N/A,FALSE,"Starting Cost";"umother",#N/A,FALSE,"Starting Cost";"umtrend",#N/A,FALSE,"Starting Cost"}</definedName>
    <definedName name="wrn.Detail." localSheetId="17" hidden="1">{"umarea",#N/A,FALSE,"Starting Cost";"umagesex",#N/A,FALSE,"Starting Cost";"umbenlim",#N/A,FALSE,"Starting Cost";"umprovdisc",#N/A,FALSE,"Starting Cost";"umother",#N/A,FALSE,"Starting Cost";"umtrend",#N/A,FALSE,"Starting Cost"}</definedName>
    <definedName name="wrn.Detail." localSheetId="18" hidden="1">{"umarea",#N/A,FALSE,"Starting Cost";"umagesex",#N/A,FALSE,"Starting Cost";"umbenlim",#N/A,FALSE,"Starting Cost";"umprovdisc",#N/A,FALSE,"Starting Cost";"umother",#N/A,FALSE,"Starting Cost";"umtrend",#N/A,FALSE,"Starting Cost"}</definedName>
    <definedName name="wrn.Detail." localSheetId="21" hidden="1">{"umarea",#N/A,FALSE,"Starting Cost";"umagesex",#N/A,FALSE,"Starting Cost";"umbenlim",#N/A,FALSE,"Starting Cost";"umprovdisc",#N/A,FALSE,"Starting Cost";"umother",#N/A,FALSE,"Starting Cost";"umtrend",#N/A,FALSE,"Starting Cost"}</definedName>
    <definedName name="wrn.Detail." localSheetId="23"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production." localSheetId="1" hidden="1">{#N/A,#N/A,FALSE,"HeadCnt"}</definedName>
    <definedName name="wrn.production." localSheetId="13" hidden="1">{#N/A,#N/A,FALSE,"HeadCnt"}</definedName>
    <definedName name="wrn.production." localSheetId="16" hidden="1">{#N/A,#N/A,FALSE,"HeadCnt"}</definedName>
    <definedName name="wrn.production." localSheetId="17" hidden="1">{#N/A,#N/A,FALSE,"HeadCnt"}</definedName>
    <definedName name="wrn.production." localSheetId="18" hidden="1">{#N/A,#N/A,FALSE,"HeadCnt"}</definedName>
    <definedName name="wrn.production." localSheetId="21" hidden="1">{#N/A,#N/A,FALSE,"HeadCnt"}</definedName>
    <definedName name="wrn.production." localSheetId="23" hidden="1">{#N/A,#N/A,FALSE,"HeadCnt"}</definedName>
    <definedName name="wrn.production." hidden="1">{#N/A,#N/A,FALSE,"HeadCnt"}</definedName>
    <definedName name="wrn.rates." localSheetId="1" hidden="1">{"rates",#N/A,FALSE,"Summary"}</definedName>
    <definedName name="wrn.rates." localSheetId="13" hidden="1">{"rates",#N/A,FALSE,"Summary"}</definedName>
    <definedName name="wrn.rates." localSheetId="16" hidden="1">{"rates",#N/A,FALSE,"Summary"}</definedName>
    <definedName name="wrn.rates." localSheetId="17" hidden="1">{"rates",#N/A,FALSE,"Summary"}</definedName>
    <definedName name="wrn.rates." localSheetId="18" hidden="1">{"rates",#N/A,FALSE,"Summary"}</definedName>
    <definedName name="wrn.rates." localSheetId="21" hidden="1">{"rates",#N/A,FALSE,"Summary"}</definedName>
    <definedName name="wrn.rates." localSheetId="23" hidden="1">{"rates",#N/A,FALSE,"Summary"}</definedName>
    <definedName name="wrn.rates." hidden="1">{"rates",#N/A,FALSE,"Summary"}</definedName>
    <definedName name="wrn.rep1." localSheetId="0" hidden="1">{"add",#N/A,FALSE,"code"}</definedName>
    <definedName name="wrn.rep1." localSheetId="1" hidden="1">{"add",#N/A,FALSE,"code"}</definedName>
    <definedName name="wrn.rep1." localSheetId="9" hidden="1">{"add",#N/A,FALSE,"code"}</definedName>
    <definedName name="wrn.rep1." localSheetId="10" hidden="1">{"add",#N/A,FALSE,"code"}</definedName>
    <definedName name="wrn.rep1." localSheetId="13" hidden="1">{"add",#N/A,FALSE,"code"}</definedName>
    <definedName name="wrn.rep1." localSheetId="14" hidden="1">{"add",#N/A,FALSE,"code"}</definedName>
    <definedName name="wrn.rep1." localSheetId="15" hidden="1">{"add",#N/A,FALSE,"code"}</definedName>
    <definedName name="wrn.rep1." localSheetId="16" hidden="1">{"add",#N/A,FALSE,"code"}</definedName>
    <definedName name="wrn.rep1." localSheetId="17" hidden="1">{"add",#N/A,FALSE,"code"}</definedName>
    <definedName name="wrn.rep1." localSheetId="18" hidden="1">{"add",#N/A,FALSE,"code"}</definedName>
    <definedName name="wrn.rep1." localSheetId="20" hidden="1">{"add",#N/A,FALSE,"code"}</definedName>
    <definedName name="wrn.rep1." localSheetId="19" hidden="1">{"add",#N/A,FALSE,"code"}</definedName>
    <definedName name="wrn.rep1." localSheetId="21" hidden="1">{"add",#N/A,FALSE,"code"}</definedName>
    <definedName name="wrn.rep1." localSheetId="22" hidden="1">{"add",#N/A,FALSE,"code"}</definedName>
    <definedName name="wrn.rep1." localSheetId="23" hidden="1">{"add",#N/A,FALSE,"code"}</definedName>
    <definedName name="wrn.rep1." localSheetId="5" hidden="1">{"add",#N/A,FALSE,"code"}</definedName>
    <definedName name="wrn.rep1." localSheetId="12" hidden="1">{"add",#N/A,FALSE,"code"}</definedName>
    <definedName name="wrn.rep1." hidden="1">{"add",#N/A,FALSE,"code"}</definedName>
    <definedName name="wrn.rep1._1" localSheetId="0" hidden="1">{"add",#N/A,FALSE,"code"}</definedName>
    <definedName name="wrn.rep1._1" localSheetId="1" hidden="1">{"add",#N/A,FALSE,"code"}</definedName>
    <definedName name="wrn.rep1._1" localSheetId="9" hidden="1">{"add",#N/A,FALSE,"code"}</definedName>
    <definedName name="wrn.rep1._1" localSheetId="10" hidden="1">{"add",#N/A,FALSE,"code"}</definedName>
    <definedName name="wrn.rep1._1" localSheetId="13" hidden="1">{"add",#N/A,FALSE,"code"}</definedName>
    <definedName name="wrn.rep1._1" localSheetId="14" hidden="1">{"add",#N/A,FALSE,"code"}</definedName>
    <definedName name="wrn.rep1._1" localSheetId="15" hidden="1">{"add",#N/A,FALSE,"code"}</definedName>
    <definedName name="wrn.rep1._1" localSheetId="16" hidden="1">{"add",#N/A,FALSE,"code"}</definedName>
    <definedName name="wrn.rep1._1" localSheetId="17" hidden="1">{"add",#N/A,FALSE,"code"}</definedName>
    <definedName name="wrn.rep1._1" localSheetId="18" hidden="1">{"add",#N/A,FALSE,"code"}</definedName>
    <definedName name="wrn.rep1._1" localSheetId="20" hidden="1">{"add",#N/A,FALSE,"code"}</definedName>
    <definedName name="wrn.rep1._1" localSheetId="19" hidden="1">{"add",#N/A,FALSE,"code"}</definedName>
    <definedName name="wrn.rep1._1" localSheetId="21" hidden="1">{"add",#N/A,FALSE,"code"}</definedName>
    <definedName name="wrn.rep1._1" localSheetId="22" hidden="1">{"add",#N/A,FALSE,"code"}</definedName>
    <definedName name="wrn.rep1._1" localSheetId="23" hidden="1">{"add",#N/A,FALSE,"code"}</definedName>
    <definedName name="wrn.rep1._1" localSheetId="5" hidden="1">{"add",#N/A,FALSE,"code"}</definedName>
    <definedName name="wrn.rep1._1" localSheetId="12" hidden="1">{"add",#N/A,FALSE,"code"}</definedName>
    <definedName name="wrn.rep1._1" hidden="1">{"add",#N/A,FALSE,"code"}</definedName>
    <definedName name="x" localSheetId="0" hidden="1">#REF!</definedName>
    <definedName name="x" localSheetId="1" hidden="1">#REF!</definedName>
    <definedName name="x" localSheetId="9" hidden="1">#REF!</definedName>
    <definedName name="x" localSheetId="10" hidden="1">#REF!</definedName>
    <definedName name="x" localSheetId="13" hidden="1">#REF!</definedName>
    <definedName name="x" localSheetId="14" hidden="1">'6.5 Hospital Participation'!#REF!</definedName>
    <definedName name="x" localSheetId="15" hidden="1">'6.7 ACO Mgt Salaries'!#REF!</definedName>
    <definedName name="x" localSheetId="16" hidden="1">#REF!</definedName>
    <definedName name="x" localSheetId="18" hidden="1">#REF!</definedName>
    <definedName name="x" localSheetId="22" hidden="1">#REF!</definedName>
    <definedName name="x" localSheetId="23" hidden="1">'9.1 APM Quality Measures'!#REF!</definedName>
    <definedName name="x" localSheetId="5" hidden="1">#REF!</definedName>
    <definedName name="x" hidden="1">#REF!</definedName>
    <definedName name="xperiod">[10]Orientation!$G$15</definedName>
    <definedName name="xtabin">[10]Hidden!$D$10:$H$11</definedName>
    <definedName name="Y" localSheetId="1">'[19]Benchmark Dec.2018'!#REF!</definedName>
    <definedName name="Y" localSheetId="16">'[19]Benchmark Dec.2018'!#REF!</definedName>
    <definedName name="Y" localSheetId="18">'[19]Benchmark Dec.2018'!#REF!</definedName>
    <definedName name="Y">'[19]Benchmark Dec.2018'!#REF!</definedName>
    <definedName name="Y17_E_bene" localSheetId="1">#REF!</definedName>
    <definedName name="Y17_E_bene" localSheetId="13">#REF!</definedName>
    <definedName name="Y17_E_bene" localSheetId="16">#REF!</definedName>
    <definedName name="Y17_E_bene" localSheetId="18">#REF!</definedName>
    <definedName name="Y17_E_bene">#REF!</definedName>
    <definedName name="Y17_E_bene_pcnt" localSheetId="13">#REF!</definedName>
    <definedName name="Y17_E_bene_pcnt" localSheetId="18">#REF!</definedName>
    <definedName name="Y17_E_bene_pcnt">#REF!</definedName>
    <definedName name="Y17_MUF_E_CurrEst" localSheetId="13">#REF!</definedName>
    <definedName name="Y17_MUF_E_CurrEst" localSheetId="18">#REF!</definedName>
    <definedName name="Y17_MUF_E_CurrEst">#REF!</definedName>
    <definedName name="Y17_MUF_nE_CurrEst" localSheetId="18">#REF!</definedName>
    <definedName name="Y17_MUF_nE_CurrEst">#REF!</definedName>
    <definedName name="Y17_nE_bene" localSheetId="18">#REF!</definedName>
    <definedName name="Y17_nE_bene">#REF!</definedName>
    <definedName name="Y17_nE_bene_pcnt" localSheetId="18">#REF!</definedName>
    <definedName name="Y17_nE_bene_pcnt">#REF!</definedName>
    <definedName name="Y17_PMPY_E" localSheetId="18">#REF!</definedName>
    <definedName name="Y17_PMPY_E">#REF!</definedName>
    <definedName name="Y17_PMPY_nE" localSheetId="18">#REF!</definedName>
    <definedName name="Y17_PMPY_nE">#REF!</definedName>
    <definedName name="Y18_E_bene" localSheetId="18">#REF!</definedName>
    <definedName name="Y18_E_bene">#REF!</definedName>
    <definedName name="Y18_E_bene_pcnt" localSheetId="18">#REF!</definedName>
    <definedName name="Y18_E_bene_pcnt">#REF!</definedName>
    <definedName name="Y18_MUF_E_CurrEst" localSheetId="18">#REF!</definedName>
    <definedName name="Y18_MUF_E_CurrEst">#REF!</definedName>
    <definedName name="Y18_MUF_E_CurrEst_ss" localSheetId="18">#REF!</definedName>
    <definedName name="Y18_MUF_E_CurrEst_ss">#REF!</definedName>
    <definedName name="Y18_MUF_nE_CurrEst" localSheetId="18">#REF!</definedName>
    <definedName name="Y18_MUF_nE_CurrEst">#REF!</definedName>
    <definedName name="Y18_nE_bene" localSheetId="18">#REF!</definedName>
    <definedName name="Y18_nE_bene">#REF!</definedName>
    <definedName name="Y18_nE_bene_pcnt" localSheetId="18">#REF!</definedName>
    <definedName name="Y18_nE_bene_pcnt">#REF!</definedName>
    <definedName name="Y18_PMPY_E">'[19]Benchmark Dec.2018'!$M$11</definedName>
    <definedName name="Y18_PMPY_E2" localSheetId="1">#REF!</definedName>
    <definedName name="Y18_PMPY_E2" localSheetId="13">#REF!</definedName>
    <definedName name="Y18_PMPY_E2" localSheetId="16">#REF!</definedName>
    <definedName name="Y18_PMPY_E2" localSheetId="18">#REF!</definedName>
    <definedName name="Y18_PMPY_E2">#REF!</definedName>
    <definedName name="Y18_PMPY_nE">'[19]Benchmark Dec.2018'!$M$10</definedName>
    <definedName name="Y18_PMPY_ne2" localSheetId="1">#REF!</definedName>
    <definedName name="Y18_PMPY_ne2" localSheetId="13">#REF!</definedName>
    <definedName name="Y18_PMPY_ne2" localSheetId="16">#REF!</definedName>
    <definedName name="Y18_PMPY_ne2" localSheetId="18">#REF!</definedName>
    <definedName name="Y18_PMPY_ne2">#REF!</definedName>
    <definedName name="Y18a_E_bene_pcnt">'[19]4. PY 2019 Benchmark (May 2019)'!$N$22</definedName>
    <definedName name="Y18a_nE_bene_pcnt">'[19]4. PY 2019 Benchmark (May 2019)'!$N$21</definedName>
    <definedName name="Y19_E_bene">'[19]Benchmark Dec.2018'!$M$14</definedName>
    <definedName name="Y19_E_bene_pcnt">'[19]Benchmark Dec.2018'!$M$16</definedName>
    <definedName name="Y19_MUF_E_CurrEst">'[19]Benchmark Dec.2018'!$M$24</definedName>
    <definedName name="Y19_MUF_nE_CurrEst">'[19]Benchmark Dec.2018'!$M$23</definedName>
    <definedName name="Y19_nE_bene">'[19]Benchmark Dec.2018'!$M$13</definedName>
    <definedName name="Y19_nE_bene_pcnt">'[19]Benchmark Dec.2018'!$M$15</definedName>
    <definedName name="Year" localSheetId="1">#REF!</definedName>
    <definedName name="Year" localSheetId="13">#REF!</definedName>
    <definedName name="Year" localSheetId="16">#REF!</definedName>
    <definedName name="Year" localSheetId="18">#REF!</definedName>
    <definedName name="Yea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77" l="1"/>
  <c r="L25" i="77"/>
  <c r="K26" i="77"/>
  <c r="K25" i="77"/>
  <c r="J26" i="77"/>
  <c r="J25" i="77"/>
  <c r="J21" i="77"/>
  <c r="B17" i="79"/>
  <c r="B22" i="79" s="1"/>
  <c r="L6" i="71"/>
  <c r="K29" i="86"/>
  <c r="R99" i="90"/>
  <c r="N31" i="86" l="1"/>
</calcChain>
</file>

<file path=xl/comments1.xml><?xml version="1.0" encoding="utf-8"?>
<comments xmlns="http://schemas.openxmlformats.org/spreadsheetml/2006/main">
  <authors>
    <author>tc={F1906257-EAD3-424C-B4B4-F3A2326E7975}</author>
  </authors>
  <commentList>
    <comment ref="K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 we want to replace or elminate this?</t>
        </r>
      </text>
    </comment>
  </commentList>
</comments>
</file>

<file path=xl/sharedStrings.xml><?xml version="1.0" encoding="utf-8"?>
<sst xmlns="http://schemas.openxmlformats.org/spreadsheetml/2006/main" count="3265" uniqueCount="699">
  <si>
    <t>Part 2. ACO Providers</t>
  </si>
  <si>
    <t>Appendix 2.1:  Organizations Template</t>
  </si>
  <si>
    <r>
      <t xml:space="preserve">Budget Year:  </t>
    </r>
    <r>
      <rPr>
        <b/>
        <u/>
        <sz val="11"/>
        <color theme="1"/>
        <rFont val="Calibri"/>
        <family val="2"/>
      </rPr>
      <t xml:space="preserve">      2023         </t>
    </r>
  </si>
  <si>
    <t>Payment Type by Payer Program</t>
  </si>
  <si>
    <t>Aggregated_group</t>
  </si>
  <si>
    <t>HSA</t>
  </si>
  <si>
    <t>Billing TIN</t>
  </si>
  <si>
    <t>Contracted Entity</t>
  </si>
  <si>
    <t>Category Type</t>
  </si>
  <si>
    <t>Category Type Other (explain)</t>
  </si>
  <si>
    <t>Organization Type</t>
  </si>
  <si>
    <t>Provider Class</t>
  </si>
  <si>
    <t>MAT Providers in Practice?  Y/N</t>
  </si>
  <si>
    <t>New Contracted Entity?  Y/N</t>
  </si>
  <si>
    <t>Using Care Navigator? Y/N</t>
  </si>
  <si>
    <t>Medicare</t>
  </si>
  <si>
    <t>Medicaid</t>
  </si>
  <si>
    <t>BCBSVT QHP</t>
  </si>
  <si>
    <t>MVP QHP</t>
  </si>
  <si>
    <t>BCBSVT Self-Funded</t>
  </si>
  <si>
    <t>Other</t>
  </si>
  <si>
    <t>Appendix 2.1 will be provided no later than October 15, 2022, as required.</t>
  </si>
  <si>
    <t>Appendix 2.2:  Provider List Template</t>
  </si>
  <si>
    <r>
      <t xml:space="preserve">Budget Year:  </t>
    </r>
    <r>
      <rPr>
        <b/>
        <u/>
        <sz val="11"/>
        <color theme="1"/>
        <rFont val="Calibri"/>
        <family val="2"/>
      </rPr>
      <t xml:space="preserve">        2023            </t>
    </r>
  </si>
  <si>
    <t>Primary Specialty</t>
  </si>
  <si>
    <t>Practicing Specialty</t>
  </si>
  <si>
    <t>Organization Name</t>
  </si>
  <si>
    <t>Organization
NPI</t>
  </si>
  <si>
    <t>Organization CCN</t>
  </si>
  <si>
    <t>Individual (Practitioner) NPI</t>
  </si>
  <si>
    <t>Last _x000D__x000D_
Name</t>
  </si>
  <si>
    <t>First _x000D__x000D_
Name</t>
  </si>
  <si>
    <t>City Name</t>
  </si>
  <si>
    <t>State Code</t>
  </si>
  <si>
    <t>Zip5 Code</t>
  </si>
  <si>
    <t>Appendix 2.2 will be provided no later than October 15, 2022, as required.</t>
  </si>
  <si>
    <t>Table1. Count of individual practitioners contracted with the ACO by Performance Year and provider class</t>
  </si>
  <si>
    <t> </t>
  </si>
  <si>
    <t>Participant</t>
  </si>
  <si>
    <t>Table 1 will be provided no later than October 15, 2022, as required.</t>
  </si>
  <si>
    <t>Preferred Provider</t>
  </si>
  <si>
    <t xml:space="preserve">Note: The purpose of this summary table is to assess the penetration of the ACO within Vermont by providing a count of the number of ACO network providers that are affiliated with a Participant entity and a count of providers that are affiliated with a Preferred Provider entity.  </t>
  </si>
  <si>
    <t>Table2. Count of entities* contracted with the ACO by Performance Year and provider class</t>
  </si>
  <si>
    <t>Table 2 will be provided no later than October 15, 2022, as required.</t>
  </si>
  <si>
    <t>*Entity is the count of unique TINs with the exception of sole proprietors who have a separate TIN for their Medicare business; these sole proprietors are counted once.</t>
  </si>
  <si>
    <t>Table3. Count of entities* contracted with the ACO by Performance Year and by organization type</t>
  </si>
  <si>
    <t>PY0</t>
  </si>
  <si>
    <t>PY1</t>
  </si>
  <si>
    <t>PY2</t>
  </si>
  <si>
    <t>PY3</t>
  </si>
  <si>
    <t>PY4</t>
  </si>
  <si>
    <t>PY5</t>
  </si>
  <si>
    <t>Explanation of Changes PY4-PY5</t>
  </si>
  <si>
    <t>Academic Medical Center</t>
  </si>
  <si>
    <t>See Attachment A: 2023 OneCare ACO Network and prior year submissions of this information.</t>
  </si>
  <si>
    <t>See explanation of changes from 2022 to 2023 in the response to Section 2, question 4 in the budget narrative.</t>
  </si>
  <si>
    <t>Academic Primary &amp; Specialty Care</t>
  </si>
  <si>
    <t>Ambulatory Surgery Center</t>
  </si>
  <si>
    <t>Critical Access Hospital</t>
  </si>
  <si>
    <t>Designated Agency</t>
  </si>
  <si>
    <t>Federally Qualified Health Center</t>
  </si>
  <si>
    <t>Home Health</t>
  </si>
  <si>
    <t>Home Health &amp; Hospice</t>
  </si>
  <si>
    <t>Independent Mental Health and Substance Abuse</t>
  </si>
  <si>
    <t>Independent Primary and Specialty Care</t>
  </si>
  <si>
    <t xml:space="preserve">Independent Primary Care </t>
  </si>
  <si>
    <t>Independent Specialty Care</t>
  </si>
  <si>
    <t>Naturopathic Medicine</t>
  </si>
  <si>
    <t>Rural Health Clinic</t>
  </si>
  <si>
    <t>Rural Hospital</t>
  </si>
  <si>
    <t>Skilled Nursing Facility</t>
  </si>
  <si>
    <t>Specialty Service Agency</t>
  </si>
  <si>
    <t>*Entity should be counted by contract, not billing TIN or organization NPI since there can be more than 1 per entity</t>
  </si>
  <si>
    <t>Heading Definitions</t>
  </si>
  <si>
    <t>LISTS--DO NOT DELETE</t>
  </si>
  <si>
    <t>Tab 2.1 Lists - Do Not Delete</t>
  </si>
  <si>
    <t>MAT</t>
  </si>
  <si>
    <t>Payment Type</t>
  </si>
  <si>
    <t>Term</t>
  </si>
  <si>
    <t>Definition</t>
  </si>
  <si>
    <t>Bennington</t>
  </si>
  <si>
    <t>Facility</t>
  </si>
  <si>
    <t>Yes</t>
  </si>
  <si>
    <t>FFS</t>
  </si>
  <si>
    <t>Hospital Service Area</t>
  </si>
  <si>
    <t>Berlin</t>
  </si>
  <si>
    <t>Home Health/Hospice</t>
  </si>
  <si>
    <t>No</t>
  </si>
  <si>
    <t>AIPBP</t>
  </si>
  <si>
    <t>The category that best describes the type of organization</t>
  </si>
  <si>
    <t>Brattleboro</t>
  </si>
  <si>
    <t>Hospital</t>
  </si>
  <si>
    <t>CPR</t>
  </si>
  <si>
    <t>The specific type of Organization</t>
  </si>
  <si>
    <t>Burlington</t>
  </si>
  <si>
    <t>Mental Health/Substance Abuse</t>
  </si>
  <si>
    <t>FPP - reconciled</t>
  </si>
  <si>
    <t>Reflects if Contracted Entity has providers licensed to deliver Medication Assisted Treatment</t>
  </si>
  <si>
    <t>Lebanon</t>
  </si>
  <si>
    <t>N/A</t>
  </si>
  <si>
    <t>FPP - unreconciled</t>
  </si>
  <si>
    <t>Reflects the method of payment: FFS, FPP Reconciled, FPP Unreconciled, AIPBP (Medicare Only), CPR (offered to independent primary care Covered Entities), or N/A Non-Par (in the network for the year but is not participating in the payer type)</t>
  </si>
  <si>
    <t>Middlebury</t>
  </si>
  <si>
    <t>Nursing Home</t>
  </si>
  <si>
    <t>N/A Non-Par</t>
  </si>
  <si>
    <t>A Contracted Entity that is either a Participant who can attribute lives; or a Preferred Providers who cannot attribute lives.  If the Contracted Entity employs both attributing and non-attributing providers, the Provider Class defaults to Participant</t>
  </si>
  <si>
    <t>Morrisville</t>
  </si>
  <si>
    <t>Tab 2.1 Organizations List</t>
  </si>
  <si>
    <t>Newport</t>
  </si>
  <si>
    <t>Primary and Specialty Care</t>
  </si>
  <si>
    <t>Randolph</t>
  </si>
  <si>
    <t xml:space="preserve">Primary Care </t>
  </si>
  <si>
    <t>HSA City</t>
  </si>
  <si>
    <t>The City/Town Designation for the given Hospital Service Area</t>
  </si>
  <si>
    <t>Rutland</t>
  </si>
  <si>
    <t>Specialty Care</t>
  </si>
  <si>
    <t>The Organization's Legal Business Name that is tied to the Tax Identification Number on their W-9</t>
  </si>
  <si>
    <t>Springfield</t>
  </si>
  <si>
    <t>St. Albans</t>
  </si>
  <si>
    <t>Use only if the organization does not fit into one of the existing Category Types</t>
  </si>
  <si>
    <t>St. Johnsbury</t>
  </si>
  <si>
    <t>Townshend</t>
  </si>
  <si>
    <t>Windsor</t>
  </si>
  <si>
    <t>MAT Providers in Practice? Y/N</t>
  </si>
  <si>
    <t>Reflects if the Contracted Entity has providers licensed to deliver Medication Assisted Treatment</t>
  </si>
  <si>
    <t>New Contracted Entity? Y/N</t>
  </si>
  <si>
    <t>An Organization joining the network in the upcoming Performance Year</t>
  </si>
  <si>
    <t>Reflects if the organization has access to Care Navigator</t>
  </si>
  <si>
    <t>Reflects the method of payment: FFS, FPP Reconciled, FPP Unreconciled, AIPBP (Medicare Only), CPR (offered to independent primary care Covered Entities), or N/A Non-Par</t>
  </si>
  <si>
    <t>Tab 2.2 Provider List</t>
  </si>
  <si>
    <t>DATA DICTIONARY</t>
  </si>
  <si>
    <t>Variable Name</t>
  </si>
  <si>
    <t>Variable Type</t>
  </si>
  <si>
    <t>Description</t>
  </si>
  <si>
    <t>Missing data identifier (if blank, no missing data)</t>
  </si>
  <si>
    <t>Original vs. Generated</t>
  </si>
  <si>
    <t>The Contracted Entity's Tax Identification Number or SSN for sole proprietors</t>
  </si>
  <si>
    <t>numeric</t>
  </si>
  <si>
    <t>generated variable that groups the contracted entity over time to one ID</t>
  </si>
  <si>
    <t xml:space="preserve"> </t>
  </si>
  <si>
    <t>G</t>
  </si>
  <si>
    <t>Aggregated_name</t>
  </si>
  <si>
    <t>character</t>
  </si>
  <si>
    <t>generated variable that groups the contracted entity over time to one readily recognizable name</t>
  </si>
  <si>
    <t>The "common name" the organization is known by</t>
  </si>
  <si>
    <t>Budget Year</t>
  </si>
  <si>
    <t>numeric (date)</t>
  </si>
  <si>
    <t>generated variable based on the year of provider enrollment with the OCVT network</t>
  </si>
  <si>
    <t>Organization NPI</t>
  </si>
  <si>
    <t>The Group NPI number linked to the Contracted Entity</t>
  </si>
  <si>
    <t>Identifies provider or entities in the network as Preferred, Participating, or Missing</t>
  </si>
  <si>
    <t>"Missing"</t>
  </si>
  <si>
    <t>O</t>
  </si>
  <si>
    <t>The Contracted Entity's Medicare CMS Certification Number</t>
  </si>
  <si>
    <t>The Provider's Individual National Provider Identifier</t>
  </si>
  <si>
    <t>"Missing" - missing, "NULL" - not applicable, row identifies an individual not an organization</t>
  </si>
  <si>
    <t>Last Name</t>
  </si>
  <si>
    <t>Last Name of Provider</t>
  </si>
  <si>
    <t>Organization _x000D__x000D_NPI</t>
  </si>
  <si>
    <t>First Name</t>
  </si>
  <si>
    <t>First Name of Provider</t>
  </si>
  <si>
    <t>City of practice location where services are delivered</t>
  </si>
  <si>
    <t>State of practice location where services are delivered</t>
  </si>
  <si>
    <t>First 5 digits of the zip code of practice location where services are delivered</t>
  </si>
  <si>
    <t>"Missing" - missing, "NULL" - not applicable, row identifies an organization not an individual</t>
  </si>
  <si>
    <t>Category Type Other</t>
  </si>
  <si>
    <t>MAT Providers in Practice?</t>
  </si>
  <si>
    <t>New contracted entity?</t>
  </si>
  <si>
    <t>Using Care Navigator?</t>
  </si>
  <si>
    <t>BCBSVT Primary</t>
  </si>
  <si>
    <r>
      <t>ACO Scale Target Initiatives and Program Alignment Form</t>
    </r>
    <r>
      <rPr>
        <sz val="12"/>
        <color indexed="8"/>
        <rFont val="Times New Roman"/>
        <family val="1"/>
      </rPr>
      <t xml:space="preserve"> </t>
    </r>
  </si>
  <si>
    <t>See attached ACO Scale Target Initiatives and Program alignment Forms.</t>
  </si>
  <si>
    <t>Please complete a Form for each Payer Program.</t>
  </si>
  <si>
    <t xml:space="preserve">A Form must be completed for EACH sub-group within a payer contract (i.e., risk/non-risk programs under the same contract).  </t>
  </si>
  <si>
    <t>Part 4. ACO Payer Programs</t>
  </si>
  <si>
    <t>Appendix 4.1: TCOC Performance by Payer, Total ACO-Wide (2018-2023)</t>
  </si>
  <si>
    <t>2018 Actual</t>
  </si>
  <si>
    <t>2019 Actual</t>
  </si>
  <si>
    <t>2020 Actual</t>
  </si>
  <si>
    <t>2021 Projected</t>
  </si>
  <si>
    <t>2022 Projected</t>
  </si>
  <si>
    <t>2023 Budget</t>
  </si>
  <si>
    <t>Medicaid Traditional</t>
  </si>
  <si>
    <t>Attribution</t>
  </si>
  <si>
    <t>Expected TCOC</t>
  </si>
  <si>
    <t>Actual TCOC</t>
  </si>
  <si>
    <t>Amount Over/(Under) Target</t>
  </si>
  <si>
    <t>Settlement</t>
  </si>
  <si>
    <t>Medicaid Expanded</t>
  </si>
  <si>
    <t>BCBSVT - QHP</t>
  </si>
  <si>
    <t>BCBSVT - Primary</t>
  </si>
  <si>
    <t>MVP - QHP</t>
  </si>
  <si>
    <t>[Add Payer Program]</t>
  </si>
  <si>
    <t xml:space="preserve">Notes: </t>
  </si>
  <si>
    <t>1. Attribution. Define attribution, add a line if needed.</t>
  </si>
  <si>
    <t>Attribution figures represent settlement attribution (total member months divided by 12 months)</t>
  </si>
  <si>
    <t>2. TCOC/Settlement. For each year, state Actual, Projected, or Expected/Budgeted.</t>
  </si>
  <si>
    <t>The 2021 settlements reflect a mix of final and projected. Medicaid and MVP remain projections; all others final.</t>
  </si>
  <si>
    <t>3. TCOC/Settlement. Describe assumptions for budgeted numbers and adjustment factors for calculating settlement.</t>
  </si>
  <si>
    <t>Regarding 2023, it is assumed that the targets reflect the best estimate of actual claims and thus there is no projection of the Amount Over/(Under) Target.</t>
  </si>
  <si>
    <t>Appendix 4.3: Projected and Budgeted Trend Rates, by Payer Program</t>
  </si>
  <si>
    <t>Current Year Projections (2022)</t>
  </si>
  <si>
    <t>Budget Year (2023)</t>
  </si>
  <si>
    <t>Payer</t>
  </si>
  <si>
    <t>(A)
PMPM</t>
  </si>
  <si>
    <t>(B)
Member Months</t>
  </si>
  <si>
    <t>(C)
Base experience PMPM</t>
  </si>
  <si>
    <t>(D)
Trend Rate</t>
  </si>
  <si>
    <t>(E) Budgeted PMPM
= C x D</t>
  </si>
  <si>
    <t>(F)
Budgeted Member Months</t>
  </si>
  <si>
    <t>(G)
Expected Growth Trend
= E/A - 1</t>
  </si>
  <si>
    <t>Medicaid - Traditional</t>
  </si>
  <si>
    <t>Medicaid - Expanded</t>
  </si>
  <si>
    <t>Total</t>
  </si>
  <si>
    <t>Calculated field</t>
  </si>
  <si>
    <t>Definitions:</t>
  </si>
  <si>
    <r>
      <t>(A)</t>
    </r>
    <r>
      <rPr>
        <sz val="7"/>
        <color indexed="8"/>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indexed="8"/>
        <rFont val="Calibri"/>
        <family val="2"/>
      </rPr>
      <t xml:space="preserve">excluding shared saving/loss estimates </t>
    </r>
    <r>
      <rPr>
        <sz val="11"/>
        <color theme="1"/>
        <rFont val="Calibri"/>
        <family val="2"/>
        <scheme val="minor"/>
      </rPr>
      <t>and other nonclaims based payments (e.g. care coordination, administration)</t>
    </r>
  </si>
  <si>
    <r>
      <t>(B)</t>
    </r>
    <r>
      <rPr>
        <sz val="7"/>
        <color indexed="8"/>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</si>
  <si>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(C)</t>
    </r>
    <r>
      <rPr>
        <sz val="7"/>
        <color indexed="8"/>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</si>
  <si>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indexed="8"/>
        <rFont val="Times New Roman"/>
        <family val="1"/>
      </rPr>
      <t xml:space="preserve">   </t>
    </r>
    <r>
      <rPr>
        <sz val="11"/>
        <color theme="1"/>
        <rFont val="Calibri"/>
        <family val="2"/>
        <scheme val="minor"/>
      </rPr>
      <t>The full trend rate applied to the base experience to arrive at the budgeted PMPM. The trend rate may be for multiple years.</t>
    </r>
  </si>
  <si>
    <r>
      <t>(E)</t>
    </r>
    <r>
      <rPr>
        <sz val="7"/>
        <color indexed="8"/>
        <rFont val="Times New Roman"/>
        <family val="1"/>
      </rPr>
      <t xml:space="preserve">    </t>
    </r>
    <r>
      <rPr>
        <sz val="11"/>
        <color theme="1"/>
        <rFont val="Calibri"/>
        <family val="2"/>
        <scheme val="minor"/>
      </rPr>
      <t>This calculation should represent the targeted per member per month being used for each program for the budget.</t>
    </r>
  </si>
  <si>
    <r>
      <t>(F)</t>
    </r>
    <r>
      <rPr>
        <sz val="7"/>
        <color indexed="8"/>
        <rFont val="Times New Roman"/>
        <family val="1"/>
      </rPr>
      <t xml:space="preserve">    </t>
    </r>
    <r>
      <rPr>
        <sz val="11"/>
        <color theme="1"/>
        <rFont val="Calibri"/>
        <family val="2"/>
        <scheme val="minor"/>
      </rPr>
      <t>The estimated member months for the upcoming performance period, including assumptions related to attrition.</t>
    </r>
  </si>
  <si>
    <r>
      <t>(G)</t>
    </r>
    <r>
      <rPr>
        <sz val="7"/>
        <color indexed="8"/>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</si>
  <si>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t>Part 5. Risk Management</t>
  </si>
  <si>
    <t>Appendix 5.1: ACO Risk by Payer (Budget 2023) &amp; Risk by Payer by Risk-bearing Entity (Budget 2023) - Old 5.1 and 5.2</t>
  </si>
  <si>
    <t>HSA | Primary Care/RBE</t>
  </si>
  <si>
    <t>BCBSVT Primary Risk</t>
  </si>
  <si>
    <t>Total Attribution</t>
  </si>
  <si>
    <t>Downside Risk (Max Shared Losses)</t>
  </si>
  <si>
    <t>Upside Risk (Max Shared Savings)</t>
  </si>
  <si>
    <t>Settlement Attribution</t>
  </si>
  <si>
    <t>Max Upside/Downside Potential $</t>
  </si>
  <si>
    <t>% Potential</t>
  </si>
  <si>
    <t>% Total</t>
  </si>
  <si>
    <t>Provider-specific Downside Risk Mitigation $*</t>
  </si>
  <si>
    <t>Max Downside Potential $**</t>
  </si>
  <si>
    <t>Provider-specific Upside Risk Mitigation $*</t>
  </si>
  <si>
    <t>Max Upside Potential $**</t>
  </si>
  <si>
    <t>Hospital PC</t>
  </si>
  <si>
    <t xml:space="preserve"> N/A </t>
  </si>
  <si>
    <t>Non-Hospital PC</t>
  </si>
  <si>
    <t>SVMC</t>
  </si>
  <si>
    <t>CVMC</t>
  </si>
  <si>
    <t>BMH</t>
  </si>
  <si>
    <t>UVMMC</t>
  </si>
  <si>
    <t>DHMC</t>
  </si>
  <si>
    <t>Porter</t>
  </si>
  <si>
    <t>Copley</t>
  </si>
  <si>
    <t>NCH</t>
  </si>
  <si>
    <t>Gifford</t>
  </si>
  <si>
    <t>RRMC</t>
  </si>
  <si>
    <t>NMC</t>
  </si>
  <si>
    <t>NVRH</t>
  </si>
  <si>
    <t>Grace Cottage</t>
  </si>
  <si>
    <t>Mt. A</t>
  </si>
  <si>
    <t>OneCare Vermont</t>
  </si>
  <si>
    <t>Program Total</t>
  </si>
  <si>
    <t>*Risk mitigation arrangements between OCV and providers</t>
  </si>
  <si>
    <t>**Reflects max upside/downside savings potential after risk mitigation arrangements</t>
  </si>
  <si>
    <t>Part 5. ACO Network Programs and Risk Management</t>
  </si>
  <si>
    <t>Appendix 5.2: Settlement by Payer, by HSA (2018-2023), Shared Savings/Losses by PC/Risk Bearing Entity - old 4.2,5.3,5.4</t>
  </si>
  <si>
    <t>Shared Savings/(Losses)</t>
  </si>
  <si>
    <t>Payer  | HSA | Primary Care/RBE</t>
  </si>
  <si>
    <t>2021 Projection</t>
  </si>
  <si>
    <t>2022 Projection</t>
  </si>
  <si>
    <t>Blueprint</t>
  </si>
  <si>
    <t>Notes:</t>
  </si>
  <si>
    <t>(A) Medicare - Shared Savings/(Losses) reflects Net Shared Savings/(Losses) and Blueprint Advanced Shared Savings; does not include AIPBP</t>
  </si>
  <si>
    <t>(B) BCBSVT QHP - 2018 - Reported Shared Savings/(Losses) do not include reinsurance fees ($263.5K)</t>
  </si>
  <si>
    <t>OneCare Vermont                          FY 2023 Budget Submission</t>
  </si>
  <si>
    <t>Section 6: Financial Sheets</t>
  </si>
  <si>
    <t>Income Statement, Balance Sheet, Cash flow is migrating to Adaptive database for FY23 ACO Budget submission.</t>
  </si>
  <si>
    <t>A1, A2, A3 Adaptive Database</t>
  </si>
  <si>
    <t>Part 6. ACO Financial Plan - 6.1-6.3 Variance Analysis</t>
  </si>
  <si>
    <t>Variance Analysis: Line Item Explanations</t>
  </si>
  <si>
    <t>Non-GAAP</t>
  </si>
  <si>
    <t>GAAP</t>
  </si>
  <si>
    <t>Balance Sheet Notes</t>
  </si>
  <si>
    <t>Line Item</t>
  </si>
  <si>
    <t>2022 Revised Budget - 2023 Budget $ Change</t>
  </si>
  <si>
    <t>2022 Revised Budget - 2023 Budget % Change</t>
  </si>
  <si>
    <t>Explanation</t>
  </si>
  <si>
    <t>2022P - 2023B $ Change</t>
  </si>
  <si>
    <t>2022P - 2023B % Change</t>
  </si>
  <si>
    <t xml:space="preserve">Restricted Cash </t>
  </si>
  <si>
    <t>Per budget order language, reserve handled through equity.</t>
  </si>
  <si>
    <t>NOTE: Current projection is that year end will mirror Budget.  No separate analysis included as variances are the same.  First true 2022 year-end projection will be included in 2022 Q3 reporting in November.</t>
  </si>
  <si>
    <t>No Difference on BS GAAP vs non GAAP</t>
  </si>
  <si>
    <t>Accounts Receivable</t>
  </si>
  <si>
    <t>Reduction due to faster collection times.</t>
  </si>
  <si>
    <t>Accrued Expenses/NW Payable</t>
  </si>
  <si>
    <t>Decrease due to paying PHM payments more frequently (rather than large sums after the performance year)</t>
  </si>
  <si>
    <t>Due to UVMMC</t>
  </si>
  <si>
    <t xml:space="preserve">2023 assumes three months of operating expenses, with no outstanding open items from prior periods. </t>
  </si>
  <si>
    <t>Deferred Revenue</t>
  </si>
  <si>
    <t>Remaining amount projected to be spent in 2023. Deferred Income derived from undistributed VBIF. No VBIF program in 2023.</t>
  </si>
  <si>
    <t>Income Statement Notes</t>
  </si>
  <si>
    <t>Revenues:</t>
  </si>
  <si>
    <t>Medicare Modified Next Gen - Basic</t>
  </si>
  <si>
    <t>St. Johnsbury HSA added to the Medicare program; trend rate.</t>
  </si>
  <si>
    <t>(Included for table alignment.)</t>
  </si>
  <si>
    <t>Medicaid Next Generation</t>
  </si>
  <si>
    <t>Assuming the PHE will end at the end of the year and redetermination will restart, thus lowering our overall member months.</t>
  </si>
  <si>
    <t>BCBSVT QHP Program</t>
  </si>
  <si>
    <t>Due to approved premium filings.</t>
  </si>
  <si>
    <t>MVP Program</t>
  </si>
  <si>
    <t>VBIF funded by DVHA in 2022 Budget, not budgeting separately in 2023 budget (see unsecured funding line below)</t>
  </si>
  <si>
    <t>Unsecured Revenue</t>
  </si>
  <si>
    <t>Budgeted Unsecured Revenue related to the VMNG contract. Please see description in narrative for more information. Previously in line above.</t>
  </si>
  <si>
    <t>No Difference between GAAP vs non GAAP</t>
  </si>
  <si>
    <t>Deferred Participation Fees</t>
  </si>
  <si>
    <t>Decrease in revenue released due to payout of deferred pool in 2022.</t>
  </si>
  <si>
    <t>VBIF Reinvestment - Quality Initiatives</t>
  </si>
  <si>
    <t>Decrease in revenue released due to payout of unspent funds pool in 2022.</t>
  </si>
  <si>
    <t>Other Revenue</t>
  </si>
  <si>
    <t>FPP Allocation included in separate line in 2023 (see below)</t>
  </si>
  <si>
    <t>Fixed Payment Allocation</t>
  </si>
  <si>
    <t>FPP Allocation included in separate line in 2023 (see above)</t>
  </si>
  <si>
    <t>Expenses:</t>
  </si>
  <si>
    <t>Follows changes to corresponding revenue line (row 19)</t>
  </si>
  <si>
    <t>Follows changes to corresponding revenue line (row 20)</t>
  </si>
  <si>
    <t>Follows changes to corresponding revenue line (row 21)</t>
  </si>
  <si>
    <t>Follows changes to corresponding revenue line (row 22)</t>
  </si>
  <si>
    <t xml:space="preserve">Population Health Mgmt Payment </t>
  </si>
  <si>
    <t xml:space="preserve">This program has been combined with others to form PHM Base and Bonus payments to providers. </t>
  </si>
  <si>
    <t xml:space="preserve">Population Health Mgmt Payment  </t>
  </si>
  <si>
    <t xml:space="preserve">No difference between GAAP and non GAAP.   GAAP amount does not include payer funding amount. </t>
  </si>
  <si>
    <t>Complex Care Coordination Program</t>
  </si>
  <si>
    <t>Value-Based Incentive Fund</t>
  </si>
  <si>
    <t>PHM Base Pmts</t>
  </si>
  <si>
    <t>New program in 2023 (replaces PHM, Care Coordination, and VBIF).</t>
  </si>
  <si>
    <t>PHM Bonus Pmts</t>
  </si>
  <si>
    <t>CPR Program Expense - OCV Funded</t>
  </si>
  <si>
    <t>Increase in CPR attributed lives (driven primarily by the addition of a new CPR practice).</t>
  </si>
  <si>
    <t>Primary Prevention Programs - Program Match</t>
  </si>
  <si>
    <t>No expense planned in 2023.</t>
  </si>
  <si>
    <t>Specialist Program -Mental Health Initiatives</t>
  </si>
  <si>
    <t>Specialist Fund - Current Year</t>
  </si>
  <si>
    <t>Quality incentives for specialists outside of PHM Program.</t>
  </si>
  <si>
    <t>Innovation Fund</t>
  </si>
  <si>
    <t>Less planned spending as programs conclude.</t>
  </si>
  <si>
    <t>SNF Support</t>
  </si>
  <si>
    <t>One-time funds reserved to address gaps in post-acute care services.</t>
  </si>
  <si>
    <t>Software/Informatics Tools</t>
  </si>
  <si>
    <t>Decrease resulting from planned analytics transition to UVMHN.</t>
  </si>
  <si>
    <t>Consulting, legal and purchased services</t>
  </si>
  <si>
    <t>Increase due to data/analytics team and VITL expense transition to UVMHN.</t>
  </si>
  <si>
    <t>Travel, Supplies and Other</t>
  </si>
  <si>
    <t>Decrease due to reduced office space, travel, and primarily-remote work configuration.</t>
  </si>
  <si>
    <t>Statement of Cash Flows Notes</t>
  </si>
  <si>
    <t xml:space="preserve">(Increase)/Decrease A/R </t>
  </si>
  <si>
    <t>Change driven by the revised (lower) estimate of the amount in AR at 12/31/23 on the balance sheet.</t>
  </si>
  <si>
    <t>(Increase)/Decrease A/R</t>
  </si>
  <si>
    <t>(Increase)/Decrease Other Changes</t>
  </si>
  <si>
    <t>This variance represents all other operating changes combined. Decrease due to overall decrease in payables, see balance sheet variance notes</t>
  </si>
  <si>
    <t>Ending Cash Balance</t>
  </si>
  <si>
    <t xml:space="preserve">As unspent and deferred pools get released, so does the cash that has built up relating to them.    Also, new programs do not have as much of a delay in payment as in prior years, so cash going out quicker in 2023. </t>
  </si>
  <si>
    <t>Part 6. ACO Budget</t>
  </si>
  <si>
    <t>Appendix 6.4: Sources and Uses Revised Budget</t>
  </si>
  <si>
    <t xml:space="preserve">NOTE: EXCLUDES EXTERNAL TCOC/HEALTH SPEND </t>
  </si>
  <si>
    <t>Full Risk Funding Sources</t>
  </si>
  <si>
    <t>YTD TOTAL</t>
  </si>
  <si>
    <t>Medicare AIPBP (FPP/CPR)</t>
  </si>
  <si>
    <t>Medicare Adv SS</t>
  </si>
  <si>
    <t>Medicaid Traditional FPP/CPR</t>
  </si>
  <si>
    <t>Medicaid Expanded FPP/CPR</t>
  </si>
  <si>
    <t>Medicaid Trad &amp; Exp PMPM (prsp)</t>
  </si>
  <si>
    <t>BCBS QHP - FPP/CPR</t>
  </si>
  <si>
    <t>BCBS QHP PMPM</t>
  </si>
  <si>
    <t>BCBS Primary - Risk PMPM</t>
  </si>
  <si>
    <t>BCBS Primary -Non-Risk PMPM</t>
  </si>
  <si>
    <t>MVP PMPM</t>
  </si>
  <si>
    <t>Interest Income</t>
  </si>
  <si>
    <t>Hospital FPP Allocation</t>
  </si>
  <si>
    <t>Hospital Dues - CY</t>
  </si>
  <si>
    <t>Variance</t>
  </si>
  <si>
    <t>INCOME/INFLOWS</t>
  </si>
  <si>
    <t>EXPENSE/OUTFLOWS</t>
  </si>
  <si>
    <t>OneCare Fixed Payments/Funded CPR</t>
  </si>
  <si>
    <t>PHM Program</t>
  </si>
  <si>
    <t>CPR Program Cost</t>
  </si>
  <si>
    <t>DULCE</t>
  </si>
  <si>
    <t>Longitudinal Care</t>
  </si>
  <si>
    <t>PCMH Legacy Payments</t>
  </si>
  <si>
    <t>CHT Block Payment</t>
  </si>
  <si>
    <t>Specialist</t>
  </si>
  <si>
    <t>VBIF Reinvestment</t>
  </si>
  <si>
    <t>SASH</t>
  </si>
  <si>
    <t>Total PHM/Payment Reform Programs</t>
  </si>
  <si>
    <t>Salaries and Benefits</t>
  </si>
  <si>
    <t>Purchased Services</t>
  </si>
  <si>
    <t>Software/Informatics</t>
  </si>
  <si>
    <t>Other Expenses***</t>
  </si>
  <si>
    <t>Total Operational Expenses</t>
  </si>
  <si>
    <t>Total Expenses</t>
  </si>
  <si>
    <t>Variance = Profit/(Loss)</t>
  </si>
  <si>
    <t>*** includes:</t>
  </si>
  <si>
    <t xml:space="preserve">Supplies, interest, advertising, surveys, mail/printing, subscriptions, </t>
  </si>
  <si>
    <t>mileage, food, meetings, travel, marketing, utilities</t>
  </si>
  <si>
    <t xml:space="preserve">         </t>
  </si>
  <si>
    <t>Appendix 6.5 Hospital Participation - All Hospitals</t>
  </si>
  <si>
    <t>Payer | Program</t>
  </si>
  <si>
    <t>OCV Total</t>
  </si>
  <si>
    <t>Hospital Fixed Payment</t>
  </si>
  <si>
    <t>PHM Base Payments</t>
  </si>
  <si>
    <t>PHM Bonus Payments *</t>
  </si>
  <si>
    <t>Blueprint - CHT</t>
  </si>
  <si>
    <t>Blueprint - PCMH</t>
  </si>
  <si>
    <t>PHM Bonus Potential</t>
  </si>
  <si>
    <t>General</t>
  </si>
  <si>
    <t>Hospital Participation Fees</t>
  </si>
  <si>
    <t>Hospital Total</t>
  </si>
  <si>
    <t xml:space="preserve"> $-   </t>
  </si>
  <si>
    <t>* Hospitals are eligible for PHM Bonus Payment, but the amount earned will depend on performance outcomes.</t>
  </si>
  <si>
    <t>Appendix 6.7: ACO Management Compensation (current year projected, 2022)</t>
  </si>
  <si>
    <t>Position Title</t>
  </si>
  <si>
    <t xml:space="preserve"> Current Year Projection *</t>
  </si>
  <si>
    <t>Board Chair</t>
  </si>
  <si>
    <t>Board Trustees (18)</t>
  </si>
  <si>
    <t>CEO</t>
  </si>
  <si>
    <t>CCO</t>
  </si>
  <si>
    <t>VP/COO</t>
  </si>
  <si>
    <t>VP/Finance</t>
  </si>
  <si>
    <t>VP/CMO</t>
  </si>
  <si>
    <t>Director, ACO Operations</t>
  </si>
  <si>
    <t>Director, Strategy/Planning</t>
  </si>
  <si>
    <t>Director, Value Based Care</t>
  </si>
  <si>
    <t>Director, Payment Reform</t>
  </si>
  <si>
    <t>Manager of Finance and Accounting</t>
  </si>
  <si>
    <t>Director, Public Affairs</t>
  </si>
  <si>
    <t>Assistant Director ACO Population Health Model Integration</t>
  </si>
  <si>
    <t>Manager ACO Operations</t>
  </si>
  <si>
    <t>Total Compensation Reported</t>
  </si>
  <si>
    <t>* Figures represent a projection of compensation based on the information available at the time of submission. A final presentation of taxable income will be included in the 2022 990 filing.</t>
  </si>
  <si>
    <t>Appendix 6.8 PHM Expense Breakout</t>
  </si>
  <si>
    <t xml:space="preserve">Budgeted YTD Provider Payments - FY23 Budget Submission </t>
  </si>
  <si>
    <t xml:space="preserve"> Hospital/ Hospital PCP </t>
  </si>
  <si>
    <t xml:space="preserve"> Independent PCP </t>
  </si>
  <si>
    <t xml:space="preserve"> FQHC </t>
  </si>
  <si>
    <t xml:space="preserve"> Specialist </t>
  </si>
  <si>
    <t xml:space="preserve"> Designated Agency </t>
  </si>
  <si>
    <t xml:space="preserve"> Home Health </t>
  </si>
  <si>
    <t xml:space="preserve"> Area Agency on Aging </t>
  </si>
  <si>
    <t xml:space="preserve"> SASH </t>
  </si>
  <si>
    <t xml:space="preserve"> Community </t>
  </si>
  <si>
    <t xml:space="preserve"> Other / TBD </t>
  </si>
  <si>
    <t xml:space="preserve"> Grand Total </t>
  </si>
  <si>
    <t>GL</t>
  </si>
  <si>
    <t>pd</t>
  </si>
  <si>
    <t>accrued</t>
  </si>
  <si>
    <t>PHM Total</t>
  </si>
  <si>
    <t>Fixed Prospective Payment</t>
  </si>
  <si>
    <t>Population Health Mgmt Program</t>
  </si>
  <si>
    <t>Value-Based Incentive Fund - Total</t>
  </si>
  <si>
    <t>PHM Bonus Payments*</t>
  </si>
  <si>
    <t>Comprehensive Payment Reform Program</t>
  </si>
  <si>
    <t>PCP Engagement Incentive Pmt - BCBSVT Primary</t>
  </si>
  <si>
    <t>PCP Engagement Incentive Pmt - Medicaid Expanded</t>
  </si>
  <si>
    <t>Primary Prevention - Program Match</t>
  </si>
  <si>
    <t>Primary Prevention - Amplify Grants</t>
  </si>
  <si>
    <t>Primary Prevention - DULCE</t>
  </si>
  <si>
    <t>Specialist Program - MH Initiatives</t>
  </si>
  <si>
    <t>Specialist Program - CKD</t>
  </si>
  <si>
    <t>PCMH Payments</t>
  </si>
  <si>
    <t>Community Health Team Payments</t>
  </si>
  <si>
    <t xml:space="preserve">Reinvested VBIF Quality Initiatives </t>
  </si>
  <si>
    <t xml:space="preserve">*  Budgeted that 80% of the eligible providers will be successful in earning the bonus dollars for 2023.   </t>
  </si>
  <si>
    <t>Part 7. ACO Quality, Population Health, Model of Care, and Community Integration Initiatives</t>
  </si>
  <si>
    <t>Appendix 7.1: ACO Clinical Focus Areas</t>
  </si>
  <si>
    <t xml:space="preserve">2021 Clinical Priority Areas:  Q4 </t>
  </si>
  <si>
    <t>Priority Area</t>
  </si>
  <si>
    <t>Applicable APM Measure</t>
  </si>
  <si>
    <t>Medicaid (Traditional)</t>
  </si>
  <si>
    <t>Medicaid (Expanded)</t>
  </si>
  <si>
    <t xml:space="preserve">Commercial </t>
  </si>
  <si>
    <t>BCBSVT Primary*</t>
  </si>
  <si>
    <t>MVP QHP*</t>
  </si>
  <si>
    <t>Target Goal</t>
  </si>
  <si>
    <t>2021 Results</t>
  </si>
  <si>
    <t>Variance +/-</t>
  </si>
  <si>
    <t>Diabetes HbA1C Poor Control &gt;9%</t>
  </si>
  <si>
    <r>
      <rPr>
        <b/>
        <sz val="11"/>
        <color theme="1"/>
        <rFont val="Calibri"/>
        <family val="2"/>
        <scheme val="minor"/>
      </rPr>
      <t xml:space="preserve">APM Measure:
</t>
    </r>
    <r>
      <rPr>
        <sz val="11"/>
        <color theme="1"/>
        <rFont val="Calibri"/>
        <family val="2"/>
        <scheme val="minor"/>
      </rPr>
      <t xml:space="preserve">Chronic Conditions Target - Composite of Diabetes, Hypertension, and Multiple Chronic Conditions
</t>
    </r>
    <r>
      <rPr>
        <b/>
        <sz val="11"/>
        <color theme="1"/>
        <rFont val="Calibri"/>
        <family val="2"/>
        <scheme val="minor"/>
      </rPr>
      <t xml:space="preserve">
</t>
    </r>
    <r>
      <rPr>
        <sz val="11"/>
        <color theme="1"/>
        <rFont val="Calibri"/>
        <family val="2"/>
        <scheme val="minor"/>
      </rPr>
      <t xml:space="preserve">ACO 27 - Diabetes: Hemoglobin A1c Poor Control
</t>
    </r>
  </si>
  <si>
    <t>29.2%%</t>
  </si>
  <si>
    <t>See Commercial results at left.</t>
  </si>
  <si>
    <t>Hypertension: Controlling High Blood Pressure</t>
  </si>
  <si>
    <r>
      <rPr>
        <b/>
        <sz val="11"/>
        <color theme="1"/>
        <rFont val="Calibri"/>
        <family val="2"/>
        <scheme val="minor"/>
      </rPr>
      <t>APM Measure:</t>
    </r>
    <r>
      <rPr>
        <sz val="11"/>
        <color theme="1"/>
        <rFont val="Calibri"/>
        <family val="2"/>
        <scheme val="minor"/>
      </rPr>
      <t xml:space="preserve">
Chronic Conditions Target - Composite of Diabetes, Hypertension, and Multiple Chronic Conditions
ACO 28 - Controlling High Blood Pressure</t>
    </r>
  </si>
  <si>
    <t>Developmental Screening in the First Three Years of Life</t>
  </si>
  <si>
    <t>Screening for Clinical Depression &amp; Follow-Up</t>
  </si>
  <si>
    <r>
      <rPr>
        <b/>
        <sz val="11"/>
        <color theme="1"/>
        <rFont val="Calibri"/>
        <family val="2"/>
        <scheme val="minor"/>
      </rPr>
      <t>APM Measure:</t>
    </r>
    <r>
      <rPr>
        <sz val="11"/>
        <color theme="1"/>
        <rFont val="Calibri"/>
        <family val="2"/>
        <scheme val="minor"/>
      </rPr>
      <t xml:space="preserve">
Suicide Milestone - Screening for Clinical Depression
ACO 18 - Screening for Clinical Depression and Follow-up Plan</t>
    </r>
  </si>
  <si>
    <t>2022 Clinical Priority Areas</t>
  </si>
  <si>
    <t>2022 Q1</t>
  </si>
  <si>
    <t>Target Goal Met?</t>
  </si>
  <si>
    <t>*Note: BCBSVT Primary and MVP QHP are evaluated in a blended fashion, and are reflected within the Commercial population results at left.</t>
  </si>
  <si>
    <t>Appendix 7.2 High-Cost Conditions by Payer; 2018-2022</t>
  </si>
  <si>
    <t>High Cost Condition 1</t>
  </si>
  <si>
    <t>High Cost Condition 2</t>
  </si>
  <si>
    <t>High Cost Condition 3</t>
  </si>
  <si>
    <t>High Cost Condition 4</t>
  </si>
  <si>
    <t>High Cost Condition 5</t>
  </si>
  <si>
    <t>Program Year</t>
  </si>
  <si>
    <t>Condition</t>
  </si>
  <si>
    <t>Prevalence (%)</t>
  </si>
  <si>
    <t>Malignancies</t>
  </si>
  <si>
    <t>Arrhythmias</t>
  </si>
  <si>
    <t>CAD</t>
  </si>
  <si>
    <t>Diabetes</t>
  </si>
  <si>
    <t>Renal</t>
  </si>
  <si>
    <t>Neuropathy</t>
  </si>
  <si>
    <t>Pneumonia</t>
  </si>
  <si>
    <t>Fractures</t>
  </si>
  <si>
    <t>Appendix 7.3: Population Health and Payment Reform Details (FY23 Budget)</t>
  </si>
  <si>
    <t>Program Name</t>
  </si>
  <si>
    <t>Primary Investment Type</t>
  </si>
  <si>
    <t>Secondary Investment Type</t>
  </si>
  <si>
    <t>Program Description</t>
  </si>
  <si>
    <t>Investment Amount</t>
  </si>
  <si>
    <t>Financial Model</t>
  </si>
  <si>
    <t>PMPM Amount (If Applicable)</t>
  </si>
  <si>
    <t>Recipients</t>
  </si>
  <si>
    <t>Progress to date, including quantitative or qualitative evidence at the ACO and local HSA levels</t>
  </si>
  <si>
    <t>Methods for establishing new or continued investment</t>
  </si>
  <si>
    <t xml:space="preserve">Measures and methods used to track progress and identify challenges and opportunities </t>
  </si>
  <si>
    <t>Whether and how is there an accountability or incentive structure to drive change</t>
  </si>
  <si>
    <t>PHM Base Payments - PCP</t>
  </si>
  <si>
    <t>Expanding Primary Care Capacity</t>
  </si>
  <si>
    <t xml:space="preserve">Primary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</si>
  <si>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Base PMPM payments to providers with quarterly bonus payments based on quality results for six PHM measures.</t>
  </si>
  <si>
    <t>Primary Care</t>
  </si>
  <si>
    <t>Consistent multi-year investment in primary care; significant network growth since APM inception</t>
  </si>
  <si>
    <t>Payer negotiations; state negotiations</t>
  </si>
  <si>
    <t>Progress and challenges will be identified through performance on PHM measures. Quarterly performance reports will be delivered to the network.
The OneCare quality team is working directly with providers to hone in quality improvement opportunities.</t>
  </si>
  <si>
    <t>Accountabilities established in participant contracts; alignment with care model. Payment models have performance-based elements. Payments based on practice-level quality performance.</t>
  </si>
  <si>
    <t>PHM Base Payments - HH</t>
  </si>
  <si>
    <t xml:space="preserve">Home health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</si>
  <si>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Home Health Agencies</t>
  </si>
  <si>
    <t>PHM Base Payments - DA</t>
  </si>
  <si>
    <t xml:space="preserve">Designated Agency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</si>
  <si>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Designated Mental Health Agencies</t>
  </si>
  <si>
    <t>PHM Base Payments - AAA</t>
  </si>
  <si>
    <t xml:space="preserve">Area agency on aging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</si>
  <si>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Area Agencies on Aging</t>
  </si>
  <si>
    <t>PHM Bonus Potential - PCP</t>
  </si>
  <si>
    <t>Quarterly bonus payments designed to reward strong performance on ACO's PHM quality measures.</t>
  </si>
  <si>
    <t>PHM Bonus Potential - HH</t>
  </si>
  <si>
    <t>Annual bonus payments designed to reward strong performance on ACO's PHM quality measures.</t>
  </si>
  <si>
    <t>PHM Bonus Potential - DA</t>
  </si>
  <si>
    <t>PHM Bonus Potential - AAA</t>
  </si>
  <si>
    <t>Lifestyle Choices</t>
  </si>
  <si>
    <t>Programs designed to engage Vermont communities in wellness and prevention.</t>
  </si>
  <si>
    <t>Payments to community-based program coordinators; funding for local initiative and projects (for the first six months of the year)</t>
  </si>
  <si>
    <t>Not PMPM based.</t>
  </si>
  <si>
    <t>Other social services and community organizations</t>
  </si>
  <si>
    <t>Established state-wide prevention program; significant community investment</t>
  </si>
  <si>
    <t>State negotiations</t>
  </si>
  <si>
    <t>Data analysis to identify program enrollment and  outcomes. (DULCE)</t>
  </si>
  <si>
    <t>Accountabilities established in participant contracts; alignment with care model</t>
  </si>
  <si>
    <t>Comp. Payment Reform Program</t>
  </si>
  <si>
    <t>This program is designed to move participating independent primary care practices away from a fee-for-service payment model to a value based payment model with a fixed per member per month payment across payers.</t>
  </si>
  <si>
    <t>Monthly fixed payment to participating providers</t>
  </si>
  <si>
    <t xml:space="preserve"> Variable </t>
  </si>
  <si>
    <t>Continued program growth; significant investment in primary care</t>
  </si>
  <si>
    <t>Payer negotiations; state negotiations; provider investments</t>
  </si>
  <si>
    <t>Quarterly Primary Care Report Card with office statistics, financial and clinical metrics.</t>
  </si>
  <si>
    <t>CPR group to review practice-level outcomes and highlight strengths and opportunities</t>
  </si>
  <si>
    <t>Specialist Program</t>
  </si>
  <si>
    <t>Financial reform programs for specialty providers that allows for more flexible care delivery and a greater focus on population health. Investments in 2022 reflect projects continuing into the fiscal year (no new initiatives planned)</t>
  </si>
  <si>
    <t>Grant-type payments</t>
  </si>
  <si>
    <t>Specialty Providers</t>
  </si>
  <si>
    <t>Offered funding to targeted and scalable initiatives; funding constraints limit expansion</t>
  </si>
  <si>
    <t>Measures and program narratives  submitted by specialists as established in contracts.</t>
  </si>
  <si>
    <t>Funding for innovative care delivery pilots proposed by participating OneCare providers. Investments in 2022 reflect projects continuing into the fiscal year (no new initiatives planned)</t>
  </si>
  <si>
    <t>Home health support for individuals who no longer require skilled nursing resources but are at risk for hospital readmissions and/or emergency department utilization.</t>
  </si>
  <si>
    <t>Contracted amounts earned for services provided by specific organizations.</t>
  </si>
  <si>
    <t>Program currently operational; challenges due to provider staffing crisis; Home Health agencies desire to continue</t>
  </si>
  <si>
    <t>Increasing/ maintaining hospital participation fees</t>
  </si>
  <si>
    <t>Data analysis to identify cost and quality improvements for those receiving Longitudinal Care program services</t>
  </si>
  <si>
    <t>Accountability to offer  Longitudinal Care services and benefits to the population</t>
  </si>
  <si>
    <t xml:space="preserve">Undetermined at this time. </t>
  </si>
  <si>
    <t>Undetermined at this time.  In support of SNF Services.</t>
  </si>
  <si>
    <t>N/A (new one-time initiative)</t>
  </si>
  <si>
    <t>Partnership with State leadership and SNFs directly to evaluate effectiveness.</t>
  </si>
  <si>
    <t>Undetermined at this time.</t>
  </si>
  <si>
    <t>Quality Initiatives</t>
  </si>
  <si>
    <t>Quality investment funds generated from prior-year programming.</t>
  </si>
  <si>
    <t>N/A (initiatives undetermined at this time)</t>
  </si>
  <si>
    <t>Social Service Integration</t>
  </si>
  <si>
    <t>Primary care investments aimed at encouraging participation in ACO programs, a focus on population health, high quality care delivery, and participating in ACO program development.</t>
  </si>
  <si>
    <t>Quarterly payment</t>
  </si>
  <si>
    <t>Approximately $2.05 PMPM (dependent on GMCB-approved trend and actual Blueprint attribution)</t>
  </si>
  <si>
    <t>Blueprint for Health - PCMH</t>
  </si>
  <si>
    <t>Legacy Blueprint initiative</t>
  </si>
  <si>
    <t>State or Federal funding disconnected from the OneCare Medicare program.</t>
  </si>
  <si>
    <t>Managed by Blueprint.</t>
  </si>
  <si>
    <t>Localized community-based teams designed to incorporate the full continuum of care into population health management initiatives.</t>
  </si>
  <si>
    <t>Approximately $2.50 PMPM (dependent on GMCB-approved trend and actual Blueprint attribution)</t>
  </si>
  <si>
    <t>Blueprint for Health - Community Health Teams</t>
  </si>
  <si>
    <t>Provision of on-site support for adults in congregate living to help proactively manage their healthcare.</t>
  </si>
  <si>
    <t>Quarterly panel payment</t>
  </si>
  <si>
    <t>Blueprint for Health - Support and Services at Home (SASH)</t>
  </si>
  <si>
    <t>Childhood  Experiences/Trauma</t>
  </si>
  <si>
    <t>Increase Access to Primary Care</t>
  </si>
  <si>
    <t>Preventing Hospital (re)Admissions</t>
  </si>
  <si>
    <t>Reducing Deaths Due to Suicide and Drug Overdose</t>
  </si>
  <si>
    <t>Reducing Length of Hospital Stay</t>
  </si>
  <si>
    <t>Hospitals</t>
  </si>
  <si>
    <t>Reducing Prevalence of Morbidity and Chronic Disease</t>
  </si>
  <si>
    <t>Housing Providers</t>
  </si>
  <si>
    <t>Social Determinants of Health</t>
  </si>
  <si>
    <t xml:space="preserve">Part 7. ACO Quality, Population Health, Model of Care, and Community Integration Initiatives </t>
  </si>
  <si>
    <t>Appendix 7.4: Care Coordination</t>
  </si>
  <si>
    <r>
      <rPr>
        <b/>
        <sz val="11"/>
        <color rgb="FF000000"/>
        <rFont val="Calibri"/>
        <family val="2"/>
      </rPr>
      <t xml:space="preserve">Percent </t>
    </r>
    <r>
      <rPr>
        <b/>
        <i/>
        <u/>
        <sz val="11"/>
        <color rgb="FF000000"/>
        <rFont val="Calibri"/>
        <family val="2"/>
      </rPr>
      <t>of Care Managed Members</t>
    </r>
    <r>
      <rPr>
        <b/>
        <sz val="11"/>
        <color rgb="FF000000"/>
        <rFont val="Calibri"/>
        <family val="2"/>
      </rPr>
      <t xml:space="preserve"> Care Managed By </t>
    </r>
    <r>
      <rPr>
        <b/>
        <i/>
        <sz val="11"/>
        <color rgb="FF000000"/>
        <rFont val="Calibri"/>
        <family val="2"/>
      </rPr>
      <t>3</t>
    </r>
  </si>
  <si>
    <t>Risk Level</t>
  </si>
  <si>
    <t>Total Number in Risk Category</t>
  </si>
  <si>
    <r>
      <rPr>
        <b/>
        <sz val="11"/>
        <color rgb="FF000000"/>
        <rFont val="Book Antiqua"/>
        <family val="1"/>
      </rPr>
      <t xml:space="preserve">Percent Care Managed </t>
    </r>
    <r>
      <rPr>
        <b/>
        <i/>
        <sz val="11"/>
        <color rgb="FF000000"/>
        <rFont val="Book Antiqua"/>
        <family val="1"/>
      </rPr>
      <t>1</t>
    </r>
  </si>
  <si>
    <t>PC - Hospital Owned</t>
  </si>
  <si>
    <t>PC - Independent</t>
  </si>
  <si>
    <t>AAA</t>
  </si>
  <si>
    <t>HHH</t>
  </si>
  <si>
    <t>DA</t>
  </si>
  <si>
    <t>Very High</t>
  </si>
  <si>
    <t>High</t>
  </si>
  <si>
    <t>Moderate</t>
  </si>
  <si>
    <t>Low</t>
  </si>
  <si>
    <t>Subpopulations</t>
  </si>
  <si>
    <t>Total Number in Subpopulation</t>
  </si>
  <si>
    <t>High ED Utilization</t>
  </si>
  <si>
    <t>High SDOH and Medical Risk</t>
  </si>
  <si>
    <t xml:space="preserve">High Inpatient Utilization </t>
  </si>
  <si>
    <t>High Cost Members</t>
  </si>
  <si>
    <r>
      <rPr>
        <b/>
        <sz val="11"/>
        <color rgb="FF000000"/>
        <rFont val="Calibri"/>
        <family val="2"/>
      </rPr>
      <t xml:space="preserve">2022 </t>
    </r>
    <r>
      <rPr>
        <b/>
        <sz val="11"/>
        <color rgb="FFC00000"/>
        <rFont val="Calibri"/>
        <family val="2"/>
      </rPr>
      <t xml:space="preserve">(preliminary data </t>
    </r>
    <r>
      <rPr>
        <b/>
        <i/>
        <sz val="11"/>
        <color rgb="FFC00000"/>
        <rFont val="Calibri"/>
        <family val="2"/>
      </rPr>
      <t>4</t>
    </r>
    <r>
      <rPr>
        <b/>
        <sz val="11"/>
        <color rgb="FFC00000"/>
        <rFont val="Calibri"/>
        <family val="2"/>
      </rPr>
      <t>)</t>
    </r>
  </si>
  <si>
    <r>
      <rPr>
        <b/>
        <sz val="11"/>
        <color rgb="FF000000"/>
        <rFont val="Calibri"/>
        <family val="2"/>
      </rPr>
      <t xml:space="preserve">Percent </t>
    </r>
    <r>
      <rPr>
        <b/>
        <i/>
        <u/>
        <sz val="11"/>
        <color rgb="FF000000"/>
        <rFont val="Calibri"/>
        <family val="2"/>
      </rPr>
      <t>of Care Managed Members</t>
    </r>
    <r>
      <rPr>
        <b/>
        <sz val="11"/>
        <color rgb="FF000000"/>
        <rFont val="Calibri"/>
        <family val="2"/>
      </rPr>
      <t xml:space="preserve"> Care Managed By </t>
    </r>
    <r>
      <rPr>
        <b/>
        <i/>
        <sz val="11"/>
        <color rgb="FF000000"/>
        <rFont val="Calibri"/>
        <family val="2"/>
      </rPr>
      <t>3</t>
    </r>
    <r>
      <rPr>
        <b/>
        <sz val="11"/>
        <color rgb="FF000000"/>
        <rFont val="Calibri"/>
        <family val="2"/>
      </rPr>
      <t xml:space="preserve"> </t>
    </r>
  </si>
  <si>
    <r>
      <rPr>
        <b/>
        <sz val="11"/>
        <color rgb="FF000000"/>
        <rFont val="Book Antiqua"/>
        <family val="1"/>
      </rPr>
      <t xml:space="preserve">Total Number in Risk Category </t>
    </r>
    <r>
      <rPr>
        <b/>
        <i/>
        <sz val="11"/>
        <color rgb="FF000000"/>
        <rFont val="Book Antiqua"/>
        <family val="1"/>
      </rPr>
      <t>2</t>
    </r>
  </si>
  <si>
    <r>
      <rPr>
        <b/>
        <sz val="11"/>
        <color rgb="FF000000"/>
        <rFont val="Book Antiqua"/>
        <family val="1"/>
      </rPr>
      <t xml:space="preserve">Total Number in Subpopulation </t>
    </r>
    <r>
      <rPr>
        <b/>
        <i/>
        <sz val="11"/>
        <color rgb="FF000000"/>
        <rFont val="Book Antiqua"/>
        <family val="1"/>
      </rPr>
      <t>2</t>
    </r>
  </si>
  <si>
    <t>1 - Members who were in the cohort at any point within the performance year and care managed at any point within the performance year</t>
  </si>
  <si>
    <t>2 - Includes populations for whom OneCare participants had assignment lists through April 2022 - Medicare and Medicaid</t>
  </si>
  <si>
    <t>3 - Members may be care managed by multiple care managers from multiple different organization types - percentages will not sum to 100%</t>
  </si>
  <si>
    <r>
      <rPr>
        <i/>
        <sz val="9"/>
        <color rgb="FFC00000"/>
        <rFont val="Book Antiqua"/>
        <family val="1"/>
      </rPr>
      <t>4</t>
    </r>
    <r>
      <rPr>
        <i/>
        <sz val="9"/>
        <color rgb="FF000000"/>
        <rFont val="Book Antiqua"/>
        <family val="1"/>
      </rPr>
      <t xml:space="preserve"> - OneCare instituted a new reporting system for 2022 in which organizations submit data tables which are then sent to VITL for patient matching. The first tranche of complete data was returned to OneCare in early July and analysis of the data is ongoing. The change in reporting system may have incentivized those organizations that found Care Navigator difficult to substantially increase their reporting and those organizations that find the current system more burdensome to decrease their reporting. </t>
    </r>
    <r>
      <rPr>
        <b/>
        <i/>
        <sz val="9"/>
        <color rgb="FFC00000"/>
        <rFont val="Book Antiqua"/>
        <family val="1"/>
      </rPr>
      <t>Data from 2022 should not be compared to 2021 data collected under the previous reporting system.</t>
    </r>
  </si>
  <si>
    <t>No. of Providers Actively Using Care Navigator</t>
  </si>
  <si>
    <t>No. of Providers Providing Care Management</t>
  </si>
  <si>
    <t>OneCare does not gather these data through the current reporting system</t>
  </si>
  <si>
    <t>Appendix 7.5: Care Coordination Payments</t>
  </si>
  <si>
    <t>Amounts Paid out in Care Coordination Payments</t>
  </si>
  <si>
    <t>Total Number Care Managed Lives</t>
  </si>
  <si>
    <t>PC - Hospital Owned*</t>
  </si>
  <si>
    <t>Specialist -Hospital Owned*</t>
  </si>
  <si>
    <t>Specialist - Independent</t>
  </si>
  <si>
    <t>SASH (Housing Organizations)</t>
  </si>
  <si>
    <t>capacity model**</t>
  </si>
  <si>
    <t>3932***</t>
  </si>
  <si>
    <t>4401***</t>
  </si>
  <si>
    <t>2364****</t>
  </si>
  <si>
    <t xml:space="preserve">* Payments made to hospitals were either based on PCP assignment or activity performed by either PCPs or Specialists.  Breakout between provider types within hospitals is not available. </t>
  </si>
  <si>
    <t xml:space="preserve">** In 2018, the Care Coordination program operated under a capacity model, meaning providers were paid based on general assignment levels.  As such, no actual Care Managed Lives data is available.  </t>
  </si>
  <si>
    <t xml:space="preserve">*** 2019 and 2020 data represent the number of lives care managed in the month of December of each year. </t>
  </si>
  <si>
    <t>**** The number of Care Managed lives documented in Care Navigator in 2022.  This underrepresents the amount of Care Coordination activities performed.  Base payments made based on assignment levels.</t>
  </si>
  <si>
    <t>Part 9. Other Vermont All-Payer ACO Model Questions</t>
  </si>
  <si>
    <t>Appendix 9.1: ACO Activities related to the Vermont All-Payer Model ACO Agreement Population Health and Quality Goals</t>
  </si>
  <si>
    <r>
      <t xml:space="preserve">Measure
</t>
    </r>
    <r>
      <rPr>
        <b/>
        <i/>
        <sz val="11"/>
        <color indexed="8"/>
        <rFont val="Calibri"/>
        <family val="2"/>
      </rPr>
      <t>(ACO Specific All-Payer Model Target)</t>
    </r>
  </si>
  <si>
    <t xml:space="preserve">2022 Activities </t>
  </si>
  <si>
    <t>Planned Changes and/or Additions for 2023</t>
  </si>
  <si>
    <t>All-Payer ACO Model (ACO Specific) Goal #1: Increase Access to Primary Care</t>
  </si>
  <si>
    <t>Describe activities directed towards Goal #1</t>
  </si>
  <si>
    <t>OneCare continues to focus on increasing access to Primary Care through Consumer Assessment of HealthCare Providers &amp; Systems (CAHPS) for PY2022. Getting Timely Care, Appointments and Information is a key focus area which is managed through patient experience surveys. We currently do not have our PY2021 results and PY2020 were not required due to Covid-19 pandemic removing the CAHPS requirement. Other activities directed at increasing access to Primary Care include incentivizing PCP Engagement for Designated Agencies and Area Agencies on Aging as part of the 2022 care coordination program and collaboration with Blueprint and VCCI leaders to address barriers to PCP access including the need for patient records before scheduling of first patient visit.  Solutions such as use of VITL access have been explored.</t>
  </si>
  <si>
    <t xml:space="preserve">2023 Population Health Model focuses on increasing access to PCP adult annual wellness visits and child and adolescent screenings </t>
  </si>
  <si>
    <t>All-Payer ACO Model (ACO Specific) Goal #2: Reduce Deaths Related to Suicide and Drug Overdose</t>
  </si>
  <si>
    <t>Describe activities directed towards Goal #2</t>
  </si>
  <si>
    <t>1. The ACO continues to focus on improving annual quality measure performance results for those measures that relate to depression screening and timeliness of follow up after ED or hospital visit for mental illness or substance use.   
2. Educational measure summary documents for these measures were created and shared with network participants via webinar in April 2022.  Measure documents were made available on the Vermont Health Learn (VTHL) platform for as needed access with recorded session for reference.
3. OneCare leadership is actively involved in the recurring statewide collaborative effort known as the Mental Health Integration Council, coordinated by VDH. This forum provides an opportunity to engage in thought leadership about the integration of mental health services into the broader healthcare landscape in Vermont.</t>
  </si>
  <si>
    <t>OneCare is in the process of solidifying its 2023 prevention focus areas, suicide prevention is one of three key prevention focus areas. While there may be limitations on OneCare's ability to directly impact this outcome, OneCare believes it has an important role to play as an advocate and community partner to reduce suicide and drug overdose deaths.</t>
  </si>
  <si>
    <r>
      <rPr>
        <b/>
        <sz val="11"/>
        <color indexed="10"/>
        <rFont val="Calibri"/>
        <family val="2"/>
      </rPr>
      <t>Multi-Payer</t>
    </r>
    <r>
      <rPr>
        <sz val="11"/>
        <color theme="1"/>
        <rFont val="Calibri"/>
        <family val="2"/>
        <scheme val="minor"/>
      </rPr>
      <t xml:space="preserve"> ACO screening and follow-up for clinical depression and follow-up plan
</t>
    </r>
    <r>
      <rPr>
        <i/>
        <sz val="11"/>
        <color indexed="62"/>
        <rFont val="Calibri"/>
        <family val="2"/>
      </rPr>
      <t>(75th percentile compared to Medicare nationally)</t>
    </r>
  </si>
  <si>
    <t xml:space="preserve">1. Depression Screening &amp; Follow-Up Plan is a focus area in PY2022 which aligns with Annual Quality and Value Based Incentive Fund (VBIF) programs. 
2. Through the Value Based Incentive Fund, designed to reward and incentivize network participants who deliver high quality results as compared to peer benchmarks, metrics including depression screening and follow up, are measured quarterly and shared with participating organizations.   This measure is identified as a measure for pediatric sites.
3. Pediatric practices continue to find ways to capture Depression Screening information for OneCare attributed patients. Practices encourage patients to complete the information via patient portals prior to visits. Providers have also started using tablets in waiting rooms allowing patients to complete screening prior to provider appointment time. Most often screenings are performed during annual wellness visits.  Providers continue to work on opportunities to obtain this information outside of a members annual check-up noting that the time component for sick or medical visits is challenging. 
4. Data from Vermont Information Technology Leaders (VITL), University of Vermont Medical Center (UVMMC) EPIC and Dartmouth Hitchcock Medical Center (DHMC) EPIC clinical feeds and manual chart reviews are used to help identify gaps and opportunities for improvement through targeted network outreach.   
5. Discussions about the opportunity to increase education and awareness about coding opportunities related to Depression Screening and Follow-Up Plan to reduce the manual intervention for the VBIF program have occurred and continue to be evaluated. 
</t>
  </si>
  <si>
    <t xml:space="preserve">1. In 2023, this will continue to be a measure focus for our annual quality measures. 
2. Under the  2023 Population Health Model, focus is shifting to Annual Wellness care which includes recommended screenings and preventive services, including depression screening and follow up. </t>
  </si>
  <si>
    <t xml:space="preserve">All-Payer ACO Model (ACO Specific) Goal #3: Reduce Prevalence and Morbidity of Chronic Disease (COPD, Hypertension, Diabetes)     </t>
  </si>
  <si>
    <t>Describe activities directed towards Goal #3</t>
  </si>
  <si>
    <t xml:space="preserve">1. Tobacco Use, Screening &amp; Cessation Intervention, Hypertension and Diabetes are approved quality measure focus areas in 2022. 
2. Educational measure summary documents for Tobacco Use, Screening &amp; Cessation Intervention, Hypertension and Diabetes were created and shared with our network participants in April 2022 and measure documents were made available on the VTHL platform for access along with recorded session for reference. 
3. OneCare continues to promote early and targeted Diabetes and Hypertension clinical decision making through the use of the Hypertension/Diabetes WorkBench One application.  This self-service tool provides important patient level details for those individuals that have Hypertension, Pre Hypertension,  Diabetes and Pre Diabetes. The application also allows for early intervention and identification of care coordination opportunities. 
4. Continued involvement with DHVA, Vermont Department of Health (VDH), Vermont Chronic Care Initiative (VCCI) and Blueprint for Health on a Performance Improvement Project (PIP) focused on  managing Hypertension. Work continues on this initiative to ensure patients have BP cuffs available through local pharmacies.  Reimbursement may be warranted as long as a prescription and Durable Medical Equipment (DME) necessity form is obtained. VDH and OneCare met in August 2022 to discuss increasing awareness of the WorkBench One HTN/Diabetes application. 
5. OneCare QI specialists facilitate workflow modifications for control of hypertension including assigning nurse care coordinator, scheduling follow up for patients deemed out of control, and provision of provider education on values that may warrant a repeat BP check. Other tactics include incorporating a system for repeat BP checks at visit if initial reading is high. For Diabetes working to increase the opportunity for point of care A1c's, increase the ability to access values and results from specialty providers, continued outreach to community health teams for assistance with SDoH and referrals to Lifestyle Management Resources (i.e. My Healthy Vermont, dieticians, nutritionists). </t>
  </si>
  <si>
    <t xml:space="preserve">1. The measures listed will continue to be a focus area in 2023 through annual quality metrics and Population Health Management which includes care coordination and quality targets.  
</t>
  </si>
  <si>
    <t xml:space="preserve">Hypertension and Diabetes </t>
  </si>
  <si>
    <t xml:space="preserve">1. In addition to the activities described above, OneCare has focused its Value Based Incentive Fund, for adult practices, on Hypertension and Diabetes management. 
 2. The Value Based Incentive Fund rewards and incentivizes network participants who deliver high quality results when compared to peer benchmarks. Quality measure performance results are reviewed quarterly and shared shortly after. 
3. Data from Vermont Information Technology Leaders (VITL), University of Vermont Medical Center (UVMMC) EPIC and Dartmouth Hitchcock Medical Center (DHMC) EPIC clinical feeds and manual chart reviews are used to help identify gaps and opportunities for improvement through targeted network outreach. 
4. Under OneCare's care coordination payment model which incentivizes Area Agencies on Aging and Designated Mental Health Agencies which include clients with multiple chronic conditions including HTN &amp; Diabetes to meet targets for PCP engagement rates which are designed to connect patients with their medical home. 
5. Within the Care Coordination Process Metrics app in WorkBench One there are disease panel filters that are used that enable organizations to filter at-risk populations by condition to create panels or outreach and engagement. </t>
  </si>
  <si>
    <t xml:space="preserve">1. Diabetes will remain and quality measure focus area under the Population Health Management Program in 2023.
2. Hypertension will also remain a focus area for PY2023 however will shift under Care Coordination efforts. </t>
  </si>
  <si>
    <r>
      <rPr>
        <b/>
        <sz val="11"/>
        <color indexed="10"/>
        <rFont val="Calibri"/>
        <family val="2"/>
      </rPr>
      <t>Multi-Payer</t>
    </r>
    <r>
      <rPr>
        <sz val="11"/>
        <color theme="1"/>
        <rFont val="Calibri"/>
        <family val="2"/>
        <scheme val="minor"/>
      </rPr>
      <t xml:space="preserve"> ACO tobacco use assessment and cessation intervention
</t>
    </r>
    <r>
      <rPr>
        <i/>
        <sz val="11"/>
        <color indexed="62"/>
        <rFont val="Calibri"/>
        <family val="2"/>
      </rPr>
      <t>(75th percentile compared to Medicare nationally)</t>
    </r>
  </si>
  <si>
    <t xml:space="preserve">1. Tobacco Use, Screening &amp; Cessation Intervention, Hypertension and Diabetes are approved quality measure focus areas in 2022. 
2. The Asthma and COPD Learning Collaborative concluded in December 2021 with a six month check-in with all participants. 
3.  Data was shared by each entity  relative to Tobacco Use, Screening &amp; Cessation Intervention.  Through this collaborative we saw opportunities for those patients screened for tobacco use and saw improvement in patients identified as tobacco users who received cessation intervention in the recommended time period. </t>
  </si>
  <si>
    <t>There are no planned changes for 2023.</t>
  </si>
  <si>
    <t xml:space="preserve">Blue Cross Blue Shield </t>
  </si>
  <si>
    <t>Child and Adolescent Well Care Visits</t>
  </si>
  <si>
    <t>Part of 2023 PHM Accountability measures - integral piece of OneCare 2023 programming.</t>
  </si>
  <si>
    <t>ACO All-Cause Readmissions</t>
  </si>
  <si>
    <t>OneCare supports all-cause readmissions improvement efforts through Workbench One apps and ad hoc data requests by the OneCare network.</t>
  </si>
  <si>
    <t>Diabetes Mellitus: HbA1c Poor Control</t>
  </si>
  <si>
    <t>New approach to addressing hypertension in 2023. OneCare is including hypertension diagnosis follow up in its PHM Accountability model and will incentivize follow up after first hypertension or high blood pressure diagnosis (within 60 days) and follow up within any diagnosis of hypertension or high blood pressure (within 6 months).</t>
  </si>
  <si>
    <t>Follow-up after Hospitalization for Mental Illness (7-day)</t>
  </si>
  <si>
    <t>OneCare supports improvement in all quality measures through training and educational sessions and materials, and allows network participants to request ad hoc data analyses to support ongoing efforts. Targeted efforts for this measure will be provider-led and supported by OneCare's infrastructure however best feasible.</t>
  </si>
  <si>
    <t>CAHPS Patient Experience: Care Coordination Composite Score</t>
  </si>
  <si>
    <t>All-Cause Unplanned Admissions for Patients with Multiple Chronic Conditions</t>
  </si>
  <si>
    <t>OneCare supports unplanned admissions improvement efforts through Workbench One apps and ad hoc data requests by the OneCare network.</t>
  </si>
  <si>
    <t>PCMH CAHPS Survey Composite Measures collected by DVHA</t>
  </si>
  <si>
    <t xml:space="preserve">Risk-Standardized, All-Condition Readmission </t>
  </si>
  <si>
    <t>Preventive Care and Screening: Influenza Immunization</t>
  </si>
  <si>
    <t>Colorectal Cancer Screening</t>
  </si>
  <si>
    <t>CAHPS: Access to Care</t>
  </si>
  <si>
    <t>MVP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</si>
</sst>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409]#,##0.00;\([$-409]#,##0.00\)"/>
    <numFmt numFmtId="168" formatCode="&quot;$&quot;#,##0"/>
  </numFmts>
  <fonts count="62" x14ac:knownFonts="1">
    <font>
      <sz val="11"/>
      <color theme="1"/>
      <name val="Calibri"/>
      <family val="2"/>
      <scheme val="minor"/>
    </font>
    <font>
      <b/>
      <sz val="11"/>
      <color indexed="8"/>
      <name val="Calibri"/>
      <family val="2"/>
    </font>
    <font>
      <b/>
      <sz val="11"/>
      <color indexed="10"/>
      <name val="Calibri"/>
      <family val="2"/>
    </font>
    <font>
      <i/>
      <sz val="11"/>
      <color indexed="8"/>
      <name val="Calibri"/>
      <family val="2"/>
    </font>
    <font>
      <sz val="7"/>
      <color indexed="8"/>
      <name val="Times New Roman"/>
      <family val="1"/>
    </font>
    <font>
      <b/>
      <sz val="11"/>
      <name val="Calibri"/>
      <family val="2"/>
    </font>
    <font>
      <b/>
      <i/>
      <sz val="11"/>
      <color indexed="8"/>
      <name val="Calibri"/>
      <family val="2"/>
    </font>
    <font>
      <i/>
      <sz val="11"/>
      <color indexed="62"/>
      <name val="Calibri"/>
      <family val="2"/>
    </font>
    <font>
      <sz val="12"/>
      <color indexed="8"/>
      <name val="Times New Roman"/>
      <family val="1"/>
    </font>
    <font>
      <sz val="11"/>
      <color theme="1"/>
      <name val="Calibri"/>
      <family val="2"/>
      <scheme val="minor"/>
    </font>
    <font>
      <sz val="11"/>
      <color theme="1"/>
      <name val="Book Antiqua"/>
      <family val="1"/>
    </font>
    <font>
      <b/>
      <sz val="11"/>
      <color theme="1"/>
      <name val="Calibri"/>
      <family val="2"/>
      <scheme val="minor"/>
    </font>
    <font>
      <b/>
      <sz val="11"/>
      <color theme="0"/>
      <name val="Book Antiqua"/>
      <family val="1"/>
    </font>
    <font>
      <i/>
      <sz val="11"/>
      <color theme="1"/>
      <name val="Calibri"/>
      <family val="2"/>
      <scheme val="minor"/>
    </font>
    <font>
      <sz val="11"/>
      <name val="Calibri"/>
      <family val="2"/>
      <scheme val="minor"/>
    </font>
    <font>
      <sz val="11"/>
      <color theme="1"/>
      <name val="Calibri"/>
      <family val="2"/>
    </font>
    <font>
      <b/>
      <sz val="11"/>
      <color theme="1"/>
      <name val="Calibri"/>
      <family val="2"/>
    </font>
    <font>
      <b/>
      <sz val="12"/>
      <color theme="1"/>
      <name val="Times New Roman"/>
      <family val="1"/>
    </font>
    <font>
      <sz val="11"/>
      <color rgb="FF333333"/>
      <name val="Times New Roman"/>
      <family val="1"/>
    </font>
    <font>
      <b/>
      <sz val="11"/>
      <color rgb="FF333333"/>
      <name val="Times New Roman"/>
      <family val="1"/>
    </font>
    <font>
      <i/>
      <sz val="11"/>
      <color rgb="FF333333"/>
      <name val="Times New Roman"/>
      <family val="1"/>
    </font>
    <font>
      <sz val="8"/>
      <color rgb="FF212121"/>
      <name val="Segoe UI"/>
      <family val="2"/>
    </font>
    <font>
      <sz val="11"/>
      <color rgb="FF000000"/>
      <name val="Times New Roman"/>
      <family val="1"/>
    </font>
    <font>
      <b/>
      <sz val="11"/>
      <name val="Calibri"/>
      <family val="2"/>
      <scheme val="minor"/>
    </font>
    <font>
      <b/>
      <u/>
      <sz val="11"/>
      <color theme="1"/>
      <name val="Calibri"/>
      <family val="2"/>
    </font>
    <font>
      <b/>
      <sz val="14"/>
      <color theme="1"/>
      <name val="Calibri"/>
      <family val="2"/>
    </font>
    <font>
      <sz val="11"/>
      <name val="Calibri"/>
      <family val="2"/>
    </font>
    <font>
      <b/>
      <sz val="16"/>
      <color theme="1"/>
      <name val="Calibri"/>
      <family val="2"/>
    </font>
    <font>
      <sz val="11"/>
      <color rgb="FFFF0000"/>
      <name val="Calibri"/>
      <family val="2"/>
      <scheme val="minor"/>
    </font>
    <font>
      <b/>
      <sz val="11"/>
      <color indexed="8"/>
      <name val="Calibri"/>
      <family val="2"/>
      <scheme val="minor"/>
    </font>
    <font>
      <b/>
      <sz val="11"/>
      <color theme="1"/>
      <name val="Book Antiqua"/>
      <family val="1"/>
    </font>
    <font>
      <b/>
      <sz val="11"/>
      <name val="Book Antiqua"/>
      <family val="1"/>
    </font>
    <font>
      <b/>
      <sz val="14"/>
      <color theme="1"/>
      <name val="Calibri"/>
      <family val="2"/>
      <scheme val="minor"/>
    </font>
    <font>
      <b/>
      <sz val="11"/>
      <color rgb="FFFF0000"/>
      <name val="Calibri"/>
      <family val="2"/>
      <scheme val="minor"/>
    </font>
    <font>
      <sz val="11"/>
      <name val="Book Antiqua"/>
      <family val="1"/>
    </font>
    <font>
      <b/>
      <sz val="16"/>
      <name val="Book Antiqua"/>
      <family val="1"/>
    </font>
    <font>
      <b/>
      <sz val="11"/>
      <color rgb="FFFF0000"/>
      <name val="Calibri"/>
      <family val="2"/>
    </font>
    <font>
      <b/>
      <sz val="11"/>
      <color rgb="FF000000"/>
      <name val="Calibri"/>
      <family val="2"/>
    </font>
    <font>
      <sz val="11"/>
      <color rgb="FF000000"/>
      <name val="Calibri"/>
      <family val="2"/>
    </font>
    <font>
      <i/>
      <sz val="9"/>
      <color theme="1"/>
      <name val="Book Antiqua"/>
      <family val="1"/>
    </font>
    <font>
      <i/>
      <sz val="9"/>
      <color rgb="FFC00000"/>
      <name val="Book Antiqua"/>
      <family val="1"/>
    </font>
    <font>
      <i/>
      <sz val="9"/>
      <color rgb="FF000000"/>
      <name val="Book Antiqua"/>
      <family val="1"/>
    </font>
    <font>
      <b/>
      <i/>
      <sz val="9"/>
      <color rgb="FFC00000"/>
      <name val="Book Antiqua"/>
      <family val="1"/>
    </font>
    <font>
      <b/>
      <sz val="11"/>
      <color rgb="FF000000"/>
      <name val="Book Antiqua"/>
      <family val="1"/>
    </font>
    <font>
      <b/>
      <i/>
      <sz val="11"/>
      <color rgb="FF000000"/>
      <name val="Book Antiqua"/>
      <family val="1"/>
    </font>
    <font>
      <b/>
      <i/>
      <u/>
      <sz val="11"/>
      <color rgb="FF000000"/>
      <name val="Calibri"/>
      <family val="2"/>
    </font>
    <font>
      <b/>
      <i/>
      <sz val="11"/>
      <color rgb="FF000000"/>
      <name val="Calibri"/>
      <family val="2"/>
    </font>
    <font>
      <b/>
      <sz val="11"/>
      <color rgb="FFC00000"/>
      <name val="Calibri"/>
      <family val="2"/>
    </font>
    <font>
      <b/>
      <i/>
      <sz val="11"/>
      <color rgb="FFC00000"/>
      <name val="Calibri"/>
      <family val="2"/>
    </font>
    <font>
      <i/>
      <sz val="11"/>
      <color rgb="FF000000"/>
      <name val="Calibri"/>
      <family val="2"/>
    </font>
    <font>
      <sz val="11"/>
      <color rgb="FF000000"/>
      <name val="Book Antiqua"/>
      <family val="1"/>
    </font>
    <font>
      <sz val="11"/>
      <color rgb="FF000000"/>
      <name val="Calibri"/>
      <family val="2"/>
      <scheme val="minor"/>
    </font>
    <font>
      <b/>
      <sz val="12"/>
      <name val="Book Antiqua"/>
      <family val="1"/>
    </font>
    <font>
      <b/>
      <i/>
      <sz val="11"/>
      <name val="Calibri"/>
      <family val="2"/>
    </font>
    <font>
      <sz val="11"/>
      <color rgb="FF444444"/>
      <name val="Calibri"/>
      <family val="2"/>
      <charset val="1"/>
    </font>
    <font>
      <i/>
      <sz val="11"/>
      <name val="Book Antiqua"/>
      <family val="1"/>
    </font>
    <font>
      <b/>
      <i/>
      <sz val="11"/>
      <color theme="1"/>
      <name val="Calibri"/>
      <family val="2"/>
      <scheme val="minor"/>
    </font>
    <font>
      <sz val="11"/>
      <color rgb="FFFF0000"/>
      <name val="Book Antiqua"/>
      <family val="1"/>
    </font>
    <font>
      <b/>
      <sz val="11"/>
      <color rgb="FF000000"/>
      <name val="Calibri"/>
      <family val="2"/>
      <scheme val="minor"/>
    </font>
    <font>
      <b/>
      <sz val="14"/>
      <color rgb="FF000000"/>
      <name val="Calibri"/>
      <family val="2"/>
    </font>
    <font>
      <b/>
      <sz val="12"/>
      <color rgb="FF000000"/>
      <name val="Calibri"/>
      <family val="2"/>
    </font>
    <font>
      <b/>
      <sz val="12"/>
      <color rgb="FFFF0000"/>
      <name val="Calibri"/>
      <family val="2"/>
    </font>
  </fonts>
  <fills count="26">
    <fill>
      <patternFill patternType="none"/>
    </fill>
    <fill>
      <patternFill patternType="gray125"/>
    </fill>
    <fill>
      <patternFill patternType="solid">
        <fgColor rgb="FF339966"/>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2F2F2"/>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rgb="FFAEAAAA"/>
        <bgColor indexed="64"/>
      </patternFill>
    </fill>
    <fill>
      <patternFill patternType="solid">
        <fgColor rgb="FFFFF2CC"/>
        <bgColor rgb="FF000000"/>
      </patternFill>
    </fill>
    <fill>
      <patternFill patternType="solid">
        <fgColor rgb="FFDDEBF7"/>
        <bgColor rgb="FF000000"/>
      </patternFill>
    </fill>
    <fill>
      <patternFill patternType="solid">
        <fgColor rgb="FFD0CECE"/>
        <bgColor indexed="64"/>
      </patternFill>
    </fill>
    <fill>
      <patternFill patternType="solid">
        <fgColor rgb="FFD9D9D9"/>
        <bgColor indexed="64"/>
      </patternFill>
    </fill>
    <fill>
      <patternFill patternType="solid">
        <fgColor rgb="FFBFBFBF"/>
        <bgColor indexed="64"/>
      </patternFill>
    </fill>
    <fill>
      <patternFill patternType="solid">
        <fgColor rgb="FFD9E1F2"/>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462">
    <xf numFmtId="0" fontId="0" fillId="0" borderId="0" xfId="0"/>
    <xf numFmtId="0" fontId="0" fillId="2" borderId="0" xfId="0" applyFill="1"/>
    <xf numFmtId="0" fontId="0" fillId="0" borderId="1" xfId="0" applyBorder="1"/>
    <xf numFmtId="0" fontId="11" fillId="0" borderId="0" xfId="0" applyFont="1"/>
    <xf numFmtId="0" fontId="10" fillId="0" borderId="0" xfId="0" applyFont="1"/>
    <xf numFmtId="0" fontId="0" fillId="0" borderId="0" xfId="0" applyAlignment="1">
      <alignment horizontal="left" vertical="center" indent="5"/>
    </xf>
    <xf numFmtId="0" fontId="0" fillId="0" borderId="0" xfId="0" applyAlignment="1">
      <alignment horizontal="left" vertical="center" indent="1"/>
    </xf>
    <xf numFmtId="0" fontId="0" fillId="0" borderId="0" xfId="0" applyAlignment="1">
      <alignment horizontal="left"/>
    </xf>
    <xf numFmtId="0" fontId="0" fillId="0" borderId="0" xfId="0" applyAlignment="1">
      <alignment horizontal="left" indent="1"/>
    </xf>
    <xf numFmtId="0" fontId="15" fillId="0" borderId="1" xfId="0" applyFont="1" applyBorder="1" applyAlignment="1">
      <alignment wrapText="1"/>
    </xf>
    <xf numFmtId="0" fontId="11" fillId="5"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15" fillId="0" borderId="0" xfId="0" applyFont="1"/>
    <xf numFmtId="0" fontId="17" fillId="0" borderId="0" xfId="0" applyFont="1"/>
    <xf numFmtId="0" fontId="13" fillId="0" borderId="0" xfId="0" applyFont="1"/>
    <xf numFmtId="0" fontId="12" fillId="0" borderId="0" xfId="0" applyFont="1"/>
    <xf numFmtId="0" fontId="18" fillId="0" borderId="0" xfId="0" applyFont="1" applyAlignment="1">
      <alignment vertical="center"/>
    </xf>
    <xf numFmtId="0" fontId="19" fillId="0" borderId="0" xfId="0" applyFont="1" applyAlignment="1">
      <alignment horizontal="right" vertical="center" wrapText="1"/>
    </xf>
    <xf numFmtId="0" fontId="18" fillId="0" borderId="0" xfId="0" applyFont="1" applyAlignment="1">
      <alignment horizontal="right" vertical="center"/>
    </xf>
    <xf numFmtId="0" fontId="20" fillId="0" borderId="0" xfId="0" applyFont="1" applyAlignment="1">
      <alignment horizontal="right" vertical="center"/>
    </xf>
    <xf numFmtId="0" fontId="19" fillId="0" borderId="0" xfId="0" applyFont="1" applyAlignment="1">
      <alignment horizontal="right" vertical="center"/>
    </xf>
    <xf numFmtId="0" fontId="21" fillId="0" borderId="0" xfId="0" applyFont="1" applyAlignment="1">
      <alignment wrapText="1"/>
    </xf>
    <xf numFmtId="0" fontId="21" fillId="0" borderId="0" xfId="0" applyFont="1"/>
    <xf numFmtId="0" fontId="19" fillId="0" borderId="0" xfId="0" applyFont="1" applyAlignment="1">
      <alignment vertical="center"/>
    </xf>
    <xf numFmtId="0" fontId="12" fillId="0" borderId="0" xfId="0" applyFont="1" applyAlignment="1">
      <alignment horizontal="center"/>
    </xf>
    <xf numFmtId="0" fontId="19" fillId="0" borderId="1" xfId="0" applyFont="1" applyBorder="1" applyAlignment="1">
      <alignment horizontal="center" vertical="center" wrapText="1"/>
    </xf>
    <xf numFmtId="0" fontId="18" fillId="0" borderId="1" xfId="0" applyFont="1" applyBorder="1" applyAlignment="1">
      <alignment vertical="center"/>
    </xf>
    <xf numFmtId="44" fontId="18" fillId="3" borderId="1" xfId="0" applyNumberFormat="1" applyFont="1" applyFill="1" applyBorder="1" applyAlignment="1">
      <alignment vertical="center"/>
    </xf>
    <xf numFmtId="0" fontId="0" fillId="3" borderId="0" xfId="0" applyFill="1"/>
    <xf numFmtId="164" fontId="18" fillId="3" borderId="1" xfId="0" applyNumberFormat="1" applyFont="1" applyFill="1" applyBorder="1" applyAlignment="1">
      <alignment vertical="center"/>
    </xf>
    <xf numFmtId="0" fontId="0" fillId="0" borderId="0" xfId="0" applyAlignment="1">
      <alignment textRotation="90"/>
    </xf>
    <xf numFmtId="0" fontId="15" fillId="2" borderId="0" xfId="0" applyFont="1" applyFill="1" applyAlignment="1">
      <alignment horizontal="center" vertical="center" wrapText="1"/>
    </xf>
    <xf numFmtId="0" fontId="15" fillId="0" borderId="0" xfId="0" applyFont="1" applyAlignment="1">
      <alignment horizontal="center" vertical="center" wrapText="1"/>
    </xf>
    <xf numFmtId="0" fontId="16" fillId="4" borderId="1" xfId="0" applyFont="1" applyFill="1" applyBorder="1" applyAlignment="1">
      <alignment horizontal="center" vertical="center" wrapText="1"/>
    </xf>
    <xf numFmtId="0" fontId="11" fillId="0" borderId="1" xfId="0" applyFont="1" applyBorder="1" applyAlignment="1">
      <alignment wrapText="1"/>
    </xf>
    <xf numFmtId="0" fontId="11" fillId="0" borderId="1" xfId="0" applyFont="1" applyBorder="1"/>
    <xf numFmtId="0" fontId="15" fillId="0" borderId="1" xfId="0" applyFont="1" applyBorder="1"/>
    <xf numFmtId="0" fontId="14" fillId="0" borderId="1" xfId="0" applyFont="1" applyBorder="1"/>
    <xf numFmtId="0" fontId="0" fillId="9" borderId="1" xfId="0" applyFill="1" applyBorder="1"/>
    <xf numFmtId="0" fontId="0" fillId="9" borderId="0" xfId="0" applyFill="1"/>
    <xf numFmtId="0" fontId="0" fillId="4" borderId="0" xfId="0" applyFill="1"/>
    <xf numFmtId="0" fontId="0" fillId="0" borderId="6" xfId="0" applyBorder="1"/>
    <xf numFmtId="0" fontId="0" fillId="0" borderId="14" xfId="0" applyBorder="1"/>
    <xf numFmtId="0" fontId="16" fillId="0" borderId="0" xfId="0" applyFont="1" applyAlignment="1">
      <alignment horizontal="left" vertical="center" wrapText="1"/>
    </xf>
    <xf numFmtId="0" fontId="0" fillId="0" borderId="15" xfId="0" applyBorder="1"/>
    <xf numFmtId="0" fontId="5" fillId="6" borderId="1" xfId="0" applyFont="1" applyFill="1" applyBorder="1" applyAlignment="1">
      <alignment horizontal="left" vertical="center" wrapText="1"/>
    </xf>
    <xf numFmtId="0" fontId="24" fillId="0" borderId="1" xfId="0" applyFont="1" applyBorder="1"/>
    <xf numFmtId="0" fontId="14" fillId="0" borderId="1" xfId="0" applyFont="1" applyBorder="1" applyAlignment="1">
      <alignment wrapText="1"/>
    </xf>
    <xf numFmtId="0" fontId="26" fillId="0" borderId="1" xfId="0" applyFont="1" applyBorder="1" applyAlignment="1">
      <alignment horizontal="left" vertical="center" wrapText="1"/>
    </xf>
    <xf numFmtId="0" fontId="26" fillId="0" borderId="1" xfId="0" applyFont="1" applyBorder="1" applyAlignment="1">
      <alignment wrapText="1"/>
    </xf>
    <xf numFmtId="0" fontId="5" fillId="0" borderId="1" xfId="0" applyFont="1" applyBorder="1" applyAlignment="1">
      <alignment horizontal="left" vertical="center" wrapText="1"/>
    </xf>
    <xf numFmtId="0" fontId="0" fillId="6" borderId="1" xfId="0" applyFill="1" applyBorder="1" applyAlignment="1">
      <alignment horizontal="left"/>
    </xf>
    <xf numFmtId="0" fontId="0" fillId="6" borderId="1" xfId="0" applyFill="1" applyBorder="1"/>
    <xf numFmtId="0" fontId="0" fillId="0" borderId="1" xfId="0" applyBorder="1" applyAlignment="1">
      <alignment horizontal="left"/>
    </xf>
    <xf numFmtId="0" fontId="0" fillId="0" borderId="1" xfId="0" applyBorder="1" applyAlignment="1">
      <alignment horizontal="left" wrapText="1"/>
    </xf>
    <xf numFmtId="0" fontId="14" fillId="0" borderId="0" xfId="0" applyFont="1" applyAlignment="1">
      <alignment horizontal="left" wrapText="1"/>
    </xf>
    <xf numFmtId="0" fontId="11" fillId="11" borderId="0" xfId="0" applyFont="1" applyFill="1" applyAlignment="1">
      <alignment horizontal="left"/>
    </xf>
    <xf numFmtId="0" fontId="14" fillId="11" borderId="0" xfId="0" applyFont="1" applyFill="1" applyAlignment="1">
      <alignment horizontal="right" vertical="center" textRotation="90" wrapText="1"/>
    </xf>
    <xf numFmtId="0" fontId="0" fillId="11" borderId="0" xfId="0" applyFill="1" applyAlignment="1">
      <alignment textRotation="90"/>
    </xf>
    <xf numFmtId="0" fontId="13" fillId="11" borderId="0" xfId="0" applyFont="1" applyFill="1" applyAlignment="1">
      <alignment horizontal="left"/>
    </xf>
    <xf numFmtId="165" fontId="0" fillId="0" borderId="0" xfId="1" applyNumberFormat="1" applyFont="1"/>
    <xf numFmtId="0" fontId="0" fillId="0" borderId="0" xfId="0" quotePrefix="1"/>
    <xf numFmtId="0" fontId="15" fillId="0" borderId="0" xfId="0" applyFont="1" applyAlignment="1">
      <alignment wrapText="1"/>
    </xf>
    <xf numFmtId="49" fontId="15" fillId="0" borderId="0" xfId="0" applyNumberFormat="1" applyFont="1" applyAlignment="1">
      <alignment wrapText="1"/>
    </xf>
    <xf numFmtId="0" fontId="15" fillId="0" borderId="0" xfId="0" applyFont="1" applyAlignment="1">
      <alignment horizontal="center" wrapText="1"/>
    </xf>
    <xf numFmtId="0" fontId="16" fillId="0" borderId="0" xfId="0" applyFont="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wrapText="1"/>
    </xf>
    <xf numFmtId="164" fontId="0" fillId="0" borderId="1" xfId="3" applyNumberFormat="1" applyFont="1" applyBorder="1" applyAlignment="1">
      <alignment horizontal="center" vertical="center"/>
    </xf>
    <xf numFmtId="0" fontId="0" fillId="0" borderId="1" xfId="0" applyBorder="1" applyAlignment="1">
      <alignment vertical="center"/>
    </xf>
    <xf numFmtId="0" fontId="23" fillId="4" borderId="1"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1" fillId="0" borderId="0" xfId="0" applyFont="1" applyAlignment="1">
      <alignment horizontal="left" vertical="center" wrapText="1"/>
    </xf>
    <xf numFmtId="0" fontId="11"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10" fillId="0" borderId="1" xfId="0" applyFont="1" applyBorder="1"/>
    <xf numFmtId="0" fontId="0" fillId="0" borderId="0" xfId="0" applyAlignment="1">
      <alignment horizontal="center" vertical="center" wrapText="1"/>
    </xf>
    <xf numFmtId="0" fontId="11" fillId="0" borderId="0" xfId="0" applyFont="1" applyAlignment="1">
      <alignment horizontal="center"/>
    </xf>
    <xf numFmtId="0" fontId="11" fillId="0" borderId="1" xfId="0" applyFont="1" applyBorder="1" applyAlignment="1">
      <alignment horizontal="center" vertical="center" wrapText="1"/>
    </xf>
    <xf numFmtId="0" fontId="0" fillId="16" borderId="3" xfId="0" applyFill="1" applyBorder="1"/>
    <xf numFmtId="0" fontId="14" fillId="11" borderId="0" xfId="0" applyFont="1" applyFill="1"/>
    <xf numFmtId="166" fontId="0" fillId="0" borderId="0" xfId="0" applyNumberFormat="1"/>
    <xf numFmtId="0" fontId="11" fillId="16" borderId="16" xfId="0" applyFont="1" applyFill="1" applyBorder="1"/>
    <xf numFmtId="0" fontId="11" fillId="11" borderId="16" xfId="0" applyFont="1" applyFill="1" applyBorder="1"/>
    <xf numFmtId="0" fontId="30" fillId="14" borderId="10"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left" vertical="center"/>
    </xf>
    <xf numFmtId="0" fontId="30" fillId="14" borderId="1" xfId="0" applyFont="1" applyFill="1" applyBorder="1" applyAlignment="1">
      <alignment horizontal="center" vertical="center" wrapText="1"/>
    </xf>
    <xf numFmtId="0" fontId="30" fillId="14" borderId="15" xfId="0" applyFont="1" applyFill="1" applyBorder="1" applyAlignment="1">
      <alignment horizontal="center" vertical="center" wrapText="1"/>
    </xf>
    <xf numFmtId="0" fontId="30" fillId="14" borderId="9" xfId="0" applyFont="1" applyFill="1" applyBorder="1" applyAlignment="1">
      <alignment horizontal="center" vertical="center" wrapText="1"/>
    </xf>
    <xf numFmtId="0" fontId="32" fillId="0" borderId="0" xfId="0" applyFont="1"/>
    <xf numFmtId="0" fontId="11" fillId="15" borderId="0" xfId="0" applyFont="1" applyFill="1"/>
    <xf numFmtId="0" fontId="11" fillId="0" borderId="3" xfId="0" applyFont="1" applyBorder="1" applyAlignment="1">
      <alignment wrapText="1"/>
    </xf>
    <xf numFmtId="0" fontId="11" fillId="0" borderId="3" xfId="0" applyFont="1" applyBorder="1" applyAlignment="1">
      <alignment horizontal="center" wrapText="1"/>
    </xf>
    <xf numFmtId="166" fontId="0" fillId="0" borderId="0" xfId="2" applyNumberFormat="1" applyFont="1" applyFill="1"/>
    <xf numFmtId="9" fontId="0" fillId="0" borderId="0" xfId="3" applyFont="1" applyFill="1"/>
    <xf numFmtId="49" fontId="0" fillId="0" borderId="0" xfId="0" quotePrefix="1" applyNumberFormat="1" applyAlignment="1">
      <alignment horizontal="left" vertical="center"/>
    </xf>
    <xf numFmtId="0" fontId="11" fillId="0" borderId="0" xfId="0" applyFont="1" applyAlignment="1">
      <alignment horizontal="left" wrapText="1"/>
    </xf>
    <xf numFmtId="0" fontId="11" fillId="4" borderId="1" xfId="0" applyFont="1" applyFill="1" applyBorder="1" applyAlignment="1">
      <alignment horizontal="center" wrapText="1"/>
    </xf>
    <xf numFmtId="0" fontId="11" fillId="0" borderId="1" xfId="0" applyFont="1" applyBorder="1" applyAlignment="1">
      <alignment horizontal="center" wrapText="1"/>
    </xf>
    <xf numFmtId="0" fontId="0" fillId="0" borderId="0" xfId="0" applyAlignment="1">
      <alignment wrapText="1"/>
    </xf>
    <xf numFmtId="0" fontId="11" fillId="0" borderId="0" xfId="0" applyFont="1" applyAlignment="1">
      <alignment horizontal="left"/>
    </xf>
    <xf numFmtId="0" fontId="0" fillId="0" borderId="11" xfId="0" applyBorder="1" applyAlignment="1">
      <alignment horizontal="left" indent="3"/>
    </xf>
    <xf numFmtId="0" fontId="11" fillId="0" borderId="11" xfId="0" applyFont="1" applyBorder="1" applyAlignment="1">
      <alignment horizontal="left" indent="2"/>
    </xf>
    <xf numFmtId="165" fontId="0" fillId="0" borderId="0" xfId="0" applyNumberFormat="1" applyAlignment="1">
      <alignment horizontal="center"/>
    </xf>
    <xf numFmtId="166" fontId="0" fillId="0" borderId="0" xfId="0" applyNumberFormat="1" applyAlignment="1">
      <alignment horizontal="center"/>
    </xf>
    <xf numFmtId="0" fontId="11" fillId="0" borderId="1" xfId="0" applyFont="1" applyBorder="1" applyAlignment="1">
      <alignment horizontal="center"/>
    </xf>
    <xf numFmtId="0" fontId="11" fillId="0" borderId="13" xfId="0" applyFont="1" applyBorder="1" applyAlignment="1">
      <alignment horizontal="center"/>
    </xf>
    <xf numFmtId="0" fontId="11" fillId="0" borderId="6" xfId="0" applyFont="1" applyBorder="1" applyAlignment="1">
      <alignment horizontal="center"/>
    </xf>
    <xf numFmtId="0" fontId="28" fillId="0" borderId="0" xfId="0" applyFont="1"/>
    <xf numFmtId="0" fontId="11" fillId="15" borderId="2" xfId="0" applyFont="1" applyFill="1" applyBorder="1"/>
    <xf numFmtId="0" fontId="0" fillId="0" borderId="2" xfId="0" applyBorder="1"/>
    <xf numFmtId="0" fontId="10" fillId="0" borderId="0" xfId="0" applyFont="1" applyAlignment="1">
      <alignment horizontal="center"/>
    </xf>
    <xf numFmtId="0" fontId="11" fillId="0" borderId="6" xfId="0" applyFont="1" applyBorder="1"/>
    <xf numFmtId="0" fontId="0" fillId="11" borderId="0" xfId="0" applyFill="1"/>
    <xf numFmtId="0" fontId="31" fillId="0" borderId="0" xfId="0" applyFont="1"/>
    <xf numFmtId="0" fontId="34" fillId="0" borderId="0" xfId="0" applyFont="1"/>
    <xf numFmtId="0" fontId="35" fillId="0" borderId="0" xfId="0" applyFont="1" applyAlignment="1">
      <alignment vertical="center"/>
    </xf>
    <xf numFmtId="0" fontId="34" fillId="0" borderId="0" xfId="0" applyFont="1" applyAlignment="1">
      <alignment horizontal="center"/>
    </xf>
    <xf numFmtId="0" fontId="34" fillId="0" borderId="0" xfId="0" applyFont="1" applyAlignment="1">
      <alignment horizontal="left"/>
    </xf>
    <xf numFmtId="0" fontId="36" fillId="0" borderId="0" xfId="0" applyFont="1" applyAlignment="1">
      <alignment horizontal="left"/>
    </xf>
    <xf numFmtId="0" fontId="35" fillId="0" borderId="0" xfId="0" applyFont="1" applyAlignment="1">
      <alignment horizontal="center" vertical="center"/>
    </xf>
    <xf numFmtId="0" fontId="38" fillId="0" borderId="6" xfId="0" applyFont="1" applyBorder="1"/>
    <xf numFmtId="0" fontId="38" fillId="0" borderId="0" xfId="0" applyFont="1"/>
    <xf numFmtId="0" fontId="26" fillId="0" borderId="0" xfId="0" applyFont="1" applyAlignment="1">
      <alignment wrapText="1"/>
    </xf>
    <xf numFmtId="165" fontId="0" fillId="0" borderId="0" xfId="0" applyNumberFormat="1"/>
    <xf numFmtId="165" fontId="11" fillId="0" borderId="0" xfId="1" applyNumberFormat="1" applyFont="1"/>
    <xf numFmtId="43" fontId="0" fillId="0" borderId="0" xfId="1" applyFont="1"/>
    <xf numFmtId="165" fontId="0" fillId="0" borderId="0" xfId="1" applyNumberFormat="1" applyFont="1" applyFill="1"/>
    <xf numFmtId="165" fontId="11" fillId="0" borderId="0" xfId="1" applyNumberFormat="1" applyFont="1" applyBorder="1" applyAlignment="1">
      <alignment horizontal="center" wrapText="1"/>
    </xf>
    <xf numFmtId="0" fontId="11" fillId="0" borderId="3" xfId="0" applyFont="1" applyBorder="1" applyAlignment="1">
      <alignment horizontal="left" wrapText="1"/>
    </xf>
    <xf numFmtId="165" fontId="11" fillId="0" borderId="3" xfId="1" applyNumberFormat="1" applyFont="1" applyBorder="1" applyAlignment="1">
      <alignment horizontal="center" wrapText="1"/>
    </xf>
    <xf numFmtId="43" fontId="0" fillId="17" borderId="0" xfId="1" applyFont="1" applyFill="1"/>
    <xf numFmtId="0" fontId="32" fillId="0" borderId="0" xfId="0" applyFont="1" applyAlignment="1">
      <alignment horizontal="left" wrapText="1"/>
    </xf>
    <xf numFmtId="0" fontId="0" fillId="0" borderId="0" xfId="0" applyAlignment="1">
      <alignment horizontal="left" indent="3"/>
    </xf>
    <xf numFmtId="0" fontId="11" fillId="0" borderId="3" xfId="0" applyFont="1" applyBorder="1"/>
    <xf numFmtId="0" fontId="11" fillId="0" borderId="5" xfId="0" applyFont="1" applyBorder="1"/>
    <xf numFmtId="165" fontId="11" fillId="0" borderId="5" xfId="2" applyNumberFormat="1" applyFont="1" applyBorder="1"/>
    <xf numFmtId="43" fontId="33" fillId="0" borderId="0" xfId="1" applyFont="1"/>
    <xf numFmtId="165" fontId="11" fillId="0" borderId="0" xfId="2" applyNumberFormat="1" applyFont="1" applyBorder="1"/>
    <xf numFmtId="43" fontId="0" fillId="0" borderId="0" xfId="1" applyFont="1" applyBorder="1"/>
    <xf numFmtId="0" fontId="11" fillId="0" borderId="2" xfId="0" applyFont="1" applyBorder="1" applyAlignment="1">
      <alignment horizontal="center"/>
    </xf>
    <xf numFmtId="0" fontId="10" fillId="0" borderId="0" xfId="0" applyFont="1" applyAlignment="1">
      <alignment horizontal="center" vertical="center"/>
    </xf>
    <xf numFmtId="164" fontId="10" fillId="0" borderId="2" xfId="0" applyNumberFormat="1" applyFont="1" applyBorder="1"/>
    <xf numFmtId="164" fontId="10" fillId="0" borderId="1" xfId="0" applyNumberFormat="1" applyFont="1" applyBorder="1"/>
    <xf numFmtId="164" fontId="0" fillId="0" borderId="0" xfId="0" applyNumberFormat="1"/>
    <xf numFmtId="0" fontId="30" fillId="14" borderId="13" xfId="0" applyFont="1" applyFill="1" applyBorder="1" applyAlignment="1">
      <alignment horizontal="center" vertical="center" wrapText="1"/>
    </xf>
    <xf numFmtId="0" fontId="43" fillId="14" borderId="2"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30" fillId="14" borderId="7" xfId="0" applyFont="1" applyFill="1" applyBorder="1" applyAlignment="1">
      <alignment horizontal="center" vertical="center" wrapText="1"/>
    </xf>
    <xf numFmtId="0" fontId="30" fillId="14" borderId="12" xfId="0" applyFont="1" applyFill="1" applyBorder="1" applyAlignment="1">
      <alignment horizontal="center" vertical="center" wrapText="1"/>
    </xf>
    <xf numFmtId="0" fontId="15" fillId="0" borderId="0" xfId="0" applyFont="1" applyAlignment="1">
      <alignment vertical="center" wrapText="1"/>
    </xf>
    <xf numFmtId="0" fontId="23" fillId="18" borderId="1" xfId="0" applyFont="1" applyFill="1" applyBorder="1" applyAlignment="1">
      <alignment horizontal="center" vertical="center" wrapText="1"/>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23" fillId="18" borderId="1" xfId="0" applyFont="1" applyFill="1" applyBorder="1" applyAlignment="1">
      <alignment vertical="center"/>
    </xf>
    <xf numFmtId="0" fontId="23" fillId="18" borderId="4" xfId="0" applyFont="1" applyFill="1" applyBorder="1" applyAlignment="1">
      <alignment vertical="center"/>
    </xf>
    <xf numFmtId="0" fontId="23" fillId="18" borderId="3" xfId="0" applyFont="1" applyFill="1" applyBorder="1" applyAlignment="1">
      <alignment vertical="center"/>
    </xf>
    <xf numFmtId="0" fontId="23" fillId="18" borderId="2" xfId="0" applyFont="1" applyFill="1" applyBorder="1" applyAlignment="1">
      <alignment vertical="center"/>
    </xf>
    <xf numFmtId="0" fontId="23" fillId="4" borderId="1" xfId="0" applyFont="1" applyFill="1" applyBorder="1" applyAlignment="1">
      <alignment vertical="center"/>
    </xf>
    <xf numFmtId="0" fontId="23" fillId="14" borderId="1" xfId="0" applyFont="1" applyFill="1" applyBorder="1" applyAlignment="1">
      <alignment horizontal="center" vertical="center" wrapText="1"/>
    </xf>
    <xf numFmtId="0" fontId="15" fillId="0" borderId="1" xfId="0" applyFont="1" applyBorder="1" applyAlignment="1">
      <alignment vertical="center" wrapText="1"/>
    </xf>
    <xf numFmtId="164" fontId="15" fillId="0" borderId="0" xfId="3" applyNumberFormat="1" applyFont="1" applyAlignment="1">
      <alignment horizontal="right" vertical="center" wrapText="1"/>
    </xf>
    <xf numFmtId="164" fontId="15" fillId="14" borderId="1" xfId="3" applyNumberFormat="1" applyFont="1" applyFill="1" applyBorder="1" applyAlignment="1">
      <alignment horizontal="right" vertical="center" wrapText="1"/>
    </xf>
    <xf numFmtId="0" fontId="0" fillId="14" borderId="1" xfId="0" applyFill="1" applyBorder="1" applyAlignment="1">
      <alignment horizontal="center" vertical="center"/>
    </xf>
    <xf numFmtId="164" fontId="15" fillId="0" borderId="1" xfId="3" applyNumberFormat="1" applyFont="1" applyBorder="1" applyAlignment="1">
      <alignment horizontal="right" vertical="center" wrapText="1"/>
    </xf>
    <xf numFmtId="164" fontId="26" fillId="14" borderId="1" xfId="3" applyNumberFormat="1" applyFont="1" applyFill="1" applyBorder="1" applyAlignment="1">
      <alignment horizontal="right" vertical="center" wrapText="1"/>
    </xf>
    <xf numFmtId="0" fontId="14" fillId="14" borderId="1" xfId="0" applyFont="1" applyFill="1" applyBorder="1" applyAlignment="1">
      <alignment horizontal="center" vertical="center" wrapText="1"/>
    </xf>
    <xf numFmtId="164" fontId="9" fillId="14" borderId="1" xfId="3" applyNumberFormat="1" applyFont="1" applyFill="1" applyBorder="1" applyAlignment="1">
      <alignment horizontal="right" vertical="center"/>
    </xf>
    <xf numFmtId="164" fontId="9" fillId="0" borderId="1" xfId="3" applyNumberFormat="1" applyFont="1" applyBorder="1" applyAlignment="1">
      <alignment horizontal="right" vertical="center"/>
    </xf>
    <xf numFmtId="164" fontId="14" fillId="14" borderId="1" xfId="3" applyNumberFormat="1" applyFont="1" applyFill="1" applyBorder="1" applyAlignment="1">
      <alignment horizontal="right" vertical="center" wrapText="1"/>
    </xf>
    <xf numFmtId="0" fontId="0" fillId="14" borderId="1" xfId="0" applyFill="1" applyBorder="1" applyAlignment="1">
      <alignment horizontal="center" vertical="center" wrapText="1"/>
    </xf>
    <xf numFmtId="164" fontId="9" fillId="14" borderId="1" xfId="3" applyNumberFormat="1" applyFont="1" applyFill="1" applyBorder="1" applyAlignment="1">
      <alignment horizontal="right" vertical="center" wrapText="1"/>
    </xf>
    <xf numFmtId="0" fontId="15" fillId="14" borderId="1" xfId="0" applyFont="1" applyFill="1" applyBorder="1" applyAlignment="1">
      <alignment horizontal="center" vertical="center" wrapText="1"/>
    </xf>
    <xf numFmtId="0" fontId="15" fillId="0" borderId="1" xfId="0" applyFont="1" applyBorder="1" applyAlignment="1">
      <alignment horizontal="center" vertical="center" wrapText="1"/>
    </xf>
    <xf numFmtId="164" fontId="23" fillId="14" borderId="10" xfId="3" applyNumberFormat="1" applyFont="1" applyFill="1" applyBorder="1" applyAlignment="1">
      <alignment horizontal="right" vertical="center" wrapText="1"/>
    </xf>
    <xf numFmtId="164" fontId="23" fillId="4" borderId="10" xfId="3" applyNumberFormat="1" applyFont="1" applyFill="1" applyBorder="1" applyAlignment="1">
      <alignment horizontal="right" vertical="center" wrapText="1"/>
    </xf>
    <xf numFmtId="0" fontId="37" fillId="0" borderId="6" xfId="0" applyFont="1" applyBorder="1" applyAlignment="1">
      <alignment horizontal="center" wrapText="1"/>
    </xf>
    <xf numFmtId="0" fontId="43" fillId="0" borderId="0" xfId="0" applyFont="1"/>
    <xf numFmtId="0" fontId="50" fillId="0" borderId="0" xfId="0" applyFont="1" applyAlignment="1">
      <alignment textRotation="90"/>
    </xf>
    <xf numFmtId="0" fontId="43" fillId="0" borderId="0" xfId="0" applyFont="1" applyAlignment="1">
      <alignment textRotation="90"/>
    </xf>
    <xf numFmtId="0" fontId="43" fillId="0" borderId="0" xfId="0" applyFont="1" applyAlignment="1">
      <alignment horizontal="center" textRotation="90"/>
    </xf>
    <xf numFmtId="0" fontId="43" fillId="0" borderId="0" xfId="0" applyFont="1" applyAlignment="1">
      <alignment horizontal="center"/>
    </xf>
    <xf numFmtId="0" fontId="50" fillId="0" borderId="0" xfId="0" applyFont="1"/>
    <xf numFmtId="0" fontId="51" fillId="0" borderId="0" xfId="0" applyFont="1"/>
    <xf numFmtId="0" fontId="11" fillId="0" borderId="1" xfId="0" applyFont="1" applyBorder="1" applyAlignment="1">
      <alignment vertical="center" wrapText="1"/>
    </xf>
    <xf numFmtId="0" fontId="14" fillId="0" borderId="0" xfId="0" applyFont="1"/>
    <xf numFmtId="0" fontId="31" fillId="0" borderId="0" xfId="0" applyFont="1" applyAlignment="1">
      <alignment vertical="top"/>
    </xf>
    <xf numFmtId="0" fontId="31" fillId="0" borderId="0" xfId="0" applyFont="1" applyAlignment="1">
      <alignment vertical="center"/>
    </xf>
    <xf numFmtId="0" fontId="34" fillId="0" borderId="0" xfId="0" applyFont="1" applyAlignment="1">
      <alignment horizontal="center" vertical="center"/>
    </xf>
    <xf numFmtId="164" fontId="34" fillId="0" borderId="0" xfId="3" applyNumberFormat="1" applyFont="1" applyFill="1" applyAlignment="1">
      <alignment horizontal="right" vertical="center"/>
    </xf>
    <xf numFmtId="0" fontId="52" fillId="0" borderId="0" xfId="0" applyFont="1" applyAlignment="1">
      <alignment horizontal="left"/>
    </xf>
    <xf numFmtId="0" fontId="30" fillId="0" borderId="1" xfId="0" applyFont="1" applyBorder="1" applyAlignment="1">
      <alignment horizontal="center" vertical="center" wrapText="1"/>
    </xf>
    <xf numFmtId="0" fontId="52" fillId="0" borderId="0" xfId="0" applyFont="1"/>
    <xf numFmtId="0" fontId="33" fillId="0" borderId="0" xfId="0" applyFont="1"/>
    <xf numFmtId="0" fontId="0" fillId="11" borderId="0" xfId="0" applyFill="1" applyAlignment="1">
      <alignment horizontal="right" textRotation="90"/>
    </xf>
    <xf numFmtId="3" fontId="0" fillId="0" borderId="0" xfId="0" applyNumberFormat="1" applyAlignment="1">
      <alignment horizontal="right"/>
    </xf>
    <xf numFmtId="6" fontId="0" fillId="0" borderId="0" xfId="0" applyNumberFormat="1" applyAlignment="1">
      <alignment horizontal="right"/>
    </xf>
    <xf numFmtId="8" fontId="18" fillId="0" borderId="1" xfId="0" applyNumberFormat="1" applyFont="1" applyBorder="1" applyAlignment="1">
      <alignment vertical="center"/>
    </xf>
    <xf numFmtId="3" fontId="18" fillId="0" borderId="1" xfId="0" applyNumberFormat="1" applyFont="1" applyBorder="1" applyAlignment="1">
      <alignment vertical="center"/>
    </xf>
    <xf numFmtId="10" fontId="18" fillId="0" borderId="1" xfId="0" applyNumberFormat="1" applyFont="1" applyBorder="1" applyAlignment="1">
      <alignment vertical="center"/>
    </xf>
    <xf numFmtId="8" fontId="18" fillId="3" borderId="1" xfId="0" applyNumberFormat="1" applyFont="1" applyFill="1" applyBorder="1" applyAlignment="1">
      <alignment vertical="center"/>
    </xf>
    <xf numFmtId="0" fontId="37" fillId="0" borderId="3" xfId="0" applyFont="1" applyBorder="1" applyAlignment="1">
      <alignment wrapText="1"/>
    </xf>
    <xf numFmtId="9" fontId="38" fillId="0" borderId="0" xfId="0" applyNumberFormat="1" applyFont="1"/>
    <xf numFmtId="0" fontId="38" fillId="0" borderId="0" xfId="0" applyFont="1" applyAlignment="1">
      <alignment wrapText="1"/>
    </xf>
    <xf numFmtId="0" fontId="37" fillId="20" borderId="0" xfId="0" applyFont="1" applyFill="1"/>
    <xf numFmtId="9" fontId="0" fillId="0" borderId="0" xfId="3" applyFont="1" applyFill="1" applyAlignment="1">
      <alignment wrapText="1"/>
    </xf>
    <xf numFmtId="0" fontId="55" fillId="0" borderId="0" xfId="0" applyFont="1" applyAlignment="1">
      <alignment horizontal="center"/>
    </xf>
    <xf numFmtId="0" fontId="56" fillId="4" borderId="1" xfId="0" applyFont="1" applyFill="1" applyBorder="1" applyAlignment="1">
      <alignment horizontal="center" wrapText="1"/>
    </xf>
    <xf numFmtId="0" fontId="13" fillId="0" borderId="0" xfId="0" applyFont="1" applyAlignment="1">
      <alignment horizontal="center"/>
    </xf>
    <xf numFmtId="0" fontId="11" fillId="0" borderId="2" xfId="0" applyFont="1" applyBorder="1"/>
    <xf numFmtId="0" fontId="13" fillId="0" borderId="1" xfId="0" applyFont="1" applyBorder="1"/>
    <xf numFmtId="0" fontId="49" fillId="0" borderId="0" xfId="0" applyFont="1"/>
    <xf numFmtId="0" fontId="23" fillId="0" borderId="0" xfId="0" applyFont="1" applyAlignment="1">
      <alignment horizontal="center" wrapText="1"/>
    </xf>
    <xf numFmtId="8" fontId="0" fillId="0" borderId="0" xfId="0" applyNumberFormat="1"/>
    <xf numFmtId="49" fontId="0" fillId="0" borderId="0" xfId="0" quotePrefix="1" applyNumberFormat="1" applyAlignment="1">
      <alignment horizontal="left" vertical="top"/>
    </xf>
    <xf numFmtId="9" fontId="0" fillId="0" borderId="0" xfId="3" applyFont="1" applyFill="1" applyAlignment="1">
      <alignment vertical="top"/>
    </xf>
    <xf numFmtId="9" fontId="0" fillId="0" borderId="0" xfId="3" applyFont="1" applyFill="1" applyAlignment="1">
      <alignment vertical="top" wrapText="1"/>
    </xf>
    <xf numFmtId="9" fontId="14" fillId="0" borderId="0" xfId="3" applyFont="1" applyFill="1" applyAlignment="1">
      <alignment vertical="top" wrapText="1"/>
    </xf>
    <xf numFmtId="0" fontId="54" fillId="0" borderId="0" xfId="0" applyFont="1" applyAlignment="1">
      <alignment wrapText="1"/>
    </xf>
    <xf numFmtId="0" fontId="37" fillId="0" borderId="3" xfId="0" applyFont="1" applyBorder="1" applyAlignment="1">
      <alignment horizontal="center" wrapText="1"/>
    </xf>
    <xf numFmtId="168" fontId="0" fillId="0" borderId="1" xfId="0" applyNumberFormat="1" applyBorder="1"/>
    <xf numFmtId="168" fontId="11" fillId="0" borderId="1" xfId="0" applyNumberFormat="1" applyFont="1" applyBorder="1"/>
    <xf numFmtId="5" fontId="11" fillId="4" borderId="1" xfId="1" applyNumberFormat="1" applyFont="1" applyFill="1" applyBorder="1" applyAlignment="1">
      <alignment horizontal="right"/>
    </xf>
    <xf numFmtId="5" fontId="11" fillId="0" borderId="1" xfId="0" applyNumberFormat="1" applyFont="1" applyBorder="1" applyAlignment="1">
      <alignment horizontal="right"/>
    </xf>
    <xf numFmtId="5" fontId="0" fillId="0" borderId="1" xfId="0" applyNumberFormat="1" applyBorder="1" applyAlignment="1">
      <alignment horizontal="right"/>
    </xf>
    <xf numFmtId="5" fontId="11" fillId="14" borderId="19" xfId="0" applyNumberFormat="1" applyFont="1" applyFill="1" applyBorder="1" applyAlignment="1">
      <alignment horizontal="right"/>
    </xf>
    <xf numFmtId="5" fontId="11" fillId="0" borderId="19" xfId="0" applyNumberFormat="1" applyFont="1" applyBorder="1" applyAlignment="1">
      <alignment horizontal="right"/>
    </xf>
    <xf numFmtId="5" fontId="0" fillId="0" borderId="0" xfId="0" applyNumberFormat="1" applyAlignment="1">
      <alignment horizontal="right"/>
    </xf>
    <xf numFmtId="5" fontId="11" fillId="14" borderId="1" xfId="0" applyNumberFormat="1" applyFont="1" applyFill="1" applyBorder="1" applyAlignment="1">
      <alignment horizontal="right"/>
    </xf>
    <xf numFmtId="5" fontId="11" fillId="0" borderId="3" xfId="1" applyNumberFormat="1" applyFont="1" applyBorder="1" applyAlignment="1">
      <alignment horizontal="right"/>
    </xf>
    <xf numFmtId="5" fontId="11" fillId="0" borderId="3" xfId="0" applyNumberFormat="1" applyFont="1" applyBorder="1" applyAlignment="1">
      <alignment horizontal="right"/>
    </xf>
    <xf numFmtId="5" fontId="11" fillId="0" borderId="3" xfId="2" applyNumberFormat="1" applyFont="1" applyBorder="1" applyAlignment="1">
      <alignment horizontal="right"/>
    </xf>
    <xf numFmtId="5" fontId="0" fillId="11" borderId="0" xfId="0" applyNumberFormat="1" applyFill="1"/>
    <xf numFmtId="5" fontId="0" fillId="11" borderId="7" xfId="0" applyNumberFormat="1" applyFill="1" applyBorder="1"/>
    <xf numFmtId="5" fontId="0" fillId="0" borderId="0" xfId="0" applyNumberFormat="1"/>
    <xf numFmtId="5" fontId="0" fillId="0" borderId="7" xfId="0" applyNumberFormat="1" applyBorder="1"/>
    <xf numFmtId="5" fontId="11" fillId="11" borderId="16" xfId="0" applyNumberFormat="1" applyFont="1" applyFill="1" applyBorder="1"/>
    <xf numFmtId="5" fontId="11" fillId="0" borderId="3" xfId="2" applyNumberFormat="1" applyFont="1" applyBorder="1"/>
    <xf numFmtId="0" fontId="36" fillId="22" borderId="0" xfId="0" applyFont="1" applyFill="1"/>
    <xf numFmtId="0" fontId="38" fillId="22" borderId="0" xfId="0" applyFont="1" applyFill="1"/>
    <xf numFmtId="165" fontId="0" fillId="22" borderId="0" xfId="1" applyNumberFormat="1" applyFont="1" applyFill="1"/>
    <xf numFmtId="0" fontId="0" fillId="22" borderId="0" xfId="0" applyFill="1"/>
    <xf numFmtId="5" fontId="38" fillId="0" borderId="0" xfId="0" applyNumberFormat="1" applyFont="1"/>
    <xf numFmtId="5" fontId="37" fillId="0" borderId="3" xfId="0" applyNumberFormat="1" applyFont="1" applyBorder="1" applyAlignment="1">
      <alignment horizontal="center" wrapText="1"/>
    </xf>
    <xf numFmtId="5" fontId="11" fillId="0" borderId="3" xfId="0" applyNumberFormat="1" applyFont="1" applyBorder="1" applyAlignment="1">
      <alignment horizontal="center" wrapText="1"/>
    </xf>
    <xf numFmtId="5" fontId="0" fillId="0" borderId="0" xfId="2" applyNumberFormat="1" applyFont="1" applyFill="1" applyAlignment="1">
      <alignment vertical="top"/>
    </xf>
    <xf numFmtId="5" fontId="0" fillId="16" borderId="3" xfId="0" applyNumberFormat="1" applyFill="1" applyBorder="1" applyAlignment="1">
      <alignment horizontal="right"/>
    </xf>
    <xf numFmtId="5" fontId="14" fillId="11" borderId="0" xfId="0" applyNumberFormat="1" applyFont="1" applyFill="1" applyAlignment="1">
      <alignment horizontal="right"/>
    </xf>
    <xf numFmtId="5" fontId="11" fillId="16" borderId="16" xfId="0" applyNumberFormat="1" applyFont="1" applyFill="1" applyBorder="1" applyAlignment="1">
      <alignment horizontal="right"/>
    </xf>
    <xf numFmtId="7" fontId="0" fillId="0" borderId="0" xfId="0" applyNumberFormat="1"/>
    <xf numFmtId="37" fontId="14" fillId="11" borderId="7" xfId="1" applyNumberFormat="1" applyFont="1" applyFill="1" applyBorder="1" applyAlignment="1">
      <alignment horizontal="right"/>
    </xf>
    <xf numFmtId="164" fontId="14" fillId="11" borderId="11" xfId="0" applyNumberFormat="1" applyFont="1" applyFill="1" applyBorder="1" applyAlignment="1">
      <alignment horizontal="right"/>
    </xf>
    <xf numFmtId="5" fontId="14" fillId="11" borderId="7" xfId="0" applyNumberFormat="1" applyFont="1" applyFill="1" applyBorder="1" applyAlignment="1">
      <alignment horizontal="right"/>
    </xf>
    <xf numFmtId="37" fontId="0" fillId="0" borderId="7" xfId="1" applyNumberFormat="1" applyFont="1" applyFill="1" applyBorder="1" applyAlignment="1">
      <alignment horizontal="right"/>
    </xf>
    <xf numFmtId="164" fontId="0" fillId="0" borderId="11" xfId="0" applyNumberFormat="1" applyBorder="1" applyAlignment="1">
      <alignment horizontal="right"/>
    </xf>
    <xf numFmtId="5" fontId="0" fillId="0" borderId="0" xfId="1" applyNumberFormat="1" applyFont="1" applyFill="1" applyBorder="1" applyAlignment="1">
      <alignment horizontal="right"/>
    </xf>
    <xf numFmtId="5" fontId="0" fillId="0" borderId="7" xfId="0" applyNumberFormat="1" applyBorder="1" applyAlignment="1">
      <alignment horizontal="right"/>
    </xf>
    <xf numFmtId="37" fontId="0" fillId="0" borderId="7" xfId="1" applyNumberFormat="1" applyFont="1" applyBorder="1" applyAlignment="1">
      <alignment horizontal="right"/>
    </xf>
    <xf numFmtId="37" fontId="11" fillId="11" borderId="17" xfId="1" applyNumberFormat="1" applyFont="1" applyFill="1" applyBorder="1" applyAlignment="1">
      <alignment horizontal="right"/>
    </xf>
    <xf numFmtId="5" fontId="11" fillId="11" borderId="16" xfId="0" applyNumberFormat="1" applyFont="1" applyFill="1" applyBorder="1" applyAlignment="1">
      <alignment horizontal="right"/>
    </xf>
    <xf numFmtId="5" fontId="11" fillId="11" borderId="17" xfId="1" applyNumberFormat="1" applyFont="1" applyFill="1" applyBorder="1" applyAlignment="1">
      <alignment horizontal="right"/>
    </xf>
    <xf numFmtId="164" fontId="14" fillId="11" borderId="11" xfId="3" applyNumberFormat="1" applyFont="1" applyFill="1" applyBorder="1" applyAlignment="1">
      <alignment horizontal="right"/>
    </xf>
    <xf numFmtId="164" fontId="0" fillId="0" borderId="11" xfId="3" applyNumberFormat="1" applyFont="1" applyFill="1" applyBorder="1" applyAlignment="1">
      <alignment horizontal="right"/>
    </xf>
    <xf numFmtId="164" fontId="11" fillId="11" borderId="18" xfId="0" applyNumberFormat="1" applyFont="1" applyFill="1" applyBorder="1" applyAlignment="1">
      <alignment horizontal="right"/>
    </xf>
    <xf numFmtId="164" fontId="0" fillId="0" borderId="0" xfId="0" applyNumberFormat="1" applyAlignment="1">
      <alignment horizontal="right"/>
    </xf>
    <xf numFmtId="164" fontId="11" fillId="11" borderId="16" xfId="0" applyNumberFormat="1" applyFont="1" applyFill="1" applyBorder="1" applyAlignment="1">
      <alignment horizontal="right"/>
    </xf>
    <xf numFmtId="0" fontId="57" fillId="0" borderId="0" xfId="0" applyFont="1"/>
    <xf numFmtId="37" fontId="0" fillId="0" borderId="0" xfId="0" applyNumberFormat="1"/>
    <xf numFmtId="0" fontId="0" fillId="0" borderId="22" xfId="0" applyBorder="1" applyAlignment="1">
      <alignment horizontal="left"/>
    </xf>
    <xf numFmtId="0" fontId="0" fillId="0" borderId="23" xfId="0" applyBorder="1" applyAlignment="1">
      <alignment textRotation="90"/>
    </xf>
    <xf numFmtId="0" fontId="0" fillId="0" borderId="24" xfId="0" applyBorder="1" applyAlignment="1">
      <alignment textRotation="90"/>
    </xf>
    <xf numFmtId="0" fontId="0" fillId="0" borderId="0" xfId="0" applyAlignment="1">
      <alignment horizontal="left" wrapText="1" indent="1"/>
    </xf>
    <xf numFmtId="0" fontId="11" fillId="15" borderId="1" xfId="0" applyFont="1" applyFill="1" applyBorder="1" applyAlignment="1">
      <alignment horizontal="center" wrapText="1"/>
    </xf>
    <xf numFmtId="165" fontId="11" fillId="0" borderId="3" xfId="1" applyNumberFormat="1" applyFont="1" applyFill="1" applyBorder="1" applyAlignment="1">
      <alignment horizontal="center" wrapText="1"/>
    </xf>
    <xf numFmtId="0" fontId="37" fillId="0" borderId="0" xfId="0" applyFont="1" applyAlignment="1">
      <alignment wrapText="1"/>
    </xf>
    <xf numFmtId="168" fontId="51" fillId="0" borderId="1" xfId="0" applyNumberFormat="1" applyFont="1" applyBorder="1"/>
    <xf numFmtId="6" fontId="0" fillId="0" borderId="1" xfId="0" applyNumberFormat="1" applyBorder="1" applyAlignment="1">
      <alignment horizontal="left" vertical="center" wrapText="1"/>
    </xf>
    <xf numFmtId="8" fontId="0" fillId="0" borderId="1" xfId="0" applyNumberFormat="1" applyBorder="1" applyAlignment="1">
      <alignment horizontal="left" vertical="center" wrapText="1"/>
    </xf>
    <xf numFmtId="0" fontId="0" fillId="0" borderId="9" xfId="0" applyBorder="1" applyAlignment="1">
      <alignment horizontal="left" vertical="center" wrapText="1"/>
    </xf>
    <xf numFmtId="6" fontId="0" fillId="0" borderId="9" xfId="0" applyNumberFormat="1" applyBorder="1" applyAlignment="1">
      <alignment horizontal="left" vertical="center" wrapText="1"/>
    </xf>
    <xf numFmtId="0" fontId="0" fillId="0" borderId="30" xfId="0" applyBorder="1" applyAlignment="1">
      <alignment horizontal="left" vertical="center" wrapText="1"/>
    </xf>
    <xf numFmtId="6" fontId="0" fillId="0" borderId="30" xfId="0" applyNumberFormat="1" applyBorder="1" applyAlignment="1">
      <alignment horizontal="left" vertical="center" wrapText="1"/>
    </xf>
    <xf numFmtId="5" fontId="58" fillId="0" borderId="3" xfId="2" applyNumberFormat="1" applyFont="1" applyBorder="1"/>
    <xf numFmtId="5" fontId="37" fillId="0" borderId="0" xfId="0" applyNumberFormat="1" applyFont="1" applyAlignment="1">
      <alignment horizontal="center" wrapText="1"/>
    </xf>
    <xf numFmtId="0" fontId="37" fillId="0" borderId="0" xfId="0" applyFont="1" applyAlignment="1">
      <alignment horizontal="center" wrapText="1"/>
    </xf>
    <xf numFmtId="0" fontId="11" fillId="0" borderId="0" xfId="0" applyFont="1" applyAlignment="1">
      <alignment horizontal="center" wrapText="1"/>
    </xf>
    <xf numFmtId="0" fontId="37" fillId="0" borderId="5" xfId="0" applyFont="1" applyBorder="1" applyAlignment="1">
      <alignment wrapText="1"/>
    </xf>
    <xf numFmtId="0" fontId="38" fillId="0" borderId="28" xfId="0" applyFont="1" applyBorder="1" applyAlignment="1">
      <alignment wrapText="1"/>
    </xf>
    <xf numFmtId="0" fontId="37" fillId="23" borderId="0" xfId="0" applyFont="1" applyFill="1" applyAlignment="1">
      <alignment wrapText="1"/>
    </xf>
    <xf numFmtId="0" fontId="37" fillId="23" borderId="0" xfId="0" applyFont="1" applyFill="1"/>
    <xf numFmtId="5" fontId="0" fillId="0" borderId="0" xfId="0" applyNumberFormat="1" applyAlignment="1">
      <alignment horizontal="center"/>
    </xf>
    <xf numFmtId="0" fontId="16" fillId="24" borderId="1" xfId="0" applyFont="1" applyFill="1" applyBorder="1" applyAlignment="1">
      <alignment horizontal="center" vertical="center" wrapText="1"/>
    </xf>
    <xf numFmtId="0" fontId="60" fillId="0" borderId="0" xfId="0" applyFont="1" applyAlignment="1">
      <alignment horizontal="left"/>
    </xf>
    <xf numFmtId="0" fontId="37" fillId="0" borderId="28" xfId="0" applyFont="1" applyBorder="1" applyAlignment="1">
      <alignment horizontal="center" wrapText="1"/>
    </xf>
    <xf numFmtId="0" fontId="26" fillId="0" borderId="30" xfId="0" applyFont="1" applyBorder="1" applyAlignment="1">
      <alignment wrapText="1"/>
    </xf>
    <xf numFmtId="0" fontId="49" fillId="0" borderId="30" xfId="0" applyFont="1" applyBorder="1" applyAlignment="1">
      <alignment vertical="top" wrapText="1"/>
    </xf>
    <xf numFmtId="0" fontId="38" fillId="0" borderId="30" xfId="0" applyFont="1" applyBorder="1"/>
    <xf numFmtId="0" fontId="0" fillId="0" borderId="30" xfId="0" applyBorder="1"/>
    <xf numFmtId="0" fontId="37" fillId="0" borderId="0" xfId="0" applyFont="1" applyAlignment="1">
      <alignment horizontal="center"/>
    </xf>
    <xf numFmtId="0" fontId="59" fillId="0" borderId="0" xfId="0" applyFont="1"/>
    <xf numFmtId="0" fontId="60" fillId="0" borderId="0" xfId="0" applyFont="1"/>
    <xf numFmtId="0" fontId="61" fillId="0" borderId="0" xfId="0" applyFont="1"/>
    <xf numFmtId="0" fontId="36" fillId="0" borderId="0" xfId="0" applyFont="1"/>
    <xf numFmtId="0" fontId="14" fillId="11" borderId="10" xfId="0" applyFont="1" applyFill="1" applyBorder="1"/>
    <xf numFmtId="0" fontId="0" fillId="0" borderId="10" xfId="0" applyBorder="1" applyAlignment="1">
      <alignment horizontal="left" indent="1"/>
    </xf>
    <xf numFmtId="0" fontId="11" fillId="11" borderId="19" xfId="0" applyFont="1" applyFill="1" applyBorder="1"/>
    <xf numFmtId="167" fontId="11" fillId="0" borderId="0" xfId="0" quotePrefix="1" applyNumberFormat="1" applyFont="1"/>
    <xf numFmtId="0" fontId="33" fillId="0" borderId="0" xfId="0" applyFont="1" applyAlignment="1">
      <alignment horizontal="center"/>
    </xf>
    <xf numFmtId="0" fontId="33" fillId="2" borderId="0" xfId="0" applyFont="1" applyFill="1"/>
    <xf numFmtId="0" fontId="11" fillId="12" borderId="2" xfId="1" applyNumberFormat="1" applyFont="1" applyFill="1" applyBorder="1"/>
    <xf numFmtId="0" fontId="0" fillId="0" borderId="0" xfId="1" applyNumberFormat="1" applyFont="1"/>
    <xf numFmtId="0" fontId="15" fillId="0" borderId="0" xfId="0" applyFont="1" applyAlignment="1">
      <alignment horizontal="left"/>
    </xf>
    <xf numFmtId="0" fontId="16"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5" fillId="0" borderId="1" xfId="0" applyFont="1" applyBorder="1" applyAlignment="1">
      <alignment horizontal="center"/>
    </xf>
    <xf numFmtId="5" fontId="15" fillId="0" borderId="1" xfId="0" applyNumberFormat="1" applyFont="1" applyBorder="1"/>
    <xf numFmtId="0" fontId="15" fillId="0" borderId="1" xfId="0" applyFont="1" applyBorder="1" applyAlignment="1">
      <alignment horizontal="right"/>
    </xf>
    <xf numFmtId="0" fontId="38" fillId="0" borderId="0" xfId="0" applyFont="1" applyBorder="1"/>
    <xf numFmtId="5" fontId="38" fillId="0" borderId="0" xfId="0" applyNumberFormat="1" applyFont="1" applyBorder="1"/>
    <xf numFmtId="9" fontId="38" fillId="0" borderId="0" xfId="0" applyNumberFormat="1" applyFont="1" applyBorder="1"/>
    <xf numFmtId="0" fontId="38" fillId="0" borderId="0" xfId="0" applyFont="1" applyBorder="1" applyAlignment="1">
      <alignment wrapText="1"/>
    </xf>
    <xf numFmtId="165" fontId="0" fillId="22" borderId="0" xfId="1" applyNumberFormat="1" applyFont="1" applyFill="1" applyBorder="1"/>
    <xf numFmtId="166" fontId="0" fillId="0" borderId="0" xfId="2" applyNumberFormat="1" applyFont="1" applyFill="1" applyBorder="1"/>
    <xf numFmtId="9" fontId="0" fillId="0" borderId="0" xfId="3" applyFont="1" applyFill="1" applyBorder="1"/>
    <xf numFmtId="0" fontId="54" fillId="0" borderId="0" xfId="0" applyFont="1" applyBorder="1" applyAlignment="1">
      <alignment wrapText="1"/>
    </xf>
    <xf numFmtId="9" fontId="0" fillId="0" borderId="0" xfId="3" applyFont="1" applyFill="1" applyBorder="1" applyAlignment="1">
      <alignment wrapText="1"/>
    </xf>
    <xf numFmtId="0" fontId="0" fillId="0" borderId="0" xfId="0" applyBorder="1"/>
    <xf numFmtId="0" fontId="38" fillId="0" borderId="28" xfId="0" applyFont="1" applyBorder="1"/>
    <xf numFmtId="5" fontId="38" fillId="0" borderId="28" xfId="0" applyNumberFormat="1" applyFont="1" applyBorder="1"/>
    <xf numFmtId="9" fontId="38" fillId="0" borderId="28" xfId="0" applyNumberFormat="1" applyFont="1" applyBorder="1"/>
    <xf numFmtId="165" fontId="0" fillId="22" borderId="28" xfId="1" applyNumberFormat="1" applyFont="1" applyFill="1" applyBorder="1"/>
    <xf numFmtId="166" fontId="0" fillId="0" borderId="28" xfId="2" applyNumberFormat="1" applyFont="1" applyFill="1" applyBorder="1"/>
    <xf numFmtId="9" fontId="0" fillId="0" borderId="28" xfId="3" applyFont="1" applyFill="1" applyBorder="1"/>
    <xf numFmtId="0" fontId="54" fillId="0" borderId="28" xfId="0" applyFont="1" applyBorder="1" applyAlignment="1">
      <alignment wrapText="1"/>
    </xf>
    <xf numFmtId="9" fontId="0" fillId="0" borderId="28" xfId="3" applyFont="1" applyFill="1" applyBorder="1" applyAlignment="1">
      <alignment wrapText="1"/>
    </xf>
    <xf numFmtId="0" fontId="0" fillId="0" borderId="28" xfId="0" applyBorder="1"/>
    <xf numFmtId="0" fontId="38" fillId="0" borderId="0" xfId="0" applyFont="1" applyFill="1" applyBorder="1" applyAlignment="1"/>
    <xf numFmtId="9" fontId="38" fillId="0" borderId="0" xfId="0" quotePrefix="1" applyNumberFormat="1" applyFont="1" applyBorder="1"/>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23" fillId="4" borderId="2" xfId="0" applyFont="1" applyFill="1" applyBorder="1" applyAlignment="1">
      <alignment horizontal="center"/>
    </xf>
    <xf numFmtId="0" fontId="23" fillId="4" borderId="3" xfId="0" applyFont="1" applyFill="1" applyBorder="1" applyAlignment="1">
      <alignment horizontal="center"/>
    </xf>
    <xf numFmtId="0" fontId="23" fillId="4" borderId="4" xfId="0" applyFont="1" applyFill="1" applyBorder="1" applyAlignment="1">
      <alignment horizontal="center"/>
    </xf>
    <xf numFmtId="0" fontId="16" fillId="4" borderId="1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7" fillId="0" borderId="0" xfId="0" applyFont="1" applyAlignment="1">
      <alignment wrapText="1"/>
    </xf>
    <xf numFmtId="0" fontId="38" fillId="0" borderId="0" xfId="0" applyFont="1" applyAlignment="1">
      <alignment horizontal="left" vertical="top" wrapText="1"/>
    </xf>
    <xf numFmtId="0" fontId="0" fillId="0" borderId="0" xfId="0" applyAlignment="1">
      <alignment horizontal="left" wrapText="1"/>
    </xf>
    <xf numFmtId="0" fontId="13" fillId="0" borderId="30" xfId="0" applyFont="1" applyBorder="1" applyAlignment="1">
      <alignment horizontal="left" wrapText="1"/>
    </xf>
    <xf numFmtId="0" fontId="49" fillId="0" borderId="30" xfId="0" applyFont="1" applyBorder="1" applyAlignment="1">
      <alignment horizontal="left" vertical="top" wrapText="1"/>
    </xf>
    <xf numFmtId="0" fontId="25" fillId="10" borderId="2" xfId="0" applyFont="1" applyFill="1" applyBorder="1" applyAlignment="1">
      <alignment horizontal="center"/>
    </xf>
    <xf numFmtId="0" fontId="25" fillId="10" borderId="4" xfId="0" applyFont="1" applyFill="1" applyBorder="1" applyAlignment="1">
      <alignment horizontal="center"/>
    </xf>
    <xf numFmtId="0" fontId="15" fillId="10" borderId="3" xfId="0" applyFont="1" applyFill="1" applyBorder="1" applyAlignment="1">
      <alignment horizontal="center"/>
    </xf>
    <xf numFmtId="0" fontId="15" fillId="10" borderId="4" xfId="0" applyFont="1" applyFill="1" applyBorder="1" applyAlignment="1">
      <alignment horizontal="center"/>
    </xf>
    <xf numFmtId="0" fontId="16" fillId="6" borderId="1" xfId="0" applyFont="1" applyFill="1" applyBorder="1" applyAlignment="1">
      <alignment horizontal="left"/>
    </xf>
    <xf numFmtId="0" fontId="27" fillId="10" borderId="2" xfId="0" applyFont="1" applyFill="1" applyBorder="1" applyAlignment="1">
      <alignment horizontal="center"/>
    </xf>
    <xf numFmtId="49" fontId="0" fillId="0" borderId="25" xfId="0" applyNumberFormat="1" applyBorder="1" applyAlignment="1">
      <alignment horizontal="left" wrapText="1" indent="1"/>
    </xf>
    <xf numFmtId="49" fontId="0" fillId="0" borderId="0" xfId="0" applyNumberFormat="1" applyAlignment="1">
      <alignment horizontal="left" wrapText="1" indent="1"/>
    </xf>
    <xf numFmtId="49" fontId="0" fillId="0" borderId="26" xfId="0" applyNumberFormat="1" applyBorder="1" applyAlignment="1">
      <alignment horizontal="left" wrapText="1" indent="1"/>
    </xf>
    <xf numFmtId="49" fontId="0" fillId="0" borderId="27" xfId="0" applyNumberFormat="1" applyBorder="1" applyAlignment="1">
      <alignment horizontal="left" wrapText="1" indent="1"/>
    </xf>
    <xf numFmtId="49" fontId="0" fillId="0" borderId="28" xfId="0" applyNumberFormat="1" applyBorder="1" applyAlignment="1">
      <alignment horizontal="left" wrapText="1" indent="1"/>
    </xf>
    <xf numFmtId="49" fontId="0" fillId="0" borderId="29" xfId="0" applyNumberFormat="1" applyBorder="1" applyAlignment="1">
      <alignment horizontal="left" wrapText="1" indent="1"/>
    </xf>
    <xf numFmtId="49" fontId="0" fillId="21" borderId="25" xfId="0" applyNumberFormat="1" applyFill="1" applyBorder="1" applyAlignment="1">
      <alignment horizontal="left"/>
    </xf>
    <xf numFmtId="49" fontId="0" fillId="21" borderId="0" xfId="0" applyNumberFormat="1" applyFill="1" applyAlignment="1">
      <alignment horizontal="left"/>
    </xf>
    <xf numFmtId="49" fontId="0" fillId="21" borderId="26" xfId="0" applyNumberFormat="1" applyFill="1" applyBorder="1" applyAlignment="1">
      <alignment horizontal="left"/>
    </xf>
    <xf numFmtId="49" fontId="0" fillId="0" borderId="25" xfId="0" applyNumberFormat="1" applyBorder="1" applyAlignment="1">
      <alignment horizontal="left" indent="1"/>
    </xf>
    <xf numFmtId="49" fontId="0" fillId="0" borderId="0" xfId="0" applyNumberFormat="1" applyAlignment="1">
      <alignment horizontal="left" indent="1"/>
    </xf>
    <xf numFmtId="49" fontId="0" fillId="0" borderId="26" xfId="0" applyNumberFormat="1" applyBorder="1" applyAlignment="1">
      <alignment horizontal="left" indent="1"/>
    </xf>
    <xf numFmtId="0" fontId="22" fillId="0" borderId="0" xfId="0" applyFont="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xf numFmtId="0" fontId="11" fillId="0" borderId="1"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43" fillId="0" borderId="0" xfId="0" applyFont="1" applyAlignment="1">
      <alignment horizontal="left" wrapText="1"/>
    </xf>
    <xf numFmtId="167" fontId="11" fillId="0" borderId="0" xfId="0" quotePrefix="1" applyNumberFormat="1" applyFont="1" applyAlignment="1">
      <alignment horizontal="center"/>
    </xf>
    <xf numFmtId="0" fontId="37" fillId="19" borderId="0" xfId="0" applyFont="1" applyFill="1" applyAlignment="1">
      <alignment horizontal="center"/>
    </xf>
    <xf numFmtId="0" fontId="53" fillId="0" borderId="0" xfId="0" applyFont="1" applyAlignment="1">
      <alignment horizontal="left" vertical="top" wrapText="1"/>
    </xf>
    <xf numFmtId="0" fontId="11" fillId="10" borderId="6" xfId="0" applyFont="1" applyFill="1" applyBorder="1" applyAlignment="1">
      <alignment horizontal="left"/>
    </xf>
    <xf numFmtId="5" fontId="0" fillId="0" borderId="20" xfId="0" applyNumberFormat="1" applyBorder="1" applyAlignment="1">
      <alignment horizontal="right" vertical="center"/>
    </xf>
    <xf numFmtId="5" fontId="0" fillId="0" borderId="10" xfId="0" applyNumberFormat="1" applyBorder="1" applyAlignment="1">
      <alignment horizontal="right" vertical="center"/>
    </xf>
    <xf numFmtId="5" fontId="0" fillId="0" borderId="21" xfId="0" applyNumberFormat="1" applyBorder="1" applyAlignment="1">
      <alignment horizontal="right" vertical="center"/>
    </xf>
    <xf numFmtId="0" fontId="0" fillId="0" borderId="0" xfId="0" applyAlignment="1">
      <alignment horizontal="left" vertical="top" wrapText="1"/>
    </xf>
    <xf numFmtId="0" fontId="1" fillId="4" borderId="1" xfId="0" applyFont="1" applyFill="1" applyBorder="1" applyAlignment="1">
      <alignment horizontal="left" vertical="top" wrapText="1"/>
    </xf>
    <xf numFmtId="0" fontId="23" fillId="4" borderId="1" xfId="0" applyFont="1" applyFill="1" applyBorder="1" applyAlignment="1">
      <alignment horizontal="left"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 xfId="0" applyFont="1" applyFill="1" applyBorder="1" applyAlignment="1">
      <alignment horizontal="center" vertical="center"/>
    </xf>
    <xf numFmtId="0" fontId="13" fillId="13" borderId="1" xfId="0" applyFont="1" applyFill="1" applyBorder="1" applyAlignment="1">
      <alignment horizontal="center" vertical="center"/>
    </xf>
    <xf numFmtId="0" fontId="23" fillId="18" borderId="2" xfId="0" applyFont="1" applyFill="1" applyBorder="1" applyAlignment="1">
      <alignment horizontal="center" vertical="center"/>
    </xf>
    <xf numFmtId="0" fontId="23" fillId="18" borderId="3" xfId="0" applyFont="1" applyFill="1" applyBorder="1" applyAlignment="1">
      <alignment horizontal="center" vertical="center"/>
    </xf>
    <xf numFmtId="0" fontId="23" fillId="18" borderId="4" xfId="0" applyFont="1" applyFill="1" applyBorder="1" applyAlignment="1">
      <alignment horizontal="center" vertical="center"/>
    </xf>
    <xf numFmtId="0" fontId="23" fillId="18" borderId="1" xfId="0" applyFont="1" applyFill="1" applyBorder="1" applyAlignment="1">
      <alignment horizontal="center" vertical="center"/>
    </xf>
    <xf numFmtId="0" fontId="13" fillId="18" borderId="12" xfId="0" applyFont="1" applyFill="1" applyBorder="1" applyAlignment="1">
      <alignment horizontal="center" vertical="center"/>
    </xf>
    <xf numFmtId="0" fontId="13" fillId="18" borderId="5" xfId="0" applyFont="1" applyFill="1" applyBorder="1" applyAlignment="1">
      <alignment horizontal="center" vertical="center"/>
    </xf>
    <xf numFmtId="0" fontId="13" fillId="18" borderId="8" xfId="0" applyFont="1" applyFill="1" applyBorder="1" applyAlignment="1">
      <alignment horizontal="center" vertical="center"/>
    </xf>
    <xf numFmtId="0" fontId="13" fillId="18" borderId="7" xfId="0" applyFont="1" applyFill="1" applyBorder="1" applyAlignment="1">
      <alignment horizontal="center" vertical="center"/>
    </xf>
    <xf numFmtId="0" fontId="13" fillId="18" borderId="0" xfId="0" applyFont="1" applyFill="1" applyAlignment="1">
      <alignment horizontal="center" vertical="center"/>
    </xf>
    <xf numFmtId="0" fontId="13" fillId="18" borderId="11" xfId="0" applyFont="1" applyFill="1" applyBorder="1" applyAlignment="1">
      <alignment horizontal="center" vertical="center"/>
    </xf>
    <xf numFmtId="0" fontId="13" fillId="18" borderId="13" xfId="0" applyFont="1" applyFill="1" applyBorder="1" applyAlignment="1">
      <alignment horizontal="center" vertical="center"/>
    </xf>
    <xf numFmtId="0" fontId="13" fillId="18" borderId="6" xfId="0" applyFont="1" applyFill="1" applyBorder="1" applyAlignment="1">
      <alignment horizontal="center" vertical="center"/>
    </xf>
    <xf numFmtId="0" fontId="13" fillId="18" borderId="14" xfId="0" applyFont="1" applyFill="1" applyBorder="1" applyAlignment="1">
      <alignment horizontal="center" vertical="center"/>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23" fillId="14" borderId="2" xfId="0" applyFont="1" applyFill="1" applyBorder="1" applyAlignment="1">
      <alignment horizontal="center" vertical="center" wrapText="1"/>
    </xf>
    <xf numFmtId="0" fontId="23" fillId="14" borderId="4"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0" fillId="0" borderId="1" xfId="0" applyFont="1" applyBorder="1" applyAlignment="1">
      <alignment horizontal="center" vertical="center"/>
    </xf>
    <xf numFmtId="0" fontId="37" fillId="0" borderId="2" xfId="0" applyFont="1" applyBorder="1" applyAlignment="1">
      <alignment horizontal="center"/>
    </xf>
    <xf numFmtId="0" fontId="11" fillId="0" borderId="3" xfId="0" applyFont="1" applyBorder="1" applyAlignment="1">
      <alignment horizontal="center"/>
    </xf>
    <xf numFmtId="0" fontId="11" fillId="4" borderId="6" xfId="0" applyFont="1" applyFill="1" applyBorder="1" applyAlignment="1">
      <alignment horizontal="left" vertical="center"/>
    </xf>
    <xf numFmtId="0" fontId="0" fillId="0" borderId="5" xfId="0" applyBorder="1" applyAlignment="1">
      <alignment horizontal="center"/>
    </xf>
    <xf numFmtId="0" fontId="37" fillId="4" borderId="13" xfId="0" applyFont="1" applyFill="1" applyBorder="1" applyAlignment="1">
      <alignment horizontal="left" vertical="center"/>
    </xf>
    <xf numFmtId="0" fontId="0" fillId="0" borderId="3" xfId="0"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39" fillId="0" borderId="2" xfId="0" applyFont="1" applyBorder="1" applyAlignment="1">
      <alignment horizontal="left" vertical="top"/>
    </xf>
    <xf numFmtId="0" fontId="39" fillId="0" borderId="3" xfId="0" applyFont="1" applyBorder="1" applyAlignment="1">
      <alignment horizontal="left" vertical="top"/>
    </xf>
    <xf numFmtId="0" fontId="39" fillId="0" borderId="6" xfId="0" applyFont="1" applyBorder="1" applyAlignment="1">
      <alignment horizontal="left" vertical="top"/>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0" fontId="37" fillId="0" borderId="3" xfId="0" applyFont="1" applyBorder="1" applyAlignment="1">
      <alignment horizont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6" fillId="4" borderId="1" xfId="0" applyFont="1" applyFill="1" applyBorder="1" applyAlignment="1">
      <alignment horizontal="center"/>
    </xf>
    <xf numFmtId="0" fontId="0" fillId="7" borderId="10" xfId="0" applyFill="1" applyBorder="1" applyAlignment="1">
      <alignment horizontal="center"/>
    </xf>
    <xf numFmtId="0" fontId="11" fillId="8" borderId="1" xfId="0" applyFont="1" applyFill="1" applyBorder="1" applyAlignment="1">
      <alignment horizontal="left" vertical="center" wrapText="1"/>
    </xf>
    <xf numFmtId="0" fontId="0" fillId="7" borderId="9" xfId="0" applyFill="1" applyBorder="1" applyAlignment="1">
      <alignment horizontal="center"/>
    </xf>
    <xf numFmtId="0" fontId="0" fillId="7" borderId="15" xfId="0" applyFill="1" applyBorder="1" applyAlignment="1">
      <alignment horizontal="center"/>
    </xf>
    <xf numFmtId="37" fontId="0" fillId="25" borderId="0" xfId="0" applyNumberFormat="1" applyFill="1"/>
    <xf numFmtId="5" fontId="0" fillId="25" borderId="0" xfId="0" applyNumberFormat="1" applyFill="1"/>
    <xf numFmtId="8" fontId="18" fillId="25" borderId="1" xfId="0" applyNumberFormat="1" applyFont="1" applyFill="1" applyBorder="1" applyAlignment="1">
      <alignment vertical="center"/>
    </xf>
    <xf numFmtId="3" fontId="18" fillId="25" borderId="1" xfId="0" applyNumberFormat="1" applyFont="1" applyFill="1" applyBorder="1" applyAlignment="1">
      <alignment vertical="center"/>
    </xf>
    <xf numFmtId="10" fontId="18" fillId="25" borderId="1" xfId="0" applyNumberFormat="1" applyFont="1" applyFill="1" applyBorder="1" applyAlignment="1">
      <alignment vertical="center"/>
    </xf>
    <xf numFmtId="37" fontId="14" fillId="25" borderId="7" xfId="1" applyNumberFormat="1" applyFont="1" applyFill="1" applyBorder="1" applyAlignment="1">
      <alignment horizontal="right"/>
    </xf>
    <xf numFmtId="5" fontId="14" fillId="25" borderId="0" xfId="0" applyNumberFormat="1" applyFont="1" applyFill="1" applyAlignment="1">
      <alignment horizontal="right"/>
    </xf>
    <xf numFmtId="164" fontId="14" fillId="25" borderId="11" xfId="0" applyNumberFormat="1" applyFont="1" applyFill="1" applyBorder="1" applyAlignment="1">
      <alignment horizontal="right"/>
    </xf>
    <xf numFmtId="37" fontId="0" fillId="25" borderId="7" xfId="1" applyNumberFormat="1" applyFont="1" applyFill="1" applyBorder="1" applyAlignment="1">
      <alignment horizontal="right"/>
    </xf>
    <xf numFmtId="5" fontId="0" fillId="25" borderId="0" xfId="0" applyNumberFormat="1" applyFill="1" applyAlignment="1">
      <alignment horizontal="right"/>
    </xf>
    <xf numFmtId="164" fontId="0" fillId="25" borderId="11" xfId="0" applyNumberFormat="1" applyFill="1" applyBorder="1" applyAlignment="1">
      <alignment horizontal="right"/>
    </xf>
    <xf numFmtId="164" fontId="0" fillId="25" borderId="0" xfId="0" applyNumberFormat="1" applyFill="1" applyAlignment="1">
      <alignment horizontal="right"/>
    </xf>
    <xf numFmtId="37" fontId="11" fillId="25" borderId="17" xfId="1" applyNumberFormat="1" applyFont="1" applyFill="1" applyBorder="1" applyAlignment="1">
      <alignment horizontal="right"/>
    </xf>
    <xf numFmtId="5" fontId="11" fillId="25" borderId="16" xfId="0" applyNumberFormat="1" applyFont="1" applyFill="1" applyBorder="1" applyAlignment="1">
      <alignment horizontal="right"/>
    </xf>
    <xf numFmtId="164" fontId="11" fillId="25" borderId="16" xfId="0" applyNumberFormat="1" applyFont="1" applyFill="1" applyBorder="1" applyAlignment="1">
      <alignment horizontal="right"/>
    </xf>
    <xf numFmtId="5" fontId="0" fillId="25" borderId="3" xfId="0" applyNumberFormat="1" applyFill="1" applyBorder="1" applyAlignment="1">
      <alignment horizontal="right"/>
    </xf>
    <xf numFmtId="5" fontId="11" fillId="25" borderId="1" xfId="1" applyNumberFormat="1" applyFont="1" applyFill="1" applyBorder="1" applyAlignment="1">
      <alignment horizontal="right"/>
    </xf>
    <xf numFmtId="5" fontId="0" fillId="25" borderId="1" xfId="0" applyNumberFormat="1" applyFill="1" applyBorder="1" applyAlignment="1">
      <alignment horizontal="right"/>
    </xf>
    <xf numFmtId="5" fontId="11" fillId="25" borderId="19" xfId="0" applyNumberFormat="1" applyFont="1" applyFill="1" applyBorder="1" applyAlignment="1">
      <alignment horizontal="right"/>
    </xf>
    <xf numFmtId="5" fontId="11" fillId="25" borderId="16" xfId="0" applyNumberFormat="1" applyFont="1" applyFill="1" applyBorder="1"/>
    <xf numFmtId="5" fontId="11" fillId="25" borderId="17" xfId="0" applyNumberFormat="1" applyFont="1" applyFill="1" applyBorder="1"/>
    <xf numFmtId="5" fontId="0" fillId="25" borderId="7" xfId="0" applyNumberForma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68" Type="http://schemas.openxmlformats.org/officeDocument/2006/relationships/externalLink" Target="externalLinks/externalLink44.xml"/><Relationship Id="rId76" Type="http://schemas.openxmlformats.org/officeDocument/2006/relationships/externalLink" Target="externalLinks/externalLink52.xml"/><Relationship Id="rId84" Type="http://schemas.openxmlformats.org/officeDocument/2006/relationships/externalLink" Target="externalLinks/externalLink60.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47.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74" Type="http://schemas.openxmlformats.org/officeDocument/2006/relationships/externalLink" Target="externalLinks/externalLink50.xml"/><Relationship Id="rId79" Type="http://schemas.openxmlformats.org/officeDocument/2006/relationships/externalLink" Target="externalLinks/externalLink55.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37.xml"/><Relationship Id="rId82" Type="http://schemas.openxmlformats.org/officeDocument/2006/relationships/externalLink" Target="externalLinks/externalLink58.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externalLink" Target="externalLinks/externalLink45.xml"/><Relationship Id="rId77" Type="http://schemas.openxmlformats.org/officeDocument/2006/relationships/externalLink" Target="externalLinks/externalLink53.xml"/><Relationship Id="rId8" Type="http://schemas.openxmlformats.org/officeDocument/2006/relationships/worksheet" Target="worksheets/sheet8.xml"/><Relationship Id="rId51" Type="http://schemas.openxmlformats.org/officeDocument/2006/relationships/externalLink" Target="externalLinks/externalLink27.xml"/><Relationship Id="rId72" Type="http://schemas.openxmlformats.org/officeDocument/2006/relationships/externalLink" Target="externalLinks/externalLink48.xml"/><Relationship Id="rId80" Type="http://schemas.openxmlformats.org/officeDocument/2006/relationships/externalLink" Target="externalLinks/externalLink56.xml"/><Relationship Id="rId85" Type="http://schemas.openxmlformats.org/officeDocument/2006/relationships/externalLink" Target="externalLinks/externalLink61.xml"/><Relationship Id="rId9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externalLink" Target="externalLinks/externalLink46.xml"/><Relationship Id="rId75" Type="http://schemas.openxmlformats.org/officeDocument/2006/relationships/externalLink" Target="externalLinks/externalLink51.xml"/><Relationship Id="rId83" Type="http://schemas.openxmlformats.org/officeDocument/2006/relationships/externalLink" Target="externalLinks/externalLink59.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73" Type="http://schemas.openxmlformats.org/officeDocument/2006/relationships/externalLink" Target="externalLinks/externalLink49.xml"/><Relationship Id="rId78" Type="http://schemas.openxmlformats.org/officeDocument/2006/relationships/externalLink" Target="externalLinks/externalLink54.xml"/><Relationship Id="rId81" Type="http://schemas.openxmlformats.org/officeDocument/2006/relationships/externalLink" Target="externalLinks/externalLink57.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hc.fletcherallen.org\Shared\Users\eheidkamp\AppData\Local\Microsoft\Windows\Temporary%20Internet%20Files\Content.Outlook\ANIO12TM\B272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HC.FletcherAllen.org\Shared\Groups\Managed%20Care%20Ops\OneCare%20Vermont\OCV%20Finance\OCV%20Accounting\2018%20Audit\JE's\2018%20Audit%20JEs\OCV80-1218%20Reclass%20UVMMC%20Par%20Fees%20Receivable%20to%20Network%20A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FY13%20rollforwar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17\12%20-%20September%202017\ACCRUED%20OTHER\BCBS%20UVMMC%20MP%20Jul%2017%20IBNP%20Models_COMM%20Onl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Project\CMS%20SIM%20All-Payer\01.05645.060%20-%20Vermont\Task%204b%20-%20TCOC%20and%20Shared%20Savings\PY%202019%20Shared%20Savings\Final%20PY%202019%20Shared%20Savings%20(Sept%202020)\PY%202019%20VT%20APM%20Final%20Settlement%20Data%20Shared%20Sav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hc.fletcherallen.org\Shared\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ahc.fletcherallen.org\Shared\Users\ssenecal\AppData\Local\Microsoft\Windows\Temporary%20Internet%20Files\Content.Outlook\RMIM15N4\CA%20Budget%202015%20FI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7\Mar07-workpapers\INTANGIBLE%20ASSETS\Intangible%20Leadshee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ORKPAPERMGRACC\Workpapers\Groups\Accounting\Accounting%20Workpapers\FY2017\05%20-%20February%202017\ACCRUED%20OTHER\BCBS%20UVMMC%20MP%20Feb17%20IBNP%20Models_COMM%20Only.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CURRENT"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0.31.47\ENUFFUSER\BudAdv\reports\Budget\02_Adhoc\BR110_GL%20Data%20Ex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Original-D-Drive\Fy04\Phys%20Projections%20FY%202004%20Dec%202002%20v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Best%20Practices\Tools\Charts\FPDISP~1\Mothball%20EDM.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hc.fletcherallen.org\Shared\Groups\Operations%20Data\Monthly%20Statistics%20Report\Current_Month_Report_Detail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209362\Local%20Settings\Temporary%20Internet%20Files\OLK52D\FY2004%20Jul04%20Financials%20email%20revised%20r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Journals\FY2011\Nov2010\PREPAIDS&amp;OTHER%20CURR-JE700-JE779\JE720C-1110%20PPD%20Reclass%2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TEMP\MGM%20Monthly%20Report%2012_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hc.fletcherallen.org\Shared\Groups\Radiology\Financial%20Reports\Rad%20Tech%20Summary.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ahc.fletcherallen.org\Shared\Finance\Reimbursement%20Analysis,%20Allowances,%20Tables\RRMC\FY2013\Budget%20FY2014\CA%20Budget%202014_1%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ahc.fletcherallen.org\Shared\Old%20Files\FY04%20Prof%20Budget\FY04%20Rad%20Budget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Work%20Files\FY07%20Actual%20Category%20P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sites\81\1433.009\Working%20Papers\Compensation%20Modeling\Spectrum%20Modeling%20-%20Primary%20Care%20-%20Funding%20and%20Distribution%20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L:\Users\EDL\Desktop\Spectrum%20Modeling%20-%20Primary%20Care%20-%20Funding%20and%20Distribution%20A13.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WIN95\TEMP\file:\Cdfpc2\ch\CompanyConsolidatedORPFY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1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PRIOR"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ahc.fletcherallen.org\Shared\Finance\Budget\FY%202002\RRMC\CA%20budget%2002%20to%20state%2011-14%201%25%20Reduc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hc.fletcherallen.org\Shared\groups\Budget\2004%20Budget\BISHCA\FY%202004%20Original%20Submission\Capital\State%20Budget%20Worksheet%20-%20Capit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132712\Temporary%20Internet%20Files\OLK8D3\finalCapital%20Budget%20Request%20FY08_AS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groups\Accounting\Accounting%20Workpapers\FY2005\Sep05-workpapers\PPE\PP&amp;E%20SCHEDULES\ACRA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old format"/>
      <sheetName val="Instructions and Tips"/>
      <sheetName val="Summary"/>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un17 Summary"/>
      <sheetName val="Jul 17"/>
      <sheetName val="Jun 17"/>
      <sheetName val="May17"/>
      <sheetName val="Apr 17"/>
      <sheetName val="mar17"/>
      <sheetName val="Feb 17"/>
      <sheetName val="Jan17"/>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PY 2019 Final Settlement"/>
      <sheetName val="1a. PY 2019 Prelim Settlement"/>
      <sheetName val="2. Adjusted Benchmark PY 2019"/>
      <sheetName val="3. Final Benchmark Forecast"/>
      <sheetName val="4.PY2019 Act ExpenSet_6MRunout"/>
      <sheetName val="5. Eligibility Exclusions"/>
      <sheetName val="6. Aligned Expend Parameters"/>
      <sheetName val="7. Benchmark Parameters"/>
      <sheetName val="ARIMAData"/>
      <sheetName val="PY 2019 Quality Score"/>
      <sheetName val="Preliminary Settlement Sheet"/>
      <sheetName val="3. ARIMA Forecast"/>
      <sheetName val="4. PY 2019 Benchmark (May 2019)"/>
      <sheetName val="5. PY 2019 Prelim Settlement"/>
      <sheetName val="10. Adjusted Benchmark 2019"/>
      <sheetName val="Benchmark Dec.2018"/>
      <sheetName val="CalcTool"/>
      <sheetName val="2018 Settlement Sheet Final"/>
      <sheetName val="ARIMA Forecast May 2019"/>
      <sheetName val="ARIMA May 2019 Adj Eligibility"/>
      <sheetName val="Benes by Exclusion Rea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Reconciliation"/>
      <sheetName val="Intang2014"/>
      <sheetName val="Proclick"/>
      <sheetName val="Intang2013 "/>
      <sheetName val="2008A Payments"/>
      <sheetName val="intang2008 wo"/>
      <sheetName val="Footnote DisclosureFY09"/>
      <sheetName val="Footnote DisclosureFY10"/>
      <sheetName val="2007A Payments"/>
      <sheetName val="Sheet2"/>
      <sheetName val="LEAD 1201"/>
      <sheetName val="calendar"/>
      <sheetName val="Intang2015"/>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an17"/>
      <sheetName val="Dec16 Summary"/>
      <sheetName val="Dec16"/>
      <sheetName val="Nov16"/>
      <sheetName val="Oct16"/>
      <sheetName val="Sept 16"/>
      <sheetName val="July16"/>
      <sheetName val="juNE16"/>
      <sheetName val="May 16"/>
      <sheetName val="Apr 16"/>
      <sheetName val="Mar 16"/>
      <sheetName val="Feb 16"/>
      <sheetName val="Jan 16"/>
      <sheetName val="Dec 2015"/>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Options"/>
      <sheetName val="ORG"/>
      <sheetName val="RptClose"/>
      <sheetName val="Hidden"/>
    </sheetNames>
    <sheetDataSet>
      <sheetData sheetId="0"/>
      <sheetData sheetId="1"/>
      <sheetData sheetId="2" refreshError="1"/>
      <sheetData sheetId="3"/>
      <sheetData sheetId="4"/>
      <sheetData sheetId="5"/>
      <sheetData sheetId="6"/>
      <sheetData sheetId="7" refreshError="1"/>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Visits"/>
      <sheetName val="Visits_RVUS_Billgs"/>
      <sheetName val="Summary"/>
      <sheetName val="1411"/>
      <sheetName val="1412"/>
      <sheetName val="1413"/>
      <sheetName val="1414"/>
      <sheetName val="1415"/>
      <sheetName val="1416"/>
      <sheetName val="1417"/>
      <sheetName val="1418"/>
      <sheetName val="1419"/>
      <sheetName val="1420"/>
      <sheetName val="1423"/>
      <sheetName val="1441"/>
      <sheetName val="1465"/>
      <sheetName val="147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kInput"/>
      <sheetName val="Mothball"/>
      <sheetName val="Cash Flow"/>
      <sheetName val="Summary"/>
      <sheetName val="Data"/>
      <sheetName val="Tables"/>
      <sheetName val="Depr"/>
      <sheetName val="Calcula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worksheet (2)"/>
      <sheetName val="old format"/>
      <sheetName val="Instructions and Tips"/>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rev-exp"/>
      <sheetName val="FTEs"/>
      <sheetName val="vol dwnld"/>
      <sheetName val="rvu dwnld"/>
      <sheetName val="RVUs"/>
      <sheetName val="MGM GEN SAL _99"/>
      <sheetName val="Vari Analysis"/>
      <sheetName val="MGM Rollup"/>
      <sheetName val="MGM"/>
      <sheetName val="Surg"/>
      <sheetName val="Anes"/>
      <sheetName val="Neuro"/>
      <sheetName val="Women's"/>
      <sheetName val="Ortho_Rehab"/>
      <sheetName val="Path"/>
      <sheetName val="Rad"/>
      <sheetName val="Med"/>
      <sheetName val="Mental Hlth"/>
      <sheetName val="FP"/>
      <sheetName val="Children's"/>
      <sheetName val="P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xp-Stats"/>
      <sheetName val="Vol-RVU-Rev"/>
      <sheetName val="Graphs"/>
      <sheetName val="Angio"/>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sheetName val="Net"/>
      <sheetName val="Variable"/>
      <sheetName val="Vol&amp;Exp"/>
      <sheetName val="Salary Pool"/>
      <sheetName val="Sheet1"/>
      <sheetName val="Sheet2"/>
      <sheetName val="Sheet3"/>
      <sheetName val="Sheet4"/>
      <sheetName val="Sheet6"/>
      <sheetName val="Sheet5"/>
      <sheetName val="Cap"/>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Proforma"/>
      <sheetName val="Proforma Matrix"/>
      <sheetName val="PREV FILE TIE OUT"/>
      <sheetName val="SCNA Trade P&amp;L"/>
      <sheetName val="Systems"/>
      <sheetName val="Seating"/>
      <sheetName val="Turnstone"/>
      <sheetName val="Wood"/>
      <sheetName val="A&amp;T"/>
      <sheetName val="Other"/>
      <sheetName val="Services"/>
      <sheetName val="Trend P&amp;L"/>
      <sheetName val="Allocations"/>
      <sheetName val=" OPEX"/>
      <sheetName val="Services Inputs"/>
      <sheetName val="SCNA Tie Out"/>
      <sheetName val="Sales less vended "/>
      <sheetName val="Cube Allocation Basis"/>
      <sheetName val="Canada vended"/>
      <sheetName val="Trade Actual Data"/>
      <sheetName val="Net Sales"/>
      <sheetName val="Full Yr Forecast"/>
      <sheetName val="Trade Plan"/>
      <sheetName val="Trade YAG Actual"/>
      <sheetName val="Trade Forecast"/>
      <sheetName val="Ranges"/>
      <sheetName val="FY07 Actual Category 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I"/>
      <sheetName val="EXHIBIT II"/>
      <sheetName val="EXHIBIT III.A"/>
      <sheetName val="EXHIBIT III.B"/>
      <sheetName val="EXHIBIT IV.A"/>
      <sheetName val="EXHIBIT IV.B"/>
      <sheetName val="EXHIBIT V.A"/>
      <sheetName val="EXHIBIT VI.A"/>
      <sheetName val="EXHIBIT V.B"/>
      <sheetName val="EXHIBIT VI.B"/>
      <sheetName val="EXHIBIT VII.A"/>
      <sheetName val="EXHIBIT VII.B"/>
      <sheetName val="EXHIBIT VIII"/>
      <sheetName val="Distribution vs. Projection"/>
      <sheetName val="DPC Stop"/>
      <sheetName val="Benchmarks"/>
      <sheetName val="APP Supervision"/>
      <sheetName val="Assumptions"/>
      <sheetName val="Source Data Summary"/>
      <sheetName val="Single versus APP"/>
      <sheetName val="Contributions"/>
      <sheetName val="Contribution vs. Projection"/>
      <sheetName val="Table 20.22"/>
      <sheetName val="Table 76.1"/>
      <sheetName val="Table 77.1"/>
      <sheetName val="Client Data"/>
      <sheetName val="APP List"/>
      <sheetName val="NewHires2011"/>
      <sheetName val="ECG SHMG phys ex HDVCH"/>
      <sheetName val="Benchmark Deviations"/>
      <sheetName val="SA 40 Service"/>
      <sheetName val="Jan-Dec11 data"/>
      <sheetName val="S Prov calcs"/>
      <sheetName val="B Prov Calcs"/>
      <sheetName val="Physician Data"/>
      <sheetName val="Stipends"/>
      <sheetName val="Summary - All"/>
      <sheetName val="Clinical vs Nonclinical"/>
      <sheetName val="Terms2011"/>
      <sheetName val="HDVCH FY13 Comp"/>
      <sheetName val="HDVCH Salary"/>
      <sheetName val="GRMEP "/>
      <sheetName val="HDVCH WRVU"/>
      <sheetName val="Sheet1"/>
      <sheetName val="Sheet3"/>
      <sheetName val="Sheet2"/>
      <sheetName val="Sheet7"/>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chmark Performance"/>
      <sheetName val="Variance Tables"/>
      <sheetName val="Benchmark Tables"/>
      <sheetName val="Projection Tables"/>
      <sheetName val="Stacked Compensation"/>
      <sheetName val="Var - Impact of Projection"/>
      <sheetName val="Data Source"/>
      <sheetName val="Regression"/>
      <sheetName val="Site to Median"/>
      <sheetName val="Individual to Median"/>
      <sheetName val="Bench Actual"/>
      <sheetName val="Quality Scores"/>
      <sheetName val="Modeling"/>
      <sheetName val="Proposed Model"/>
      <sheetName val="Proposed Scorecard"/>
      <sheetName val="Indiv. Var."/>
      <sheetName val="Site Var."/>
      <sheetName val="Proposed Funding"/>
      <sheetName val="Proposed SiteIndiv"/>
      <sheetName val="Proposed APP"/>
      <sheetName val="Current Model"/>
      <sheetName val="Print Break"/>
      <sheetName val="Immunizations"/>
      <sheetName val="Source Data"/>
      <sheetName val="Benchmarks"/>
      <sheetName val="Contributions"/>
      <sheetName val="Table 20.22"/>
      <sheetName val="Table 77.1"/>
      <sheetName val="Client Data"/>
      <sheetName val="Staff per WRVU"/>
      <sheetName val="Contribution Margin"/>
      <sheetName val="PIP Scores"/>
      <sheetName val="Pt Exp"/>
      <sheetName val="2012 YTD Primary Care"/>
      <sheetName val="APP's wRVU Sept12"/>
      <sheetName val="APP 2012"/>
      <sheetName val="APP List"/>
      <sheetName val="ECG SHMG phys ex HDVCH"/>
      <sheetName val="Benchmark Deviations"/>
      <sheetName val="Jan-Dec11 data"/>
      <sheetName val="Physician Data"/>
      <sheetName val="Stipends"/>
      <sheetName val="Summary - All"/>
      <sheetName val="Clinical vs Nonclinical"/>
      <sheetName val="Sheet1"/>
    </sheetNames>
    <sheetDataSet>
      <sheetData sheetId="0"/>
      <sheetData sheetId="1" refreshError="1"/>
      <sheetData sheetId="2"/>
      <sheetData sheetId="3"/>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PCS"/>
      <sheetName val="Rpt Card"/>
      <sheetName val="Sales &amp; COS Summ"/>
      <sheetName val="Flexed COS"/>
      <sheetName val="Efficiency"/>
      <sheetName val="Forecast"/>
      <sheetName val="COGS Review"/>
      <sheetName val="Inventory"/>
      <sheetName val="Stats"/>
      <sheetName val="Core Steel"/>
      <sheetName val="Financial Review Pg 1"/>
      <sheetName val="Financial Review Pg 2"/>
      <sheetName val="Sales $ per MUC"/>
      <sheetName val="Factors"/>
      <sheetName val="Historical Actual"/>
      <sheetName val="Historical Plan"/>
      <sheetName val="Actual"/>
      <sheetName val="Planned"/>
      <sheetName val="PriorYear"/>
      <sheetName val="ActualTotal"/>
      <sheetName val="PlannedTotal"/>
      <sheetName val="PriorYearTotal"/>
      <sheetName val="MUCActualTotal"/>
      <sheetName val="MUCPlannedTotal"/>
      <sheetName val="MUCPriorYear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awyer, Michelle" id="{90A4E110-76DC-41DC-8FD4-34A1DF9AE288}" userId="S::Michelle.Sawyer@vermont.gov::fdfd8c54-5696-4d9d-8958-fcdec33360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 dT="2022-05-26T12:46:00.80" personId="{90A4E110-76DC-41DC-8FD4-34A1DF9AE288}" id="{F1906257-EAD3-424C-B4B4-F3A2326E7975}">
    <text>Do we want to replace or elminate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CO130"/>
  <sheetViews>
    <sheetView tabSelected="1" topLeftCell="B1" zoomScaleNormal="100" workbookViewId="0">
      <selection activeCell="C14" sqref="C14"/>
    </sheetView>
  </sheetViews>
  <sheetFormatPr defaultColWidth="10" defaultRowHeight="15" x14ac:dyDescent="0.25"/>
  <cols>
    <col min="1" max="1" width="4.28515625" style="1" hidden="1" customWidth="1"/>
    <col min="2" max="9" width="20.42578125" customWidth="1"/>
    <col min="10" max="10" width="17.28515625" customWidth="1"/>
    <col min="11" max="11" width="19.42578125" customWidth="1"/>
    <col min="16384" max="16384" width="9.140625" customWidth="1"/>
  </cols>
  <sheetData>
    <row r="1" spans="1:93" s="188" customFormat="1" ht="18.75" x14ac:dyDescent="0.3">
      <c r="B1" s="305" t="s">
        <v>0</v>
      </c>
      <c r="C1" s="304"/>
      <c r="D1" s="304"/>
      <c r="E1" s="304"/>
    </row>
    <row r="2" spans="1:93" s="188" customFormat="1" ht="18.75" x14ac:dyDescent="0.3">
      <c r="B2" s="305" t="s">
        <v>1</v>
      </c>
      <c r="C2" s="304"/>
      <c r="D2" s="307"/>
      <c r="E2" s="304"/>
    </row>
    <row r="3" spans="1:93" s="41" customFormat="1" x14ac:dyDescent="0.25">
      <c r="B3" s="343" t="s">
        <v>2</v>
      </c>
      <c r="C3" s="344"/>
      <c r="D3" s="345"/>
      <c r="E3" s="42"/>
      <c r="F3" s="42"/>
      <c r="G3" s="42"/>
      <c r="H3" s="42"/>
      <c r="I3" s="42"/>
      <c r="J3" s="42"/>
      <c r="K3" s="43"/>
      <c r="L3" s="346" t="s">
        <v>3</v>
      </c>
      <c r="M3" s="347"/>
      <c r="N3" s="347"/>
      <c r="O3" s="347"/>
      <c r="P3" s="347"/>
      <c r="Q3" s="348"/>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row>
    <row r="4" spans="1:93" s="33" customFormat="1" ht="51.95" customHeight="1" x14ac:dyDescent="0.25">
      <c r="A4" s="32" t="s">
        <v>4</v>
      </c>
      <c r="B4" s="34" t="s">
        <v>5</v>
      </c>
      <c r="C4" s="34" t="s">
        <v>6</v>
      </c>
      <c r="D4" s="34" t="s">
        <v>7</v>
      </c>
      <c r="E4" s="34" t="s">
        <v>8</v>
      </c>
      <c r="F4" s="34" t="s">
        <v>9</v>
      </c>
      <c r="G4" s="34" t="s">
        <v>10</v>
      </c>
      <c r="H4" s="34" t="s">
        <v>11</v>
      </c>
      <c r="I4" s="34" t="s">
        <v>12</v>
      </c>
      <c r="J4" s="34" t="s">
        <v>13</v>
      </c>
      <c r="K4" s="34" t="s">
        <v>14</v>
      </c>
      <c r="L4" s="34" t="s">
        <v>15</v>
      </c>
      <c r="M4" s="34" t="s">
        <v>16</v>
      </c>
      <c r="N4" s="34" t="s">
        <v>17</v>
      </c>
      <c r="O4" s="34" t="s">
        <v>18</v>
      </c>
      <c r="P4" s="34" t="s">
        <v>19</v>
      </c>
      <c r="Q4" s="34" t="s">
        <v>20</v>
      </c>
    </row>
    <row r="5" spans="1:93" x14ac:dyDescent="0.25">
      <c r="B5" s="2"/>
      <c r="C5" s="2"/>
      <c r="D5" s="2"/>
      <c r="E5" s="2"/>
      <c r="F5" s="2"/>
      <c r="G5" s="2"/>
      <c r="H5" s="2"/>
      <c r="J5" s="2"/>
      <c r="K5" s="2"/>
      <c r="L5" s="2"/>
      <c r="M5" s="2"/>
      <c r="N5" s="2"/>
      <c r="O5" s="2"/>
      <c r="P5" s="2"/>
      <c r="Q5" s="2"/>
    </row>
    <row r="6" spans="1:93" x14ac:dyDescent="0.25">
      <c r="B6" s="2"/>
      <c r="C6" s="2"/>
      <c r="D6" s="215" t="s">
        <v>21</v>
      </c>
      <c r="E6" s="2"/>
      <c r="F6" s="2"/>
      <c r="G6" s="2"/>
      <c r="H6" s="2"/>
      <c r="I6" s="2"/>
      <c r="J6" s="2"/>
      <c r="K6" s="2"/>
      <c r="L6" s="2"/>
      <c r="M6" s="2"/>
      <c r="N6" s="2"/>
      <c r="O6" s="2"/>
      <c r="P6" s="2"/>
      <c r="Q6" s="2"/>
    </row>
    <row r="7" spans="1:93" x14ac:dyDescent="0.25">
      <c r="B7" s="2"/>
      <c r="C7" s="2"/>
      <c r="D7" s="2"/>
      <c r="E7" s="2"/>
      <c r="F7" s="2"/>
      <c r="G7" s="2"/>
      <c r="H7" s="2"/>
      <c r="I7" s="2"/>
      <c r="J7" s="2"/>
      <c r="K7" s="2"/>
      <c r="L7" s="2"/>
      <c r="M7" s="2"/>
      <c r="N7" s="2"/>
      <c r="O7" s="2"/>
      <c r="P7" s="2"/>
      <c r="Q7" s="2"/>
    </row>
    <row r="8" spans="1:93" x14ac:dyDescent="0.25">
      <c r="B8" s="2"/>
      <c r="C8" s="2"/>
      <c r="D8" s="2"/>
      <c r="E8" s="2"/>
      <c r="F8" s="2"/>
      <c r="G8" s="2"/>
      <c r="H8" s="2"/>
      <c r="I8" s="2"/>
      <c r="J8" s="2"/>
      <c r="K8" s="2"/>
      <c r="L8" s="2"/>
      <c r="M8" s="2"/>
      <c r="N8" s="2"/>
      <c r="O8" s="2"/>
      <c r="P8" s="2"/>
      <c r="Q8" s="2"/>
    </row>
    <row r="9" spans="1:93" x14ac:dyDescent="0.25">
      <c r="B9" s="2"/>
      <c r="C9" s="2"/>
      <c r="D9" s="2"/>
      <c r="E9" s="2"/>
      <c r="F9" s="2"/>
      <c r="G9" s="2"/>
      <c r="H9" s="2"/>
      <c r="I9" s="2"/>
      <c r="J9" s="2"/>
      <c r="K9" s="2"/>
      <c r="L9" s="2"/>
      <c r="M9" s="2"/>
      <c r="N9" s="2"/>
      <c r="O9" s="2"/>
      <c r="P9" s="2"/>
      <c r="Q9" s="2"/>
    </row>
    <row r="10" spans="1:93" x14ac:dyDescent="0.25">
      <c r="B10" s="2"/>
      <c r="C10" s="2"/>
      <c r="D10" s="2"/>
      <c r="E10" s="2"/>
      <c r="F10" s="2"/>
      <c r="G10" s="2"/>
      <c r="H10" s="2"/>
      <c r="I10" s="2"/>
      <c r="J10" s="2"/>
      <c r="K10" s="2"/>
      <c r="L10" s="2"/>
      <c r="M10" s="2"/>
      <c r="N10" s="2"/>
      <c r="O10" s="2"/>
      <c r="P10" s="2"/>
      <c r="Q10" s="2"/>
    </row>
    <row r="11" spans="1:93" x14ac:dyDescent="0.25">
      <c r="B11" s="2"/>
      <c r="C11" s="2"/>
      <c r="D11" s="2"/>
      <c r="E11" s="2"/>
      <c r="F11" s="2"/>
      <c r="G11" s="2"/>
      <c r="H11" s="2"/>
      <c r="I11" s="2"/>
      <c r="J11" s="2"/>
      <c r="K11" s="2"/>
      <c r="L11" s="2"/>
      <c r="M11" s="2"/>
      <c r="N11" s="2"/>
      <c r="O11" s="2"/>
      <c r="P11" s="2"/>
      <c r="Q11" s="2"/>
    </row>
    <row r="12" spans="1:93" x14ac:dyDescent="0.25">
      <c r="B12" s="2"/>
      <c r="C12" s="2"/>
      <c r="D12" s="2"/>
      <c r="E12" s="2"/>
      <c r="F12" s="2"/>
      <c r="G12" s="2"/>
      <c r="H12" s="2"/>
      <c r="I12" s="2"/>
      <c r="J12" s="2"/>
      <c r="K12" s="2"/>
      <c r="L12" s="2"/>
      <c r="M12" s="2"/>
      <c r="N12" s="2"/>
      <c r="O12" s="2"/>
      <c r="P12" s="2"/>
      <c r="Q12" s="2"/>
    </row>
    <row r="13" spans="1:93" x14ac:dyDescent="0.25">
      <c r="B13" s="2"/>
      <c r="C13" s="2"/>
      <c r="D13" s="2"/>
      <c r="E13" s="2"/>
      <c r="F13" s="2"/>
      <c r="G13" s="2"/>
      <c r="H13" s="2"/>
      <c r="I13" s="2"/>
      <c r="J13" s="2"/>
      <c r="K13" s="2"/>
      <c r="L13" s="2"/>
      <c r="M13" s="2"/>
      <c r="N13" s="2"/>
      <c r="O13" s="2"/>
      <c r="P13" s="2"/>
      <c r="Q13" s="2"/>
    </row>
    <row r="14" spans="1:93" x14ac:dyDescent="0.25">
      <c r="B14" s="2"/>
      <c r="C14" s="2"/>
      <c r="D14" s="2"/>
      <c r="E14" s="2"/>
      <c r="F14" s="2"/>
      <c r="G14" s="2"/>
      <c r="H14" s="2"/>
      <c r="I14" s="2"/>
      <c r="J14" s="2"/>
      <c r="K14" s="2"/>
      <c r="L14" s="2"/>
      <c r="M14" s="2"/>
      <c r="N14" s="2"/>
      <c r="O14" s="2"/>
      <c r="P14" s="2"/>
      <c r="Q14" s="2"/>
    </row>
    <row r="15" spans="1:93" x14ac:dyDescent="0.25">
      <c r="B15" s="2"/>
      <c r="C15" s="2"/>
      <c r="D15" s="2"/>
      <c r="E15" s="2"/>
      <c r="F15" s="2"/>
      <c r="G15" s="2"/>
      <c r="H15" s="2"/>
      <c r="I15" s="2"/>
      <c r="J15" s="2"/>
      <c r="K15" s="2"/>
      <c r="L15" s="2"/>
      <c r="M15" s="2"/>
      <c r="N15" s="2"/>
      <c r="O15" s="2"/>
      <c r="P15" s="2"/>
      <c r="Q15" s="2"/>
    </row>
    <row r="16" spans="1:93" x14ac:dyDescent="0.25">
      <c r="B16" s="38"/>
      <c r="C16" s="38"/>
      <c r="D16" s="2"/>
      <c r="E16" s="2"/>
      <c r="F16" s="2"/>
      <c r="G16" s="2"/>
      <c r="H16" s="2"/>
      <c r="I16" s="2"/>
      <c r="J16" s="2"/>
      <c r="K16" s="2"/>
      <c r="L16" s="2"/>
      <c r="M16" s="2"/>
      <c r="N16" s="2"/>
      <c r="O16" s="2"/>
      <c r="P16" s="2"/>
      <c r="Q16" s="2"/>
    </row>
    <row r="17" spans="2:17" x14ac:dyDescent="0.25">
      <c r="B17" s="2"/>
      <c r="C17" s="2"/>
      <c r="D17" s="2"/>
      <c r="E17" s="2"/>
      <c r="F17" s="2"/>
      <c r="G17" s="2"/>
      <c r="H17" s="2"/>
      <c r="I17" s="2"/>
      <c r="J17" s="2"/>
      <c r="K17" s="2"/>
      <c r="L17" s="2"/>
      <c r="M17" s="2"/>
      <c r="N17" s="2"/>
      <c r="O17" s="2"/>
      <c r="P17" s="2"/>
      <c r="Q17" s="2"/>
    </row>
    <row r="18" spans="2:17" x14ac:dyDescent="0.25">
      <c r="B18" s="2"/>
      <c r="C18" s="2"/>
      <c r="D18" s="2"/>
      <c r="E18" s="2"/>
      <c r="F18" s="2"/>
      <c r="G18" s="2"/>
      <c r="H18" s="2"/>
      <c r="I18" s="2"/>
      <c r="J18" s="2"/>
      <c r="K18" s="2"/>
      <c r="L18" s="2"/>
      <c r="M18" s="2"/>
      <c r="N18" s="2"/>
      <c r="O18" s="2"/>
      <c r="P18" s="2"/>
      <c r="Q18" s="2"/>
    </row>
    <row r="19" spans="2:17" x14ac:dyDescent="0.25">
      <c r="B19" s="2"/>
      <c r="C19" s="2"/>
      <c r="D19" s="2"/>
      <c r="E19" s="2"/>
      <c r="F19" s="2"/>
      <c r="G19" s="2"/>
      <c r="H19" s="2"/>
      <c r="I19" s="2"/>
      <c r="J19" s="2"/>
      <c r="K19" s="2"/>
      <c r="L19" s="2"/>
      <c r="M19" s="2"/>
      <c r="N19" s="2"/>
      <c r="O19" s="2"/>
      <c r="P19" s="2"/>
      <c r="Q19" s="2"/>
    </row>
    <row r="20" spans="2:17" x14ac:dyDescent="0.25">
      <c r="B20" s="2"/>
      <c r="C20" s="2"/>
      <c r="D20" s="2"/>
      <c r="E20" s="2"/>
      <c r="F20" s="2"/>
      <c r="G20" s="2"/>
      <c r="H20" s="2"/>
      <c r="I20" s="2"/>
      <c r="J20" s="2"/>
      <c r="K20" s="2"/>
      <c r="L20" s="2"/>
      <c r="M20" s="2"/>
      <c r="N20" s="2"/>
      <c r="O20" s="2"/>
      <c r="P20" s="2"/>
      <c r="Q20" s="2"/>
    </row>
    <row r="21" spans="2:17" x14ac:dyDescent="0.25">
      <c r="B21" s="2"/>
      <c r="C21" s="2"/>
      <c r="D21" s="2"/>
      <c r="E21" s="2"/>
      <c r="F21" s="2"/>
      <c r="G21" s="2"/>
      <c r="H21" s="2"/>
      <c r="I21" s="2"/>
      <c r="J21" s="2"/>
      <c r="K21" s="2"/>
      <c r="L21" s="2"/>
      <c r="M21" s="2"/>
      <c r="N21" s="2"/>
      <c r="O21" s="2"/>
      <c r="P21" s="2"/>
      <c r="Q21" s="2"/>
    </row>
    <row r="22" spans="2:17" x14ac:dyDescent="0.25">
      <c r="B22" s="2"/>
      <c r="C22" s="2"/>
      <c r="D22" s="2"/>
      <c r="E22" s="2"/>
      <c r="F22" s="2"/>
      <c r="G22" s="2"/>
      <c r="H22" s="2"/>
      <c r="I22" s="2"/>
      <c r="J22" s="2"/>
      <c r="K22" s="2"/>
      <c r="L22" s="2"/>
      <c r="M22" s="2"/>
      <c r="N22" s="2"/>
      <c r="O22" s="2"/>
      <c r="P22" s="2"/>
      <c r="Q22" s="2"/>
    </row>
    <row r="23" spans="2:17" x14ac:dyDescent="0.25">
      <c r="B23" s="2"/>
      <c r="C23" s="2"/>
      <c r="D23" s="2"/>
      <c r="E23" s="2"/>
      <c r="F23" s="2"/>
      <c r="G23" s="2"/>
      <c r="H23" s="2"/>
      <c r="I23" s="2"/>
      <c r="J23" s="2"/>
      <c r="K23" s="2"/>
      <c r="L23" s="2"/>
      <c r="M23" s="2"/>
      <c r="N23" s="2"/>
      <c r="O23" s="2"/>
      <c r="P23" s="2"/>
      <c r="Q23" s="2"/>
    </row>
    <row r="24" spans="2:17" x14ac:dyDescent="0.25">
      <c r="B24" s="2"/>
      <c r="C24" s="2"/>
      <c r="D24" s="2"/>
      <c r="E24" s="2"/>
      <c r="F24" s="2"/>
      <c r="G24" s="2"/>
      <c r="H24" s="2"/>
      <c r="I24" s="2"/>
      <c r="J24" s="2"/>
      <c r="K24" s="2"/>
      <c r="L24" s="2"/>
      <c r="M24" s="2"/>
      <c r="N24" s="2"/>
      <c r="O24" s="2"/>
      <c r="P24" s="2"/>
      <c r="Q24" s="2"/>
    </row>
    <row r="25" spans="2:17" x14ac:dyDescent="0.25">
      <c r="B25" s="2"/>
      <c r="C25" s="2"/>
      <c r="D25" s="2"/>
      <c r="E25" s="2"/>
      <c r="F25" s="2"/>
      <c r="G25" s="2"/>
      <c r="H25" s="2"/>
      <c r="I25" s="2"/>
      <c r="J25" s="2"/>
      <c r="K25" s="2"/>
      <c r="L25" s="2"/>
      <c r="M25" s="2"/>
      <c r="N25" s="2"/>
      <c r="O25" s="2"/>
      <c r="P25" s="2"/>
      <c r="Q25" s="2"/>
    </row>
    <row r="26" spans="2:17" x14ac:dyDescent="0.25">
      <c r="B26" s="2"/>
      <c r="C26" s="2"/>
      <c r="D26" s="2"/>
      <c r="E26" s="2"/>
      <c r="F26" s="2"/>
      <c r="G26" s="2"/>
      <c r="H26" s="2"/>
      <c r="I26" s="2"/>
      <c r="J26" s="2"/>
      <c r="K26" s="2"/>
      <c r="L26" s="2"/>
      <c r="M26" s="2"/>
      <c r="N26" s="2"/>
      <c r="O26" s="2"/>
      <c r="P26" s="2"/>
      <c r="Q26" s="2"/>
    </row>
    <row r="27" spans="2:17" x14ac:dyDescent="0.25">
      <c r="B27" s="2"/>
      <c r="C27" s="2"/>
      <c r="D27" s="2"/>
      <c r="E27" s="2"/>
      <c r="F27" s="2"/>
      <c r="G27" s="2"/>
      <c r="H27" s="2"/>
      <c r="I27" s="2"/>
      <c r="J27" s="2"/>
      <c r="K27" s="2"/>
      <c r="L27" s="2"/>
      <c r="M27" s="2"/>
      <c r="N27" s="2"/>
      <c r="O27" s="2"/>
      <c r="P27" s="2"/>
      <c r="Q27" s="2"/>
    </row>
    <row r="28" spans="2:17" x14ac:dyDescent="0.25">
      <c r="B28" s="2"/>
      <c r="C28" s="2"/>
      <c r="D28" s="2"/>
      <c r="E28" s="2"/>
      <c r="F28" s="2"/>
      <c r="G28" s="2"/>
      <c r="H28" s="2"/>
      <c r="I28" s="2"/>
      <c r="J28" s="2"/>
      <c r="K28" s="2"/>
      <c r="L28" s="2"/>
      <c r="M28" s="2"/>
      <c r="N28" s="2"/>
      <c r="O28" s="2"/>
      <c r="P28" s="2"/>
      <c r="Q28" s="2"/>
    </row>
    <row r="29" spans="2:17" x14ac:dyDescent="0.25">
      <c r="B29" s="2"/>
      <c r="C29" s="2"/>
      <c r="D29" s="2"/>
      <c r="E29" s="2"/>
      <c r="F29" s="2"/>
      <c r="G29" s="2"/>
      <c r="H29" s="2"/>
      <c r="I29" s="2"/>
      <c r="J29" s="2"/>
      <c r="K29" s="2"/>
      <c r="L29" s="2"/>
      <c r="M29" s="2"/>
      <c r="N29" s="2"/>
      <c r="O29" s="2"/>
      <c r="P29" s="2"/>
      <c r="Q29" s="2"/>
    </row>
    <row r="30" spans="2:17" x14ac:dyDescent="0.25">
      <c r="B30" s="2"/>
      <c r="C30" s="2"/>
      <c r="D30" s="2"/>
      <c r="E30" s="2"/>
      <c r="F30" s="2"/>
      <c r="G30" s="2"/>
      <c r="H30" s="2"/>
      <c r="I30" s="2"/>
      <c r="J30" s="2"/>
      <c r="K30" s="2"/>
      <c r="L30" s="2"/>
      <c r="M30" s="2"/>
      <c r="N30" s="2"/>
      <c r="O30" s="2"/>
      <c r="P30" s="2"/>
      <c r="Q30" s="2"/>
    </row>
    <row r="31" spans="2:17" x14ac:dyDescent="0.25">
      <c r="B31" s="2"/>
      <c r="C31" s="2"/>
      <c r="D31" s="2"/>
      <c r="E31" s="2"/>
      <c r="F31" s="2"/>
      <c r="G31" s="2"/>
      <c r="H31" s="2"/>
      <c r="I31" s="2"/>
      <c r="J31" s="2"/>
      <c r="K31" s="2"/>
      <c r="L31" s="2"/>
      <c r="M31" s="2"/>
      <c r="N31" s="2"/>
      <c r="O31" s="2"/>
      <c r="P31" s="2"/>
      <c r="Q31" s="2"/>
    </row>
    <row r="32" spans="2:17" x14ac:dyDescent="0.25">
      <c r="B32" s="2"/>
      <c r="C32" s="2"/>
      <c r="D32" s="2"/>
      <c r="E32" s="2"/>
      <c r="F32" s="2"/>
      <c r="G32" s="2"/>
      <c r="H32" s="2"/>
      <c r="I32" s="2"/>
      <c r="J32" s="2"/>
      <c r="K32" s="2"/>
      <c r="L32" s="2"/>
      <c r="M32" s="2"/>
      <c r="N32" s="2"/>
      <c r="O32" s="2"/>
      <c r="P32" s="2"/>
      <c r="Q32" s="2"/>
    </row>
    <row r="33" spans="2:17" x14ac:dyDescent="0.25">
      <c r="B33" s="2"/>
      <c r="C33" s="2"/>
      <c r="D33" s="2"/>
      <c r="E33" s="2"/>
      <c r="F33" s="2"/>
      <c r="G33" s="2"/>
      <c r="H33" s="2"/>
      <c r="I33" s="2"/>
      <c r="J33" s="2"/>
      <c r="K33" s="2"/>
      <c r="L33" s="2"/>
      <c r="M33" s="2"/>
      <c r="N33" s="2"/>
      <c r="O33" s="2"/>
      <c r="P33" s="2"/>
      <c r="Q33" s="2"/>
    </row>
    <row r="34" spans="2:17" x14ac:dyDescent="0.25">
      <c r="B34" s="38"/>
      <c r="C34" s="38"/>
      <c r="D34" s="2"/>
      <c r="E34" s="2"/>
      <c r="F34" s="2"/>
      <c r="G34" s="2"/>
      <c r="H34" s="2"/>
      <c r="I34" s="2"/>
      <c r="J34" s="2"/>
      <c r="K34" s="2"/>
      <c r="L34" s="2"/>
      <c r="M34" s="2"/>
      <c r="N34" s="2"/>
      <c r="O34" s="2"/>
      <c r="P34" s="2"/>
      <c r="Q34" s="2"/>
    </row>
    <row r="35" spans="2:17" x14ac:dyDescent="0.25">
      <c r="B35" s="38"/>
      <c r="C35" s="38"/>
      <c r="D35" s="2"/>
      <c r="E35" s="2"/>
      <c r="F35" s="2"/>
      <c r="G35" s="2"/>
      <c r="H35" s="2"/>
      <c r="I35" s="2"/>
      <c r="J35" s="2"/>
      <c r="K35" s="2"/>
      <c r="L35" s="2"/>
      <c r="M35" s="2"/>
      <c r="N35" s="2"/>
      <c r="O35" s="2"/>
      <c r="P35" s="2"/>
      <c r="Q35" s="2"/>
    </row>
    <row r="36" spans="2:17" x14ac:dyDescent="0.25">
      <c r="B36" s="2"/>
      <c r="C36" s="2"/>
      <c r="D36" s="2"/>
      <c r="E36" s="2"/>
      <c r="F36" s="2"/>
      <c r="G36" s="2"/>
      <c r="H36" s="2"/>
      <c r="I36" s="2"/>
      <c r="J36" s="2"/>
      <c r="K36" s="2"/>
      <c r="L36" s="2"/>
      <c r="M36" s="2"/>
      <c r="N36" s="2"/>
      <c r="O36" s="2"/>
      <c r="P36" s="2"/>
      <c r="Q36" s="2"/>
    </row>
    <row r="37" spans="2:17" x14ac:dyDescent="0.25">
      <c r="B37" s="2"/>
      <c r="C37" s="2"/>
      <c r="D37" s="2"/>
      <c r="E37" s="2"/>
      <c r="F37" s="2"/>
      <c r="G37" s="2"/>
      <c r="H37" s="2"/>
      <c r="I37" s="2"/>
      <c r="J37" s="2"/>
      <c r="K37" s="2"/>
      <c r="L37" s="2"/>
      <c r="M37" s="2"/>
      <c r="N37" s="2"/>
      <c r="O37" s="2"/>
      <c r="P37" s="2"/>
      <c r="Q37" s="2"/>
    </row>
    <row r="38" spans="2:17" x14ac:dyDescent="0.25">
      <c r="B38" s="2"/>
      <c r="C38" s="2"/>
      <c r="D38" s="2"/>
      <c r="E38" s="2"/>
      <c r="F38" s="2"/>
      <c r="G38" s="2"/>
      <c r="H38" s="2"/>
      <c r="I38" s="2"/>
      <c r="J38" s="2"/>
      <c r="K38" s="2"/>
      <c r="L38" s="2"/>
      <c r="M38" s="2"/>
      <c r="N38" s="2"/>
      <c r="O38" s="2"/>
      <c r="P38" s="2"/>
      <c r="Q38" s="2"/>
    </row>
    <row r="39" spans="2:17" x14ac:dyDescent="0.25">
      <c r="B39" s="2"/>
      <c r="C39" s="2"/>
      <c r="D39" s="2"/>
      <c r="E39" s="2"/>
      <c r="F39" s="2"/>
      <c r="G39" s="2"/>
      <c r="H39" s="2"/>
      <c r="I39" s="2"/>
      <c r="J39" s="2"/>
      <c r="K39" s="2"/>
      <c r="L39" s="2"/>
      <c r="M39" s="2"/>
      <c r="N39" s="2"/>
      <c r="O39" s="2"/>
      <c r="P39" s="2"/>
      <c r="Q39" s="2"/>
    </row>
    <row r="40" spans="2:17" x14ac:dyDescent="0.25">
      <c r="B40" s="2"/>
      <c r="C40" s="2"/>
      <c r="D40" s="2"/>
      <c r="E40" s="2"/>
      <c r="F40" s="2"/>
      <c r="G40" s="2"/>
      <c r="H40" s="2"/>
      <c r="I40" s="2"/>
      <c r="J40" s="2"/>
      <c r="K40" s="2"/>
      <c r="L40" s="2"/>
      <c r="M40" s="2"/>
      <c r="N40" s="2"/>
      <c r="O40" s="2"/>
      <c r="P40" s="2"/>
      <c r="Q40" s="2"/>
    </row>
    <row r="41" spans="2:17" x14ac:dyDescent="0.25">
      <c r="B41" s="2"/>
      <c r="C41" s="2"/>
      <c r="D41" s="2"/>
      <c r="E41" s="2"/>
      <c r="F41" s="2"/>
      <c r="G41" s="2"/>
      <c r="H41" s="2"/>
      <c r="I41" s="2"/>
      <c r="J41" s="2"/>
      <c r="K41" s="2"/>
      <c r="L41" s="2"/>
      <c r="M41" s="2"/>
      <c r="N41" s="2"/>
      <c r="O41" s="2"/>
      <c r="P41" s="2"/>
      <c r="Q41" s="2"/>
    </row>
    <row r="42" spans="2:17" x14ac:dyDescent="0.25">
      <c r="B42" s="2"/>
      <c r="C42" s="2"/>
      <c r="D42" s="2"/>
      <c r="E42" s="2"/>
      <c r="F42" s="2"/>
      <c r="G42" s="2"/>
      <c r="H42" s="2"/>
      <c r="I42" s="2"/>
      <c r="J42" s="2"/>
      <c r="K42" s="2"/>
      <c r="L42" s="2"/>
      <c r="M42" s="2"/>
      <c r="N42" s="2"/>
      <c r="O42" s="2"/>
      <c r="P42" s="2"/>
      <c r="Q42" s="2"/>
    </row>
    <row r="43" spans="2:17" x14ac:dyDescent="0.25">
      <c r="B43" s="2"/>
      <c r="C43" s="2"/>
      <c r="D43" s="2"/>
      <c r="E43" s="2"/>
      <c r="F43" s="2"/>
      <c r="G43" s="2"/>
      <c r="H43" s="2"/>
      <c r="I43" s="2"/>
      <c r="J43" s="2"/>
      <c r="K43" s="2"/>
      <c r="L43" s="2"/>
      <c r="M43" s="2"/>
      <c r="N43" s="2"/>
      <c r="O43" s="2"/>
      <c r="P43" s="2"/>
      <c r="Q43" s="2"/>
    </row>
    <row r="44" spans="2:17" x14ac:dyDescent="0.25">
      <c r="B44" s="2"/>
      <c r="C44" s="2"/>
      <c r="D44" s="2"/>
      <c r="E44" s="2"/>
      <c r="F44" s="2"/>
      <c r="G44" s="2"/>
      <c r="H44" s="2"/>
      <c r="I44" s="2"/>
      <c r="J44" s="2"/>
      <c r="K44" s="2"/>
      <c r="L44" s="2"/>
      <c r="M44" s="2"/>
      <c r="N44" s="2"/>
      <c r="O44" s="2"/>
      <c r="P44" s="2"/>
      <c r="Q44" s="2"/>
    </row>
    <row r="45" spans="2:17" x14ac:dyDescent="0.25">
      <c r="B45" s="2"/>
      <c r="C45" s="2"/>
      <c r="D45" s="2"/>
      <c r="E45" s="2"/>
      <c r="F45" s="2"/>
      <c r="G45" s="2"/>
      <c r="H45" s="2"/>
      <c r="I45" s="2"/>
      <c r="J45" s="2"/>
      <c r="K45" s="2"/>
      <c r="L45" s="2"/>
      <c r="M45" s="2"/>
      <c r="N45" s="2"/>
      <c r="O45" s="2"/>
      <c r="P45" s="2"/>
      <c r="Q45" s="2"/>
    </row>
    <row r="46" spans="2:17" x14ac:dyDescent="0.25">
      <c r="B46" s="2"/>
      <c r="C46" s="2"/>
      <c r="D46" s="2"/>
      <c r="E46" s="2"/>
      <c r="F46" s="2"/>
      <c r="G46" s="2"/>
      <c r="H46" s="2"/>
      <c r="I46" s="2"/>
      <c r="J46" s="2"/>
      <c r="K46" s="2"/>
      <c r="L46" s="2"/>
      <c r="M46" s="2"/>
      <c r="N46" s="2"/>
      <c r="O46" s="2"/>
      <c r="P46" s="2"/>
      <c r="Q46" s="2"/>
    </row>
    <row r="47" spans="2:17" x14ac:dyDescent="0.25">
      <c r="B47" s="2"/>
      <c r="C47" s="2"/>
      <c r="D47" s="2"/>
      <c r="E47" s="2"/>
      <c r="F47" s="2"/>
      <c r="G47" s="2"/>
      <c r="H47" s="2"/>
      <c r="I47" s="2"/>
      <c r="J47" s="2"/>
      <c r="K47" s="2"/>
      <c r="L47" s="2"/>
      <c r="M47" s="2"/>
      <c r="N47" s="2"/>
      <c r="O47" s="2"/>
      <c r="P47" s="2"/>
      <c r="Q47" s="2"/>
    </row>
    <row r="48" spans="2:17" x14ac:dyDescent="0.25">
      <c r="B48" s="2"/>
      <c r="C48" s="2"/>
      <c r="D48" s="2"/>
      <c r="E48" s="2"/>
      <c r="F48" s="2"/>
      <c r="G48" s="2"/>
      <c r="H48" s="2"/>
      <c r="I48" s="2"/>
      <c r="J48" s="2"/>
      <c r="K48" s="2"/>
      <c r="L48" s="2"/>
      <c r="M48" s="2"/>
      <c r="N48" s="2"/>
      <c r="O48" s="2"/>
      <c r="P48" s="2"/>
      <c r="Q48" s="2"/>
    </row>
    <row r="49" spans="2:17" x14ac:dyDescent="0.25">
      <c r="B49" s="2"/>
      <c r="C49" s="2"/>
      <c r="D49" s="2"/>
      <c r="E49" s="2"/>
      <c r="F49" s="2"/>
      <c r="G49" s="2"/>
      <c r="H49" s="2"/>
      <c r="I49" s="2"/>
      <c r="J49" s="2"/>
      <c r="K49" s="2"/>
      <c r="L49" s="2"/>
      <c r="M49" s="2"/>
      <c r="N49" s="2"/>
      <c r="O49" s="2"/>
      <c r="P49" s="2"/>
      <c r="Q49" s="2"/>
    </row>
    <row r="50" spans="2:17" x14ac:dyDescent="0.25">
      <c r="B50" s="2"/>
      <c r="C50" s="2"/>
      <c r="D50" s="2"/>
      <c r="E50" s="2"/>
      <c r="F50" s="2"/>
      <c r="G50" s="2"/>
      <c r="H50" s="2"/>
      <c r="I50" s="2"/>
      <c r="J50" s="2"/>
      <c r="K50" s="2"/>
      <c r="L50" s="2"/>
      <c r="M50" s="2"/>
      <c r="N50" s="2"/>
      <c r="O50" s="2"/>
      <c r="P50" s="2"/>
      <c r="Q50" s="2"/>
    </row>
    <row r="51" spans="2:17" x14ac:dyDescent="0.25">
      <c r="B51" s="2"/>
      <c r="C51" s="2"/>
      <c r="D51" s="2"/>
      <c r="E51" s="2"/>
      <c r="F51" s="2"/>
      <c r="G51" s="2"/>
      <c r="H51" s="2"/>
      <c r="I51" s="2"/>
      <c r="J51" s="2"/>
      <c r="K51" s="2"/>
      <c r="L51" s="2"/>
      <c r="M51" s="2"/>
      <c r="N51" s="2"/>
      <c r="O51" s="2"/>
      <c r="P51" s="2"/>
      <c r="Q51" s="2"/>
    </row>
    <row r="52" spans="2:17" x14ac:dyDescent="0.25">
      <c r="B52" s="2"/>
      <c r="C52" s="2"/>
      <c r="D52" s="2"/>
      <c r="E52" s="2"/>
      <c r="F52" s="2"/>
      <c r="G52" s="2"/>
      <c r="H52" s="2"/>
      <c r="I52" s="2"/>
      <c r="J52" s="2"/>
      <c r="K52" s="2"/>
      <c r="L52" s="2"/>
      <c r="M52" s="2"/>
      <c r="N52" s="2"/>
      <c r="O52" s="2"/>
      <c r="P52" s="2"/>
      <c r="Q52" s="2"/>
    </row>
    <row r="53" spans="2:17" x14ac:dyDescent="0.25">
      <c r="B53" s="2"/>
      <c r="C53" s="2"/>
      <c r="D53" s="2"/>
      <c r="E53" s="2"/>
      <c r="F53" s="2"/>
      <c r="G53" s="2"/>
      <c r="H53" s="2"/>
      <c r="I53" s="2"/>
      <c r="J53" s="2"/>
      <c r="K53" s="2"/>
      <c r="L53" s="2"/>
      <c r="M53" s="2"/>
      <c r="N53" s="2"/>
      <c r="O53" s="2"/>
      <c r="P53" s="2"/>
      <c r="Q53" s="2"/>
    </row>
    <row r="54" spans="2:17" x14ac:dyDescent="0.25">
      <c r="B54" s="2"/>
      <c r="C54" s="2"/>
      <c r="D54" s="2"/>
      <c r="E54" s="2"/>
      <c r="F54" s="2"/>
      <c r="G54" s="2"/>
      <c r="H54" s="2"/>
      <c r="I54" s="2"/>
      <c r="J54" s="2"/>
      <c r="K54" s="2"/>
      <c r="L54" s="2"/>
      <c r="M54" s="2"/>
      <c r="N54" s="2"/>
      <c r="O54" s="2"/>
      <c r="P54" s="2"/>
      <c r="Q54" s="2"/>
    </row>
    <row r="55" spans="2:17" x14ac:dyDescent="0.25">
      <c r="B55" s="2"/>
      <c r="C55" s="2"/>
      <c r="D55" s="2"/>
      <c r="E55" s="2"/>
      <c r="F55" s="2"/>
      <c r="G55" s="2"/>
      <c r="H55" s="2"/>
      <c r="I55" s="2"/>
      <c r="J55" s="2"/>
      <c r="K55" s="2"/>
      <c r="L55" s="2"/>
      <c r="M55" s="2"/>
      <c r="N55" s="2"/>
      <c r="O55" s="2"/>
      <c r="P55" s="2"/>
      <c r="Q55" s="2"/>
    </row>
    <row r="56" spans="2:17" x14ac:dyDescent="0.25">
      <c r="B56" s="2"/>
      <c r="C56" s="2"/>
      <c r="D56" s="2"/>
      <c r="E56" s="2"/>
      <c r="F56" s="2"/>
      <c r="G56" s="2"/>
      <c r="H56" s="2"/>
      <c r="I56" s="2"/>
      <c r="J56" s="2"/>
      <c r="K56" s="2"/>
      <c r="L56" s="2"/>
      <c r="M56" s="2"/>
      <c r="N56" s="2"/>
      <c r="O56" s="2"/>
      <c r="P56" s="2"/>
      <c r="Q56" s="2"/>
    </row>
    <row r="57" spans="2:17" x14ac:dyDescent="0.25">
      <c r="B57" s="2"/>
      <c r="C57" s="2"/>
      <c r="D57" s="2"/>
      <c r="E57" s="2"/>
      <c r="F57" s="2"/>
      <c r="G57" s="2"/>
      <c r="H57" s="2"/>
      <c r="I57" s="2"/>
      <c r="J57" s="2"/>
      <c r="K57" s="2"/>
      <c r="L57" s="2"/>
      <c r="M57" s="2"/>
      <c r="N57" s="2"/>
      <c r="O57" s="2"/>
      <c r="P57" s="2"/>
      <c r="Q57" s="2"/>
    </row>
    <row r="58" spans="2:17" s="40" customFormat="1" x14ac:dyDescent="0.25">
      <c r="B58" s="39"/>
      <c r="C58" s="39"/>
      <c r="D58" s="2"/>
      <c r="E58" s="39"/>
      <c r="F58" s="39"/>
      <c r="G58" s="39"/>
      <c r="H58" s="39"/>
      <c r="I58" s="39"/>
      <c r="J58" s="39"/>
      <c r="K58" s="39"/>
      <c r="L58" s="39"/>
      <c r="M58" s="39"/>
      <c r="N58" s="39"/>
      <c r="O58" s="39"/>
      <c r="P58" s="39"/>
      <c r="Q58" s="39"/>
    </row>
    <row r="59" spans="2:17" x14ac:dyDescent="0.25">
      <c r="B59" s="2"/>
      <c r="C59" s="2"/>
      <c r="D59" s="2"/>
      <c r="E59" s="2"/>
      <c r="F59" s="2"/>
      <c r="G59" s="2"/>
      <c r="H59" s="2"/>
      <c r="I59" s="2"/>
      <c r="J59" s="2"/>
      <c r="K59" s="2"/>
      <c r="L59" s="2"/>
      <c r="M59" s="2"/>
      <c r="N59" s="2"/>
      <c r="O59" s="2"/>
      <c r="P59" s="2"/>
      <c r="Q59" s="2"/>
    </row>
    <row r="60" spans="2:17" x14ac:dyDescent="0.25">
      <c r="B60" s="2"/>
      <c r="C60" s="2"/>
      <c r="D60" s="2"/>
      <c r="E60" s="2"/>
      <c r="F60" s="2"/>
      <c r="G60" s="2"/>
      <c r="H60" s="2"/>
      <c r="I60" s="2"/>
      <c r="J60" s="2"/>
      <c r="K60" s="2"/>
      <c r="L60" s="2"/>
      <c r="M60" s="2"/>
      <c r="N60" s="2"/>
      <c r="O60" s="2"/>
      <c r="P60" s="2"/>
      <c r="Q60" s="2"/>
    </row>
    <row r="61" spans="2:17" x14ac:dyDescent="0.25">
      <c r="B61" s="2"/>
      <c r="C61" s="2"/>
      <c r="D61" s="2"/>
      <c r="E61" s="2"/>
      <c r="F61" s="2"/>
      <c r="G61" s="2"/>
      <c r="H61" s="2"/>
      <c r="I61" s="2"/>
      <c r="J61" s="2"/>
      <c r="K61" s="2"/>
      <c r="L61" s="2"/>
      <c r="M61" s="2"/>
      <c r="N61" s="2"/>
      <c r="O61" s="2"/>
      <c r="P61" s="2"/>
      <c r="Q61" s="2"/>
    </row>
    <row r="62" spans="2:17" x14ac:dyDescent="0.25">
      <c r="B62" s="2"/>
      <c r="C62" s="2"/>
      <c r="D62" s="2"/>
      <c r="E62" s="2"/>
      <c r="F62" s="2"/>
      <c r="G62" s="2"/>
      <c r="H62" s="2"/>
      <c r="I62" s="2"/>
      <c r="J62" s="2"/>
      <c r="K62" s="2"/>
      <c r="L62" s="2"/>
      <c r="M62" s="2"/>
      <c r="N62" s="2"/>
      <c r="O62" s="2"/>
      <c r="P62" s="2"/>
      <c r="Q62" s="2"/>
    </row>
    <row r="63" spans="2:17" x14ac:dyDescent="0.25">
      <c r="B63" s="38"/>
      <c r="C63" s="38"/>
      <c r="D63" s="2"/>
      <c r="E63" s="2"/>
      <c r="F63" s="2"/>
      <c r="G63" s="2"/>
      <c r="H63" s="2"/>
      <c r="I63" s="2"/>
      <c r="J63" s="2"/>
      <c r="K63" s="2"/>
      <c r="L63" s="2"/>
      <c r="M63" s="2"/>
      <c r="N63" s="2"/>
      <c r="O63" s="2"/>
      <c r="P63" s="2"/>
      <c r="Q63" s="2"/>
    </row>
    <row r="64" spans="2:17" x14ac:dyDescent="0.25">
      <c r="B64" s="38"/>
      <c r="C64" s="38"/>
      <c r="D64" s="2"/>
      <c r="E64" s="2"/>
      <c r="F64" s="2"/>
      <c r="G64" s="2"/>
      <c r="H64" s="2"/>
      <c r="I64" s="2"/>
      <c r="J64" s="2"/>
      <c r="K64" s="2"/>
      <c r="L64" s="2"/>
      <c r="M64" s="2"/>
      <c r="N64" s="2"/>
      <c r="O64" s="2"/>
      <c r="P64" s="2"/>
      <c r="Q64" s="2"/>
    </row>
    <row r="65" spans="2:17" x14ac:dyDescent="0.25">
      <c r="B65" s="2"/>
      <c r="C65" s="2"/>
      <c r="D65" s="2"/>
      <c r="E65" s="2"/>
      <c r="F65" s="2"/>
      <c r="G65" s="2"/>
      <c r="H65" s="2"/>
      <c r="I65" s="2"/>
      <c r="J65" s="2"/>
      <c r="K65" s="2"/>
      <c r="L65" s="2"/>
      <c r="M65" s="2"/>
      <c r="N65" s="2"/>
      <c r="O65" s="2"/>
      <c r="P65" s="2"/>
      <c r="Q65" s="2"/>
    </row>
    <row r="66" spans="2:17" x14ac:dyDescent="0.25">
      <c r="B66" s="2"/>
      <c r="C66" s="2"/>
      <c r="D66" s="2"/>
      <c r="E66" s="2"/>
      <c r="F66" s="2"/>
      <c r="G66" s="2"/>
      <c r="H66" s="2"/>
      <c r="I66" s="2"/>
      <c r="J66" s="2"/>
      <c r="K66" s="2"/>
      <c r="L66" s="2"/>
      <c r="M66" s="2"/>
      <c r="N66" s="2"/>
      <c r="O66" s="2"/>
      <c r="P66" s="2"/>
      <c r="Q66" s="2"/>
    </row>
    <row r="67" spans="2:17" x14ac:dyDescent="0.25">
      <c r="B67" s="2"/>
      <c r="C67" s="2"/>
      <c r="D67" s="2"/>
      <c r="E67" s="2"/>
      <c r="F67" s="2"/>
      <c r="G67" s="2"/>
      <c r="H67" s="2"/>
      <c r="I67" s="2"/>
      <c r="J67" s="2"/>
      <c r="K67" s="2"/>
      <c r="L67" s="2"/>
      <c r="M67" s="2"/>
      <c r="N67" s="2"/>
      <c r="O67" s="2"/>
      <c r="P67" s="2"/>
      <c r="Q67" s="2"/>
    </row>
    <row r="68" spans="2:17" x14ac:dyDescent="0.25">
      <c r="B68" s="2"/>
      <c r="C68" s="2"/>
      <c r="D68" s="2"/>
      <c r="E68" s="2"/>
      <c r="F68" s="2"/>
      <c r="G68" s="2"/>
      <c r="H68" s="2"/>
      <c r="I68" s="2"/>
      <c r="J68" s="2"/>
      <c r="K68" s="2"/>
      <c r="L68" s="2"/>
      <c r="M68" s="2"/>
      <c r="N68" s="2"/>
      <c r="O68" s="2"/>
      <c r="P68" s="2"/>
      <c r="Q68" s="2"/>
    </row>
    <row r="69" spans="2:17" x14ac:dyDescent="0.25">
      <c r="B69" s="2"/>
      <c r="C69" s="2"/>
      <c r="D69" s="2"/>
      <c r="E69" s="2"/>
      <c r="F69" s="2"/>
      <c r="G69" s="2"/>
      <c r="H69" s="2"/>
      <c r="I69" s="2"/>
      <c r="J69" s="2"/>
      <c r="K69" s="2"/>
      <c r="L69" s="2"/>
      <c r="M69" s="2"/>
      <c r="N69" s="2"/>
      <c r="O69" s="2"/>
      <c r="P69" s="2"/>
      <c r="Q69" s="2"/>
    </row>
    <row r="70" spans="2:17" x14ac:dyDescent="0.25">
      <c r="B70" s="2"/>
      <c r="C70" s="2"/>
      <c r="D70" s="2"/>
      <c r="E70" s="2"/>
      <c r="F70" s="2"/>
      <c r="G70" s="2"/>
      <c r="H70" s="2"/>
      <c r="I70" s="2"/>
      <c r="J70" s="2"/>
      <c r="K70" s="2"/>
      <c r="L70" s="2"/>
      <c r="M70" s="2"/>
      <c r="N70" s="2"/>
      <c r="O70" s="2"/>
      <c r="P70" s="2"/>
      <c r="Q70" s="2"/>
    </row>
    <row r="71" spans="2:17" x14ac:dyDescent="0.25">
      <c r="B71" s="2"/>
      <c r="C71" s="2"/>
      <c r="D71" s="2"/>
      <c r="E71" s="2"/>
      <c r="F71" s="2"/>
      <c r="G71" s="2"/>
      <c r="H71" s="2"/>
      <c r="I71" s="2"/>
      <c r="J71" s="2"/>
      <c r="K71" s="2"/>
      <c r="L71" s="2"/>
      <c r="M71" s="2"/>
      <c r="N71" s="2"/>
      <c r="O71" s="2"/>
      <c r="P71" s="2"/>
      <c r="Q71" s="2"/>
    </row>
    <row r="72" spans="2:17" x14ac:dyDescent="0.25">
      <c r="B72" s="2"/>
      <c r="C72" s="2"/>
      <c r="D72" s="2"/>
      <c r="E72" s="2"/>
      <c r="F72" s="2"/>
      <c r="G72" s="2"/>
      <c r="H72" s="2"/>
      <c r="I72" s="2"/>
      <c r="J72" s="2"/>
      <c r="K72" s="2"/>
      <c r="L72" s="2"/>
      <c r="M72" s="2"/>
      <c r="N72" s="2"/>
      <c r="O72" s="2"/>
      <c r="P72" s="2"/>
      <c r="Q72" s="2"/>
    </row>
    <row r="73" spans="2:17" x14ac:dyDescent="0.25">
      <c r="B73" s="2"/>
      <c r="C73" s="2"/>
      <c r="D73" s="2"/>
      <c r="E73" s="2"/>
      <c r="F73" s="2"/>
      <c r="G73" s="2"/>
      <c r="H73" s="2"/>
      <c r="I73" s="2"/>
      <c r="J73" s="2"/>
      <c r="K73" s="2"/>
      <c r="L73" s="2"/>
      <c r="M73" s="2"/>
      <c r="N73" s="2"/>
      <c r="O73" s="2"/>
      <c r="P73" s="2"/>
      <c r="Q73" s="2"/>
    </row>
    <row r="74" spans="2:17" x14ac:dyDescent="0.25">
      <c r="B74" s="2"/>
      <c r="C74" s="2"/>
      <c r="D74" s="2"/>
      <c r="E74" s="2"/>
      <c r="F74" s="2"/>
      <c r="G74" s="2"/>
      <c r="H74" s="2"/>
      <c r="I74" s="2"/>
      <c r="J74" s="2"/>
      <c r="K74" s="2"/>
      <c r="L74" s="2"/>
      <c r="M74" s="2"/>
      <c r="N74" s="2"/>
      <c r="O74" s="2"/>
      <c r="P74" s="2"/>
      <c r="Q74" s="2"/>
    </row>
    <row r="75" spans="2:17" x14ac:dyDescent="0.25">
      <c r="B75" s="2"/>
      <c r="C75" s="2"/>
      <c r="D75" s="2"/>
      <c r="E75" s="2"/>
      <c r="F75" s="2"/>
      <c r="G75" s="2"/>
      <c r="H75" s="2"/>
      <c r="I75" s="2"/>
      <c r="J75" s="2"/>
      <c r="K75" s="2"/>
      <c r="L75" s="2"/>
      <c r="M75" s="2"/>
      <c r="N75" s="2"/>
      <c r="O75" s="2"/>
      <c r="P75" s="2"/>
      <c r="Q75" s="2"/>
    </row>
    <row r="76" spans="2:17" x14ac:dyDescent="0.25">
      <c r="B76" s="2"/>
      <c r="C76" s="2"/>
      <c r="D76" s="2"/>
      <c r="E76" s="2"/>
      <c r="F76" s="2"/>
      <c r="G76" s="2"/>
      <c r="H76" s="2"/>
      <c r="I76" s="2"/>
      <c r="J76" s="2"/>
      <c r="K76" s="2"/>
      <c r="L76" s="2"/>
      <c r="M76" s="2"/>
      <c r="N76" s="2"/>
      <c r="O76" s="2"/>
      <c r="P76" s="2"/>
      <c r="Q76" s="2"/>
    </row>
    <row r="77" spans="2:17" x14ac:dyDescent="0.25">
      <c r="B77" s="2"/>
      <c r="C77" s="2"/>
      <c r="D77" s="2"/>
      <c r="E77" s="2"/>
      <c r="F77" s="2"/>
      <c r="G77" s="2"/>
      <c r="H77" s="2"/>
      <c r="I77" s="2"/>
      <c r="J77" s="2"/>
      <c r="K77" s="2"/>
      <c r="L77" s="2"/>
      <c r="M77" s="2"/>
      <c r="N77" s="2"/>
      <c r="O77" s="2"/>
      <c r="P77" s="2"/>
      <c r="Q77" s="2"/>
    </row>
    <row r="78" spans="2:17" x14ac:dyDescent="0.25">
      <c r="B78" s="2"/>
      <c r="C78" s="2"/>
      <c r="D78" s="2"/>
      <c r="E78" s="2"/>
      <c r="F78" s="2"/>
      <c r="G78" s="2"/>
      <c r="H78" s="2"/>
      <c r="I78" s="2"/>
      <c r="J78" s="2"/>
      <c r="K78" s="2"/>
      <c r="L78" s="2"/>
      <c r="M78" s="2"/>
      <c r="N78" s="2"/>
      <c r="O78" s="2"/>
      <c r="P78" s="2"/>
      <c r="Q78" s="2"/>
    </row>
    <row r="79" spans="2:17" x14ac:dyDescent="0.25">
      <c r="B79" s="2"/>
      <c r="C79" s="2"/>
      <c r="D79" s="2"/>
      <c r="E79" s="2"/>
      <c r="F79" s="2"/>
      <c r="G79" s="2"/>
      <c r="H79" s="2"/>
      <c r="I79" s="2"/>
      <c r="J79" s="2"/>
      <c r="K79" s="2"/>
      <c r="L79" s="2"/>
      <c r="M79" s="2"/>
      <c r="N79" s="2"/>
      <c r="O79" s="2"/>
      <c r="P79" s="2"/>
      <c r="Q79" s="2"/>
    </row>
    <row r="80" spans="2:17" x14ac:dyDescent="0.25">
      <c r="B80" s="2"/>
      <c r="C80" s="2"/>
      <c r="D80" s="2"/>
      <c r="E80" s="2"/>
      <c r="F80" s="2"/>
      <c r="G80" s="2"/>
      <c r="H80" s="2"/>
      <c r="I80" s="2"/>
      <c r="J80" s="2"/>
      <c r="K80" s="2"/>
      <c r="L80" s="2"/>
      <c r="M80" s="2"/>
      <c r="N80" s="2"/>
      <c r="O80" s="2"/>
      <c r="P80" s="2"/>
      <c r="Q80" s="2"/>
    </row>
    <row r="81" spans="2:17" x14ac:dyDescent="0.25">
      <c r="B81" s="2"/>
      <c r="C81" s="2"/>
      <c r="D81" s="2"/>
      <c r="E81" s="2"/>
      <c r="F81" s="2"/>
      <c r="G81" s="2"/>
      <c r="H81" s="2"/>
      <c r="I81" s="2"/>
      <c r="J81" s="2"/>
      <c r="K81" s="2"/>
      <c r="L81" s="2"/>
      <c r="M81" s="2"/>
      <c r="N81" s="2"/>
      <c r="O81" s="2"/>
      <c r="P81" s="2"/>
      <c r="Q81" s="2"/>
    </row>
    <row r="82" spans="2:17" x14ac:dyDescent="0.25">
      <c r="B82" s="2"/>
      <c r="C82" s="2"/>
      <c r="D82" s="2"/>
      <c r="E82" s="2"/>
      <c r="F82" s="2"/>
      <c r="G82" s="2"/>
      <c r="H82" s="2"/>
      <c r="I82" s="2"/>
      <c r="J82" s="2"/>
      <c r="K82" s="2"/>
      <c r="L82" s="2"/>
      <c r="M82" s="2"/>
      <c r="N82" s="2"/>
      <c r="O82" s="2"/>
      <c r="P82" s="2"/>
      <c r="Q82" s="2"/>
    </row>
    <row r="83" spans="2:17" x14ac:dyDescent="0.25">
      <c r="B83" s="2"/>
      <c r="C83" s="2"/>
      <c r="D83" s="2"/>
      <c r="E83" s="2"/>
      <c r="F83" s="2"/>
      <c r="G83" s="2"/>
      <c r="H83" s="2"/>
      <c r="I83" s="2"/>
      <c r="J83" s="2"/>
      <c r="K83" s="2"/>
      <c r="L83" s="2"/>
      <c r="M83" s="2"/>
      <c r="N83" s="2"/>
      <c r="O83" s="2"/>
      <c r="P83" s="2"/>
      <c r="Q83" s="2"/>
    </row>
    <row r="84" spans="2:17" x14ac:dyDescent="0.25">
      <c r="B84" s="2"/>
      <c r="C84" s="2"/>
      <c r="D84" s="2"/>
      <c r="E84" s="2"/>
      <c r="F84" s="2"/>
      <c r="G84" s="2"/>
      <c r="H84" s="2"/>
      <c r="I84" s="2"/>
      <c r="J84" s="2"/>
      <c r="K84" s="2"/>
      <c r="L84" s="2"/>
      <c r="M84" s="2"/>
      <c r="N84" s="2"/>
      <c r="O84" s="2"/>
      <c r="P84" s="2"/>
      <c r="Q84" s="2"/>
    </row>
    <row r="85" spans="2:17" x14ac:dyDescent="0.25">
      <c r="B85" s="2"/>
      <c r="C85" s="2"/>
      <c r="D85" s="2"/>
      <c r="E85" s="2"/>
      <c r="F85" s="2"/>
      <c r="G85" s="2"/>
      <c r="H85" s="2"/>
      <c r="I85" s="2"/>
      <c r="J85" s="2"/>
      <c r="K85" s="2"/>
      <c r="L85" s="2"/>
      <c r="M85" s="2"/>
      <c r="N85" s="2"/>
      <c r="O85" s="2"/>
      <c r="P85" s="2"/>
      <c r="Q85" s="2"/>
    </row>
    <row r="86" spans="2:17" x14ac:dyDescent="0.25">
      <c r="B86" s="2"/>
      <c r="C86" s="2"/>
      <c r="D86" s="2"/>
      <c r="E86" s="2"/>
      <c r="F86" s="2"/>
      <c r="G86" s="2"/>
      <c r="H86" s="2"/>
      <c r="I86" s="2"/>
      <c r="J86" s="2"/>
      <c r="K86" s="2"/>
      <c r="L86" s="2"/>
      <c r="M86" s="2"/>
      <c r="N86" s="2"/>
      <c r="O86" s="2"/>
      <c r="P86" s="2"/>
      <c r="Q86" s="2"/>
    </row>
    <row r="87" spans="2:17" x14ac:dyDescent="0.25">
      <c r="B87" s="2"/>
      <c r="C87" s="2"/>
      <c r="D87" s="2"/>
      <c r="E87" s="2"/>
      <c r="F87" s="2"/>
      <c r="G87" s="2"/>
      <c r="H87" s="2"/>
      <c r="I87" s="2"/>
      <c r="J87" s="2"/>
      <c r="K87" s="2"/>
      <c r="L87" s="2"/>
      <c r="M87" s="2"/>
      <c r="N87" s="2"/>
      <c r="O87" s="2"/>
      <c r="P87" s="2"/>
      <c r="Q87" s="2"/>
    </row>
    <row r="88" spans="2:17" x14ac:dyDescent="0.25">
      <c r="B88" s="2"/>
      <c r="C88" s="2"/>
      <c r="D88" s="2"/>
      <c r="E88" s="2"/>
      <c r="F88" s="2"/>
      <c r="G88" s="2"/>
      <c r="H88" s="2"/>
      <c r="I88" s="2"/>
      <c r="J88" s="2"/>
      <c r="K88" s="2"/>
      <c r="L88" s="2"/>
      <c r="M88" s="2"/>
      <c r="N88" s="2"/>
      <c r="O88" s="2"/>
      <c r="P88" s="2"/>
      <c r="Q88" s="2"/>
    </row>
    <row r="89" spans="2:17" x14ac:dyDescent="0.25">
      <c r="B89" s="2"/>
      <c r="C89" s="2"/>
      <c r="D89" s="2"/>
      <c r="E89" s="2"/>
      <c r="F89" s="2"/>
      <c r="G89" s="2"/>
      <c r="H89" s="2"/>
      <c r="I89" s="2"/>
      <c r="J89" s="2"/>
      <c r="K89" s="2"/>
      <c r="L89" s="2"/>
      <c r="M89" s="2"/>
      <c r="N89" s="2"/>
      <c r="O89" s="2"/>
      <c r="P89" s="2"/>
      <c r="Q89" s="2"/>
    </row>
    <row r="90" spans="2:17" x14ac:dyDescent="0.25">
      <c r="B90" s="2"/>
      <c r="C90" s="2"/>
      <c r="D90" s="2"/>
      <c r="E90" s="2"/>
      <c r="F90" s="2"/>
      <c r="G90" s="2"/>
      <c r="H90" s="2"/>
      <c r="I90" s="2"/>
      <c r="J90" s="2"/>
      <c r="K90" s="2"/>
      <c r="L90" s="2"/>
      <c r="M90" s="2"/>
      <c r="N90" s="2"/>
      <c r="O90" s="2"/>
      <c r="P90" s="2"/>
      <c r="Q90" s="2"/>
    </row>
    <row r="91" spans="2:17" x14ac:dyDescent="0.25">
      <c r="B91" s="2"/>
      <c r="C91" s="2"/>
      <c r="D91" s="2"/>
      <c r="E91" s="2"/>
      <c r="F91" s="2"/>
      <c r="G91" s="2"/>
      <c r="H91" s="2"/>
      <c r="I91" s="2"/>
      <c r="J91" s="2"/>
      <c r="K91" s="2"/>
      <c r="L91" s="2"/>
      <c r="M91" s="2"/>
      <c r="N91" s="2"/>
      <c r="O91" s="2"/>
      <c r="P91" s="2"/>
      <c r="Q91" s="2"/>
    </row>
    <row r="92" spans="2:17" x14ac:dyDescent="0.25">
      <c r="B92" s="2"/>
      <c r="C92" s="2"/>
      <c r="D92" s="2"/>
      <c r="E92" s="2"/>
      <c r="F92" s="2"/>
      <c r="G92" s="2"/>
      <c r="H92" s="2"/>
      <c r="I92" s="2"/>
      <c r="J92" s="2"/>
      <c r="K92" s="2"/>
      <c r="L92" s="2"/>
      <c r="M92" s="2"/>
      <c r="N92" s="2"/>
      <c r="O92" s="2"/>
      <c r="P92" s="2"/>
      <c r="Q92" s="2"/>
    </row>
    <row r="93" spans="2:17" x14ac:dyDescent="0.25">
      <c r="B93" s="2"/>
      <c r="C93" s="2"/>
      <c r="D93" s="2"/>
      <c r="E93" s="2"/>
      <c r="F93" s="2"/>
      <c r="G93" s="2"/>
      <c r="H93" s="2"/>
      <c r="I93" s="2"/>
      <c r="J93" s="2"/>
      <c r="K93" s="2"/>
      <c r="L93" s="2"/>
      <c r="M93" s="2"/>
      <c r="N93" s="2"/>
      <c r="O93" s="2"/>
      <c r="P93" s="2"/>
      <c r="Q93" s="2"/>
    </row>
    <row r="94" spans="2:17" x14ac:dyDescent="0.25">
      <c r="B94" s="2"/>
      <c r="C94" s="2"/>
      <c r="D94" s="2"/>
      <c r="E94" s="2"/>
      <c r="F94" s="2"/>
      <c r="G94" s="2"/>
      <c r="H94" s="2"/>
      <c r="I94" s="2"/>
      <c r="J94" s="2"/>
      <c r="K94" s="2"/>
      <c r="L94" s="2"/>
      <c r="M94" s="2"/>
      <c r="N94" s="2"/>
      <c r="O94" s="2"/>
      <c r="P94" s="2"/>
      <c r="Q94" s="2"/>
    </row>
    <row r="95" spans="2:17" x14ac:dyDescent="0.25">
      <c r="B95" s="2"/>
      <c r="C95" s="2"/>
      <c r="D95" s="2"/>
      <c r="E95" s="2"/>
      <c r="F95" s="2"/>
      <c r="G95" s="2"/>
      <c r="H95" s="2"/>
      <c r="I95" s="2"/>
      <c r="J95" s="2"/>
      <c r="K95" s="2"/>
      <c r="L95" s="2"/>
      <c r="M95" s="2"/>
      <c r="N95" s="2"/>
      <c r="O95" s="2"/>
      <c r="P95" s="2"/>
      <c r="Q95" s="2"/>
    </row>
    <row r="96" spans="2:17" x14ac:dyDescent="0.25">
      <c r="B96" s="2"/>
      <c r="C96" s="2"/>
      <c r="D96" s="2"/>
      <c r="E96" s="2"/>
      <c r="F96" s="2"/>
      <c r="G96" s="2"/>
      <c r="H96" s="2"/>
      <c r="I96" s="2"/>
      <c r="J96" s="2"/>
      <c r="K96" s="2"/>
      <c r="L96" s="2"/>
      <c r="M96" s="2"/>
      <c r="N96" s="2"/>
      <c r="O96" s="2"/>
      <c r="P96" s="2"/>
      <c r="Q96" s="2"/>
    </row>
    <row r="97" spans="2:17" x14ac:dyDescent="0.25">
      <c r="B97" s="2"/>
      <c r="C97" s="2"/>
      <c r="D97" s="2"/>
      <c r="E97" s="2"/>
      <c r="F97" s="2"/>
      <c r="G97" s="2"/>
      <c r="H97" s="2"/>
      <c r="I97" s="2"/>
      <c r="J97" s="2"/>
      <c r="K97" s="2"/>
      <c r="L97" s="2"/>
      <c r="M97" s="2"/>
      <c r="N97" s="2"/>
      <c r="O97" s="2"/>
      <c r="P97" s="2"/>
      <c r="Q97" s="2"/>
    </row>
    <row r="98" spans="2:17" x14ac:dyDescent="0.25">
      <c r="B98" s="2"/>
      <c r="C98" s="2"/>
      <c r="D98" s="2"/>
      <c r="E98" s="2"/>
      <c r="F98" s="2"/>
      <c r="G98" s="2"/>
      <c r="H98" s="2"/>
      <c r="I98" s="2"/>
      <c r="J98" s="2"/>
      <c r="K98" s="2"/>
      <c r="L98" s="2"/>
      <c r="M98" s="2"/>
      <c r="N98" s="2"/>
      <c r="O98" s="2"/>
      <c r="P98" s="2"/>
      <c r="Q98" s="2"/>
    </row>
    <row r="99" spans="2:17" x14ac:dyDescent="0.25">
      <c r="B99" s="2"/>
      <c r="C99" s="2"/>
      <c r="D99" s="2"/>
      <c r="E99" s="2"/>
      <c r="F99" s="2"/>
      <c r="G99" s="2"/>
      <c r="H99" s="2"/>
      <c r="I99" s="2"/>
      <c r="J99" s="2"/>
      <c r="K99" s="2"/>
      <c r="L99" s="2"/>
      <c r="M99" s="2"/>
      <c r="N99" s="2"/>
      <c r="O99" s="2"/>
      <c r="P99" s="2"/>
      <c r="Q99" s="2"/>
    </row>
    <row r="100" spans="2:17" x14ac:dyDescent="0.25">
      <c r="B100" s="2"/>
      <c r="C100" s="2"/>
      <c r="D100" s="2"/>
      <c r="E100" s="2"/>
      <c r="F100" s="2"/>
      <c r="G100" s="2"/>
      <c r="H100" s="2"/>
      <c r="I100" s="2"/>
      <c r="J100" s="2"/>
      <c r="K100" s="2"/>
      <c r="L100" s="2"/>
      <c r="M100" s="2"/>
      <c r="N100" s="2"/>
      <c r="O100" s="2"/>
      <c r="P100" s="2"/>
      <c r="Q100" s="2"/>
    </row>
    <row r="101" spans="2:17" x14ac:dyDescent="0.25">
      <c r="B101" s="2"/>
      <c r="C101" s="2"/>
      <c r="D101" s="2"/>
      <c r="E101" s="2"/>
      <c r="F101" s="2"/>
      <c r="G101" s="2"/>
      <c r="H101" s="2"/>
      <c r="I101" s="2"/>
      <c r="J101" s="2"/>
      <c r="K101" s="2"/>
      <c r="L101" s="2"/>
      <c r="M101" s="2"/>
      <c r="N101" s="2"/>
      <c r="O101" s="2"/>
      <c r="P101" s="2"/>
      <c r="Q101" s="2"/>
    </row>
    <row r="102" spans="2:17" x14ac:dyDescent="0.25">
      <c r="B102" s="2"/>
      <c r="C102" s="2"/>
      <c r="D102" s="2"/>
      <c r="E102" s="2"/>
      <c r="F102" s="2"/>
      <c r="G102" s="2"/>
      <c r="H102" s="2"/>
      <c r="I102" s="2"/>
      <c r="J102" s="2"/>
      <c r="K102" s="2"/>
      <c r="L102" s="2"/>
      <c r="M102" s="2"/>
      <c r="N102" s="2"/>
      <c r="O102" s="2"/>
      <c r="P102" s="2"/>
      <c r="Q102" s="2"/>
    </row>
    <row r="103" spans="2:17" x14ac:dyDescent="0.25">
      <c r="B103" s="2"/>
      <c r="C103" s="2"/>
      <c r="D103" s="2"/>
      <c r="E103" s="2"/>
      <c r="F103" s="2"/>
      <c r="G103" s="2"/>
      <c r="H103" s="2"/>
      <c r="I103" s="2"/>
      <c r="J103" s="2"/>
      <c r="K103" s="2"/>
      <c r="L103" s="2"/>
      <c r="M103" s="2"/>
      <c r="N103" s="2"/>
      <c r="O103" s="2"/>
      <c r="P103" s="2"/>
      <c r="Q103" s="2"/>
    </row>
    <row r="104" spans="2:17" x14ac:dyDescent="0.25">
      <c r="B104" s="38"/>
      <c r="C104" s="38"/>
      <c r="D104" s="2"/>
      <c r="E104" s="2"/>
      <c r="F104" s="2"/>
      <c r="G104" s="2"/>
      <c r="H104" s="2"/>
      <c r="I104" s="2"/>
      <c r="J104" s="2"/>
      <c r="K104" s="2"/>
      <c r="L104" s="2"/>
      <c r="M104" s="2"/>
      <c r="N104" s="2"/>
      <c r="O104" s="2"/>
      <c r="P104" s="2"/>
      <c r="Q104" s="2"/>
    </row>
    <row r="105" spans="2:17" x14ac:dyDescent="0.25">
      <c r="B105" s="38"/>
      <c r="C105" s="38"/>
      <c r="D105" s="2"/>
      <c r="E105" s="2"/>
      <c r="F105" s="2"/>
      <c r="G105" s="2"/>
      <c r="H105" s="2"/>
      <c r="I105" s="2"/>
      <c r="J105" s="2"/>
      <c r="K105" s="2"/>
      <c r="L105" s="2"/>
      <c r="M105" s="2"/>
      <c r="N105" s="2"/>
      <c r="O105" s="2"/>
      <c r="P105" s="2"/>
      <c r="Q105" s="2"/>
    </row>
    <row r="106" spans="2:17" x14ac:dyDescent="0.25">
      <c r="B106" s="2"/>
      <c r="C106" s="2"/>
      <c r="D106" s="2"/>
      <c r="E106" s="2"/>
      <c r="F106" s="2"/>
      <c r="G106" s="2"/>
      <c r="H106" s="2"/>
      <c r="I106" s="2"/>
      <c r="J106" s="2"/>
      <c r="K106" s="2"/>
      <c r="L106" s="2"/>
      <c r="M106" s="2"/>
      <c r="N106" s="2"/>
      <c r="O106" s="2"/>
      <c r="P106" s="2"/>
      <c r="Q106" s="2"/>
    </row>
    <row r="107" spans="2:17" x14ac:dyDescent="0.25">
      <c r="B107" s="2"/>
      <c r="C107" s="2"/>
      <c r="D107" s="2"/>
      <c r="E107" s="2"/>
      <c r="F107" s="2"/>
      <c r="G107" s="2"/>
      <c r="H107" s="2"/>
      <c r="I107" s="2"/>
      <c r="J107" s="2"/>
      <c r="K107" s="2"/>
      <c r="L107" s="2"/>
      <c r="M107" s="2"/>
      <c r="N107" s="2"/>
      <c r="O107" s="2"/>
      <c r="P107" s="2"/>
      <c r="Q107" s="2"/>
    </row>
    <row r="108" spans="2:17" x14ac:dyDescent="0.25">
      <c r="B108" s="2"/>
      <c r="C108" s="2"/>
      <c r="D108" s="2"/>
      <c r="E108" s="2"/>
      <c r="F108" s="2"/>
      <c r="G108" s="2"/>
      <c r="H108" s="2"/>
      <c r="I108" s="2"/>
      <c r="J108" s="2"/>
      <c r="K108" s="2"/>
      <c r="L108" s="2"/>
      <c r="M108" s="2"/>
      <c r="N108" s="2"/>
      <c r="O108" s="2"/>
      <c r="P108" s="2"/>
      <c r="Q108" s="2"/>
    </row>
    <row r="109" spans="2:17" x14ac:dyDescent="0.25">
      <c r="B109" s="2"/>
      <c r="C109" s="2"/>
      <c r="D109" s="2"/>
      <c r="E109" s="2"/>
      <c r="F109" s="2"/>
      <c r="G109" s="2"/>
      <c r="H109" s="2"/>
      <c r="I109" s="2"/>
      <c r="J109" s="2"/>
      <c r="K109" s="2"/>
      <c r="L109" s="2"/>
      <c r="M109" s="2"/>
      <c r="N109" s="2"/>
      <c r="O109" s="2"/>
      <c r="P109" s="2"/>
      <c r="Q109" s="2"/>
    </row>
    <row r="110" spans="2:17" x14ac:dyDescent="0.25">
      <c r="B110" s="2"/>
      <c r="C110" s="2"/>
      <c r="D110" s="2"/>
      <c r="E110" s="2"/>
      <c r="F110" s="2"/>
      <c r="G110" s="2"/>
      <c r="H110" s="2"/>
      <c r="I110" s="2"/>
      <c r="J110" s="2"/>
      <c r="K110" s="2"/>
      <c r="L110" s="2"/>
      <c r="M110" s="2"/>
      <c r="N110" s="2"/>
      <c r="O110" s="2"/>
      <c r="P110" s="2"/>
      <c r="Q110" s="2"/>
    </row>
    <row r="111" spans="2:17" x14ac:dyDescent="0.25">
      <c r="B111" s="2"/>
      <c r="C111" s="2"/>
      <c r="D111" s="2"/>
      <c r="E111" s="2"/>
      <c r="F111" s="2"/>
      <c r="G111" s="2"/>
      <c r="H111" s="2"/>
      <c r="I111" s="2"/>
      <c r="J111" s="2"/>
      <c r="K111" s="2"/>
      <c r="L111" s="2"/>
      <c r="M111" s="2"/>
      <c r="N111" s="2"/>
      <c r="O111" s="2"/>
      <c r="P111" s="2"/>
      <c r="Q111" s="2"/>
    </row>
    <row r="112" spans="2:17" x14ac:dyDescent="0.25">
      <c r="B112" s="2"/>
      <c r="C112" s="2"/>
      <c r="D112" s="2"/>
      <c r="E112" s="2"/>
      <c r="F112" s="2"/>
      <c r="G112" s="2"/>
      <c r="H112" s="2"/>
      <c r="I112" s="2"/>
      <c r="J112" s="2"/>
      <c r="K112" s="2"/>
      <c r="L112" s="2"/>
      <c r="M112" s="2"/>
      <c r="N112" s="2"/>
      <c r="O112" s="2"/>
      <c r="P112" s="2"/>
      <c r="Q112" s="2"/>
    </row>
    <row r="113" spans="2:17" x14ac:dyDescent="0.25">
      <c r="B113" s="2"/>
      <c r="C113" s="2"/>
      <c r="D113" s="2"/>
      <c r="E113" s="2"/>
      <c r="F113" s="2"/>
      <c r="G113" s="2"/>
      <c r="H113" s="2"/>
      <c r="I113" s="2"/>
      <c r="J113" s="2"/>
      <c r="K113" s="2"/>
      <c r="L113" s="2"/>
      <c r="M113" s="2"/>
      <c r="N113" s="2"/>
      <c r="O113" s="2"/>
      <c r="P113" s="2"/>
      <c r="Q113" s="2"/>
    </row>
    <row r="114" spans="2:17" x14ac:dyDescent="0.25">
      <c r="B114" s="2"/>
      <c r="C114" s="2"/>
      <c r="D114" s="2"/>
      <c r="E114" s="2"/>
      <c r="F114" s="2"/>
      <c r="G114" s="2"/>
      <c r="H114" s="2"/>
      <c r="I114" s="2"/>
      <c r="J114" s="2"/>
      <c r="K114" s="2"/>
      <c r="L114" s="2"/>
      <c r="M114" s="2"/>
      <c r="N114" s="2"/>
      <c r="O114" s="2"/>
      <c r="P114" s="2"/>
      <c r="Q114" s="2"/>
    </row>
    <row r="115" spans="2:17" x14ac:dyDescent="0.25">
      <c r="B115" s="2"/>
      <c r="C115" s="2"/>
      <c r="D115" s="2"/>
      <c r="E115" s="2"/>
      <c r="F115" s="2"/>
      <c r="G115" s="2"/>
      <c r="H115" s="2"/>
      <c r="I115" s="2"/>
      <c r="J115" s="2"/>
      <c r="K115" s="2"/>
      <c r="L115" s="2"/>
      <c r="M115" s="2"/>
      <c r="N115" s="2"/>
      <c r="O115" s="2"/>
      <c r="P115" s="2"/>
      <c r="Q115" s="2"/>
    </row>
    <row r="116" spans="2:17" x14ac:dyDescent="0.25">
      <c r="B116" s="2"/>
      <c r="C116" s="2"/>
      <c r="D116" s="2"/>
      <c r="E116" s="2"/>
      <c r="F116" s="2"/>
      <c r="G116" s="2"/>
      <c r="H116" s="2"/>
      <c r="I116" s="2"/>
      <c r="J116" s="2"/>
      <c r="K116" s="2"/>
      <c r="L116" s="2"/>
      <c r="M116" s="2"/>
      <c r="N116" s="2"/>
      <c r="O116" s="2"/>
      <c r="P116" s="2"/>
      <c r="Q116" s="2"/>
    </row>
    <row r="117" spans="2:17" x14ac:dyDescent="0.25">
      <c r="B117" s="2"/>
      <c r="C117" s="2"/>
      <c r="D117" s="2"/>
      <c r="E117" s="2"/>
      <c r="F117" s="2"/>
      <c r="G117" s="2"/>
      <c r="H117" s="2"/>
      <c r="I117" s="2"/>
      <c r="J117" s="2"/>
      <c r="K117" s="2"/>
      <c r="L117" s="2"/>
      <c r="M117" s="2"/>
      <c r="N117" s="2"/>
      <c r="O117" s="2"/>
      <c r="P117" s="2"/>
      <c r="Q117" s="2"/>
    </row>
    <row r="118" spans="2:17" x14ac:dyDescent="0.25">
      <c r="B118" s="2"/>
      <c r="C118" s="2"/>
      <c r="D118" s="2"/>
      <c r="E118" s="2"/>
      <c r="F118" s="2"/>
      <c r="G118" s="2"/>
      <c r="H118" s="2"/>
      <c r="I118" s="2"/>
      <c r="J118" s="2"/>
      <c r="K118" s="2"/>
      <c r="L118" s="2"/>
      <c r="M118" s="2"/>
      <c r="N118" s="2"/>
      <c r="O118" s="2"/>
      <c r="P118" s="2"/>
      <c r="Q118" s="2"/>
    </row>
    <row r="119" spans="2:17" x14ac:dyDescent="0.25">
      <c r="B119" s="2"/>
      <c r="C119" s="2"/>
      <c r="D119" s="2"/>
      <c r="E119" s="2"/>
      <c r="F119" s="2"/>
      <c r="G119" s="2"/>
      <c r="H119" s="2"/>
      <c r="I119" s="2"/>
      <c r="J119" s="2"/>
      <c r="K119" s="2"/>
      <c r="L119" s="2"/>
      <c r="M119" s="2"/>
      <c r="N119" s="2"/>
      <c r="O119" s="2"/>
      <c r="P119" s="2"/>
      <c r="Q119" s="2"/>
    </row>
    <row r="120" spans="2:17" x14ac:dyDescent="0.25">
      <c r="B120" s="2"/>
      <c r="C120" s="2"/>
      <c r="D120" s="2"/>
      <c r="E120" s="2"/>
      <c r="F120" s="2"/>
      <c r="G120" s="2"/>
      <c r="H120" s="2"/>
      <c r="I120" s="2"/>
      <c r="J120" s="2"/>
      <c r="K120" s="2"/>
      <c r="L120" s="2"/>
      <c r="M120" s="2"/>
      <c r="N120" s="2"/>
      <c r="O120" s="2"/>
      <c r="P120" s="2"/>
      <c r="Q120" s="2"/>
    </row>
    <row r="121" spans="2:17" x14ac:dyDescent="0.25">
      <c r="B121" s="2"/>
      <c r="C121" s="2"/>
      <c r="D121" s="2"/>
      <c r="E121" s="2"/>
      <c r="F121" s="2"/>
      <c r="G121" s="2"/>
      <c r="H121" s="2"/>
      <c r="I121" s="2"/>
      <c r="J121" s="2"/>
      <c r="K121" s="2"/>
      <c r="L121" s="2"/>
      <c r="M121" s="2"/>
      <c r="N121" s="2"/>
      <c r="O121" s="2"/>
      <c r="P121" s="2"/>
      <c r="Q121" s="2"/>
    </row>
    <row r="122" spans="2:17" x14ac:dyDescent="0.25">
      <c r="B122" s="2"/>
      <c r="C122" s="2"/>
      <c r="D122" s="2"/>
      <c r="E122" s="2"/>
      <c r="F122" s="2"/>
      <c r="G122" s="2"/>
      <c r="H122" s="2"/>
      <c r="I122" s="2"/>
      <c r="J122" s="2"/>
      <c r="K122" s="2"/>
      <c r="L122" s="2"/>
      <c r="M122" s="2"/>
      <c r="N122" s="2"/>
      <c r="O122" s="2"/>
      <c r="P122" s="2"/>
      <c r="Q122" s="2"/>
    </row>
    <row r="123" spans="2:17" x14ac:dyDescent="0.25">
      <c r="B123" s="2"/>
      <c r="C123" s="2"/>
      <c r="D123" s="2"/>
      <c r="E123" s="2"/>
      <c r="F123" s="2"/>
      <c r="G123" s="2"/>
      <c r="H123" s="2"/>
      <c r="I123" s="2"/>
      <c r="J123" s="2"/>
      <c r="K123" s="2"/>
      <c r="L123" s="2"/>
      <c r="M123" s="2"/>
      <c r="N123" s="2"/>
      <c r="O123" s="2"/>
      <c r="P123" s="2"/>
      <c r="Q123" s="2"/>
    </row>
    <row r="124" spans="2:17" x14ac:dyDescent="0.25">
      <c r="B124" s="2"/>
      <c r="C124" s="2"/>
      <c r="D124" s="2"/>
      <c r="E124" s="2"/>
      <c r="F124" s="2"/>
      <c r="G124" s="2"/>
      <c r="H124" s="2"/>
      <c r="I124" s="2"/>
      <c r="J124" s="2"/>
      <c r="K124" s="2"/>
      <c r="L124" s="2"/>
      <c r="M124" s="2"/>
      <c r="N124" s="2"/>
      <c r="O124" s="2"/>
      <c r="P124" s="2"/>
      <c r="Q124" s="2"/>
    </row>
    <row r="125" spans="2:17" x14ac:dyDescent="0.25">
      <c r="B125" s="2"/>
      <c r="C125" s="2"/>
      <c r="D125" s="2"/>
      <c r="E125" s="2"/>
      <c r="F125" s="2"/>
      <c r="G125" s="2"/>
      <c r="H125" s="2"/>
      <c r="I125" s="2"/>
      <c r="J125" s="2"/>
      <c r="K125" s="2"/>
      <c r="L125" s="2"/>
      <c r="M125" s="2"/>
      <c r="N125" s="2"/>
      <c r="O125" s="2"/>
      <c r="P125" s="2"/>
      <c r="Q125" s="2"/>
    </row>
    <row r="126" spans="2:17" x14ac:dyDescent="0.25">
      <c r="B126" s="2"/>
      <c r="C126" s="2"/>
      <c r="D126" s="2"/>
      <c r="E126" s="2"/>
      <c r="F126" s="2"/>
      <c r="G126" s="2"/>
      <c r="H126" s="2"/>
      <c r="I126" s="2"/>
      <c r="J126" s="2"/>
      <c r="K126" s="2"/>
      <c r="L126" s="2"/>
      <c r="M126" s="2"/>
      <c r="N126" s="2"/>
      <c r="O126" s="2"/>
      <c r="P126" s="2"/>
      <c r="Q126" s="2"/>
    </row>
    <row r="127" spans="2:17" x14ac:dyDescent="0.25">
      <c r="B127" s="2"/>
      <c r="C127" s="2"/>
      <c r="D127" s="2"/>
      <c r="E127" s="2"/>
      <c r="F127" s="2"/>
      <c r="G127" s="2"/>
      <c r="H127" s="2"/>
      <c r="I127" s="2"/>
      <c r="J127" s="2"/>
      <c r="K127" s="2"/>
      <c r="L127" s="2"/>
      <c r="M127" s="2"/>
      <c r="N127" s="2"/>
      <c r="O127" s="2"/>
      <c r="P127" s="2"/>
      <c r="Q127" s="2"/>
    </row>
    <row r="128" spans="2:17" x14ac:dyDescent="0.25">
      <c r="B128" s="2"/>
      <c r="C128" s="2"/>
      <c r="D128" s="2"/>
      <c r="E128" s="2"/>
      <c r="F128" s="2"/>
      <c r="G128" s="2"/>
      <c r="H128" s="2"/>
      <c r="I128" s="2"/>
      <c r="J128" s="2"/>
      <c r="K128" s="2"/>
      <c r="L128" s="2"/>
      <c r="M128" s="2"/>
      <c r="N128" s="2"/>
      <c r="O128" s="2"/>
      <c r="P128" s="2"/>
      <c r="Q128" s="2"/>
    </row>
    <row r="129" spans="2:17" x14ac:dyDescent="0.25">
      <c r="B129" s="2"/>
      <c r="C129" s="2"/>
      <c r="D129" s="2"/>
      <c r="E129" s="2"/>
      <c r="F129" s="2"/>
      <c r="G129" s="2"/>
      <c r="H129" s="2"/>
      <c r="I129" s="2"/>
      <c r="J129" s="2"/>
      <c r="K129" s="2"/>
      <c r="L129" s="2"/>
      <c r="M129" s="2"/>
      <c r="N129" s="2"/>
      <c r="O129" s="2"/>
      <c r="P129" s="2"/>
      <c r="Q129" s="2"/>
    </row>
    <row r="130" spans="2:17" x14ac:dyDescent="0.25">
      <c r="B130" s="2"/>
      <c r="C130" s="2"/>
      <c r="D130" s="2"/>
      <c r="E130" s="2"/>
      <c r="F130" s="2"/>
      <c r="G130" s="2"/>
      <c r="H130" s="2"/>
      <c r="I130" s="2"/>
      <c r="J130" s="2"/>
      <c r="K130" s="2"/>
      <c r="L130" s="2"/>
      <c r="M130" s="2"/>
      <c r="N130" s="2"/>
      <c r="O130" s="2"/>
      <c r="P130" s="2"/>
      <c r="Q130" s="2"/>
    </row>
  </sheetData>
  <autoFilter ref="A4:P130"/>
  <mergeCells count="2">
    <mergeCell ref="B3:D3"/>
    <mergeCell ref="L3:Q3"/>
  </mergeCells>
  <pageMargins left="0.7" right="0.7" top="0.75" bottom="0.75" header="0.3" footer="0.3"/>
  <pageSetup scale="99" fitToHeight="0" orientation="landscape" r:id="rId1"/>
  <headerFooter>
    <oddHeader>&amp;L&amp;"-,Bold"&amp;KFF0000CONFIDENTIAL</oddHeader>
    <oddFooter>&amp;L&amp;9OneCare Vermont FY 2023 ACO Budget Submission&amp;R&amp;9&amp;P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'LISTS--DO NOT DELETE'!$E$4:$E$18</xm:f>
          </x14:formula1>
          <xm:sqref>B5:C130</xm:sqref>
        </x14:dataValidation>
        <x14:dataValidation type="list" allowBlank="1" showInputMessage="1" showErrorMessage="1">
          <x14:formula1>
            <xm:f>'LISTS--DO NOT DELETE'!$F$4:$F$13</xm:f>
          </x14:formula1>
          <xm:sqref>E5:E130</xm:sqref>
        </x14:dataValidation>
        <x14:dataValidation type="list" allowBlank="1" showInputMessage="1" showErrorMessage="1">
          <x14:formula1>
            <xm:f>'LISTS--DO NOT DELETE'!$G$4:$G$20</xm:f>
          </x14:formula1>
          <xm:sqref>G5:G130</xm:sqref>
        </x14:dataValidation>
        <x14:dataValidation type="list" allowBlank="1" showInputMessage="1" showErrorMessage="1">
          <x14:formula1>
            <xm:f>'LISTS--DO NOT DELETE'!$J$4:$J$5</xm:f>
          </x14:formula1>
          <xm:sqref>H5:H130</xm:sqref>
        </x14:dataValidation>
        <x14:dataValidation type="list" allowBlank="1" showInputMessage="1" showErrorMessage="1">
          <x14:formula1>
            <xm:f>'LISTS--DO NOT DELETE'!$H$4:$H$5</xm:f>
          </x14:formula1>
          <xm:sqref>I5:I130 J5:K130</xm:sqref>
        </x14:dataValidation>
        <x14:dataValidation type="list" allowBlank="1" showInputMessage="1" showErrorMessage="1">
          <x14:formula1>
            <xm:f>'LISTS--DO NOT DELETE'!$I$4:$I$9</xm:f>
          </x14:formula1>
          <xm:sqref>L5:Q130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AA71"/>
  <sheetViews>
    <sheetView topLeftCell="A7" zoomScaleNormal="100" workbookViewId="0">
      <selection activeCell="N3" sqref="N3"/>
    </sheetView>
  </sheetViews>
  <sheetFormatPr defaultColWidth="9.140625" defaultRowHeight="15" x14ac:dyDescent="0.25"/>
  <cols>
    <col min="1" max="1" width="25" customWidth="1"/>
    <col min="2" max="2" width="10.85546875" bestFit="1" customWidth="1"/>
    <col min="3" max="3" width="16.7109375" customWidth="1"/>
    <col min="4" max="4" width="10.140625" customWidth="1"/>
    <col min="5" max="5" width="10.85546875" bestFit="1" customWidth="1"/>
    <col min="6" max="6" width="16.7109375" customWidth="1"/>
    <col min="8" max="8" width="10.85546875" bestFit="1" customWidth="1"/>
    <col min="9" max="9" width="16.7109375" customWidth="1"/>
    <col min="11" max="11" width="10.85546875" bestFit="1" customWidth="1"/>
    <col min="12" max="12" width="16.7109375" customWidth="1"/>
    <col min="14" max="14" width="10.85546875" bestFit="1" customWidth="1"/>
    <col min="15" max="15" width="16.7109375" customWidth="1"/>
    <col min="17" max="17" width="10.85546875" bestFit="1" customWidth="1"/>
    <col min="18" max="18" width="16.7109375" customWidth="1"/>
    <col min="20" max="20" width="10.85546875" bestFit="1" customWidth="1"/>
    <col min="22" max="22" width="16.42578125" customWidth="1"/>
    <col min="23" max="23" width="15" bestFit="1" customWidth="1"/>
    <col min="24" max="24" width="11.42578125" bestFit="1" customWidth="1"/>
    <col min="25" max="25" width="16.42578125" customWidth="1"/>
    <col min="26" max="26" width="13.28515625" customWidth="1"/>
    <col min="27" max="27" width="11.42578125" bestFit="1" customWidth="1"/>
  </cols>
  <sheetData>
    <row r="1" spans="1:27" s="188" customFormat="1" ht="16.5" x14ac:dyDescent="0.3">
      <c r="A1" s="182" t="s">
        <v>223</v>
      </c>
      <c r="B1" s="187"/>
      <c r="C1" s="198"/>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188" customFormat="1" ht="16.5" x14ac:dyDescent="0.3">
      <c r="A2" s="182" t="s">
        <v>224</v>
      </c>
      <c r="B2" s="187"/>
      <c r="C2" s="271"/>
      <c r="D2" s="271"/>
      <c r="E2" s="271"/>
      <c r="F2" s="187"/>
      <c r="G2" s="187"/>
      <c r="H2" s="187"/>
      <c r="I2" s="187"/>
      <c r="J2" s="187"/>
      <c r="K2" s="187"/>
      <c r="L2" s="187"/>
      <c r="M2" s="187"/>
      <c r="N2" s="187"/>
      <c r="O2" s="187"/>
      <c r="P2" s="187"/>
      <c r="Q2" s="187"/>
      <c r="R2" s="187"/>
      <c r="S2" s="187"/>
      <c r="T2" s="187"/>
      <c r="U2" s="187"/>
      <c r="V2" s="187"/>
      <c r="W2" s="187"/>
      <c r="X2" s="187"/>
      <c r="Y2" s="187"/>
      <c r="Z2" s="187"/>
      <c r="AA2" s="187"/>
    </row>
    <row r="5" spans="1:27" x14ac:dyDescent="0.25">
      <c r="A5" s="378" t="s">
        <v>225</v>
      </c>
      <c r="B5" s="378" t="s">
        <v>15</v>
      </c>
      <c r="C5" s="378"/>
      <c r="D5" s="378"/>
      <c r="E5" s="378" t="s">
        <v>211</v>
      </c>
      <c r="F5" s="378"/>
      <c r="G5" s="378"/>
      <c r="H5" s="378" t="s">
        <v>212</v>
      </c>
      <c r="I5" s="378"/>
      <c r="J5" s="378"/>
      <c r="K5" s="378" t="s">
        <v>17</v>
      </c>
      <c r="L5" s="378"/>
      <c r="M5" s="378"/>
      <c r="N5" s="378" t="s">
        <v>226</v>
      </c>
      <c r="O5" s="378"/>
      <c r="P5" s="378"/>
      <c r="Q5" s="378" t="s">
        <v>18</v>
      </c>
      <c r="R5" s="378"/>
      <c r="S5" s="379"/>
      <c r="T5" s="379" t="s">
        <v>227</v>
      </c>
      <c r="U5" s="380"/>
      <c r="V5" s="378" t="s">
        <v>228</v>
      </c>
      <c r="W5" s="378"/>
      <c r="X5" s="378"/>
      <c r="Y5" s="378" t="s">
        <v>229</v>
      </c>
      <c r="Z5" s="378"/>
      <c r="AA5" s="378"/>
    </row>
    <row r="6" spans="1:27" ht="45" x14ac:dyDescent="0.25">
      <c r="A6" s="378"/>
      <c r="B6" s="103" t="s">
        <v>230</v>
      </c>
      <c r="C6" s="103" t="s">
        <v>231</v>
      </c>
      <c r="D6" s="103" t="s">
        <v>232</v>
      </c>
      <c r="E6" s="103" t="s">
        <v>230</v>
      </c>
      <c r="F6" s="103" t="s">
        <v>231</v>
      </c>
      <c r="G6" s="103" t="s">
        <v>232</v>
      </c>
      <c r="H6" s="103" t="s">
        <v>230</v>
      </c>
      <c r="I6" s="103" t="s">
        <v>231</v>
      </c>
      <c r="J6" s="103" t="s">
        <v>232</v>
      </c>
      <c r="K6" s="103" t="s">
        <v>230</v>
      </c>
      <c r="L6" s="103" t="s">
        <v>231</v>
      </c>
      <c r="M6" s="103" t="s">
        <v>232</v>
      </c>
      <c r="N6" s="103" t="s">
        <v>230</v>
      </c>
      <c r="O6" s="103" t="s">
        <v>231</v>
      </c>
      <c r="P6" s="103" t="s">
        <v>232</v>
      </c>
      <c r="Q6" s="103" t="s">
        <v>230</v>
      </c>
      <c r="R6" s="103" t="s">
        <v>231</v>
      </c>
      <c r="S6" s="103" t="s">
        <v>232</v>
      </c>
      <c r="T6" s="103" t="s">
        <v>230</v>
      </c>
      <c r="U6" s="110" t="s">
        <v>233</v>
      </c>
      <c r="V6" s="103" t="s">
        <v>234</v>
      </c>
      <c r="W6" s="103" t="s">
        <v>235</v>
      </c>
      <c r="X6" s="110" t="s">
        <v>233</v>
      </c>
      <c r="Y6" s="103" t="s">
        <v>236</v>
      </c>
      <c r="Z6" s="103" t="s">
        <v>237</v>
      </c>
      <c r="AA6" s="110" t="s">
        <v>233</v>
      </c>
    </row>
    <row r="7" spans="1:27" x14ac:dyDescent="0.25">
      <c r="A7" s="308" t="s">
        <v>80</v>
      </c>
      <c r="B7" s="255">
        <v>4496</v>
      </c>
      <c r="C7" s="252">
        <v>1504341</v>
      </c>
      <c r="D7" s="256">
        <v>0.03</v>
      </c>
      <c r="E7" s="255">
        <v>5021</v>
      </c>
      <c r="F7" s="252">
        <v>450044</v>
      </c>
      <c r="G7" s="256">
        <v>0.03</v>
      </c>
      <c r="H7" s="255">
        <v>1722</v>
      </c>
      <c r="I7" s="252">
        <v>71543</v>
      </c>
      <c r="J7" s="256">
        <v>0.02</v>
      </c>
      <c r="K7" s="445"/>
      <c r="L7" s="446"/>
      <c r="M7" s="447"/>
      <c r="N7" s="445"/>
      <c r="O7" s="446"/>
      <c r="P7" s="447"/>
      <c r="Q7" s="445"/>
      <c r="R7" s="446"/>
      <c r="S7" s="447"/>
      <c r="T7" s="445"/>
      <c r="U7" s="256">
        <v>6.0784871632121519E-2</v>
      </c>
      <c r="V7" s="257">
        <v>0</v>
      </c>
      <c r="W7" s="252">
        <v>2466512</v>
      </c>
      <c r="X7" s="256">
        <v>6.751620702719717E-2</v>
      </c>
      <c r="Y7" s="257">
        <v>0</v>
      </c>
      <c r="Z7" s="252">
        <v>2466512</v>
      </c>
      <c r="AA7" s="266">
        <v>6.751620702719717E-2</v>
      </c>
    </row>
    <row r="8" spans="1:27" x14ac:dyDescent="0.25">
      <c r="A8" s="309" t="s">
        <v>238</v>
      </c>
      <c r="B8" s="258">
        <v>3374</v>
      </c>
      <c r="C8" s="232">
        <v>60732</v>
      </c>
      <c r="D8" s="259"/>
      <c r="E8" s="258">
        <v>4110</v>
      </c>
      <c r="F8" s="232">
        <v>73980</v>
      </c>
      <c r="G8" s="259"/>
      <c r="H8" s="258" t="s">
        <v>239</v>
      </c>
      <c r="I8" s="260" t="s">
        <v>239</v>
      </c>
      <c r="J8" s="259"/>
      <c r="K8" s="448"/>
      <c r="L8" s="449"/>
      <c r="M8" s="450"/>
      <c r="N8" s="448"/>
      <c r="O8" s="449"/>
      <c r="P8" s="450"/>
      <c r="Q8" s="448"/>
      <c r="R8" s="449"/>
      <c r="S8" s="450"/>
      <c r="T8" s="448"/>
      <c r="U8" s="267"/>
      <c r="V8" s="261"/>
      <c r="W8" s="232">
        <v>171468</v>
      </c>
      <c r="X8" s="267"/>
      <c r="Y8" s="261"/>
      <c r="Z8" s="232">
        <v>171468</v>
      </c>
      <c r="AA8" s="267"/>
    </row>
    <row r="9" spans="1:27" x14ac:dyDescent="0.25">
      <c r="A9" s="309" t="s">
        <v>240</v>
      </c>
      <c r="B9" s="258">
        <v>1122</v>
      </c>
      <c r="C9" s="232">
        <v>20195</v>
      </c>
      <c r="D9" s="259"/>
      <c r="E9" s="258">
        <v>911</v>
      </c>
      <c r="F9" s="232">
        <v>16398</v>
      </c>
      <c r="G9" s="259"/>
      <c r="H9" s="258" t="s">
        <v>239</v>
      </c>
      <c r="I9" s="260" t="s">
        <v>239</v>
      </c>
      <c r="J9" s="259"/>
      <c r="K9" s="448"/>
      <c r="L9" s="449"/>
      <c r="M9" s="450"/>
      <c r="N9" s="448"/>
      <c r="O9" s="449"/>
      <c r="P9" s="450"/>
      <c r="Q9" s="448"/>
      <c r="R9" s="449"/>
      <c r="S9" s="450"/>
      <c r="T9" s="448"/>
      <c r="U9" s="267"/>
      <c r="V9" s="261"/>
      <c r="W9" s="232">
        <v>47483</v>
      </c>
      <c r="X9" s="267"/>
      <c r="Y9" s="261"/>
      <c r="Z9" s="232">
        <v>47483</v>
      </c>
      <c r="AA9" s="267"/>
    </row>
    <row r="10" spans="1:27" x14ac:dyDescent="0.25">
      <c r="A10" s="309" t="s">
        <v>241</v>
      </c>
      <c r="B10" s="258">
        <v>0</v>
      </c>
      <c r="C10" s="232">
        <v>1423414</v>
      </c>
      <c r="D10" s="259"/>
      <c r="E10" s="258">
        <v>0</v>
      </c>
      <c r="F10" s="232">
        <v>359666</v>
      </c>
      <c r="G10" s="259"/>
      <c r="H10" s="258">
        <v>1722</v>
      </c>
      <c r="I10" s="232">
        <v>71543</v>
      </c>
      <c r="J10" s="259"/>
      <c r="K10" s="448"/>
      <c r="L10" s="449"/>
      <c r="M10" s="450"/>
      <c r="N10" s="448"/>
      <c r="O10" s="449"/>
      <c r="P10" s="450"/>
      <c r="Q10" s="448"/>
      <c r="R10" s="449"/>
      <c r="S10" s="450"/>
      <c r="T10" s="448"/>
      <c r="U10" s="267"/>
      <c r="V10" s="261"/>
      <c r="W10" s="232">
        <v>2247560</v>
      </c>
      <c r="X10" s="267"/>
      <c r="Y10" s="261"/>
      <c r="Z10" s="232">
        <v>2247560</v>
      </c>
      <c r="AA10" s="267"/>
    </row>
    <row r="11" spans="1:27" x14ac:dyDescent="0.25">
      <c r="A11" s="308" t="s">
        <v>85</v>
      </c>
      <c r="B11" s="255">
        <v>7341</v>
      </c>
      <c r="C11" s="252">
        <v>2456370</v>
      </c>
      <c r="D11" s="256">
        <v>0.03</v>
      </c>
      <c r="E11" s="255">
        <v>6835</v>
      </c>
      <c r="F11" s="252">
        <v>612637</v>
      </c>
      <c r="G11" s="256">
        <v>0.03</v>
      </c>
      <c r="H11" s="255">
        <v>1952</v>
      </c>
      <c r="I11" s="252">
        <v>81079</v>
      </c>
      <c r="J11" s="256">
        <v>0.02</v>
      </c>
      <c r="K11" s="445"/>
      <c r="L11" s="446"/>
      <c r="M11" s="447"/>
      <c r="N11" s="445"/>
      <c r="O11" s="446"/>
      <c r="P11" s="447"/>
      <c r="Q11" s="445"/>
      <c r="R11" s="446"/>
      <c r="S11" s="447"/>
      <c r="T11" s="445"/>
      <c r="U11" s="256">
        <v>0.11705662194401278</v>
      </c>
      <c r="V11" s="257">
        <v>0</v>
      </c>
      <c r="W11" s="252">
        <v>4789266</v>
      </c>
      <c r="X11" s="256">
        <v>0.13109730451922247</v>
      </c>
      <c r="Y11" s="257">
        <v>0</v>
      </c>
      <c r="Z11" s="252">
        <v>4789266</v>
      </c>
      <c r="AA11" s="266">
        <v>0.13109730451922247</v>
      </c>
    </row>
    <row r="12" spans="1:27" x14ac:dyDescent="0.25">
      <c r="A12" s="309" t="s">
        <v>238</v>
      </c>
      <c r="B12" s="262">
        <v>6423</v>
      </c>
      <c r="C12" s="232">
        <v>115614</v>
      </c>
      <c r="D12" s="259"/>
      <c r="E12" s="262">
        <v>6085</v>
      </c>
      <c r="F12" s="232">
        <v>109530</v>
      </c>
      <c r="G12" s="269"/>
      <c r="H12" s="262" t="s">
        <v>239</v>
      </c>
      <c r="I12" s="232" t="s">
        <v>239</v>
      </c>
      <c r="J12" s="259"/>
      <c r="K12" s="448"/>
      <c r="L12" s="449"/>
      <c r="M12" s="451"/>
      <c r="N12" s="448"/>
      <c r="O12" s="449"/>
      <c r="P12" s="450"/>
      <c r="Q12" s="448"/>
      <c r="R12" s="449"/>
      <c r="S12" s="451"/>
      <c r="T12" s="448"/>
      <c r="U12" s="259"/>
      <c r="V12" s="261"/>
      <c r="W12" s="232">
        <v>403308</v>
      </c>
      <c r="X12" s="259"/>
      <c r="Y12" s="261"/>
      <c r="Z12" s="232">
        <v>403308</v>
      </c>
      <c r="AA12" s="259"/>
    </row>
    <row r="13" spans="1:27" x14ac:dyDescent="0.25">
      <c r="A13" s="309" t="s">
        <v>240</v>
      </c>
      <c r="B13" s="262">
        <v>918</v>
      </c>
      <c r="C13" s="232">
        <v>16528</v>
      </c>
      <c r="D13" s="259"/>
      <c r="E13" s="262">
        <v>750</v>
      </c>
      <c r="F13" s="232">
        <v>13500</v>
      </c>
      <c r="G13" s="269"/>
      <c r="H13" s="262" t="s">
        <v>239</v>
      </c>
      <c r="I13" s="232" t="s">
        <v>239</v>
      </c>
      <c r="J13" s="259"/>
      <c r="K13" s="448"/>
      <c r="L13" s="449"/>
      <c r="M13" s="451"/>
      <c r="N13" s="448"/>
      <c r="O13" s="449"/>
      <c r="P13" s="450"/>
      <c r="Q13" s="448"/>
      <c r="R13" s="449"/>
      <c r="S13" s="451"/>
      <c r="T13" s="448"/>
      <c r="U13" s="259"/>
      <c r="V13" s="261"/>
      <c r="W13" s="232">
        <v>42899</v>
      </c>
      <c r="X13" s="259"/>
      <c r="Y13" s="261"/>
      <c r="Z13" s="232">
        <v>42899</v>
      </c>
      <c r="AA13" s="259"/>
    </row>
    <row r="14" spans="1:27" x14ac:dyDescent="0.25">
      <c r="A14" s="309" t="s">
        <v>242</v>
      </c>
      <c r="B14" s="262">
        <v>0</v>
      </c>
      <c r="C14" s="232">
        <v>2324229</v>
      </c>
      <c r="D14" s="259"/>
      <c r="E14" s="262">
        <v>0</v>
      </c>
      <c r="F14" s="232">
        <v>489607</v>
      </c>
      <c r="G14" s="269"/>
      <c r="H14" s="262">
        <v>1952</v>
      </c>
      <c r="I14" s="232">
        <v>81079</v>
      </c>
      <c r="J14" s="259"/>
      <c r="K14" s="448"/>
      <c r="L14" s="449"/>
      <c r="M14" s="451"/>
      <c r="N14" s="448"/>
      <c r="O14" s="449"/>
      <c r="P14" s="450"/>
      <c r="Q14" s="448"/>
      <c r="R14" s="449"/>
      <c r="S14" s="451"/>
      <c r="T14" s="448"/>
      <c r="U14" s="259"/>
      <c r="V14" s="261"/>
      <c r="W14" s="232">
        <v>4343058</v>
      </c>
      <c r="X14" s="259"/>
      <c r="Y14" s="261"/>
      <c r="Z14" s="232">
        <v>4343058</v>
      </c>
      <c r="AA14" s="259"/>
    </row>
    <row r="15" spans="1:27" x14ac:dyDescent="0.25">
      <c r="A15" s="308" t="s">
        <v>90</v>
      </c>
      <c r="B15" s="255">
        <v>2507</v>
      </c>
      <c r="C15" s="252">
        <v>838934</v>
      </c>
      <c r="D15" s="256">
        <v>0.03</v>
      </c>
      <c r="E15" s="255">
        <v>3230</v>
      </c>
      <c r="F15" s="252">
        <v>289512</v>
      </c>
      <c r="G15" s="256">
        <v>0.03</v>
      </c>
      <c r="H15" s="255">
        <v>1119</v>
      </c>
      <c r="I15" s="252">
        <v>46473</v>
      </c>
      <c r="J15" s="256">
        <v>0.02</v>
      </c>
      <c r="K15" s="445"/>
      <c r="L15" s="446"/>
      <c r="M15" s="447"/>
      <c r="N15" s="445"/>
      <c r="O15" s="446"/>
      <c r="P15" s="447"/>
      <c r="Q15" s="445"/>
      <c r="R15" s="446"/>
      <c r="S15" s="447"/>
      <c r="T15" s="445"/>
      <c r="U15" s="256">
        <v>3.5715380069600997E-2</v>
      </c>
      <c r="V15" s="257">
        <v>0</v>
      </c>
      <c r="W15" s="252">
        <v>1390337</v>
      </c>
      <c r="X15" s="256">
        <v>3.8057905548228521E-2</v>
      </c>
      <c r="Y15" s="257">
        <v>0</v>
      </c>
      <c r="Z15" s="252">
        <v>1390337</v>
      </c>
      <c r="AA15" s="266">
        <v>3.8057905548228521E-2</v>
      </c>
    </row>
    <row r="16" spans="1:27" x14ac:dyDescent="0.25">
      <c r="A16" s="309" t="s">
        <v>238</v>
      </c>
      <c r="B16" s="262">
        <v>2234</v>
      </c>
      <c r="C16" s="232">
        <v>40212</v>
      </c>
      <c r="D16" s="259"/>
      <c r="E16" s="262">
        <v>1164</v>
      </c>
      <c r="F16" s="232">
        <v>20952</v>
      </c>
      <c r="G16" s="269"/>
      <c r="H16" s="262" t="s">
        <v>239</v>
      </c>
      <c r="I16" s="232" t="s">
        <v>239</v>
      </c>
      <c r="J16" s="259"/>
      <c r="K16" s="448"/>
      <c r="L16" s="449"/>
      <c r="M16" s="451"/>
      <c r="N16" s="448"/>
      <c r="O16" s="449"/>
      <c r="P16" s="450"/>
      <c r="Q16" s="448"/>
      <c r="R16" s="449"/>
      <c r="S16" s="451"/>
      <c r="T16" s="448"/>
      <c r="U16" s="259"/>
      <c r="V16" s="261"/>
      <c r="W16" s="232">
        <v>76986</v>
      </c>
      <c r="X16" s="259"/>
      <c r="Y16" s="261"/>
      <c r="Z16" s="232">
        <v>76986</v>
      </c>
      <c r="AA16" s="259"/>
    </row>
    <row r="17" spans="1:27" x14ac:dyDescent="0.25">
      <c r="A17" s="309" t="s">
        <v>240</v>
      </c>
      <c r="B17" s="262">
        <v>273</v>
      </c>
      <c r="C17" s="232">
        <v>4919</v>
      </c>
      <c r="D17" s="259"/>
      <c r="E17" s="262">
        <v>2066</v>
      </c>
      <c r="F17" s="232">
        <v>37188</v>
      </c>
      <c r="G17" s="269"/>
      <c r="H17" s="262" t="s">
        <v>239</v>
      </c>
      <c r="I17" s="232" t="s">
        <v>239</v>
      </c>
      <c r="J17" s="259"/>
      <c r="K17" s="448"/>
      <c r="L17" s="449"/>
      <c r="M17" s="451"/>
      <c r="N17" s="448"/>
      <c r="O17" s="449"/>
      <c r="P17" s="450"/>
      <c r="Q17" s="448"/>
      <c r="R17" s="449"/>
      <c r="S17" s="451"/>
      <c r="T17" s="448"/>
      <c r="U17" s="259"/>
      <c r="V17" s="261"/>
      <c r="W17" s="232">
        <v>49738</v>
      </c>
      <c r="X17" s="259"/>
      <c r="Y17" s="261"/>
      <c r="Z17" s="232">
        <v>49738</v>
      </c>
      <c r="AA17" s="259"/>
    </row>
    <row r="18" spans="1:27" x14ac:dyDescent="0.25">
      <c r="A18" s="309" t="s">
        <v>243</v>
      </c>
      <c r="B18" s="262">
        <v>0</v>
      </c>
      <c r="C18" s="232">
        <v>793803</v>
      </c>
      <c r="D18" s="259"/>
      <c r="E18" s="262">
        <v>0</v>
      </c>
      <c r="F18" s="232">
        <v>231372</v>
      </c>
      <c r="G18" s="269"/>
      <c r="H18" s="262">
        <v>1119</v>
      </c>
      <c r="I18" s="232">
        <v>46473</v>
      </c>
      <c r="J18" s="259"/>
      <c r="K18" s="448"/>
      <c r="L18" s="449"/>
      <c r="M18" s="451"/>
      <c r="N18" s="448"/>
      <c r="O18" s="449"/>
      <c r="P18" s="450"/>
      <c r="Q18" s="448"/>
      <c r="R18" s="449"/>
      <c r="S18" s="451"/>
      <c r="T18" s="448"/>
      <c r="U18" s="259"/>
      <c r="V18" s="261"/>
      <c r="W18" s="232">
        <v>1263612</v>
      </c>
      <c r="X18" s="259"/>
      <c r="Y18" s="261"/>
      <c r="Z18" s="232">
        <v>1263612</v>
      </c>
      <c r="AA18" s="259"/>
    </row>
    <row r="19" spans="1:27" x14ac:dyDescent="0.25">
      <c r="A19" s="308" t="s">
        <v>94</v>
      </c>
      <c r="B19" s="255">
        <v>15531</v>
      </c>
      <c r="C19" s="252">
        <v>5196662</v>
      </c>
      <c r="D19" s="256">
        <v>0.03</v>
      </c>
      <c r="E19" s="255">
        <v>23178</v>
      </c>
      <c r="F19" s="252">
        <v>2077497</v>
      </c>
      <c r="G19" s="256">
        <v>0.03</v>
      </c>
      <c r="H19" s="255">
        <v>4457</v>
      </c>
      <c r="I19" s="252">
        <v>185158</v>
      </c>
      <c r="J19" s="256">
        <v>0.02</v>
      </c>
      <c r="K19" s="445"/>
      <c r="L19" s="446"/>
      <c r="M19" s="447"/>
      <c r="N19" s="445"/>
      <c r="O19" s="446"/>
      <c r="P19" s="447"/>
      <c r="Q19" s="445"/>
      <c r="R19" s="446"/>
      <c r="S19" s="447"/>
      <c r="T19" s="445"/>
      <c r="U19" s="256">
        <v>0.33072730854253757</v>
      </c>
      <c r="V19" s="257">
        <v>0</v>
      </c>
      <c r="W19" s="252">
        <v>12447160</v>
      </c>
      <c r="X19" s="256">
        <v>0.34071799831529198</v>
      </c>
      <c r="Y19" s="257">
        <v>0</v>
      </c>
      <c r="Z19" s="252">
        <v>12447160</v>
      </c>
      <c r="AA19" s="266">
        <v>0.34071799831529198</v>
      </c>
    </row>
    <row r="20" spans="1:27" x14ac:dyDescent="0.25">
      <c r="A20" s="309" t="s">
        <v>238</v>
      </c>
      <c r="B20" s="262">
        <v>8857</v>
      </c>
      <c r="C20" s="232">
        <v>159426</v>
      </c>
      <c r="D20" s="259"/>
      <c r="E20" s="262">
        <v>7254</v>
      </c>
      <c r="F20" s="232">
        <v>130572</v>
      </c>
      <c r="G20" s="269"/>
      <c r="H20" s="262" t="s">
        <v>239</v>
      </c>
      <c r="I20" s="232" t="s">
        <v>239</v>
      </c>
      <c r="J20" s="259"/>
      <c r="K20" s="448"/>
      <c r="L20" s="449"/>
      <c r="M20" s="451"/>
      <c r="N20" s="448"/>
      <c r="O20" s="449"/>
      <c r="P20" s="450"/>
      <c r="Q20" s="448"/>
      <c r="R20" s="449"/>
      <c r="S20" s="451"/>
      <c r="T20" s="448"/>
      <c r="U20" s="259"/>
      <c r="V20" s="261"/>
      <c r="W20" s="232">
        <v>529614</v>
      </c>
      <c r="X20" s="259"/>
      <c r="Y20" s="261"/>
      <c r="Z20" s="232">
        <v>529614</v>
      </c>
      <c r="AA20" s="259"/>
    </row>
    <row r="21" spans="1:27" x14ac:dyDescent="0.25">
      <c r="A21" s="309" t="s">
        <v>240</v>
      </c>
      <c r="B21" s="262">
        <v>6674</v>
      </c>
      <c r="C21" s="232">
        <v>120131</v>
      </c>
      <c r="D21" s="259"/>
      <c r="E21" s="262">
        <v>15924</v>
      </c>
      <c r="F21" s="232">
        <v>286632</v>
      </c>
      <c r="G21" s="269"/>
      <c r="H21" s="262" t="s">
        <v>239</v>
      </c>
      <c r="I21" s="232" t="s">
        <v>239</v>
      </c>
      <c r="J21" s="259"/>
      <c r="K21" s="448"/>
      <c r="L21" s="449"/>
      <c r="M21" s="451"/>
      <c r="N21" s="448"/>
      <c r="O21" s="449"/>
      <c r="P21" s="450"/>
      <c r="Q21" s="448"/>
      <c r="R21" s="449"/>
      <c r="S21" s="451"/>
      <c r="T21" s="448"/>
      <c r="U21" s="259"/>
      <c r="V21" s="261"/>
      <c r="W21" s="232">
        <v>750108</v>
      </c>
      <c r="X21" s="259"/>
      <c r="Y21" s="261"/>
      <c r="Z21" s="232">
        <v>750108</v>
      </c>
      <c r="AA21" s="259"/>
    </row>
    <row r="22" spans="1:27" x14ac:dyDescent="0.25">
      <c r="A22" s="309" t="s">
        <v>244</v>
      </c>
      <c r="B22" s="262">
        <v>0</v>
      </c>
      <c r="C22" s="232">
        <v>4917104</v>
      </c>
      <c r="D22" s="259"/>
      <c r="E22" s="262">
        <v>0</v>
      </c>
      <c r="F22" s="232">
        <v>1660293</v>
      </c>
      <c r="G22" s="269"/>
      <c r="H22" s="262">
        <v>4457</v>
      </c>
      <c r="I22" s="232">
        <v>185158</v>
      </c>
      <c r="J22" s="259"/>
      <c r="K22" s="448"/>
      <c r="L22" s="449"/>
      <c r="M22" s="451"/>
      <c r="N22" s="448"/>
      <c r="O22" s="449"/>
      <c r="P22" s="450"/>
      <c r="Q22" s="448"/>
      <c r="R22" s="449"/>
      <c r="S22" s="451"/>
      <c r="T22" s="448"/>
      <c r="U22" s="259"/>
      <c r="V22" s="261"/>
      <c r="W22" s="232">
        <v>11167438</v>
      </c>
      <c r="X22" s="259"/>
      <c r="Y22" s="261"/>
      <c r="Z22" s="232">
        <v>11167438</v>
      </c>
      <c r="AA22" s="259"/>
    </row>
    <row r="23" spans="1:27" x14ac:dyDescent="0.25">
      <c r="A23" s="308" t="s">
        <v>98</v>
      </c>
      <c r="B23" s="255">
        <v>813</v>
      </c>
      <c r="C23" s="252">
        <v>272105</v>
      </c>
      <c r="D23" s="256">
        <v>0.03</v>
      </c>
      <c r="E23" s="255">
        <v>2965</v>
      </c>
      <c r="F23" s="252">
        <v>265760</v>
      </c>
      <c r="G23" s="256">
        <v>0.03</v>
      </c>
      <c r="H23" s="255">
        <v>943</v>
      </c>
      <c r="I23" s="252">
        <v>39180</v>
      </c>
      <c r="J23" s="256">
        <v>0.02</v>
      </c>
      <c r="K23" s="445"/>
      <c r="L23" s="446"/>
      <c r="M23" s="447"/>
      <c r="N23" s="445"/>
      <c r="O23" s="446"/>
      <c r="P23" s="447"/>
      <c r="Q23" s="445"/>
      <c r="R23" s="446"/>
      <c r="S23" s="447"/>
      <c r="T23" s="445"/>
      <c r="U23" s="256">
        <v>2.877716737070192E-2</v>
      </c>
      <c r="V23" s="257">
        <v>0</v>
      </c>
      <c r="W23" s="252">
        <v>890500</v>
      </c>
      <c r="X23" s="256">
        <v>2.4375791546004673E-2</v>
      </c>
      <c r="Y23" s="257">
        <v>0</v>
      </c>
      <c r="Z23" s="252">
        <v>890500</v>
      </c>
      <c r="AA23" s="266">
        <v>2.4375791546004673E-2</v>
      </c>
    </row>
    <row r="24" spans="1:27" x14ac:dyDescent="0.25">
      <c r="A24" s="309" t="s">
        <v>238</v>
      </c>
      <c r="B24" s="262">
        <v>0</v>
      </c>
      <c r="C24" s="232">
        <v>0</v>
      </c>
      <c r="D24" s="259"/>
      <c r="E24" s="262">
        <v>1849</v>
      </c>
      <c r="F24" s="232">
        <v>33282</v>
      </c>
      <c r="G24" s="269"/>
      <c r="H24" s="262" t="s">
        <v>239</v>
      </c>
      <c r="I24" s="232" t="s">
        <v>239</v>
      </c>
      <c r="J24" s="259"/>
      <c r="K24" s="448"/>
      <c r="L24" s="449"/>
      <c r="M24" s="451"/>
      <c r="N24" s="448"/>
      <c r="O24" s="449"/>
      <c r="P24" s="450"/>
      <c r="Q24" s="448"/>
      <c r="R24" s="449"/>
      <c r="S24" s="451"/>
      <c r="T24" s="448"/>
      <c r="U24" s="259"/>
      <c r="V24" s="261"/>
      <c r="W24" s="232">
        <v>54900</v>
      </c>
      <c r="X24" s="259"/>
      <c r="Y24" s="261"/>
      <c r="Z24" s="232">
        <v>54900</v>
      </c>
      <c r="AA24" s="259"/>
    </row>
    <row r="25" spans="1:27" x14ac:dyDescent="0.25">
      <c r="A25" s="309" t="s">
        <v>240</v>
      </c>
      <c r="B25" s="262">
        <v>813</v>
      </c>
      <c r="C25" s="232">
        <v>14638</v>
      </c>
      <c r="D25" s="259"/>
      <c r="E25" s="262">
        <v>1116</v>
      </c>
      <c r="F25" s="232">
        <v>20088</v>
      </c>
      <c r="G25" s="269"/>
      <c r="H25" s="262" t="s">
        <v>239</v>
      </c>
      <c r="I25" s="232" t="s">
        <v>239</v>
      </c>
      <c r="J25" s="259"/>
      <c r="K25" s="448"/>
      <c r="L25" s="449"/>
      <c r="M25" s="451"/>
      <c r="N25" s="448"/>
      <c r="O25" s="449"/>
      <c r="P25" s="450"/>
      <c r="Q25" s="448"/>
      <c r="R25" s="449"/>
      <c r="S25" s="451"/>
      <c r="T25" s="448"/>
      <c r="U25" s="259"/>
      <c r="V25" s="261"/>
      <c r="W25" s="232">
        <v>46456</v>
      </c>
      <c r="X25" s="259"/>
      <c r="Y25" s="261"/>
      <c r="Z25" s="232">
        <v>46456</v>
      </c>
      <c r="AA25" s="259"/>
    </row>
    <row r="26" spans="1:27" x14ac:dyDescent="0.25">
      <c r="A26" s="309" t="s">
        <v>245</v>
      </c>
      <c r="B26" s="262">
        <v>0</v>
      </c>
      <c r="C26" s="232">
        <v>257467</v>
      </c>
      <c r="D26" s="259"/>
      <c r="E26" s="262">
        <v>0</v>
      </c>
      <c r="F26" s="232">
        <v>212390</v>
      </c>
      <c r="G26" s="269"/>
      <c r="H26" s="262">
        <v>943</v>
      </c>
      <c r="I26" s="232">
        <v>39180</v>
      </c>
      <c r="J26" s="259"/>
      <c r="K26" s="448"/>
      <c r="L26" s="449"/>
      <c r="M26" s="451"/>
      <c r="N26" s="448"/>
      <c r="O26" s="449"/>
      <c r="P26" s="450"/>
      <c r="Q26" s="448"/>
      <c r="R26" s="449"/>
      <c r="S26" s="451"/>
      <c r="T26" s="448"/>
      <c r="U26" s="259"/>
      <c r="V26" s="261"/>
      <c r="W26" s="232">
        <v>789144</v>
      </c>
      <c r="X26" s="259"/>
      <c r="Y26" s="261"/>
      <c r="Z26" s="232">
        <v>789144</v>
      </c>
      <c r="AA26" s="259"/>
    </row>
    <row r="27" spans="1:27" x14ac:dyDescent="0.25">
      <c r="A27" s="308" t="s">
        <v>102</v>
      </c>
      <c r="B27" s="255">
        <v>2928</v>
      </c>
      <c r="C27" s="252">
        <v>979712</v>
      </c>
      <c r="D27" s="256">
        <v>0.03</v>
      </c>
      <c r="E27" s="255">
        <v>4938</v>
      </c>
      <c r="F27" s="252">
        <v>442604</v>
      </c>
      <c r="G27" s="256">
        <v>0.03</v>
      </c>
      <c r="H27" s="255">
        <v>755</v>
      </c>
      <c r="I27" s="252">
        <v>31370</v>
      </c>
      <c r="J27" s="256">
        <v>0.02</v>
      </c>
      <c r="K27" s="445"/>
      <c r="L27" s="446"/>
      <c r="M27" s="447"/>
      <c r="N27" s="445"/>
      <c r="O27" s="446"/>
      <c r="P27" s="447"/>
      <c r="Q27" s="445"/>
      <c r="R27" s="446"/>
      <c r="S27" s="447"/>
      <c r="T27" s="445"/>
      <c r="U27" s="256">
        <v>5.2931777889645211E-2</v>
      </c>
      <c r="V27" s="257">
        <v>0</v>
      </c>
      <c r="W27" s="252">
        <v>2015883</v>
      </c>
      <c r="X27" s="256">
        <v>5.5181071071459337E-2</v>
      </c>
      <c r="Y27" s="257">
        <v>0</v>
      </c>
      <c r="Z27" s="252">
        <v>2015883</v>
      </c>
      <c r="AA27" s="266">
        <v>5.5181071071459337E-2</v>
      </c>
    </row>
    <row r="28" spans="1:27" x14ac:dyDescent="0.25">
      <c r="A28" s="309" t="s">
        <v>238</v>
      </c>
      <c r="B28" s="262">
        <v>1708</v>
      </c>
      <c r="C28" s="232">
        <v>30744</v>
      </c>
      <c r="D28" s="259"/>
      <c r="E28" s="262">
        <v>2733</v>
      </c>
      <c r="F28" s="232">
        <v>49194</v>
      </c>
      <c r="G28" s="269"/>
      <c r="H28" s="262" t="s">
        <v>239</v>
      </c>
      <c r="I28" s="232" t="s">
        <v>239</v>
      </c>
      <c r="J28" s="259"/>
      <c r="K28" s="448"/>
      <c r="L28" s="449"/>
      <c r="M28" s="451"/>
      <c r="N28" s="448"/>
      <c r="O28" s="449"/>
      <c r="P28" s="450"/>
      <c r="Q28" s="448"/>
      <c r="R28" s="449"/>
      <c r="S28" s="451"/>
      <c r="T28" s="448"/>
      <c r="U28" s="259"/>
      <c r="V28" s="261"/>
      <c r="W28" s="232">
        <v>118818</v>
      </c>
      <c r="X28" s="259"/>
      <c r="Y28" s="261"/>
      <c r="Z28" s="232">
        <v>118818</v>
      </c>
      <c r="AA28" s="259"/>
    </row>
    <row r="29" spans="1:27" x14ac:dyDescent="0.25">
      <c r="A29" s="309" t="s">
        <v>240</v>
      </c>
      <c r="B29" s="262">
        <v>1220</v>
      </c>
      <c r="C29" s="232">
        <v>21960</v>
      </c>
      <c r="D29" s="259"/>
      <c r="E29" s="262">
        <v>2205</v>
      </c>
      <c r="F29" s="232">
        <v>39690</v>
      </c>
      <c r="G29" s="269"/>
      <c r="H29" s="262" t="s">
        <v>239</v>
      </c>
      <c r="I29" s="232" t="s">
        <v>239</v>
      </c>
      <c r="J29" s="259"/>
      <c r="K29" s="448"/>
      <c r="L29" s="449"/>
      <c r="M29" s="451"/>
      <c r="N29" s="448"/>
      <c r="O29" s="449"/>
      <c r="P29" s="450"/>
      <c r="Q29" s="448"/>
      <c r="R29" s="449"/>
      <c r="S29" s="451"/>
      <c r="T29" s="448"/>
      <c r="U29" s="259"/>
      <c r="V29" s="261"/>
      <c r="W29" s="232">
        <v>85252</v>
      </c>
      <c r="X29" s="259"/>
      <c r="Y29" s="261"/>
      <c r="Z29" s="232">
        <v>85252</v>
      </c>
      <c r="AA29" s="259"/>
    </row>
    <row r="30" spans="1:27" x14ac:dyDescent="0.25">
      <c r="A30" s="309" t="s">
        <v>246</v>
      </c>
      <c r="B30" s="262">
        <v>0</v>
      </c>
      <c r="C30" s="232">
        <v>927008</v>
      </c>
      <c r="D30" s="259"/>
      <c r="E30" s="262">
        <v>0</v>
      </c>
      <c r="F30" s="232">
        <v>353720</v>
      </c>
      <c r="G30" s="269"/>
      <c r="H30" s="262">
        <v>755</v>
      </c>
      <c r="I30" s="232">
        <v>31370</v>
      </c>
      <c r="J30" s="259"/>
      <c r="K30" s="448"/>
      <c r="L30" s="449"/>
      <c r="M30" s="451"/>
      <c r="N30" s="448"/>
      <c r="O30" s="449"/>
      <c r="P30" s="450"/>
      <c r="Q30" s="448"/>
      <c r="R30" s="449"/>
      <c r="S30" s="451"/>
      <c r="T30" s="448"/>
      <c r="U30" s="259"/>
      <c r="V30" s="261"/>
      <c r="W30" s="232">
        <v>1811813</v>
      </c>
      <c r="X30" s="259"/>
      <c r="Y30" s="261"/>
      <c r="Z30" s="232">
        <v>1811813</v>
      </c>
      <c r="AA30" s="259"/>
    </row>
    <row r="31" spans="1:27" x14ac:dyDescent="0.25">
      <c r="A31" s="308" t="s">
        <v>106</v>
      </c>
      <c r="B31" s="255">
        <v>0</v>
      </c>
      <c r="C31" s="252">
        <v>0</v>
      </c>
      <c r="D31" s="256">
        <v>0</v>
      </c>
      <c r="E31" s="255">
        <v>3905</v>
      </c>
      <c r="F31" s="252">
        <v>350014</v>
      </c>
      <c r="G31" s="256">
        <v>0.03</v>
      </c>
      <c r="H31" s="255">
        <v>1229</v>
      </c>
      <c r="I31" s="252">
        <v>51047</v>
      </c>
      <c r="J31" s="256">
        <v>0.02</v>
      </c>
      <c r="K31" s="445"/>
      <c r="L31" s="446"/>
      <c r="M31" s="447"/>
      <c r="N31" s="445"/>
      <c r="O31" s="446"/>
      <c r="P31" s="447"/>
      <c r="Q31" s="445"/>
      <c r="R31" s="446"/>
      <c r="S31" s="447"/>
      <c r="T31" s="445"/>
      <c r="U31" s="256">
        <v>3.1850117096018739E-2</v>
      </c>
      <c r="V31" s="257">
        <v>0</v>
      </c>
      <c r="W31" s="252">
        <v>751975</v>
      </c>
      <c r="X31" s="256">
        <v>2.0583925713427136E-2</v>
      </c>
      <c r="Y31" s="257">
        <v>0</v>
      </c>
      <c r="Z31" s="252">
        <v>751975</v>
      </c>
      <c r="AA31" s="266">
        <v>2.0583925713427136E-2</v>
      </c>
    </row>
    <row r="32" spans="1:27" x14ac:dyDescent="0.25">
      <c r="A32" s="309" t="s">
        <v>238</v>
      </c>
      <c r="B32" s="262">
        <v>0</v>
      </c>
      <c r="C32" s="232">
        <v>0</v>
      </c>
      <c r="D32" s="259"/>
      <c r="E32" s="262">
        <v>0</v>
      </c>
      <c r="F32" s="232">
        <v>0</v>
      </c>
      <c r="G32" s="269"/>
      <c r="H32" s="262" t="s">
        <v>239</v>
      </c>
      <c r="I32" s="232" t="s">
        <v>239</v>
      </c>
      <c r="J32" s="259"/>
      <c r="K32" s="448"/>
      <c r="L32" s="449"/>
      <c r="M32" s="451"/>
      <c r="N32" s="448"/>
      <c r="O32" s="449"/>
      <c r="P32" s="450"/>
      <c r="Q32" s="448"/>
      <c r="R32" s="449"/>
      <c r="S32" s="451"/>
      <c r="T32" s="448"/>
      <c r="U32" s="259"/>
      <c r="V32" s="261"/>
      <c r="W32" s="232">
        <v>306</v>
      </c>
      <c r="X32" s="259"/>
      <c r="Y32" s="261"/>
      <c r="Z32" s="232">
        <v>306</v>
      </c>
      <c r="AA32" s="259"/>
    </row>
    <row r="33" spans="1:27" x14ac:dyDescent="0.25">
      <c r="A33" s="309" t="s">
        <v>240</v>
      </c>
      <c r="B33" s="262">
        <v>0</v>
      </c>
      <c r="C33" s="232">
        <v>0</v>
      </c>
      <c r="D33" s="259"/>
      <c r="E33" s="262">
        <v>3905</v>
      </c>
      <c r="F33" s="232">
        <v>70290</v>
      </c>
      <c r="G33" s="269"/>
      <c r="H33" s="262" t="s">
        <v>239</v>
      </c>
      <c r="I33" s="232" t="s">
        <v>239</v>
      </c>
      <c r="J33" s="259"/>
      <c r="K33" s="448"/>
      <c r="L33" s="449"/>
      <c r="M33" s="451"/>
      <c r="N33" s="448"/>
      <c r="O33" s="449"/>
      <c r="P33" s="450"/>
      <c r="Q33" s="448"/>
      <c r="R33" s="449"/>
      <c r="S33" s="451"/>
      <c r="T33" s="448"/>
      <c r="U33" s="259"/>
      <c r="V33" s="261"/>
      <c r="W33" s="232">
        <v>108549</v>
      </c>
      <c r="X33" s="259"/>
      <c r="Y33" s="261"/>
      <c r="Z33" s="232">
        <v>108549</v>
      </c>
      <c r="AA33" s="259"/>
    </row>
    <row r="34" spans="1:27" x14ac:dyDescent="0.25">
      <c r="A34" s="309" t="s">
        <v>247</v>
      </c>
      <c r="B34" s="262">
        <v>0</v>
      </c>
      <c r="C34" s="232">
        <v>0</v>
      </c>
      <c r="D34" s="259"/>
      <c r="E34" s="262">
        <v>0</v>
      </c>
      <c r="F34" s="232">
        <v>279724</v>
      </c>
      <c r="G34" s="269"/>
      <c r="H34" s="262">
        <v>1229</v>
      </c>
      <c r="I34" s="232">
        <v>51047</v>
      </c>
      <c r="J34" s="259"/>
      <c r="K34" s="448"/>
      <c r="L34" s="449"/>
      <c r="M34" s="451"/>
      <c r="N34" s="448"/>
      <c r="O34" s="449"/>
      <c r="P34" s="450"/>
      <c r="Q34" s="448"/>
      <c r="R34" s="449"/>
      <c r="S34" s="451"/>
      <c r="T34" s="448"/>
      <c r="U34" s="259"/>
      <c r="V34" s="261"/>
      <c r="W34" s="232">
        <v>643121</v>
      </c>
      <c r="X34" s="259"/>
      <c r="Y34" s="261"/>
      <c r="Z34" s="232">
        <v>643121</v>
      </c>
      <c r="AA34" s="259"/>
    </row>
    <row r="35" spans="1:27" x14ac:dyDescent="0.25">
      <c r="A35" s="308" t="s">
        <v>108</v>
      </c>
      <c r="B35" s="255">
        <v>0</v>
      </c>
      <c r="C35" s="252">
        <v>0</v>
      </c>
      <c r="D35" s="256">
        <v>0</v>
      </c>
      <c r="E35" s="255">
        <v>4805</v>
      </c>
      <c r="F35" s="252">
        <v>430683</v>
      </c>
      <c r="G35" s="256">
        <v>0.03</v>
      </c>
      <c r="H35" s="255">
        <v>1397</v>
      </c>
      <c r="I35" s="252">
        <v>58037</v>
      </c>
      <c r="J35" s="256">
        <v>0.02</v>
      </c>
      <c r="K35" s="445"/>
      <c r="L35" s="446"/>
      <c r="M35" s="447"/>
      <c r="N35" s="445"/>
      <c r="O35" s="446"/>
      <c r="P35" s="447"/>
      <c r="Q35" s="445"/>
      <c r="R35" s="446"/>
      <c r="S35" s="447"/>
      <c r="T35" s="445"/>
      <c r="U35" s="256">
        <v>3.3780559872179296E-2</v>
      </c>
      <c r="V35" s="257">
        <v>0</v>
      </c>
      <c r="W35" s="252">
        <v>727606</v>
      </c>
      <c r="X35" s="256">
        <v>1.9916869380822322E-2</v>
      </c>
      <c r="Y35" s="257">
        <v>0</v>
      </c>
      <c r="Z35" s="252">
        <v>727606</v>
      </c>
      <c r="AA35" s="266">
        <v>1.9916869380822322E-2</v>
      </c>
    </row>
    <row r="36" spans="1:27" x14ac:dyDescent="0.25">
      <c r="A36" s="309" t="s">
        <v>238</v>
      </c>
      <c r="B36" s="262">
        <v>0</v>
      </c>
      <c r="C36" s="232">
        <v>0</v>
      </c>
      <c r="D36" s="259"/>
      <c r="E36" s="262">
        <v>4805</v>
      </c>
      <c r="F36" s="232">
        <v>86490</v>
      </c>
      <c r="G36" s="269"/>
      <c r="H36" s="262" t="s">
        <v>239</v>
      </c>
      <c r="I36" s="232" t="s">
        <v>239</v>
      </c>
      <c r="J36" s="259"/>
      <c r="K36" s="448"/>
      <c r="L36" s="449"/>
      <c r="M36" s="451"/>
      <c r="N36" s="448"/>
      <c r="O36" s="449"/>
      <c r="P36" s="450"/>
      <c r="Q36" s="448"/>
      <c r="R36" s="449"/>
      <c r="S36" s="451"/>
      <c r="T36" s="448"/>
      <c r="U36" s="259"/>
      <c r="V36" s="261"/>
      <c r="W36" s="232">
        <v>113742</v>
      </c>
      <c r="X36" s="259"/>
      <c r="Y36" s="261"/>
      <c r="Z36" s="232">
        <v>113742</v>
      </c>
      <c r="AA36" s="259"/>
    </row>
    <row r="37" spans="1:27" x14ac:dyDescent="0.25">
      <c r="A37" s="309" t="s">
        <v>240</v>
      </c>
      <c r="B37" s="262">
        <v>0</v>
      </c>
      <c r="C37" s="232">
        <v>0</v>
      </c>
      <c r="D37" s="259"/>
      <c r="E37" s="262">
        <v>0</v>
      </c>
      <c r="F37" s="232">
        <v>0</v>
      </c>
      <c r="G37" s="269"/>
      <c r="H37" s="262" t="s">
        <v>239</v>
      </c>
      <c r="I37" s="232" t="s">
        <v>239</v>
      </c>
      <c r="J37" s="259"/>
      <c r="K37" s="448"/>
      <c r="L37" s="449"/>
      <c r="M37" s="451"/>
      <c r="N37" s="448"/>
      <c r="O37" s="449"/>
      <c r="P37" s="450"/>
      <c r="Q37" s="448"/>
      <c r="R37" s="449"/>
      <c r="S37" s="451"/>
      <c r="T37" s="448"/>
      <c r="U37" s="259"/>
      <c r="V37" s="261"/>
      <c r="W37" s="232">
        <v>13</v>
      </c>
      <c r="X37" s="259"/>
      <c r="Y37" s="261"/>
      <c r="Z37" s="232">
        <v>13</v>
      </c>
      <c r="AA37" s="259"/>
    </row>
    <row r="38" spans="1:27" x14ac:dyDescent="0.25">
      <c r="A38" s="309" t="s">
        <v>248</v>
      </c>
      <c r="B38" s="262">
        <v>0</v>
      </c>
      <c r="C38" s="232">
        <v>0</v>
      </c>
      <c r="D38" s="259"/>
      <c r="E38" s="262">
        <v>0</v>
      </c>
      <c r="F38" s="232">
        <v>344193</v>
      </c>
      <c r="G38" s="269"/>
      <c r="H38" s="262">
        <v>1397</v>
      </c>
      <c r="I38" s="232">
        <v>58037</v>
      </c>
      <c r="J38" s="259"/>
      <c r="K38" s="448"/>
      <c r="L38" s="449"/>
      <c r="M38" s="451"/>
      <c r="N38" s="448"/>
      <c r="O38" s="449"/>
      <c r="P38" s="450"/>
      <c r="Q38" s="448"/>
      <c r="R38" s="449"/>
      <c r="S38" s="451"/>
      <c r="T38" s="448"/>
      <c r="U38" s="259"/>
      <c r="V38" s="261"/>
      <c r="W38" s="232">
        <v>613851</v>
      </c>
      <c r="X38" s="259"/>
      <c r="Y38" s="261"/>
      <c r="Z38" s="232">
        <v>613851</v>
      </c>
      <c r="AA38" s="259"/>
    </row>
    <row r="39" spans="1:27" x14ac:dyDescent="0.25">
      <c r="A39" s="308" t="s">
        <v>110</v>
      </c>
      <c r="B39" s="255">
        <v>0</v>
      </c>
      <c r="C39" s="252">
        <v>0</v>
      </c>
      <c r="D39" s="256">
        <v>0</v>
      </c>
      <c r="E39" s="255">
        <v>3836</v>
      </c>
      <c r="F39" s="252">
        <v>343829</v>
      </c>
      <c r="G39" s="256">
        <v>0.03</v>
      </c>
      <c r="H39" s="255">
        <v>721</v>
      </c>
      <c r="I39" s="252">
        <v>29946</v>
      </c>
      <c r="J39" s="256">
        <v>0.02</v>
      </c>
      <c r="K39" s="445"/>
      <c r="L39" s="446"/>
      <c r="M39" s="447"/>
      <c r="N39" s="445"/>
      <c r="O39" s="446"/>
      <c r="P39" s="447"/>
      <c r="Q39" s="445"/>
      <c r="R39" s="446"/>
      <c r="S39" s="447"/>
      <c r="T39" s="445"/>
      <c r="U39" s="256">
        <v>2.1335551226772307E-2</v>
      </c>
      <c r="V39" s="257">
        <v>0</v>
      </c>
      <c r="W39" s="252">
        <v>410404</v>
      </c>
      <c r="X39" s="256">
        <v>1.1234050930540709E-2</v>
      </c>
      <c r="Y39" s="257">
        <v>0</v>
      </c>
      <c r="Z39" s="252">
        <v>410404</v>
      </c>
      <c r="AA39" s="266">
        <v>1.1234050930540709E-2</v>
      </c>
    </row>
    <row r="40" spans="1:27" x14ac:dyDescent="0.25">
      <c r="A40" s="309" t="s">
        <v>238</v>
      </c>
      <c r="B40" s="262">
        <v>0</v>
      </c>
      <c r="C40" s="232">
        <v>0</v>
      </c>
      <c r="D40" s="259"/>
      <c r="E40" s="262">
        <v>0</v>
      </c>
      <c r="F40" s="232">
        <v>0</v>
      </c>
      <c r="G40" s="269"/>
      <c r="H40" s="262" t="s">
        <v>239</v>
      </c>
      <c r="I40" s="232" t="s">
        <v>239</v>
      </c>
      <c r="J40" s="259"/>
      <c r="K40" s="448"/>
      <c r="L40" s="449"/>
      <c r="M40" s="451"/>
      <c r="N40" s="448"/>
      <c r="O40" s="449"/>
      <c r="P40" s="450"/>
      <c r="Q40" s="448"/>
      <c r="R40" s="449"/>
      <c r="S40" s="451"/>
      <c r="T40" s="448"/>
      <c r="U40" s="259"/>
      <c r="V40" s="261"/>
      <c r="W40" s="232">
        <v>486</v>
      </c>
      <c r="X40" s="259"/>
      <c r="Y40" s="261"/>
      <c r="Z40" s="232">
        <v>486</v>
      </c>
      <c r="AA40" s="259"/>
    </row>
    <row r="41" spans="1:27" x14ac:dyDescent="0.25">
      <c r="A41" s="309" t="s">
        <v>240</v>
      </c>
      <c r="B41" s="262">
        <v>0</v>
      </c>
      <c r="C41" s="232">
        <v>0</v>
      </c>
      <c r="D41" s="259"/>
      <c r="E41" s="262">
        <v>3836</v>
      </c>
      <c r="F41" s="232">
        <v>69048</v>
      </c>
      <c r="G41" s="269"/>
      <c r="H41" s="262" t="s">
        <v>239</v>
      </c>
      <c r="I41" s="232" t="s">
        <v>239</v>
      </c>
      <c r="J41" s="259"/>
      <c r="K41" s="448"/>
      <c r="L41" s="449"/>
      <c r="M41" s="451"/>
      <c r="N41" s="448"/>
      <c r="O41" s="449"/>
      <c r="P41" s="450"/>
      <c r="Q41" s="448"/>
      <c r="R41" s="449"/>
      <c r="S41" s="451"/>
      <c r="T41" s="448"/>
      <c r="U41" s="259"/>
      <c r="V41" s="261"/>
      <c r="W41" s="232">
        <v>74270</v>
      </c>
      <c r="X41" s="259"/>
      <c r="Y41" s="261"/>
      <c r="Z41" s="232">
        <v>74270</v>
      </c>
      <c r="AA41" s="259"/>
    </row>
    <row r="42" spans="1:27" x14ac:dyDescent="0.25">
      <c r="A42" s="309" t="s">
        <v>249</v>
      </c>
      <c r="B42" s="262">
        <v>0</v>
      </c>
      <c r="C42" s="232">
        <v>0</v>
      </c>
      <c r="D42" s="259"/>
      <c r="E42" s="262">
        <v>0</v>
      </c>
      <c r="F42" s="232">
        <v>274781</v>
      </c>
      <c r="G42" s="269"/>
      <c r="H42" s="262">
        <v>721</v>
      </c>
      <c r="I42" s="232">
        <v>29946</v>
      </c>
      <c r="J42" s="259"/>
      <c r="K42" s="448"/>
      <c r="L42" s="449"/>
      <c r="M42" s="451"/>
      <c r="N42" s="448"/>
      <c r="O42" s="449"/>
      <c r="P42" s="450"/>
      <c r="Q42" s="448"/>
      <c r="R42" s="449"/>
      <c r="S42" s="451"/>
      <c r="T42" s="448"/>
      <c r="U42" s="259"/>
      <c r="V42" s="261"/>
      <c r="W42" s="232">
        <v>335648</v>
      </c>
      <c r="X42" s="259"/>
      <c r="Y42" s="261"/>
      <c r="Z42" s="232">
        <v>335648</v>
      </c>
      <c r="AA42" s="259"/>
    </row>
    <row r="43" spans="1:27" x14ac:dyDescent="0.25">
      <c r="A43" s="308" t="s">
        <v>114</v>
      </c>
      <c r="B43" s="255">
        <v>6357</v>
      </c>
      <c r="C43" s="252">
        <v>2127211</v>
      </c>
      <c r="D43" s="256">
        <v>0.03</v>
      </c>
      <c r="E43" s="255">
        <v>9060</v>
      </c>
      <c r="F43" s="252">
        <v>812068</v>
      </c>
      <c r="G43" s="256">
        <v>0.03</v>
      </c>
      <c r="H43" s="255">
        <v>1961</v>
      </c>
      <c r="I43" s="252">
        <v>81468</v>
      </c>
      <c r="J43" s="256">
        <v>0.02</v>
      </c>
      <c r="K43" s="445"/>
      <c r="L43" s="446"/>
      <c r="M43" s="447"/>
      <c r="N43" s="445"/>
      <c r="O43" s="446"/>
      <c r="P43" s="447"/>
      <c r="Q43" s="445"/>
      <c r="R43" s="446"/>
      <c r="S43" s="447"/>
      <c r="T43" s="445"/>
      <c r="U43" s="256">
        <v>9.778283613123509E-2</v>
      </c>
      <c r="V43" s="257">
        <v>0</v>
      </c>
      <c r="W43" s="252">
        <v>3812490</v>
      </c>
      <c r="X43" s="256">
        <v>0.10435986694129967</v>
      </c>
      <c r="Y43" s="257">
        <v>0</v>
      </c>
      <c r="Z43" s="252">
        <v>3812490</v>
      </c>
      <c r="AA43" s="266">
        <v>0.10435986694129967</v>
      </c>
    </row>
    <row r="44" spans="1:27" x14ac:dyDescent="0.25">
      <c r="A44" s="309" t="s">
        <v>238</v>
      </c>
      <c r="B44" s="262">
        <v>213</v>
      </c>
      <c r="C44" s="232">
        <v>3834</v>
      </c>
      <c r="D44" s="259"/>
      <c r="E44" s="262">
        <v>0</v>
      </c>
      <c r="F44" s="232">
        <v>0</v>
      </c>
      <c r="G44" s="269"/>
      <c r="H44" s="262" t="s">
        <v>239</v>
      </c>
      <c r="I44" s="232" t="s">
        <v>239</v>
      </c>
      <c r="J44" s="259"/>
      <c r="K44" s="448"/>
      <c r="L44" s="449"/>
      <c r="M44" s="451"/>
      <c r="N44" s="448"/>
      <c r="O44" s="449"/>
      <c r="P44" s="450"/>
      <c r="Q44" s="448"/>
      <c r="R44" s="449"/>
      <c r="S44" s="451"/>
      <c r="T44" s="448"/>
      <c r="U44" s="259"/>
      <c r="V44" s="261"/>
      <c r="W44" s="232">
        <v>6048</v>
      </c>
      <c r="X44" s="259"/>
      <c r="Y44" s="261"/>
      <c r="Z44" s="232">
        <v>6048</v>
      </c>
      <c r="AA44" s="259"/>
    </row>
    <row r="45" spans="1:27" x14ac:dyDescent="0.25">
      <c r="A45" s="309" t="s">
        <v>240</v>
      </c>
      <c r="B45" s="262">
        <v>6144</v>
      </c>
      <c r="C45" s="232">
        <v>110601</v>
      </c>
      <c r="D45" s="259"/>
      <c r="E45" s="262">
        <v>9060</v>
      </c>
      <c r="F45" s="232">
        <v>163080</v>
      </c>
      <c r="G45" s="269"/>
      <c r="H45" s="262" t="s">
        <v>239</v>
      </c>
      <c r="I45" s="232" t="s">
        <v>239</v>
      </c>
      <c r="J45" s="259"/>
      <c r="K45" s="448"/>
      <c r="L45" s="449"/>
      <c r="M45" s="451"/>
      <c r="N45" s="448"/>
      <c r="O45" s="449"/>
      <c r="P45" s="450"/>
      <c r="Q45" s="448"/>
      <c r="R45" s="449"/>
      <c r="S45" s="451"/>
      <c r="T45" s="448"/>
      <c r="U45" s="259"/>
      <c r="V45" s="261"/>
      <c r="W45" s="232">
        <v>360742</v>
      </c>
      <c r="X45" s="259"/>
      <c r="Y45" s="261"/>
      <c r="Z45" s="232">
        <v>360742</v>
      </c>
      <c r="AA45" s="259"/>
    </row>
    <row r="46" spans="1:27" x14ac:dyDescent="0.25">
      <c r="A46" s="309" t="s">
        <v>250</v>
      </c>
      <c r="B46" s="262">
        <v>0</v>
      </c>
      <c r="C46" s="232">
        <v>2012777</v>
      </c>
      <c r="D46" s="259"/>
      <c r="E46" s="262">
        <v>0</v>
      </c>
      <c r="F46" s="232">
        <v>648988</v>
      </c>
      <c r="G46" s="269"/>
      <c r="H46" s="262">
        <v>1961</v>
      </c>
      <c r="I46" s="232">
        <v>81468</v>
      </c>
      <c r="J46" s="259"/>
      <c r="K46" s="448"/>
      <c r="L46" s="449"/>
      <c r="M46" s="451"/>
      <c r="N46" s="448"/>
      <c r="O46" s="449"/>
      <c r="P46" s="450"/>
      <c r="Q46" s="448"/>
      <c r="R46" s="449"/>
      <c r="S46" s="451"/>
      <c r="T46" s="448"/>
      <c r="U46" s="259"/>
      <c r="V46" s="261"/>
      <c r="W46" s="232">
        <v>3445700</v>
      </c>
      <c r="X46" s="259"/>
      <c r="Y46" s="261"/>
      <c r="Z46" s="232">
        <v>3445700</v>
      </c>
      <c r="AA46" s="259"/>
    </row>
    <row r="47" spans="1:27" x14ac:dyDescent="0.25">
      <c r="A47" s="308" t="s">
        <v>117</v>
      </c>
      <c r="B47" s="255">
        <v>0</v>
      </c>
      <c r="C47" s="252">
        <v>0</v>
      </c>
      <c r="D47" s="256">
        <v>0</v>
      </c>
      <c r="E47" s="255">
        <v>4698</v>
      </c>
      <c r="F47" s="252">
        <v>421092</v>
      </c>
      <c r="G47" s="256">
        <v>0.03</v>
      </c>
      <c r="H47" s="255">
        <v>1154</v>
      </c>
      <c r="I47" s="252">
        <v>47940</v>
      </c>
      <c r="J47" s="256">
        <v>0.02</v>
      </c>
      <c r="K47" s="445"/>
      <c r="L47" s="446"/>
      <c r="M47" s="447"/>
      <c r="N47" s="445"/>
      <c r="O47" s="446"/>
      <c r="P47" s="447"/>
      <c r="Q47" s="445"/>
      <c r="R47" s="446"/>
      <c r="S47" s="447"/>
      <c r="T47" s="445"/>
      <c r="U47" s="256">
        <v>3.3264024163365359E-2</v>
      </c>
      <c r="V47" s="257">
        <v>0</v>
      </c>
      <c r="W47" s="252">
        <v>759241</v>
      </c>
      <c r="X47" s="256">
        <v>2.0782819033329743E-2</v>
      </c>
      <c r="Y47" s="257">
        <v>0</v>
      </c>
      <c r="Z47" s="252">
        <v>759241</v>
      </c>
      <c r="AA47" s="266">
        <v>2.0782819033329743E-2</v>
      </c>
    </row>
    <row r="48" spans="1:27" x14ac:dyDescent="0.25">
      <c r="A48" s="309" t="s">
        <v>238</v>
      </c>
      <c r="B48" s="262">
        <v>0</v>
      </c>
      <c r="C48" s="232">
        <v>0</v>
      </c>
      <c r="D48" s="259"/>
      <c r="E48" s="262">
        <v>0</v>
      </c>
      <c r="F48" s="232">
        <v>0</v>
      </c>
      <c r="G48" s="269"/>
      <c r="H48" s="262" t="s">
        <v>239</v>
      </c>
      <c r="I48" s="232" t="s">
        <v>239</v>
      </c>
      <c r="J48" s="259"/>
      <c r="K48" s="448"/>
      <c r="L48" s="449"/>
      <c r="M48" s="451"/>
      <c r="N48" s="448"/>
      <c r="O48" s="449"/>
      <c r="P48" s="450"/>
      <c r="Q48" s="448"/>
      <c r="R48" s="449"/>
      <c r="S48" s="451"/>
      <c r="T48" s="448"/>
      <c r="U48" s="259"/>
      <c r="V48" s="261"/>
      <c r="W48" s="232">
        <v>774</v>
      </c>
      <c r="X48" s="259"/>
      <c r="Y48" s="261"/>
      <c r="Z48" s="232">
        <v>774</v>
      </c>
      <c r="AA48" s="259"/>
    </row>
    <row r="49" spans="1:27" x14ac:dyDescent="0.25">
      <c r="A49" s="309" t="s">
        <v>240</v>
      </c>
      <c r="B49" s="262">
        <v>0</v>
      </c>
      <c r="C49" s="232">
        <v>0</v>
      </c>
      <c r="D49" s="259"/>
      <c r="E49" s="262">
        <v>4698</v>
      </c>
      <c r="F49" s="232">
        <v>84564</v>
      </c>
      <c r="G49" s="269"/>
      <c r="H49" s="262" t="s">
        <v>239</v>
      </c>
      <c r="I49" s="232" t="s">
        <v>239</v>
      </c>
      <c r="J49" s="259"/>
      <c r="K49" s="448"/>
      <c r="L49" s="449"/>
      <c r="M49" s="451"/>
      <c r="N49" s="448"/>
      <c r="O49" s="449"/>
      <c r="P49" s="450"/>
      <c r="Q49" s="448"/>
      <c r="R49" s="449"/>
      <c r="S49" s="451"/>
      <c r="T49" s="448"/>
      <c r="U49" s="259"/>
      <c r="V49" s="261"/>
      <c r="W49" s="232">
        <v>115242</v>
      </c>
      <c r="X49" s="259"/>
      <c r="Y49" s="261"/>
      <c r="Z49" s="232">
        <v>115242</v>
      </c>
      <c r="AA49" s="259"/>
    </row>
    <row r="50" spans="1:27" x14ac:dyDescent="0.25">
      <c r="A50" s="309" t="s">
        <v>117</v>
      </c>
      <c r="B50" s="262">
        <v>0</v>
      </c>
      <c r="C50" s="232">
        <v>0</v>
      </c>
      <c r="D50" s="259"/>
      <c r="E50" s="262">
        <v>0</v>
      </c>
      <c r="F50" s="232">
        <v>336528</v>
      </c>
      <c r="G50" s="269"/>
      <c r="H50" s="262">
        <v>1154</v>
      </c>
      <c r="I50" s="232">
        <v>47940</v>
      </c>
      <c r="J50" s="259"/>
      <c r="K50" s="448"/>
      <c r="L50" s="449"/>
      <c r="M50" s="451"/>
      <c r="N50" s="448"/>
      <c r="O50" s="449"/>
      <c r="P50" s="450"/>
      <c r="Q50" s="448"/>
      <c r="R50" s="449"/>
      <c r="S50" s="451"/>
      <c r="T50" s="448"/>
      <c r="U50" s="259"/>
      <c r="V50" s="261"/>
      <c r="W50" s="232">
        <v>643225</v>
      </c>
      <c r="X50" s="259"/>
      <c r="Y50" s="261"/>
      <c r="Z50" s="232">
        <v>643225</v>
      </c>
      <c r="AA50" s="259"/>
    </row>
    <row r="51" spans="1:27" x14ac:dyDescent="0.25">
      <c r="A51" s="308" t="s">
        <v>118</v>
      </c>
      <c r="B51" s="255">
        <v>4860</v>
      </c>
      <c r="C51" s="252">
        <v>1626214</v>
      </c>
      <c r="D51" s="256">
        <v>0.03</v>
      </c>
      <c r="E51" s="255">
        <v>7568</v>
      </c>
      <c r="F51" s="252">
        <v>678337</v>
      </c>
      <c r="G51" s="256">
        <v>0.03</v>
      </c>
      <c r="H51" s="255">
        <v>1418</v>
      </c>
      <c r="I51" s="252">
        <v>58900</v>
      </c>
      <c r="J51" s="256">
        <v>0.02</v>
      </c>
      <c r="K51" s="445"/>
      <c r="L51" s="446"/>
      <c r="M51" s="447"/>
      <c r="N51" s="445"/>
      <c r="O51" s="446"/>
      <c r="P51" s="447"/>
      <c r="Q51" s="445"/>
      <c r="R51" s="446"/>
      <c r="S51" s="447"/>
      <c r="T51" s="445"/>
      <c r="U51" s="256">
        <v>7.6871894766792889E-2</v>
      </c>
      <c r="V51" s="257">
        <v>0</v>
      </c>
      <c r="W51" s="252">
        <v>2937533</v>
      </c>
      <c r="X51" s="256">
        <v>8.0409536291420267E-2</v>
      </c>
      <c r="Y51" s="257">
        <v>0</v>
      </c>
      <c r="Z51" s="252">
        <v>2937533</v>
      </c>
      <c r="AA51" s="266">
        <v>8.0409536291420267E-2</v>
      </c>
    </row>
    <row r="52" spans="1:27" x14ac:dyDescent="0.25">
      <c r="A52" s="309" t="s">
        <v>238</v>
      </c>
      <c r="B52" s="262">
        <v>100</v>
      </c>
      <c r="C52" s="232">
        <v>1800</v>
      </c>
      <c r="D52" s="259"/>
      <c r="E52" s="262">
        <v>0</v>
      </c>
      <c r="F52" s="232">
        <v>0</v>
      </c>
      <c r="G52" s="269"/>
      <c r="H52" s="262" t="s">
        <v>239</v>
      </c>
      <c r="I52" s="232" t="s">
        <v>239</v>
      </c>
      <c r="J52" s="259"/>
      <c r="K52" s="448"/>
      <c r="L52" s="449"/>
      <c r="M52" s="451"/>
      <c r="N52" s="448"/>
      <c r="O52" s="449"/>
      <c r="P52" s="450"/>
      <c r="Q52" s="448"/>
      <c r="R52" s="449"/>
      <c r="S52" s="451"/>
      <c r="T52" s="448"/>
      <c r="U52" s="259"/>
      <c r="V52" s="261"/>
      <c r="W52" s="232">
        <v>2214</v>
      </c>
      <c r="X52" s="259"/>
      <c r="Y52" s="261"/>
      <c r="Z52" s="232">
        <v>2214</v>
      </c>
      <c r="AA52" s="259"/>
    </row>
    <row r="53" spans="1:27" x14ac:dyDescent="0.25">
      <c r="A53" s="309" t="s">
        <v>240</v>
      </c>
      <c r="B53" s="262">
        <v>4760</v>
      </c>
      <c r="C53" s="232">
        <v>85683</v>
      </c>
      <c r="D53" s="259"/>
      <c r="E53" s="262">
        <v>7568</v>
      </c>
      <c r="F53" s="232">
        <v>136224</v>
      </c>
      <c r="G53" s="269"/>
      <c r="H53" s="262" t="s">
        <v>239</v>
      </c>
      <c r="I53" s="232" t="s">
        <v>239</v>
      </c>
      <c r="J53" s="259"/>
      <c r="K53" s="448"/>
      <c r="L53" s="449"/>
      <c r="M53" s="451"/>
      <c r="N53" s="448"/>
      <c r="O53" s="449"/>
      <c r="P53" s="450"/>
      <c r="Q53" s="448"/>
      <c r="R53" s="449"/>
      <c r="S53" s="451"/>
      <c r="T53" s="448"/>
      <c r="U53" s="259"/>
      <c r="V53" s="261"/>
      <c r="W53" s="232">
        <v>288369</v>
      </c>
      <c r="X53" s="259"/>
      <c r="Y53" s="261"/>
      <c r="Z53" s="232">
        <v>288369</v>
      </c>
      <c r="AA53" s="259"/>
    </row>
    <row r="54" spans="1:27" x14ac:dyDescent="0.25">
      <c r="A54" s="309" t="s">
        <v>251</v>
      </c>
      <c r="B54" s="262">
        <v>0</v>
      </c>
      <c r="C54" s="232">
        <v>1538731</v>
      </c>
      <c r="D54" s="259"/>
      <c r="E54" s="262">
        <v>0</v>
      </c>
      <c r="F54" s="232">
        <v>542113</v>
      </c>
      <c r="G54" s="269"/>
      <c r="H54" s="262">
        <v>1418</v>
      </c>
      <c r="I54" s="232">
        <v>58900</v>
      </c>
      <c r="J54" s="259"/>
      <c r="K54" s="448"/>
      <c r="L54" s="449"/>
      <c r="M54" s="451"/>
      <c r="N54" s="448"/>
      <c r="O54" s="449"/>
      <c r="P54" s="450"/>
      <c r="Q54" s="448"/>
      <c r="R54" s="449"/>
      <c r="S54" s="451"/>
      <c r="T54" s="448"/>
      <c r="U54" s="259"/>
      <c r="V54" s="261"/>
      <c r="W54" s="232">
        <v>2646950</v>
      </c>
      <c r="X54" s="259"/>
      <c r="Y54" s="261"/>
      <c r="Z54" s="232">
        <v>2646950</v>
      </c>
      <c r="AA54" s="259"/>
    </row>
    <row r="55" spans="1:27" x14ac:dyDescent="0.25">
      <c r="A55" s="308" t="s">
        <v>120</v>
      </c>
      <c r="B55" s="255">
        <v>4079</v>
      </c>
      <c r="C55" s="252">
        <v>503922</v>
      </c>
      <c r="D55" s="256">
        <v>0.01</v>
      </c>
      <c r="E55" s="255">
        <v>6852</v>
      </c>
      <c r="F55" s="252">
        <v>614160</v>
      </c>
      <c r="G55" s="256">
        <v>0.03</v>
      </c>
      <c r="H55" s="255">
        <v>1110</v>
      </c>
      <c r="I55" s="252">
        <v>46128</v>
      </c>
      <c r="J55" s="256">
        <v>0.02</v>
      </c>
      <c r="K55" s="445"/>
      <c r="L55" s="446"/>
      <c r="M55" s="447"/>
      <c r="N55" s="445"/>
      <c r="O55" s="446"/>
      <c r="P55" s="447"/>
      <c r="Q55" s="445"/>
      <c r="R55" s="446"/>
      <c r="S55" s="447"/>
      <c r="T55" s="445"/>
      <c r="U55" s="256">
        <v>6.4685153975792858E-2</v>
      </c>
      <c r="V55" s="257">
        <v>-860991</v>
      </c>
      <c r="W55" s="252">
        <v>1605556</v>
      </c>
      <c r="X55" s="256">
        <v>4.3949127873595825E-2</v>
      </c>
      <c r="Y55" s="257">
        <v>-860991</v>
      </c>
      <c r="Z55" s="252">
        <v>1605556</v>
      </c>
      <c r="AA55" s="266">
        <v>4.3949127873595825E-2</v>
      </c>
    </row>
    <row r="56" spans="1:27" x14ac:dyDescent="0.25">
      <c r="A56" s="309" t="s">
        <v>238</v>
      </c>
      <c r="B56" s="262">
        <v>1796</v>
      </c>
      <c r="C56" s="232">
        <v>32328</v>
      </c>
      <c r="D56" s="259"/>
      <c r="E56" s="262">
        <v>3477</v>
      </c>
      <c r="F56" s="232">
        <v>62586</v>
      </c>
      <c r="G56" s="269"/>
      <c r="H56" s="262" t="s">
        <v>239</v>
      </c>
      <c r="I56" s="232" t="s">
        <v>239</v>
      </c>
      <c r="J56" s="259"/>
      <c r="K56" s="448"/>
      <c r="L56" s="449"/>
      <c r="M56" s="451"/>
      <c r="N56" s="448"/>
      <c r="O56" s="449"/>
      <c r="P56" s="450"/>
      <c r="Q56" s="448"/>
      <c r="R56" s="449"/>
      <c r="S56" s="451"/>
      <c r="T56" s="448"/>
      <c r="U56" s="259"/>
      <c r="V56" s="261"/>
      <c r="W56" s="232">
        <v>115704</v>
      </c>
      <c r="X56" s="259"/>
      <c r="Y56" s="261"/>
      <c r="Z56" s="232">
        <v>115704</v>
      </c>
      <c r="AA56" s="259"/>
    </row>
    <row r="57" spans="1:27" x14ac:dyDescent="0.25">
      <c r="A57" s="309" t="s">
        <v>240</v>
      </c>
      <c r="B57" s="262">
        <v>2283</v>
      </c>
      <c r="C57" s="232">
        <v>41098</v>
      </c>
      <c r="D57" s="259"/>
      <c r="E57" s="262">
        <v>3375</v>
      </c>
      <c r="F57" s="232">
        <v>60750</v>
      </c>
      <c r="G57" s="269"/>
      <c r="H57" s="262" t="s">
        <v>239</v>
      </c>
      <c r="I57" s="232" t="s">
        <v>239</v>
      </c>
      <c r="J57" s="259"/>
      <c r="K57" s="448"/>
      <c r="L57" s="449"/>
      <c r="M57" s="451"/>
      <c r="N57" s="448"/>
      <c r="O57" s="449"/>
      <c r="P57" s="450"/>
      <c r="Q57" s="448"/>
      <c r="R57" s="449"/>
      <c r="S57" s="451"/>
      <c r="T57" s="448"/>
      <c r="U57" s="259"/>
      <c r="V57" s="261"/>
      <c r="W57" s="232">
        <v>130301</v>
      </c>
      <c r="X57" s="259"/>
      <c r="Y57" s="261"/>
      <c r="Z57" s="232">
        <v>130301</v>
      </c>
      <c r="AA57" s="259"/>
    </row>
    <row r="58" spans="1:27" x14ac:dyDescent="0.25">
      <c r="A58" s="309" t="s">
        <v>252</v>
      </c>
      <c r="B58" s="262">
        <v>0</v>
      </c>
      <c r="C58" s="232">
        <v>430496</v>
      </c>
      <c r="D58" s="259"/>
      <c r="E58" s="262">
        <v>0</v>
      </c>
      <c r="F58" s="232">
        <v>490824</v>
      </c>
      <c r="G58" s="269"/>
      <c r="H58" s="262">
        <v>1110</v>
      </c>
      <c r="I58" s="232">
        <v>46128</v>
      </c>
      <c r="J58" s="259"/>
      <c r="K58" s="448"/>
      <c r="L58" s="449"/>
      <c r="M58" s="451"/>
      <c r="N58" s="448"/>
      <c r="O58" s="449"/>
      <c r="P58" s="450"/>
      <c r="Q58" s="448"/>
      <c r="R58" s="449"/>
      <c r="S58" s="451"/>
      <c r="T58" s="448"/>
      <c r="U58" s="259"/>
      <c r="V58" s="261">
        <v>-860991</v>
      </c>
      <c r="W58" s="232">
        <v>1359551</v>
      </c>
      <c r="X58" s="259"/>
      <c r="Y58" s="261">
        <v>-860991</v>
      </c>
      <c r="Z58" s="232">
        <v>1359551</v>
      </c>
      <c r="AA58" s="259"/>
    </row>
    <row r="59" spans="1:27" x14ac:dyDescent="0.25">
      <c r="A59" s="308" t="s">
        <v>121</v>
      </c>
      <c r="B59" s="255">
        <v>0</v>
      </c>
      <c r="C59" s="252">
        <v>0</v>
      </c>
      <c r="D59" s="256">
        <v>0</v>
      </c>
      <c r="E59" s="255">
        <v>0</v>
      </c>
      <c r="F59" s="252">
        <v>0</v>
      </c>
      <c r="G59" s="256">
        <v>0</v>
      </c>
      <c r="H59" s="255">
        <v>0</v>
      </c>
      <c r="I59" s="252">
        <v>0</v>
      </c>
      <c r="J59" s="256">
        <v>0</v>
      </c>
      <c r="K59" s="445"/>
      <c r="L59" s="446"/>
      <c r="M59" s="447"/>
      <c r="N59" s="445"/>
      <c r="O59" s="446"/>
      <c r="P59" s="447"/>
      <c r="Q59" s="445"/>
      <c r="R59" s="446"/>
      <c r="S59" s="447"/>
      <c r="T59" s="445"/>
      <c r="U59" s="256">
        <v>0</v>
      </c>
      <c r="V59" s="257">
        <v>0</v>
      </c>
      <c r="W59" s="252">
        <v>0</v>
      </c>
      <c r="X59" s="256">
        <v>0</v>
      </c>
      <c r="Y59" s="257">
        <v>0</v>
      </c>
      <c r="Z59" s="252">
        <v>0</v>
      </c>
      <c r="AA59" s="266">
        <v>0</v>
      </c>
    </row>
    <row r="60" spans="1:27" x14ac:dyDescent="0.25">
      <c r="A60" s="309" t="s">
        <v>238</v>
      </c>
      <c r="B60" s="262">
        <v>0</v>
      </c>
      <c r="C60" s="232">
        <v>0</v>
      </c>
      <c r="D60" s="259"/>
      <c r="E60" s="262">
        <v>0</v>
      </c>
      <c r="F60" s="232">
        <v>0</v>
      </c>
      <c r="G60" s="269"/>
      <c r="H60" s="262" t="s">
        <v>239</v>
      </c>
      <c r="I60" s="232" t="s">
        <v>239</v>
      </c>
      <c r="J60" s="259"/>
      <c r="K60" s="448"/>
      <c r="L60" s="449"/>
      <c r="M60" s="451"/>
      <c r="N60" s="448"/>
      <c r="O60" s="449"/>
      <c r="P60" s="450"/>
      <c r="Q60" s="448"/>
      <c r="R60" s="449"/>
      <c r="S60" s="451"/>
      <c r="T60" s="448"/>
      <c r="U60" s="259"/>
      <c r="V60" s="261"/>
      <c r="W60" s="232">
        <v>0</v>
      </c>
      <c r="X60" s="259"/>
      <c r="Y60" s="261"/>
      <c r="Z60" s="232">
        <v>0</v>
      </c>
      <c r="AA60" s="259"/>
    </row>
    <row r="61" spans="1:27" x14ac:dyDescent="0.25">
      <c r="A61" s="309" t="s">
        <v>240</v>
      </c>
      <c r="B61" s="262">
        <v>0</v>
      </c>
      <c r="C61" s="232">
        <v>0</v>
      </c>
      <c r="D61" s="259"/>
      <c r="E61" s="262">
        <v>0</v>
      </c>
      <c r="F61" s="232">
        <v>0</v>
      </c>
      <c r="G61" s="269"/>
      <c r="H61" s="262" t="s">
        <v>239</v>
      </c>
      <c r="I61" s="232" t="s">
        <v>239</v>
      </c>
      <c r="J61" s="259"/>
      <c r="K61" s="448"/>
      <c r="L61" s="449"/>
      <c r="M61" s="451"/>
      <c r="N61" s="448"/>
      <c r="O61" s="449"/>
      <c r="P61" s="450"/>
      <c r="Q61" s="448"/>
      <c r="R61" s="449"/>
      <c r="S61" s="451"/>
      <c r="T61" s="448"/>
      <c r="U61" s="259"/>
      <c r="V61" s="261"/>
      <c r="W61" s="232">
        <v>0</v>
      </c>
      <c r="X61" s="259"/>
      <c r="Y61" s="261"/>
      <c r="Z61" s="232">
        <v>0</v>
      </c>
      <c r="AA61" s="259"/>
    </row>
    <row r="62" spans="1:27" x14ac:dyDescent="0.25">
      <c r="A62" s="309" t="s">
        <v>253</v>
      </c>
      <c r="B62" s="262">
        <v>0</v>
      </c>
      <c r="C62" s="232">
        <v>0</v>
      </c>
      <c r="D62" s="259"/>
      <c r="E62" s="262">
        <v>0</v>
      </c>
      <c r="F62" s="232">
        <v>0</v>
      </c>
      <c r="G62" s="269"/>
      <c r="H62" s="262">
        <v>0</v>
      </c>
      <c r="I62" s="232">
        <v>0</v>
      </c>
      <c r="J62" s="259"/>
      <c r="K62" s="448"/>
      <c r="L62" s="449"/>
      <c r="M62" s="451"/>
      <c r="N62" s="448"/>
      <c r="O62" s="449"/>
      <c r="P62" s="450"/>
      <c r="Q62" s="448"/>
      <c r="R62" s="449"/>
      <c r="S62" s="451"/>
      <c r="T62" s="448"/>
      <c r="U62" s="259"/>
      <c r="V62" s="261"/>
      <c r="W62" s="232">
        <v>0</v>
      </c>
      <c r="X62" s="259"/>
      <c r="Y62" s="261"/>
      <c r="Z62" s="232">
        <v>0</v>
      </c>
      <c r="AA62" s="259"/>
    </row>
    <row r="63" spans="1:27" x14ac:dyDescent="0.25">
      <c r="A63" s="308" t="s">
        <v>122</v>
      </c>
      <c r="B63" s="255">
        <v>1516</v>
      </c>
      <c r="C63" s="252">
        <v>507411</v>
      </c>
      <c r="D63" s="256">
        <v>0.03</v>
      </c>
      <c r="E63" s="255">
        <v>1502</v>
      </c>
      <c r="F63" s="252">
        <v>134628</v>
      </c>
      <c r="G63" s="256">
        <v>0.03</v>
      </c>
      <c r="H63" s="255">
        <v>277</v>
      </c>
      <c r="I63" s="252">
        <v>11521</v>
      </c>
      <c r="J63" s="256">
        <v>0.02</v>
      </c>
      <c r="K63" s="445"/>
      <c r="L63" s="446"/>
      <c r="M63" s="447"/>
      <c r="N63" s="445"/>
      <c r="O63" s="446"/>
      <c r="P63" s="447"/>
      <c r="Q63" s="445"/>
      <c r="R63" s="446"/>
      <c r="S63" s="447"/>
      <c r="T63" s="445"/>
      <c r="U63" s="256">
        <v>1.4427980476701175E-2</v>
      </c>
      <c r="V63" s="257">
        <v>0</v>
      </c>
      <c r="W63" s="252">
        <v>653560</v>
      </c>
      <c r="X63" s="256">
        <v>1.7889996993606754E-2</v>
      </c>
      <c r="Y63" s="257">
        <v>0</v>
      </c>
      <c r="Z63" s="252">
        <v>653560</v>
      </c>
      <c r="AA63" s="266">
        <v>1.7889996993606754E-2</v>
      </c>
    </row>
    <row r="64" spans="1:27" x14ac:dyDescent="0.25">
      <c r="A64" s="309" t="s">
        <v>238</v>
      </c>
      <c r="B64" s="262">
        <v>1502</v>
      </c>
      <c r="C64" s="232">
        <v>27036</v>
      </c>
      <c r="D64" s="259"/>
      <c r="E64" s="262">
        <v>1502</v>
      </c>
      <c r="F64" s="232">
        <v>27036</v>
      </c>
      <c r="G64" s="269"/>
      <c r="H64" s="262" t="s">
        <v>239</v>
      </c>
      <c r="I64" s="232" t="s">
        <v>239</v>
      </c>
      <c r="J64" s="259"/>
      <c r="K64" s="448"/>
      <c r="L64" s="449"/>
      <c r="M64" s="451"/>
      <c r="N64" s="448"/>
      <c r="O64" s="449"/>
      <c r="P64" s="450"/>
      <c r="Q64" s="448"/>
      <c r="R64" s="449"/>
      <c r="S64" s="451"/>
      <c r="T64" s="448"/>
      <c r="U64" s="259"/>
      <c r="V64" s="261"/>
      <c r="W64" s="232">
        <v>54072</v>
      </c>
      <c r="X64" s="259"/>
      <c r="Y64" s="261"/>
      <c r="Z64" s="232">
        <v>54072</v>
      </c>
      <c r="AA64" s="259"/>
    </row>
    <row r="65" spans="1:27" x14ac:dyDescent="0.25">
      <c r="A65" s="309" t="s">
        <v>240</v>
      </c>
      <c r="B65" s="262">
        <v>14</v>
      </c>
      <c r="C65" s="232">
        <v>260</v>
      </c>
      <c r="D65" s="259"/>
      <c r="E65" s="262">
        <v>0</v>
      </c>
      <c r="F65" s="232">
        <v>0</v>
      </c>
      <c r="G65" s="269"/>
      <c r="H65" s="262" t="s">
        <v>239</v>
      </c>
      <c r="I65" s="232" t="s">
        <v>239</v>
      </c>
      <c r="J65" s="259"/>
      <c r="K65" s="448"/>
      <c r="L65" s="449"/>
      <c r="M65" s="451"/>
      <c r="N65" s="448"/>
      <c r="O65" s="449"/>
      <c r="P65" s="450"/>
      <c r="Q65" s="448"/>
      <c r="R65" s="449"/>
      <c r="S65" s="451"/>
      <c r="T65" s="448"/>
      <c r="U65" s="259"/>
      <c r="V65" s="261"/>
      <c r="W65" s="232">
        <v>260</v>
      </c>
      <c r="X65" s="259"/>
      <c r="Y65" s="261"/>
      <c r="Z65" s="232">
        <v>260</v>
      </c>
      <c r="AA65" s="259"/>
    </row>
    <row r="66" spans="1:27" x14ac:dyDescent="0.25">
      <c r="A66" s="309" t="s">
        <v>254</v>
      </c>
      <c r="B66" s="262">
        <v>0</v>
      </c>
      <c r="C66" s="232">
        <v>480115</v>
      </c>
      <c r="D66" s="259"/>
      <c r="E66" s="262">
        <v>0</v>
      </c>
      <c r="F66" s="232">
        <v>107592</v>
      </c>
      <c r="G66" s="269"/>
      <c r="H66" s="262">
        <v>277</v>
      </c>
      <c r="I66" s="232">
        <v>11521</v>
      </c>
      <c r="J66" s="259"/>
      <c r="K66" s="448"/>
      <c r="L66" s="449"/>
      <c r="M66" s="451"/>
      <c r="N66" s="448"/>
      <c r="O66" s="449"/>
      <c r="P66" s="450"/>
      <c r="Q66" s="448"/>
      <c r="R66" s="449"/>
      <c r="S66" s="451"/>
      <c r="T66" s="448"/>
      <c r="U66" s="259"/>
      <c r="V66" s="261"/>
      <c r="W66" s="232">
        <v>599228</v>
      </c>
      <c r="X66" s="259"/>
      <c r="Y66" s="261"/>
      <c r="Z66" s="232">
        <v>599228</v>
      </c>
      <c r="AA66" s="259"/>
    </row>
    <row r="67" spans="1:27" x14ac:dyDescent="0.25">
      <c r="A67" s="308" t="s">
        <v>255</v>
      </c>
      <c r="B67" s="255">
        <v>0</v>
      </c>
      <c r="C67" s="252">
        <v>860991</v>
      </c>
      <c r="D67" s="256">
        <v>0.02</v>
      </c>
      <c r="E67" s="255">
        <v>0</v>
      </c>
      <c r="F67" s="252">
        <v>0</v>
      </c>
      <c r="G67" s="256">
        <v>0</v>
      </c>
      <c r="H67" s="255">
        <v>0</v>
      </c>
      <c r="I67" s="252">
        <v>0</v>
      </c>
      <c r="J67" s="256">
        <v>0</v>
      </c>
      <c r="K67" s="445"/>
      <c r="L67" s="446"/>
      <c r="M67" s="447"/>
      <c r="N67" s="445"/>
      <c r="O67" s="446"/>
      <c r="P67" s="447"/>
      <c r="Q67" s="445"/>
      <c r="R67" s="446"/>
      <c r="S67" s="447"/>
      <c r="T67" s="445"/>
      <c r="U67" s="256">
        <v>0</v>
      </c>
      <c r="V67" s="257">
        <v>860991</v>
      </c>
      <c r="W67" s="252">
        <v>874125</v>
      </c>
      <c r="X67" s="256">
        <v>2.3927556187705038E-2</v>
      </c>
      <c r="Y67" s="257">
        <v>860991</v>
      </c>
      <c r="Z67" s="252">
        <v>874125</v>
      </c>
      <c r="AA67" s="266">
        <v>2.3927556187705038E-2</v>
      </c>
    </row>
    <row r="68" spans="1:27" x14ac:dyDescent="0.25">
      <c r="A68" s="310" t="s">
        <v>256</v>
      </c>
      <c r="B68" s="263">
        <v>50430</v>
      </c>
      <c r="C68" s="264">
        <v>16873874</v>
      </c>
      <c r="D68" s="268">
        <v>0.03</v>
      </c>
      <c r="E68" s="263">
        <v>88393</v>
      </c>
      <c r="F68" s="264">
        <v>7922865</v>
      </c>
      <c r="G68" s="270">
        <v>0.03</v>
      </c>
      <c r="H68" s="263">
        <v>20216</v>
      </c>
      <c r="I68" s="264">
        <v>839791</v>
      </c>
      <c r="J68" s="268">
        <v>0.02</v>
      </c>
      <c r="K68" s="452"/>
      <c r="L68" s="453"/>
      <c r="M68" s="454"/>
      <c r="N68" s="452"/>
      <c r="O68" s="453"/>
      <c r="P68" s="454"/>
      <c r="Q68" s="452"/>
      <c r="R68" s="453"/>
      <c r="S68" s="454"/>
      <c r="T68" s="452"/>
      <c r="U68" s="268">
        <v>1</v>
      </c>
      <c r="V68" s="265">
        <v>0</v>
      </c>
      <c r="W68" s="264">
        <v>36532147</v>
      </c>
      <c r="X68" s="268"/>
      <c r="Y68" s="265">
        <v>0</v>
      </c>
      <c r="Z68" s="264">
        <v>36532147</v>
      </c>
      <c r="AA68" s="268"/>
    </row>
    <row r="70" spans="1:27" x14ac:dyDescent="0.25">
      <c r="A70" s="127" t="s">
        <v>257</v>
      </c>
      <c r="W70" s="85"/>
    </row>
    <row r="71" spans="1:27" x14ac:dyDescent="0.25">
      <c r="A71" s="127" t="s">
        <v>258</v>
      </c>
    </row>
  </sheetData>
  <mergeCells count="10">
    <mergeCell ref="Q5:S5"/>
    <mergeCell ref="T5:U5"/>
    <mergeCell ref="V5:X5"/>
    <mergeCell ref="Y5:AA5"/>
    <mergeCell ref="A5:A6"/>
    <mergeCell ref="B5:D5"/>
    <mergeCell ref="E5:G5"/>
    <mergeCell ref="H5:J5"/>
    <mergeCell ref="K5:M5"/>
    <mergeCell ref="N5:P5"/>
  </mergeCells>
  <pageMargins left="0.25" right="0.25" top="0.75" bottom="0.75" header="0.3" footer="0.3"/>
  <pageSetup scale="47" fitToWidth="0" orientation="landscape" r:id="rId1"/>
  <headerFooter>
    <oddHeader>&amp;L&amp;"-,Bold"&amp;KFF0000CONFIDENTIAL</oddHeader>
    <oddFooter>&amp;L&amp;9OneCare Vermont FY 2023 ACO Budget Submission&amp;R&amp;9&amp;P of &amp;N</oddFooter>
  </headerFooter>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385"/>
  <sheetViews>
    <sheetView zoomScaleNormal="100" workbookViewId="0">
      <selection activeCell="I376" sqref="I376"/>
    </sheetView>
  </sheetViews>
  <sheetFormatPr defaultRowHeight="15" x14ac:dyDescent="0.25"/>
  <cols>
    <col min="1" max="1" width="29.5703125" customWidth="1"/>
    <col min="2" max="2" width="14.42578125" bestFit="1" customWidth="1"/>
    <col min="3" max="3" width="15" bestFit="1" customWidth="1"/>
    <col min="4" max="4" width="14.42578125" bestFit="1" customWidth="1"/>
    <col min="5" max="7" width="13.5703125" customWidth="1"/>
    <col min="8" max="9" width="10" customWidth="1"/>
  </cols>
  <sheetData>
    <row r="1" spans="1:7" ht="16.5" x14ac:dyDescent="0.3">
      <c r="A1" s="182" t="s">
        <v>259</v>
      </c>
      <c r="B1" s="187"/>
      <c r="C1" s="187"/>
      <c r="D1" s="198"/>
      <c r="E1" s="187"/>
      <c r="F1" s="187"/>
      <c r="G1" s="187"/>
    </row>
    <row r="2" spans="1:7" ht="30.75" customHeight="1" x14ac:dyDescent="0.25">
      <c r="A2" s="381" t="s">
        <v>260</v>
      </c>
      <c r="B2" s="381"/>
      <c r="C2" s="381"/>
      <c r="D2" s="381"/>
      <c r="E2" s="381"/>
      <c r="F2" s="381"/>
      <c r="G2" s="381"/>
    </row>
    <row r="5" spans="1:7" x14ac:dyDescent="0.25">
      <c r="A5" s="378" t="s">
        <v>261</v>
      </c>
      <c r="B5" s="378"/>
      <c r="C5" s="378"/>
      <c r="D5" s="378"/>
      <c r="E5" s="378"/>
      <c r="F5" s="378"/>
      <c r="G5" s="378"/>
    </row>
    <row r="6" spans="1:7" ht="30" x14ac:dyDescent="0.25">
      <c r="A6" s="189" t="s">
        <v>262</v>
      </c>
      <c r="B6" s="82" t="s">
        <v>176</v>
      </c>
      <c r="C6" s="82" t="s">
        <v>177</v>
      </c>
      <c r="D6" s="82" t="s">
        <v>178</v>
      </c>
      <c r="E6" s="82" t="s">
        <v>263</v>
      </c>
      <c r="F6" s="82" t="s">
        <v>264</v>
      </c>
      <c r="G6" s="82" t="s">
        <v>181</v>
      </c>
    </row>
    <row r="7" spans="1:7" x14ac:dyDescent="0.25">
      <c r="A7" s="83" t="s">
        <v>15</v>
      </c>
      <c r="B7" s="251">
        <v>13345337</v>
      </c>
      <c r="C7" s="251">
        <v>11285497</v>
      </c>
      <c r="D7" s="251">
        <v>16313470</v>
      </c>
      <c r="E7" s="251">
        <v>10001060</v>
      </c>
      <c r="F7" s="251">
        <v>8789906</v>
      </c>
      <c r="G7" s="251">
        <v>9545916</v>
      </c>
    </row>
    <row r="8" spans="1:7" x14ac:dyDescent="0.25">
      <c r="A8" s="84" t="s">
        <v>80</v>
      </c>
      <c r="B8" s="252" t="s">
        <v>239</v>
      </c>
      <c r="C8" s="252">
        <v>-1416441</v>
      </c>
      <c r="D8" s="252">
        <v>746661</v>
      </c>
      <c r="E8" s="252">
        <v>110243</v>
      </c>
      <c r="F8" s="252">
        <v>-29466</v>
      </c>
      <c r="G8" s="252">
        <v>0</v>
      </c>
    </row>
    <row r="9" spans="1:7" x14ac:dyDescent="0.25">
      <c r="A9" s="8" t="s">
        <v>238</v>
      </c>
      <c r="B9" s="232" t="s">
        <v>239</v>
      </c>
      <c r="C9" s="232" t="s">
        <v>239</v>
      </c>
      <c r="D9" s="232" t="s">
        <v>239</v>
      </c>
      <c r="E9" s="232">
        <v>65142</v>
      </c>
      <c r="F9" s="232">
        <v>-20717</v>
      </c>
      <c r="G9" s="232">
        <v>0</v>
      </c>
    </row>
    <row r="10" spans="1:7" x14ac:dyDescent="0.25">
      <c r="A10" s="8" t="s">
        <v>240</v>
      </c>
      <c r="B10" s="232" t="s">
        <v>239</v>
      </c>
      <c r="C10" s="232" t="s">
        <v>239</v>
      </c>
      <c r="D10" s="232" t="s">
        <v>239</v>
      </c>
      <c r="E10" s="232">
        <v>36720</v>
      </c>
      <c r="F10" s="232">
        <v>-8750</v>
      </c>
      <c r="G10" s="232">
        <v>0</v>
      </c>
    </row>
    <row r="11" spans="1:7" x14ac:dyDescent="0.25">
      <c r="A11" s="8" t="s">
        <v>241</v>
      </c>
      <c r="B11" s="232" t="s">
        <v>239</v>
      </c>
      <c r="C11" s="232">
        <v>-1416441</v>
      </c>
      <c r="D11" s="232">
        <v>746661</v>
      </c>
      <c r="E11" s="232">
        <v>8381</v>
      </c>
      <c r="F11" s="232">
        <v>0</v>
      </c>
      <c r="G11" s="232">
        <v>0</v>
      </c>
    </row>
    <row r="12" spans="1:7" x14ac:dyDescent="0.25">
      <c r="A12" s="84" t="s">
        <v>85</v>
      </c>
      <c r="B12" s="252">
        <v>908045</v>
      </c>
      <c r="C12" s="252">
        <v>-3038424</v>
      </c>
      <c r="D12" s="252">
        <v>1123233</v>
      </c>
      <c r="E12" s="252">
        <v>174943</v>
      </c>
      <c r="F12" s="252">
        <v>-44889</v>
      </c>
      <c r="G12" s="252">
        <v>0</v>
      </c>
    </row>
    <row r="13" spans="1:7" x14ac:dyDescent="0.25">
      <c r="A13" s="8" t="s">
        <v>238</v>
      </c>
      <c r="B13" s="232" t="s">
        <v>239</v>
      </c>
      <c r="C13" s="232" t="s">
        <v>239</v>
      </c>
      <c r="D13" s="232" t="s">
        <v>239</v>
      </c>
      <c r="E13" s="232">
        <v>129204</v>
      </c>
      <c r="F13" s="232">
        <v>-39638</v>
      </c>
      <c r="G13" s="232">
        <v>0</v>
      </c>
    </row>
    <row r="14" spans="1:7" x14ac:dyDescent="0.25">
      <c r="A14" s="8" t="s">
        <v>240</v>
      </c>
      <c r="B14" s="232" t="s">
        <v>239</v>
      </c>
      <c r="C14" s="232" t="s">
        <v>239</v>
      </c>
      <c r="D14" s="232" t="s">
        <v>239</v>
      </c>
      <c r="E14" s="232">
        <v>17658</v>
      </c>
      <c r="F14" s="232">
        <v>-5250</v>
      </c>
      <c r="G14" s="232">
        <v>0</v>
      </c>
    </row>
    <row r="15" spans="1:7" x14ac:dyDescent="0.25">
      <c r="A15" s="8" t="s">
        <v>242</v>
      </c>
      <c r="B15" s="232">
        <v>908045</v>
      </c>
      <c r="C15" s="232">
        <v>-3038424</v>
      </c>
      <c r="D15" s="232">
        <v>1123233</v>
      </c>
      <c r="E15" s="232">
        <v>28081</v>
      </c>
      <c r="F15" s="232">
        <v>0</v>
      </c>
      <c r="G15" s="232">
        <v>0</v>
      </c>
    </row>
    <row r="16" spans="1:7" x14ac:dyDescent="0.25">
      <c r="A16" s="84" t="s">
        <v>90</v>
      </c>
      <c r="B16" s="252">
        <v>182342</v>
      </c>
      <c r="C16" s="252">
        <v>547880</v>
      </c>
      <c r="D16" s="252">
        <v>480892</v>
      </c>
      <c r="E16" s="252">
        <v>93132</v>
      </c>
      <c r="F16" s="252">
        <v>-15242</v>
      </c>
      <c r="G16" s="252">
        <v>0</v>
      </c>
    </row>
    <row r="17" spans="1:7" x14ac:dyDescent="0.25">
      <c r="A17" s="8" t="s">
        <v>238</v>
      </c>
      <c r="B17" s="232" t="s">
        <v>239</v>
      </c>
      <c r="C17" s="232" t="s">
        <v>239</v>
      </c>
      <c r="D17" s="232" t="s">
        <v>239</v>
      </c>
      <c r="E17" s="232">
        <v>51300</v>
      </c>
      <c r="F17" s="232">
        <v>-13708</v>
      </c>
      <c r="G17" s="232">
        <v>0</v>
      </c>
    </row>
    <row r="18" spans="1:7" x14ac:dyDescent="0.25">
      <c r="A18" s="8" t="s">
        <v>240</v>
      </c>
      <c r="B18" s="232" t="s">
        <v>239</v>
      </c>
      <c r="C18" s="232" t="s">
        <v>239</v>
      </c>
      <c r="D18" s="232" t="s">
        <v>239</v>
      </c>
      <c r="E18" s="232">
        <v>5526</v>
      </c>
      <c r="F18" s="232">
        <v>-1535</v>
      </c>
      <c r="G18" s="232">
        <v>0</v>
      </c>
    </row>
    <row r="19" spans="1:7" x14ac:dyDescent="0.25">
      <c r="A19" s="8" t="s">
        <v>243</v>
      </c>
      <c r="B19" s="232">
        <v>182342</v>
      </c>
      <c r="C19" s="232">
        <v>547880</v>
      </c>
      <c r="D19" s="232">
        <v>480892</v>
      </c>
      <c r="E19" s="232">
        <v>36306</v>
      </c>
      <c r="F19" s="232">
        <v>0</v>
      </c>
      <c r="G19" s="232">
        <v>0</v>
      </c>
    </row>
    <row r="20" spans="1:7" x14ac:dyDescent="0.25">
      <c r="A20" s="84" t="s">
        <v>94</v>
      </c>
      <c r="B20" s="252">
        <v>2525225</v>
      </c>
      <c r="C20" s="252">
        <v>4287739</v>
      </c>
      <c r="D20" s="252">
        <v>3641345</v>
      </c>
      <c r="E20" s="252">
        <v>369933</v>
      </c>
      <c r="F20" s="252">
        <v>-94571</v>
      </c>
      <c r="G20" s="252">
        <v>0</v>
      </c>
    </row>
    <row r="21" spans="1:7" x14ac:dyDescent="0.25">
      <c r="A21" s="8" t="s">
        <v>238</v>
      </c>
      <c r="B21" s="232" t="s">
        <v>239</v>
      </c>
      <c r="C21" s="232" t="s">
        <v>239</v>
      </c>
      <c r="D21" s="232" t="s">
        <v>239</v>
      </c>
      <c r="E21" s="232">
        <v>208044</v>
      </c>
      <c r="F21" s="232">
        <v>-54371</v>
      </c>
      <c r="G21" s="232">
        <v>0</v>
      </c>
    </row>
    <row r="22" spans="1:7" x14ac:dyDescent="0.25">
      <c r="A22" s="8" t="s">
        <v>240</v>
      </c>
      <c r="B22" s="232" t="s">
        <v>239</v>
      </c>
      <c r="C22" s="232" t="s">
        <v>239</v>
      </c>
      <c r="D22" s="232" t="s">
        <v>239</v>
      </c>
      <c r="E22" s="232">
        <v>157752</v>
      </c>
      <c r="F22" s="232">
        <v>-40201</v>
      </c>
      <c r="G22" s="232">
        <v>0</v>
      </c>
    </row>
    <row r="23" spans="1:7" x14ac:dyDescent="0.25">
      <c r="A23" s="8" t="s">
        <v>244</v>
      </c>
      <c r="B23" s="232">
        <v>2525225</v>
      </c>
      <c r="C23" s="232">
        <v>4287739</v>
      </c>
      <c r="D23" s="232">
        <v>3641345</v>
      </c>
      <c r="E23" s="232">
        <v>4137</v>
      </c>
      <c r="F23" s="232">
        <v>0</v>
      </c>
      <c r="G23" s="232">
        <v>0</v>
      </c>
    </row>
    <row r="24" spans="1:7" x14ac:dyDescent="0.25">
      <c r="A24" s="84" t="s">
        <v>98</v>
      </c>
      <c r="B24" s="252" t="s">
        <v>239</v>
      </c>
      <c r="C24" s="252" t="s">
        <v>239</v>
      </c>
      <c r="D24" s="252">
        <v>165263</v>
      </c>
      <c r="E24" s="252">
        <v>37857</v>
      </c>
      <c r="F24" s="252">
        <v>-5087</v>
      </c>
      <c r="G24" s="252">
        <v>0</v>
      </c>
    </row>
    <row r="25" spans="1:7" x14ac:dyDescent="0.25">
      <c r="A25" s="8" t="s">
        <v>238</v>
      </c>
      <c r="B25" s="232" t="s">
        <v>239</v>
      </c>
      <c r="C25" s="232" t="s">
        <v>239</v>
      </c>
      <c r="D25" s="232" t="s">
        <v>239</v>
      </c>
      <c r="E25" s="232">
        <v>0</v>
      </c>
      <c r="F25" s="232">
        <v>0</v>
      </c>
      <c r="G25" s="232">
        <v>0</v>
      </c>
    </row>
    <row r="26" spans="1:7" x14ac:dyDescent="0.25">
      <c r="A26" s="8" t="s">
        <v>240</v>
      </c>
      <c r="B26" s="232" t="s">
        <v>239</v>
      </c>
      <c r="C26" s="232" t="s">
        <v>239</v>
      </c>
      <c r="D26" s="232" t="s">
        <v>239</v>
      </c>
      <c r="E26" s="232">
        <v>20016</v>
      </c>
      <c r="F26" s="232">
        <v>-5087</v>
      </c>
      <c r="G26" s="232">
        <v>0</v>
      </c>
    </row>
    <row r="27" spans="1:7" x14ac:dyDescent="0.25">
      <c r="A27" s="8" t="s">
        <v>245</v>
      </c>
      <c r="B27" s="232" t="s">
        <v>239</v>
      </c>
      <c r="C27" s="232" t="s">
        <v>239</v>
      </c>
      <c r="D27" s="232">
        <v>165263</v>
      </c>
      <c r="E27" s="232">
        <v>17841</v>
      </c>
      <c r="F27" s="232">
        <v>0</v>
      </c>
      <c r="G27" s="232">
        <v>0</v>
      </c>
    </row>
    <row r="28" spans="1:7" x14ac:dyDescent="0.25">
      <c r="A28" s="84" t="s">
        <v>102</v>
      </c>
      <c r="B28" s="252">
        <v>613898</v>
      </c>
      <c r="C28" s="252">
        <v>1415989</v>
      </c>
      <c r="D28" s="252">
        <v>663398</v>
      </c>
      <c r="E28" s="252">
        <v>82248</v>
      </c>
      <c r="F28" s="252">
        <v>-17880</v>
      </c>
      <c r="G28" s="252">
        <v>0</v>
      </c>
    </row>
    <row r="29" spans="1:7" x14ac:dyDescent="0.25">
      <c r="A29" s="8" t="s">
        <v>238</v>
      </c>
      <c r="B29" s="232" t="s">
        <v>239</v>
      </c>
      <c r="C29" s="232" t="s">
        <v>239</v>
      </c>
      <c r="D29" s="232" t="s">
        <v>239</v>
      </c>
      <c r="E29" s="232">
        <v>33354</v>
      </c>
      <c r="F29" s="232">
        <v>-10520</v>
      </c>
      <c r="G29" s="232">
        <v>0</v>
      </c>
    </row>
    <row r="30" spans="1:7" x14ac:dyDescent="0.25">
      <c r="A30" s="8" t="s">
        <v>240</v>
      </c>
      <c r="B30" s="232" t="s">
        <v>239</v>
      </c>
      <c r="C30" s="232" t="s">
        <v>239</v>
      </c>
      <c r="D30" s="232" t="s">
        <v>239</v>
      </c>
      <c r="E30" s="232">
        <v>28638</v>
      </c>
      <c r="F30" s="232">
        <v>-7360</v>
      </c>
      <c r="G30" s="232">
        <v>0</v>
      </c>
    </row>
    <row r="31" spans="1:7" x14ac:dyDescent="0.25">
      <c r="A31" s="8" t="s">
        <v>246</v>
      </c>
      <c r="B31" s="232">
        <v>613898</v>
      </c>
      <c r="C31" s="232">
        <v>1415989</v>
      </c>
      <c r="D31" s="232">
        <v>663398</v>
      </c>
      <c r="E31" s="232">
        <v>20256</v>
      </c>
      <c r="F31" s="232">
        <v>0</v>
      </c>
      <c r="G31" s="232">
        <v>0</v>
      </c>
    </row>
    <row r="32" spans="1:7" x14ac:dyDescent="0.25">
      <c r="A32" s="84" t="s">
        <v>106</v>
      </c>
      <c r="B32" s="252" t="s">
        <v>239</v>
      </c>
      <c r="C32" s="252" t="s">
        <v>239</v>
      </c>
      <c r="D32" s="252" t="s">
        <v>239</v>
      </c>
      <c r="E32" s="252" t="s">
        <v>239</v>
      </c>
      <c r="F32" s="252" t="s">
        <v>239</v>
      </c>
      <c r="G32" s="252" t="s">
        <v>239</v>
      </c>
    </row>
    <row r="33" spans="1:7" x14ac:dyDescent="0.25">
      <c r="A33" s="8" t="s">
        <v>238</v>
      </c>
      <c r="B33" s="232" t="s">
        <v>239</v>
      </c>
      <c r="C33" s="232" t="s">
        <v>239</v>
      </c>
      <c r="D33" s="232" t="s">
        <v>239</v>
      </c>
      <c r="E33" s="232" t="s">
        <v>239</v>
      </c>
      <c r="F33" s="232" t="s">
        <v>239</v>
      </c>
      <c r="G33" s="232" t="s">
        <v>239</v>
      </c>
    </row>
    <row r="34" spans="1:7" x14ac:dyDescent="0.25">
      <c r="A34" s="8" t="s">
        <v>240</v>
      </c>
      <c r="B34" s="232" t="s">
        <v>239</v>
      </c>
      <c r="C34" s="232" t="s">
        <v>239</v>
      </c>
      <c r="D34" s="232" t="s">
        <v>239</v>
      </c>
      <c r="E34" s="232" t="s">
        <v>239</v>
      </c>
      <c r="F34" s="232" t="s">
        <v>239</v>
      </c>
      <c r="G34" s="232" t="s">
        <v>239</v>
      </c>
    </row>
    <row r="35" spans="1:7" x14ac:dyDescent="0.25">
      <c r="A35" s="8" t="s">
        <v>247</v>
      </c>
      <c r="B35" s="232" t="s">
        <v>239</v>
      </c>
      <c r="C35" s="232" t="s">
        <v>239</v>
      </c>
      <c r="D35" s="232" t="s">
        <v>239</v>
      </c>
      <c r="E35" s="232" t="s">
        <v>239</v>
      </c>
      <c r="F35" s="232" t="s">
        <v>239</v>
      </c>
      <c r="G35" s="232" t="s">
        <v>239</v>
      </c>
    </row>
    <row r="36" spans="1:7" x14ac:dyDescent="0.25">
      <c r="A36" s="84" t="s">
        <v>108</v>
      </c>
      <c r="B36" s="252" t="s">
        <v>239</v>
      </c>
      <c r="C36" s="252" t="s">
        <v>239</v>
      </c>
      <c r="D36" s="252" t="s">
        <v>239</v>
      </c>
      <c r="E36" s="252" t="s">
        <v>239</v>
      </c>
      <c r="F36" s="252" t="s">
        <v>239</v>
      </c>
      <c r="G36" s="252" t="s">
        <v>239</v>
      </c>
    </row>
    <row r="37" spans="1:7" x14ac:dyDescent="0.25">
      <c r="A37" s="8" t="s">
        <v>238</v>
      </c>
      <c r="B37" s="232" t="s">
        <v>239</v>
      </c>
      <c r="C37" s="232" t="s">
        <v>239</v>
      </c>
      <c r="D37" s="232" t="s">
        <v>239</v>
      </c>
      <c r="E37" s="232" t="s">
        <v>239</v>
      </c>
      <c r="F37" s="232" t="s">
        <v>239</v>
      </c>
      <c r="G37" s="232" t="s">
        <v>239</v>
      </c>
    </row>
    <row r="38" spans="1:7" x14ac:dyDescent="0.25">
      <c r="A38" s="8" t="s">
        <v>240</v>
      </c>
      <c r="B38" s="232" t="s">
        <v>239</v>
      </c>
      <c r="C38" s="232" t="s">
        <v>239</v>
      </c>
      <c r="D38" s="232" t="s">
        <v>239</v>
      </c>
      <c r="E38" s="232" t="s">
        <v>239</v>
      </c>
      <c r="F38" s="232" t="s">
        <v>239</v>
      </c>
      <c r="G38" s="232" t="s">
        <v>239</v>
      </c>
    </row>
    <row r="39" spans="1:7" x14ac:dyDescent="0.25">
      <c r="A39" s="8" t="s">
        <v>248</v>
      </c>
      <c r="B39" s="232" t="s">
        <v>239</v>
      </c>
      <c r="C39" s="232" t="s">
        <v>239</v>
      </c>
      <c r="D39" s="232" t="s">
        <v>239</v>
      </c>
      <c r="E39" s="232" t="s">
        <v>239</v>
      </c>
      <c r="F39" s="232" t="s">
        <v>239</v>
      </c>
      <c r="G39" s="232" t="s">
        <v>239</v>
      </c>
    </row>
    <row r="40" spans="1:7" x14ac:dyDescent="0.25">
      <c r="A40" s="84" t="s">
        <v>110</v>
      </c>
      <c r="B40" s="252" t="s">
        <v>239</v>
      </c>
      <c r="C40" s="252" t="s">
        <v>239</v>
      </c>
      <c r="D40" s="252" t="s">
        <v>239</v>
      </c>
      <c r="E40" s="252" t="s">
        <v>239</v>
      </c>
      <c r="F40" s="252" t="s">
        <v>239</v>
      </c>
      <c r="G40" s="252" t="s">
        <v>239</v>
      </c>
    </row>
    <row r="41" spans="1:7" x14ac:dyDescent="0.25">
      <c r="A41" s="8" t="s">
        <v>238</v>
      </c>
      <c r="B41" s="232" t="s">
        <v>239</v>
      </c>
      <c r="C41" s="232" t="s">
        <v>239</v>
      </c>
      <c r="D41" s="232" t="s">
        <v>239</v>
      </c>
      <c r="E41" s="232" t="s">
        <v>239</v>
      </c>
      <c r="F41" s="232" t="s">
        <v>239</v>
      </c>
      <c r="G41" s="232" t="s">
        <v>239</v>
      </c>
    </row>
    <row r="42" spans="1:7" x14ac:dyDescent="0.25">
      <c r="A42" s="8" t="s">
        <v>240</v>
      </c>
      <c r="B42" s="232" t="s">
        <v>239</v>
      </c>
      <c r="C42" s="232" t="s">
        <v>239</v>
      </c>
      <c r="D42" s="232" t="s">
        <v>239</v>
      </c>
      <c r="E42" s="232" t="s">
        <v>239</v>
      </c>
      <c r="F42" s="232" t="s">
        <v>239</v>
      </c>
      <c r="G42" s="232" t="s">
        <v>239</v>
      </c>
    </row>
    <row r="43" spans="1:7" x14ac:dyDescent="0.25">
      <c r="A43" s="8" t="s">
        <v>249</v>
      </c>
      <c r="B43" s="232" t="s">
        <v>239</v>
      </c>
      <c r="C43" s="232" t="s">
        <v>239</v>
      </c>
      <c r="D43" s="232" t="s">
        <v>239</v>
      </c>
      <c r="E43" s="232" t="s">
        <v>239</v>
      </c>
      <c r="F43" s="232" t="s">
        <v>239</v>
      </c>
      <c r="G43" s="232" t="s">
        <v>239</v>
      </c>
    </row>
    <row r="44" spans="1:7" x14ac:dyDescent="0.25">
      <c r="A44" s="84" t="s">
        <v>114</v>
      </c>
      <c r="B44" s="252" t="s">
        <v>239</v>
      </c>
      <c r="C44" s="252" t="s">
        <v>239</v>
      </c>
      <c r="D44" s="252" t="s">
        <v>239</v>
      </c>
      <c r="E44" s="252">
        <v>179449</v>
      </c>
      <c r="F44" s="252">
        <v>-38254</v>
      </c>
      <c r="G44" s="252">
        <v>0</v>
      </c>
    </row>
    <row r="45" spans="1:7" x14ac:dyDescent="0.25">
      <c r="A45" s="8" t="s">
        <v>238</v>
      </c>
      <c r="B45" s="232" t="s">
        <v>239</v>
      </c>
      <c r="C45" s="232" t="s">
        <v>239</v>
      </c>
      <c r="D45" s="232" t="s">
        <v>239</v>
      </c>
      <c r="E45" s="232">
        <v>0</v>
      </c>
      <c r="F45" s="232">
        <v>-1291</v>
      </c>
      <c r="G45" s="232">
        <v>0</v>
      </c>
    </row>
    <row r="46" spans="1:7" x14ac:dyDescent="0.25">
      <c r="A46" s="8" t="s">
        <v>240</v>
      </c>
      <c r="B46" s="232" t="s">
        <v>239</v>
      </c>
      <c r="C46" s="232" t="s">
        <v>239</v>
      </c>
      <c r="D46" s="232" t="s">
        <v>239</v>
      </c>
      <c r="E46" s="232">
        <v>141282</v>
      </c>
      <c r="F46" s="232">
        <v>-36964</v>
      </c>
      <c r="G46" s="232">
        <v>0</v>
      </c>
    </row>
    <row r="47" spans="1:7" x14ac:dyDescent="0.25">
      <c r="A47" s="8" t="s">
        <v>250</v>
      </c>
      <c r="B47" s="232" t="s">
        <v>239</v>
      </c>
      <c r="C47" s="232" t="s">
        <v>239</v>
      </c>
      <c r="D47" s="232" t="s">
        <v>239</v>
      </c>
      <c r="E47" s="232">
        <v>38167</v>
      </c>
      <c r="F47" s="232">
        <v>0</v>
      </c>
      <c r="G47" s="232">
        <v>0</v>
      </c>
    </row>
    <row r="48" spans="1:7" x14ac:dyDescent="0.25">
      <c r="A48" s="84" t="s">
        <v>117</v>
      </c>
      <c r="B48" s="252">
        <v>359495</v>
      </c>
      <c r="C48" s="252">
        <v>864501</v>
      </c>
      <c r="D48" s="252" t="s">
        <v>239</v>
      </c>
      <c r="E48" s="252" t="s">
        <v>239</v>
      </c>
      <c r="F48" s="252" t="s">
        <v>239</v>
      </c>
      <c r="G48" s="252" t="s">
        <v>239</v>
      </c>
    </row>
    <row r="49" spans="1:7" x14ac:dyDescent="0.25">
      <c r="A49" s="8" t="s">
        <v>238</v>
      </c>
      <c r="B49" s="232" t="s">
        <v>239</v>
      </c>
      <c r="C49" s="232" t="s">
        <v>239</v>
      </c>
      <c r="D49" s="232" t="s">
        <v>239</v>
      </c>
      <c r="E49" s="232" t="s">
        <v>239</v>
      </c>
      <c r="F49" s="232" t="s">
        <v>239</v>
      </c>
      <c r="G49" s="232" t="s">
        <v>239</v>
      </c>
    </row>
    <row r="50" spans="1:7" x14ac:dyDescent="0.25">
      <c r="A50" s="8" t="s">
        <v>240</v>
      </c>
      <c r="B50" s="232" t="s">
        <v>239</v>
      </c>
      <c r="C50" s="232" t="s">
        <v>239</v>
      </c>
      <c r="D50" s="232" t="s">
        <v>239</v>
      </c>
      <c r="E50" s="232" t="s">
        <v>239</v>
      </c>
      <c r="F50" s="232" t="s">
        <v>239</v>
      </c>
      <c r="G50" s="232" t="s">
        <v>239</v>
      </c>
    </row>
    <row r="51" spans="1:7" x14ac:dyDescent="0.25">
      <c r="A51" s="8" t="s">
        <v>117</v>
      </c>
      <c r="B51" s="232">
        <v>359495</v>
      </c>
      <c r="C51" s="232">
        <v>864501</v>
      </c>
      <c r="D51" s="232" t="s">
        <v>239</v>
      </c>
      <c r="E51" s="232" t="s">
        <v>239</v>
      </c>
      <c r="F51" s="232" t="s">
        <v>239</v>
      </c>
      <c r="G51" s="232" t="s">
        <v>239</v>
      </c>
    </row>
    <row r="52" spans="1:7" x14ac:dyDescent="0.25">
      <c r="A52" s="84" t="s">
        <v>118</v>
      </c>
      <c r="B52" s="252">
        <v>391378</v>
      </c>
      <c r="C52" s="252">
        <v>214727</v>
      </c>
      <c r="D52" s="252">
        <v>795467</v>
      </c>
      <c r="E52" s="252">
        <v>149059</v>
      </c>
      <c r="F52" s="252">
        <v>-29375</v>
      </c>
      <c r="G52" s="252">
        <v>0</v>
      </c>
    </row>
    <row r="53" spans="1:7" x14ac:dyDescent="0.25">
      <c r="A53" s="8" t="s">
        <v>238</v>
      </c>
      <c r="B53" s="232" t="s">
        <v>239</v>
      </c>
      <c r="C53" s="232" t="s">
        <v>239</v>
      </c>
      <c r="D53" s="232" t="s">
        <v>239</v>
      </c>
      <c r="E53" s="232">
        <v>28170</v>
      </c>
      <c r="F53" s="232">
        <v>-8604</v>
      </c>
      <c r="G53" s="232">
        <v>0</v>
      </c>
    </row>
    <row r="54" spans="1:7" x14ac:dyDescent="0.25">
      <c r="A54" s="8" t="s">
        <v>240</v>
      </c>
      <c r="B54" s="232" t="s">
        <v>239</v>
      </c>
      <c r="C54" s="232" t="s">
        <v>239</v>
      </c>
      <c r="D54" s="232" t="s">
        <v>239</v>
      </c>
      <c r="E54" s="232">
        <v>81936</v>
      </c>
      <c r="F54" s="232">
        <v>-20771</v>
      </c>
      <c r="G54" s="232">
        <v>0</v>
      </c>
    </row>
    <row r="55" spans="1:7" x14ac:dyDescent="0.25">
      <c r="A55" s="8" t="s">
        <v>251</v>
      </c>
      <c r="B55" s="232">
        <v>391378</v>
      </c>
      <c r="C55" s="232">
        <v>214727</v>
      </c>
      <c r="D55" s="232">
        <v>795467</v>
      </c>
      <c r="E55" s="232">
        <v>38953</v>
      </c>
      <c r="F55" s="232">
        <v>0</v>
      </c>
      <c r="G55" s="232">
        <v>0</v>
      </c>
    </row>
    <row r="56" spans="1:7" x14ac:dyDescent="0.25">
      <c r="A56" s="84" t="s">
        <v>120</v>
      </c>
      <c r="B56" s="252" t="s">
        <v>239</v>
      </c>
      <c r="C56" s="252" t="s">
        <v>239</v>
      </c>
      <c r="D56" s="252" t="s">
        <v>239</v>
      </c>
      <c r="E56" s="252" t="s">
        <v>239</v>
      </c>
      <c r="F56" s="252" t="s">
        <v>239</v>
      </c>
      <c r="G56" s="252">
        <v>0</v>
      </c>
    </row>
    <row r="57" spans="1:7" x14ac:dyDescent="0.25">
      <c r="A57" s="8" t="s">
        <v>238</v>
      </c>
      <c r="B57" s="232" t="s">
        <v>239</v>
      </c>
      <c r="C57" s="232" t="s">
        <v>239</v>
      </c>
      <c r="D57" s="232" t="s">
        <v>239</v>
      </c>
      <c r="E57" s="232" t="s">
        <v>239</v>
      </c>
      <c r="F57" s="232" t="s">
        <v>239</v>
      </c>
      <c r="G57" s="232">
        <v>0</v>
      </c>
    </row>
    <row r="58" spans="1:7" x14ac:dyDescent="0.25">
      <c r="A58" s="8" t="s">
        <v>240</v>
      </c>
      <c r="B58" s="232" t="s">
        <v>239</v>
      </c>
      <c r="C58" s="232" t="s">
        <v>239</v>
      </c>
      <c r="D58" s="232" t="s">
        <v>239</v>
      </c>
      <c r="E58" s="232" t="s">
        <v>239</v>
      </c>
      <c r="F58" s="232" t="s">
        <v>239</v>
      </c>
      <c r="G58" s="232">
        <v>0</v>
      </c>
    </row>
    <row r="59" spans="1:7" x14ac:dyDescent="0.25">
      <c r="A59" s="8" t="s">
        <v>252</v>
      </c>
      <c r="B59" s="232" t="s">
        <v>239</v>
      </c>
      <c r="C59" s="232" t="s">
        <v>239</v>
      </c>
      <c r="D59" s="232" t="s">
        <v>239</v>
      </c>
      <c r="E59" s="232" t="s">
        <v>239</v>
      </c>
      <c r="F59" s="232" t="s">
        <v>239</v>
      </c>
      <c r="G59" s="232">
        <v>0</v>
      </c>
    </row>
    <row r="60" spans="1:7" x14ac:dyDescent="0.25">
      <c r="A60" s="84" t="s">
        <v>121</v>
      </c>
      <c r="B60" s="252" t="s">
        <v>239</v>
      </c>
      <c r="C60" s="252" t="s">
        <v>239</v>
      </c>
      <c r="D60" s="252" t="s">
        <v>239</v>
      </c>
      <c r="E60" s="252" t="s">
        <v>239</v>
      </c>
      <c r="F60" s="252" t="s">
        <v>239</v>
      </c>
      <c r="G60" s="252" t="s">
        <v>239</v>
      </c>
    </row>
    <row r="61" spans="1:7" x14ac:dyDescent="0.25">
      <c r="A61" s="8" t="s">
        <v>238</v>
      </c>
      <c r="B61" s="232" t="s">
        <v>239</v>
      </c>
      <c r="C61" s="232" t="s">
        <v>239</v>
      </c>
      <c r="D61" s="232" t="s">
        <v>239</v>
      </c>
      <c r="E61" s="232" t="s">
        <v>239</v>
      </c>
      <c r="F61" s="232" t="s">
        <v>239</v>
      </c>
      <c r="G61" s="232" t="s">
        <v>239</v>
      </c>
    </row>
    <row r="62" spans="1:7" x14ac:dyDescent="0.25">
      <c r="A62" s="8" t="s">
        <v>240</v>
      </c>
      <c r="B62" s="232" t="s">
        <v>239</v>
      </c>
      <c r="C62" s="232" t="s">
        <v>239</v>
      </c>
      <c r="D62" s="232" t="s">
        <v>239</v>
      </c>
      <c r="E62" s="232" t="s">
        <v>239</v>
      </c>
      <c r="F62" s="232" t="s">
        <v>239</v>
      </c>
      <c r="G62" s="232" t="s">
        <v>239</v>
      </c>
    </row>
    <row r="63" spans="1:7" x14ac:dyDescent="0.25">
      <c r="A63" s="8" t="s">
        <v>253</v>
      </c>
      <c r="B63" s="232" t="s">
        <v>239</v>
      </c>
      <c r="C63" s="232" t="s">
        <v>239</v>
      </c>
      <c r="D63" s="232" t="s">
        <v>239</v>
      </c>
      <c r="E63" s="232" t="s">
        <v>239</v>
      </c>
      <c r="F63" s="232" t="s">
        <v>239</v>
      </c>
      <c r="G63" s="232" t="s">
        <v>239</v>
      </c>
    </row>
    <row r="64" spans="1:7" x14ac:dyDescent="0.25">
      <c r="A64" s="84" t="s">
        <v>122</v>
      </c>
      <c r="B64" s="252" t="s">
        <v>239</v>
      </c>
      <c r="C64" s="252">
        <v>-59863</v>
      </c>
      <c r="D64" s="252">
        <v>295551</v>
      </c>
      <c r="E64" s="252">
        <v>37063</v>
      </c>
      <c r="F64" s="252">
        <v>-9312</v>
      </c>
      <c r="G64" s="252">
        <v>0</v>
      </c>
    </row>
    <row r="65" spans="1:9" x14ac:dyDescent="0.25">
      <c r="A65" s="8" t="s">
        <v>238</v>
      </c>
      <c r="B65" s="232" t="s">
        <v>239</v>
      </c>
      <c r="C65" s="232" t="s">
        <v>239</v>
      </c>
      <c r="D65" s="232" t="s">
        <v>239</v>
      </c>
      <c r="E65" s="232">
        <v>34002</v>
      </c>
      <c r="F65" s="232">
        <v>-9312</v>
      </c>
      <c r="G65" s="232">
        <v>0</v>
      </c>
    </row>
    <row r="66" spans="1:9" x14ac:dyDescent="0.25">
      <c r="A66" s="8" t="s">
        <v>240</v>
      </c>
      <c r="B66" s="232" t="s">
        <v>239</v>
      </c>
      <c r="C66" s="232" t="s">
        <v>239</v>
      </c>
      <c r="D66" s="232" t="s">
        <v>239</v>
      </c>
      <c r="E66" s="232">
        <v>0</v>
      </c>
      <c r="F66" s="232">
        <v>0</v>
      </c>
      <c r="G66" s="232">
        <v>0</v>
      </c>
    </row>
    <row r="67" spans="1:9" x14ac:dyDescent="0.25">
      <c r="A67" s="8" t="s">
        <v>254</v>
      </c>
      <c r="B67" s="232" t="s">
        <v>239</v>
      </c>
      <c r="C67" s="232">
        <v>-59863</v>
      </c>
      <c r="D67" s="232">
        <v>295551</v>
      </c>
      <c r="E67" s="232">
        <v>3061</v>
      </c>
      <c r="F67" s="232">
        <v>0</v>
      </c>
      <c r="G67" s="232">
        <v>0</v>
      </c>
    </row>
    <row r="68" spans="1:9" x14ac:dyDescent="0.25">
      <c r="A68" s="84" t="s">
        <v>255</v>
      </c>
      <c r="B68" s="252">
        <v>588195</v>
      </c>
      <c r="C68" s="252">
        <v>448121</v>
      </c>
      <c r="D68" s="252">
        <v>0</v>
      </c>
      <c r="E68" s="252">
        <v>0</v>
      </c>
      <c r="F68" s="252">
        <v>0</v>
      </c>
      <c r="G68" s="252">
        <v>0</v>
      </c>
    </row>
    <row r="69" spans="1:9" x14ac:dyDescent="0.25">
      <c r="A69" s="84" t="s">
        <v>265</v>
      </c>
      <c r="B69" s="252">
        <v>7776759</v>
      </c>
      <c r="C69" s="252">
        <v>8021268</v>
      </c>
      <c r="D69" s="252">
        <v>8401660</v>
      </c>
      <c r="E69" s="252">
        <v>8767133</v>
      </c>
      <c r="F69" s="252">
        <v>9073982</v>
      </c>
      <c r="G69" s="252">
        <v>9545916</v>
      </c>
      <c r="H69" s="218"/>
      <c r="I69" s="218"/>
    </row>
    <row r="70" spans="1:9" x14ac:dyDescent="0.25">
      <c r="A70" s="83" t="s">
        <v>211</v>
      </c>
      <c r="B70" s="251">
        <v>-1540534</v>
      </c>
      <c r="C70" s="251">
        <v>-8292384</v>
      </c>
      <c r="D70" s="251">
        <v>10391757</v>
      </c>
      <c r="E70" s="251">
        <v>3566848</v>
      </c>
      <c r="F70" s="251">
        <v>4827469</v>
      </c>
      <c r="G70" s="251">
        <v>0</v>
      </c>
    </row>
    <row r="71" spans="1:9" x14ac:dyDescent="0.25">
      <c r="A71" s="84" t="s">
        <v>80</v>
      </c>
      <c r="B71" s="252">
        <v>247914</v>
      </c>
      <c r="C71" s="252">
        <v>-324048</v>
      </c>
      <c r="D71" s="252">
        <v>680649</v>
      </c>
      <c r="E71" s="252">
        <v>246672</v>
      </c>
      <c r="F71" s="252">
        <v>302697</v>
      </c>
      <c r="G71" s="252">
        <v>0</v>
      </c>
    </row>
    <row r="72" spans="1:9" x14ac:dyDescent="0.25">
      <c r="A72" s="8" t="s">
        <v>238</v>
      </c>
      <c r="B72" s="232" t="s">
        <v>239</v>
      </c>
      <c r="C72" s="232" t="s">
        <v>239</v>
      </c>
      <c r="D72" s="232" t="s">
        <v>239</v>
      </c>
      <c r="E72" s="232">
        <v>75852</v>
      </c>
      <c r="F72" s="232">
        <v>76860</v>
      </c>
      <c r="G72" s="232">
        <v>0</v>
      </c>
    </row>
    <row r="73" spans="1:9" x14ac:dyDescent="0.25">
      <c r="A73" s="8" t="s">
        <v>240</v>
      </c>
      <c r="B73" s="232" t="s">
        <v>239</v>
      </c>
      <c r="C73" s="232" t="s">
        <v>239</v>
      </c>
      <c r="D73" s="232" t="s">
        <v>239</v>
      </c>
      <c r="E73" s="232">
        <v>24282</v>
      </c>
      <c r="F73" s="232">
        <v>25884</v>
      </c>
      <c r="G73" s="232">
        <v>0</v>
      </c>
    </row>
    <row r="74" spans="1:9" x14ac:dyDescent="0.25">
      <c r="A74" s="8" t="s">
        <v>241</v>
      </c>
      <c r="B74" s="232">
        <v>247914</v>
      </c>
      <c r="C74" s="232">
        <v>-324048</v>
      </c>
      <c r="D74" s="232">
        <v>680649</v>
      </c>
      <c r="E74" s="232">
        <v>146538</v>
      </c>
      <c r="F74" s="232">
        <v>199953</v>
      </c>
      <c r="G74" s="232">
        <v>0</v>
      </c>
    </row>
    <row r="75" spans="1:9" x14ac:dyDescent="0.25">
      <c r="A75" s="84" t="s">
        <v>85</v>
      </c>
      <c r="B75" s="252">
        <v>-490634</v>
      </c>
      <c r="C75" s="252">
        <v>-578468</v>
      </c>
      <c r="D75" s="252">
        <v>807496</v>
      </c>
      <c r="E75" s="252">
        <v>302453</v>
      </c>
      <c r="F75" s="252">
        <v>367606</v>
      </c>
      <c r="G75" s="252">
        <v>0</v>
      </c>
    </row>
    <row r="76" spans="1:9" x14ac:dyDescent="0.25">
      <c r="A76" s="8" t="s">
        <v>238</v>
      </c>
      <c r="B76" s="232" t="s">
        <v>239</v>
      </c>
      <c r="C76" s="232" t="s">
        <v>239</v>
      </c>
      <c r="D76" s="232" t="s">
        <v>239</v>
      </c>
      <c r="E76" s="232">
        <v>99558</v>
      </c>
      <c r="F76" s="232">
        <v>113796</v>
      </c>
      <c r="G76" s="232">
        <v>0</v>
      </c>
    </row>
    <row r="77" spans="1:9" x14ac:dyDescent="0.25">
      <c r="A77" s="8" t="s">
        <v>240</v>
      </c>
      <c r="B77" s="232" t="s">
        <v>239</v>
      </c>
      <c r="C77" s="232" t="s">
        <v>239</v>
      </c>
      <c r="D77" s="232" t="s">
        <v>239</v>
      </c>
      <c r="E77" s="232">
        <v>13266</v>
      </c>
      <c r="F77" s="232">
        <v>13986</v>
      </c>
      <c r="G77" s="232">
        <v>0</v>
      </c>
    </row>
    <row r="78" spans="1:9" x14ac:dyDescent="0.25">
      <c r="A78" s="8" t="s">
        <v>242</v>
      </c>
      <c r="B78" s="232">
        <v>-490634</v>
      </c>
      <c r="C78" s="232">
        <v>-578468</v>
      </c>
      <c r="D78" s="232">
        <v>807496</v>
      </c>
      <c r="E78" s="232">
        <v>189629</v>
      </c>
      <c r="F78" s="232">
        <v>239824</v>
      </c>
      <c r="G78" s="232">
        <v>0</v>
      </c>
    </row>
    <row r="79" spans="1:9" x14ac:dyDescent="0.25">
      <c r="A79" s="84" t="s">
        <v>90</v>
      </c>
      <c r="B79" s="252">
        <v>-241850</v>
      </c>
      <c r="C79" s="252">
        <v>-164129</v>
      </c>
      <c r="D79" s="252">
        <v>437372</v>
      </c>
      <c r="E79" s="252">
        <v>191251</v>
      </c>
      <c r="F79" s="252">
        <v>156805</v>
      </c>
      <c r="G79" s="252">
        <v>0</v>
      </c>
    </row>
    <row r="80" spans="1:9" x14ac:dyDescent="0.25">
      <c r="A80" s="8" t="s">
        <v>238</v>
      </c>
      <c r="B80" s="232" t="s">
        <v>239</v>
      </c>
      <c r="C80" s="232" t="s">
        <v>239</v>
      </c>
      <c r="D80" s="232" t="s">
        <v>239</v>
      </c>
      <c r="E80" s="232">
        <v>34920</v>
      </c>
      <c r="F80" s="232">
        <v>21780</v>
      </c>
      <c r="G80" s="232">
        <v>0</v>
      </c>
    </row>
    <row r="81" spans="1:7" x14ac:dyDescent="0.25">
      <c r="A81" s="8" t="s">
        <v>240</v>
      </c>
      <c r="B81" s="232" t="s">
        <v>239</v>
      </c>
      <c r="C81" s="232" t="s">
        <v>239</v>
      </c>
      <c r="D81" s="232" t="s">
        <v>239</v>
      </c>
      <c r="E81" s="232">
        <v>28386</v>
      </c>
      <c r="F81" s="232">
        <v>38610</v>
      </c>
      <c r="G81" s="232">
        <v>0</v>
      </c>
    </row>
    <row r="82" spans="1:7" x14ac:dyDescent="0.25">
      <c r="A82" s="8" t="s">
        <v>243</v>
      </c>
      <c r="B82" s="232">
        <v>-241850</v>
      </c>
      <c r="C82" s="232">
        <v>-164129</v>
      </c>
      <c r="D82" s="232">
        <v>437372</v>
      </c>
      <c r="E82" s="232">
        <v>127945</v>
      </c>
      <c r="F82" s="232">
        <v>96415</v>
      </c>
      <c r="G82" s="232">
        <v>0</v>
      </c>
    </row>
    <row r="83" spans="1:7" x14ac:dyDescent="0.25">
      <c r="A83" s="84" t="s">
        <v>94</v>
      </c>
      <c r="B83" s="252">
        <v>-723132</v>
      </c>
      <c r="C83" s="252">
        <v>-2229228</v>
      </c>
      <c r="D83" s="252">
        <v>2556203</v>
      </c>
      <c r="E83" s="252">
        <v>856956</v>
      </c>
      <c r="F83" s="252">
        <v>1132888</v>
      </c>
      <c r="G83" s="252">
        <v>0</v>
      </c>
    </row>
    <row r="84" spans="1:7" x14ac:dyDescent="0.25">
      <c r="A84" s="8" t="s">
        <v>238</v>
      </c>
      <c r="B84" s="232" t="s">
        <v>239</v>
      </c>
      <c r="C84" s="232" t="s">
        <v>239</v>
      </c>
      <c r="D84" s="232" t="s">
        <v>239</v>
      </c>
      <c r="E84" s="232">
        <v>127710</v>
      </c>
      <c r="F84" s="232">
        <v>135666</v>
      </c>
      <c r="G84" s="232">
        <v>0</v>
      </c>
    </row>
    <row r="85" spans="1:7" x14ac:dyDescent="0.25">
      <c r="A85" s="8" t="s">
        <v>240</v>
      </c>
      <c r="B85" s="232" t="s">
        <v>239</v>
      </c>
      <c r="C85" s="232" t="s">
        <v>239</v>
      </c>
      <c r="D85" s="232" t="s">
        <v>239</v>
      </c>
      <c r="E85" s="232">
        <v>248760</v>
      </c>
      <c r="F85" s="232">
        <v>298584</v>
      </c>
      <c r="G85" s="232">
        <v>0</v>
      </c>
    </row>
    <row r="86" spans="1:7" x14ac:dyDescent="0.25">
      <c r="A86" s="8" t="s">
        <v>244</v>
      </c>
      <c r="B86" s="232">
        <v>-723132</v>
      </c>
      <c r="C86" s="232">
        <v>-2229228</v>
      </c>
      <c r="D86" s="232">
        <v>2556203</v>
      </c>
      <c r="E86" s="232">
        <v>480486</v>
      </c>
      <c r="F86" s="232">
        <v>698638</v>
      </c>
      <c r="G86" s="232">
        <v>0</v>
      </c>
    </row>
    <row r="87" spans="1:7" x14ac:dyDescent="0.25">
      <c r="A87" s="84" t="s">
        <v>98</v>
      </c>
      <c r="B87" s="252">
        <v>96717</v>
      </c>
      <c r="C87" s="252">
        <v>-272282</v>
      </c>
      <c r="D87" s="252">
        <v>394225</v>
      </c>
      <c r="E87" s="252">
        <v>105011</v>
      </c>
      <c r="F87" s="252">
        <v>213809</v>
      </c>
      <c r="G87" s="252">
        <v>0</v>
      </c>
    </row>
    <row r="88" spans="1:7" x14ac:dyDescent="0.25">
      <c r="A88" s="8" t="s">
        <v>238</v>
      </c>
      <c r="B88" s="232" t="s">
        <v>239</v>
      </c>
      <c r="C88" s="232" t="s">
        <v>239</v>
      </c>
      <c r="D88" s="232" t="s">
        <v>239</v>
      </c>
      <c r="E88" s="232">
        <v>28494</v>
      </c>
      <c r="F88" s="232">
        <v>0</v>
      </c>
      <c r="G88" s="232">
        <v>0</v>
      </c>
    </row>
    <row r="89" spans="1:7" x14ac:dyDescent="0.25">
      <c r="A89" s="8" t="s">
        <v>240</v>
      </c>
      <c r="B89" s="232" t="s">
        <v>239</v>
      </c>
      <c r="C89" s="232" t="s">
        <v>239</v>
      </c>
      <c r="D89" s="232" t="s">
        <v>239</v>
      </c>
      <c r="E89" s="232">
        <v>20790</v>
      </c>
      <c r="F89" s="232">
        <v>55440</v>
      </c>
      <c r="G89" s="232">
        <v>0</v>
      </c>
    </row>
    <row r="90" spans="1:7" x14ac:dyDescent="0.25">
      <c r="A90" s="8" t="s">
        <v>245</v>
      </c>
      <c r="B90" s="232">
        <v>96717</v>
      </c>
      <c r="C90" s="232">
        <v>-272282</v>
      </c>
      <c r="D90" s="232">
        <v>394225</v>
      </c>
      <c r="E90" s="232">
        <v>55727</v>
      </c>
      <c r="F90" s="232">
        <v>158369</v>
      </c>
      <c r="G90" s="232">
        <v>0</v>
      </c>
    </row>
    <row r="91" spans="1:7" x14ac:dyDescent="0.25">
      <c r="A91" s="84" t="s">
        <v>102</v>
      </c>
      <c r="B91" s="252">
        <v>-75053</v>
      </c>
      <c r="C91" s="252">
        <v>-380388</v>
      </c>
      <c r="D91" s="252">
        <v>558967</v>
      </c>
      <c r="E91" s="252">
        <v>175450</v>
      </c>
      <c r="F91" s="252">
        <v>274937</v>
      </c>
      <c r="G91" s="252">
        <v>0</v>
      </c>
    </row>
    <row r="92" spans="1:7" x14ac:dyDescent="0.25">
      <c r="A92" s="8" t="s">
        <v>238</v>
      </c>
      <c r="B92" s="232" t="s">
        <v>239</v>
      </c>
      <c r="C92" s="232" t="s">
        <v>239</v>
      </c>
      <c r="D92" s="232" t="s">
        <v>239</v>
      </c>
      <c r="E92" s="232">
        <v>45648</v>
      </c>
      <c r="F92" s="232">
        <v>51120</v>
      </c>
      <c r="G92" s="232">
        <v>0</v>
      </c>
    </row>
    <row r="93" spans="1:7" x14ac:dyDescent="0.25">
      <c r="A93" s="8" t="s">
        <v>240</v>
      </c>
      <c r="B93" s="232" t="s">
        <v>239</v>
      </c>
      <c r="C93" s="232" t="s">
        <v>239</v>
      </c>
      <c r="D93" s="232" t="s">
        <v>239</v>
      </c>
      <c r="E93" s="232">
        <v>21690</v>
      </c>
      <c r="F93" s="232">
        <v>41238</v>
      </c>
      <c r="G93" s="232">
        <v>0</v>
      </c>
    </row>
    <row r="94" spans="1:7" x14ac:dyDescent="0.25">
      <c r="A94" s="8" t="s">
        <v>246</v>
      </c>
      <c r="B94" s="232">
        <v>-75053</v>
      </c>
      <c r="C94" s="232">
        <v>-380388</v>
      </c>
      <c r="D94" s="232">
        <v>558967</v>
      </c>
      <c r="E94" s="232">
        <v>108112</v>
      </c>
      <c r="F94" s="232">
        <v>182579</v>
      </c>
      <c r="G94" s="232">
        <v>0</v>
      </c>
    </row>
    <row r="95" spans="1:7" x14ac:dyDescent="0.25">
      <c r="A95" s="84" t="s">
        <v>106</v>
      </c>
      <c r="B95" s="252" t="s">
        <v>239</v>
      </c>
      <c r="C95" s="252" t="s">
        <v>239</v>
      </c>
      <c r="D95" s="252">
        <v>454388</v>
      </c>
      <c r="E95" s="252">
        <v>161104</v>
      </c>
      <c r="F95" s="252">
        <v>191601</v>
      </c>
      <c r="G95" s="252">
        <v>0</v>
      </c>
    </row>
    <row r="96" spans="1:7" x14ac:dyDescent="0.25">
      <c r="A96" s="8" t="s">
        <v>238</v>
      </c>
      <c r="B96" s="232" t="s">
        <v>239</v>
      </c>
      <c r="C96" s="232" t="s">
        <v>239</v>
      </c>
      <c r="D96" s="232" t="s">
        <v>239</v>
      </c>
      <c r="E96" s="232">
        <v>0</v>
      </c>
      <c r="F96" s="232">
        <v>0</v>
      </c>
      <c r="G96" s="232">
        <v>0</v>
      </c>
    </row>
    <row r="97" spans="1:7" x14ac:dyDescent="0.25">
      <c r="A97" s="8" t="s">
        <v>240</v>
      </c>
      <c r="B97" s="232" t="s">
        <v>239</v>
      </c>
      <c r="C97" s="232" t="s">
        <v>239</v>
      </c>
      <c r="D97" s="232" t="s">
        <v>239</v>
      </c>
      <c r="E97" s="232">
        <v>61902</v>
      </c>
      <c r="F97" s="232">
        <v>73008</v>
      </c>
      <c r="G97" s="232">
        <v>0</v>
      </c>
    </row>
    <row r="98" spans="1:7" x14ac:dyDescent="0.25">
      <c r="A98" s="8" t="s">
        <v>247</v>
      </c>
      <c r="B98" s="232" t="s">
        <v>239</v>
      </c>
      <c r="C98" s="232" t="s">
        <v>239</v>
      </c>
      <c r="D98" s="232">
        <v>454388</v>
      </c>
      <c r="E98" s="232">
        <v>99202</v>
      </c>
      <c r="F98" s="232">
        <v>118593</v>
      </c>
      <c r="G98" s="232">
        <v>0</v>
      </c>
    </row>
    <row r="99" spans="1:7" x14ac:dyDescent="0.25">
      <c r="A99" s="84" t="s">
        <v>108</v>
      </c>
      <c r="B99" s="252">
        <v>300358</v>
      </c>
      <c r="C99" s="252">
        <v>-411851</v>
      </c>
      <c r="D99" s="252">
        <v>541832</v>
      </c>
      <c r="E99" s="252">
        <v>230025</v>
      </c>
      <c r="F99" s="252">
        <v>273312</v>
      </c>
      <c r="G99" s="252">
        <v>0</v>
      </c>
    </row>
    <row r="100" spans="1:7" x14ac:dyDescent="0.25">
      <c r="A100" s="8" t="s">
        <v>238</v>
      </c>
      <c r="B100" s="232" t="s">
        <v>239</v>
      </c>
      <c r="C100" s="232" t="s">
        <v>239</v>
      </c>
      <c r="D100" s="232" t="s">
        <v>239</v>
      </c>
      <c r="E100" s="232">
        <v>79812</v>
      </c>
      <c r="F100" s="232">
        <v>89838</v>
      </c>
      <c r="G100" s="232">
        <v>0</v>
      </c>
    </row>
    <row r="101" spans="1:7" x14ac:dyDescent="0.25">
      <c r="A101" s="8" t="s">
        <v>240</v>
      </c>
      <c r="B101" s="232" t="s">
        <v>239</v>
      </c>
      <c r="C101" s="232" t="s">
        <v>239</v>
      </c>
      <c r="D101" s="232" t="s">
        <v>239</v>
      </c>
      <c r="E101" s="232">
        <v>0</v>
      </c>
      <c r="F101" s="232">
        <v>0</v>
      </c>
      <c r="G101" s="232">
        <v>0</v>
      </c>
    </row>
    <row r="102" spans="1:7" x14ac:dyDescent="0.25">
      <c r="A102" s="8" t="s">
        <v>248</v>
      </c>
      <c r="B102" s="232">
        <v>300358</v>
      </c>
      <c r="C102" s="232">
        <v>-411851</v>
      </c>
      <c r="D102" s="232">
        <v>541832</v>
      </c>
      <c r="E102" s="232">
        <v>150213</v>
      </c>
      <c r="F102" s="232">
        <v>183474</v>
      </c>
      <c r="G102" s="232">
        <v>0</v>
      </c>
    </row>
    <row r="103" spans="1:7" x14ac:dyDescent="0.25">
      <c r="A103" s="84" t="s">
        <v>110</v>
      </c>
      <c r="B103" s="252" t="s">
        <v>239</v>
      </c>
      <c r="C103" s="252">
        <v>-312001</v>
      </c>
      <c r="D103" s="252">
        <v>440595</v>
      </c>
      <c r="E103" s="252">
        <v>165308</v>
      </c>
      <c r="F103" s="252">
        <v>255635</v>
      </c>
      <c r="G103" s="252">
        <v>0</v>
      </c>
    </row>
    <row r="104" spans="1:7" x14ac:dyDescent="0.25">
      <c r="A104" s="8" t="s">
        <v>238</v>
      </c>
      <c r="B104" s="232" t="s">
        <v>239</v>
      </c>
      <c r="C104" s="232" t="s">
        <v>239</v>
      </c>
      <c r="D104" s="232" t="s">
        <v>239</v>
      </c>
      <c r="E104" s="232">
        <v>0</v>
      </c>
      <c r="F104" s="232">
        <v>0</v>
      </c>
      <c r="G104" s="232">
        <v>0</v>
      </c>
    </row>
    <row r="105" spans="1:7" x14ac:dyDescent="0.25">
      <c r="A105" s="8" t="s">
        <v>240</v>
      </c>
      <c r="B105" s="232" t="s">
        <v>239</v>
      </c>
      <c r="C105" s="232" t="s">
        <v>239</v>
      </c>
      <c r="D105" s="232" t="s">
        <v>239</v>
      </c>
      <c r="E105" s="232">
        <v>62838</v>
      </c>
      <c r="F105" s="232">
        <v>71730</v>
      </c>
      <c r="G105" s="232">
        <v>0</v>
      </c>
    </row>
    <row r="106" spans="1:7" x14ac:dyDescent="0.25">
      <c r="A106" s="8" t="s">
        <v>249</v>
      </c>
      <c r="B106" s="232" t="s">
        <v>239</v>
      </c>
      <c r="C106" s="232">
        <v>-312001</v>
      </c>
      <c r="D106" s="232">
        <v>440595</v>
      </c>
      <c r="E106" s="232">
        <v>102470</v>
      </c>
      <c r="F106" s="232">
        <v>183905</v>
      </c>
      <c r="G106" s="232">
        <v>0</v>
      </c>
    </row>
    <row r="107" spans="1:7" x14ac:dyDescent="0.25">
      <c r="A107" s="84" t="s">
        <v>114</v>
      </c>
      <c r="B107" s="252" t="s">
        <v>239</v>
      </c>
      <c r="C107" s="252">
        <v>-892265</v>
      </c>
      <c r="D107" s="252">
        <v>1081732</v>
      </c>
      <c r="E107" s="252">
        <v>309183</v>
      </c>
      <c r="F107" s="252">
        <v>512500</v>
      </c>
      <c r="G107" s="252">
        <v>0</v>
      </c>
    </row>
    <row r="108" spans="1:7" x14ac:dyDescent="0.25">
      <c r="A108" s="8" t="s">
        <v>238</v>
      </c>
      <c r="B108" s="232" t="s">
        <v>239</v>
      </c>
      <c r="C108" s="232" t="s">
        <v>239</v>
      </c>
      <c r="D108" s="232" t="s">
        <v>239</v>
      </c>
      <c r="E108" s="232">
        <v>0</v>
      </c>
      <c r="F108" s="232">
        <v>0</v>
      </c>
      <c r="G108" s="232">
        <v>0</v>
      </c>
    </row>
    <row r="109" spans="1:7" x14ac:dyDescent="0.25">
      <c r="A109" s="8" t="s">
        <v>240</v>
      </c>
      <c r="B109" s="232" t="s">
        <v>239</v>
      </c>
      <c r="C109" s="232" t="s">
        <v>239</v>
      </c>
      <c r="D109" s="232" t="s">
        <v>239</v>
      </c>
      <c r="E109" s="232">
        <v>139662</v>
      </c>
      <c r="F109" s="232">
        <v>169452</v>
      </c>
      <c r="G109" s="232">
        <v>0</v>
      </c>
    </row>
    <row r="110" spans="1:7" x14ac:dyDescent="0.25">
      <c r="A110" s="8" t="s">
        <v>250</v>
      </c>
      <c r="B110" s="232" t="s">
        <v>239</v>
      </c>
      <c r="C110" s="232">
        <v>-892265</v>
      </c>
      <c r="D110" s="232">
        <v>1081732</v>
      </c>
      <c r="E110" s="232">
        <v>169521</v>
      </c>
      <c r="F110" s="232">
        <v>343048</v>
      </c>
      <c r="G110" s="232">
        <v>0</v>
      </c>
    </row>
    <row r="111" spans="1:7" x14ac:dyDescent="0.25">
      <c r="A111" s="84" t="s">
        <v>117</v>
      </c>
      <c r="B111" s="252">
        <v>-11721</v>
      </c>
      <c r="C111" s="252">
        <v>-228234</v>
      </c>
      <c r="D111" s="252">
        <v>596124</v>
      </c>
      <c r="E111" s="252">
        <v>169690</v>
      </c>
      <c r="F111" s="252">
        <v>264397</v>
      </c>
      <c r="G111" s="252">
        <v>0</v>
      </c>
    </row>
    <row r="112" spans="1:7" x14ac:dyDescent="0.25">
      <c r="A112" s="8" t="s">
        <v>238</v>
      </c>
      <c r="B112" s="232" t="s">
        <v>239</v>
      </c>
      <c r="C112" s="232" t="s">
        <v>239</v>
      </c>
      <c r="D112" s="232" t="s">
        <v>239</v>
      </c>
      <c r="E112" s="232">
        <v>0</v>
      </c>
      <c r="F112" s="232">
        <v>0</v>
      </c>
      <c r="G112" s="232">
        <v>0</v>
      </c>
    </row>
    <row r="113" spans="1:7" x14ac:dyDescent="0.25">
      <c r="A113" s="8" t="s">
        <v>240</v>
      </c>
      <c r="B113" s="232" t="s">
        <v>239</v>
      </c>
      <c r="C113" s="232" t="s">
        <v>239</v>
      </c>
      <c r="D113" s="232" t="s">
        <v>239</v>
      </c>
      <c r="E113" s="232">
        <v>76554</v>
      </c>
      <c r="F113" s="232">
        <v>87858</v>
      </c>
      <c r="G113" s="232">
        <v>0</v>
      </c>
    </row>
    <row r="114" spans="1:7" x14ac:dyDescent="0.25">
      <c r="A114" s="8" t="s">
        <v>117</v>
      </c>
      <c r="B114" s="232">
        <v>-11721</v>
      </c>
      <c r="C114" s="232">
        <v>-228234</v>
      </c>
      <c r="D114" s="232">
        <v>596124</v>
      </c>
      <c r="E114" s="232">
        <v>93136</v>
      </c>
      <c r="F114" s="232">
        <v>176539</v>
      </c>
      <c r="G114" s="232">
        <v>0</v>
      </c>
    </row>
    <row r="115" spans="1:7" x14ac:dyDescent="0.25">
      <c r="A115" s="84" t="s">
        <v>118</v>
      </c>
      <c r="B115" s="252">
        <v>-380886</v>
      </c>
      <c r="C115" s="252">
        <v>-833641</v>
      </c>
      <c r="D115" s="252">
        <v>888830</v>
      </c>
      <c r="E115" s="252">
        <v>320249</v>
      </c>
      <c r="F115" s="252">
        <v>402963</v>
      </c>
      <c r="G115" s="252">
        <v>0</v>
      </c>
    </row>
    <row r="116" spans="1:7" x14ac:dyDescent="0.25">
      <c r="A116" s="8" t="s">
        <v>238</v>
      </c>
      <c r="B116" s="232" t="s">
        <v>239</v>
      </c>
      <c r="C116" s="232" t="s">
        <v>239</v>
      </c>
      <c r="D116" s="232" t="s">
        <v>239</v>
      </c>
      <c r="E116" s="232">
        <v>80532</v>
      </c>
      <c r="F116" s="232">
        <v>0</v>
      </c>
      <c r="G116" s="232">
        <v>0</v>
      </c>
    </row>
    <row r="117" spans="1:7" x14ac:dyDescent="0.25">
      <c r="A117" s="8" t="s">
        <v>240</v>
      </c>
      <c r="B117" s="232" t="s">
        <v>239</v>
      </c>
      <c r="C117" s="232" t="s">
        <v>239</v>
      </c>
      <c r="D117" s="232" t="s">
        <v>239</v>
      </c>
      <c r="E117" s="232">
        <v>52182</v>
      </c>
      <c r="F117" s="232">
        <v>141516</v>
      </c>
      <c r="G117" s="232">
        <v>0</v>
      </c>
    </row>
    <row r="118" spans="1:7" x14ac:dyDescent="0.25">
      <c r="A118" s="8" t="s">
        <v>251</v>
      </c>
      <c r="B118" s="232">
        <v>-380886</v>
      </c>
      <c r="C118" s="232">
        <v>-833641</v>
      </c>
      <c r="D118" s="232">
        <v>888830</v>
      </c>
      <c r="E118" s="232">
        <v>187535</v>
      </c>
      <c r="F118" s="232">
        <v>261447</v>
      </c>
      <c r="G118" s="232">
        <v>0</v>
      </c>
    </row>
    <row r="119" spans="1:7" x14ac:dyDescent="0.25">
      <c r="A119" s="84" t="s">
        <v>120</v>
      </c>
      <c r="B119" s="252" t="s">
        <v>239</v>
      </c>
      <c r="C119" s="252">
        <v>-625624</v>
      </c>
      <c r="D119" s="252">
        <v>792260</v>
      </c>
      <c r="E119" s="252">
        <v>248822</v>
      </c>
      <c r="F119" s="252">
        <v>369320</v>
      </c>
      <c r="G119" s="252">
        <v>0</v>
      </c>
    </row>
    <row r="120" spans="1:7" x14ac:dyDescent="0.25">
      <c r="A120" s="8" t="s">
        <v>238</v>
      </c>
      <c r="B120" s="232" t="s">
        <v>239</v>
      </c>
      <c r="C120" s="232" t="s">
        <v>239</v>
      </c>
      <c r="D120" s="232" t="s">
        <v>239</v>
      </c>
      <c r="E120" s="232">
        <v>59400</v>
      </c>
      <c r="F120" s="232">
        <v>65034</v>
      </c>
      <c r="G120" s="232">
        <v>0</v>
      </c>
    </row>
    <row r="121" spans="1:7" x14ac:dyDescent="0.25">
      <c r="A121" s="8" t="s">
        <v>240</v>
      </c>
      <c r="B121" s="232" t="s">
        <v>239</v>
      </c>
      <c r="C121" s="232" t="s">
        <v>239</v>
      </c>
      <c r="D121" s="232" t="s">
        <v>239</v>
      </c>
      <c r="E121" s="232">
        <v>54396</v>
      </c>
      <c r="F121" s="232">
        <v>63108</v>
      </c>
      <c r="G121" s="232">
        <v>0</v>
      </c>
    </row>
    <row r="122" spans="1:7" x14ac:dyDescent="0.25">
      <c r="A122" s="8" t="s">
        <v>252</v>
      </c>
      <c r="B122" s="232" t="s">
        <v>239</v>
      </c>
      <c r="C122" s="232">
        <v>-625624</v>
      </c>
      <c r="D122" s="232">
        <v>792260</v>
      </c>
      <c r="E122" s="232">
        <v>135026</v>
      </c>
      <c r="F122" s="232">
        <v>241178</v>
      </c>
      <c r="G122" s="232">
        <v>0</v>
      </c>
    </row>
    <row r="123" spans="1:7" x14ac:dyDescent="0.25">
      <c r="A123" s="84" t="s">
        <v>121</v>
      </c>
      <c r="B123" s="252" t="s">
        <v>239</v>
      </c>
      <c r="C123" s="252" t="s">
        <v>239</v>
      </c>
      <c r="D123" s="252" t="s">
        <v>239</v>
      </c>
      <c r="E123" s="252" t="s">
        <v>239</v>
      </c>
      <c r="F123" s="252" t="s">
        <v>239</v>
      </c>
      <c r="G123" s="252" t="s">
        <v>239</v>
      </c>
    </row>
    <row r="124" spans="1:7" x14ac:dyDescent="0.25">
      <c r="A124" s="8" t="s">
        <v>238</v>
      </c>
      <c r="B124" s="232" t="s">
        <v>239</v>
      </c>
      <c r="C124" s="232" t="s">
        <v>239</v>
      </c>
      <c r="D124" s="232" t="s">
        <v>239</v>
      </c>
      <c r="E124" s="232" t="s">
        <v>239</v>
      </c>
      <c r="F124" s="232" t="s">
        <v>239</v>
      </c>
      <c r="G124" s="232" t="s">
        <v>239</v>
      </c>
    </row>
    <row r="125" spans="1:7" x14ac:dyDescent="0.25">
      <c r="A125" s="8" t="s">
        <v>240</v>
      </c>
      <c r="B125" s="232" t="s">
        <v>239</v>
      </c>
      <c r="C125" s="232" t="s">
        <v>239</v>
      </c>
      <c r="D125" s="232" t="s">
        <v>239</v>
      </c>
      <c r="E125" s="232" t="s">
        <v>239</v>
      </c>
      <c r="F125" s="232" t="s">
        <v>239</v>
      </c>
      <c r="G125" s="232" t="s">
        <v>239</v>
      </c>
    </row>
    <row r="126" spans="1:7" x14ac:dyDescent="0.25">
      <c r="A126" s="8" t="s">
        <v>253</v>
      </c>
      <c r="B126" s="232" t="s">
        <v>239</v>
      </c>
      <c r="C126" s="232" t="s">
        <v>239</v>
      </c>
      <c r="D126" s="232" t="s">
        <v>239</v>
      </c>
      <c r="E126" s="232" t="s">
        <v>239</v>
      </c>
      <c r="F126" s="232" t="s">
        <v>239</v>
      </c>
      <c r="G126" s="232" t="s">
        <v>239</v>
      </c>
    </row>
    <row r="127" spans="1:7" x14ac:dyDescent="0.25">
      <c r="A127" s="84" t="s">
        <v>122</v>
      </c>
      <c r="B127" s="252">
        <v>-24233</v>
      </c>
      <c r="C127" s="252">
        <v>-144930</v>
      </c>
      <c r="D127" s="252">
        <v>161085</v>
      </c>
      <c r="E127" s="252">
        <v>84675</v>
      </c>
      <c r="F127" s="252">
        <v>108999</v>
      </c>
      <c r="G127" s="252">
        <v>0</v>
      </c>
    </row>
    <row r="128" spans="1:7" x14ac:dyDescent="0.25">
      <c r="A128" s="8" t="s">
        <v>238</v>
      </c>
      <c r="B128" s="232" t="s">
        <v>239</v>
      </c>
      <c r="C128" s="232" t="s">
        <v>239</v>
      </c>
      <c r="D128" s="232" t="s">
        <v>239</v>
      </c>
      <c r="E128" s="232">
        <v>25722</v>
      </c>
      <c r="F128" s="232">
        <v>28098</v>
      </c>
      <c r="G128" s="232">
        <v>0</v>
      </c>
    </row>
    <row r="129" spans="1:7" x14ac:dyDescent="0.25">
      <c r="A129" s="8" t="s">
        <v>240</v>
      </c>
      <c r="B129" s="232" t="s">
        <v>239</v>
      </c>
      <c r="C129" s="232" t="s">
        <v>239</v>
      </c>
      <c r="D129" s="232" t="s">
        <v>239</v>
      </c>
      <c r="E129" s="232">
        <v>0</v>
      </c>
      <c r="F129" s="232">
        <v>0</v>
      </c>
      <c r="G129" s="232">
        <v>0</v>
      </c>
    </row>
    <row r="130" spans="1:7" x14ac:dyDescent="0.25">
      <c r="A130" s="8" t="s">
        <v>254</v>
      </c>
      <c r="B130" s="232">
        <v>-24233</v>
      </c>
      <c r="C130" s="232">
        <v>-144930</v>
      </c>
      <c r="D130" s="232">
        <v>161085</v>
      </c>
      <c r="E130" s="232">
        <v>58953</v>
      </c>
      <c r="F130" s="232">
        <v>80901</v>
      </c>
      <c r="G130" s="232">
        <v>0</v>
      </c>
    </row>
    <row r="131" spans="1:7" x14ac:dyDescent="0.25">
      <c r="A131" s="84" t="s">
        <v>255</v>
      </c>
      <c r="B131" s="252">
        <v>-238013</v>
      </c>
      <c r="C131" s="252">
        <v>-895292</v>
      </c>
      <c r="D131" s="252">
        <v>0</v>
      </c>
      <c r="E131" s="252">
        <v>0</v>
      </c>
      <c r="F131" s="252">
        <v>0</v>
      </c>
      <c r="G131" s="252">
        <v>0</v>
      </c>
    </row>
    <row r="132" spans="1:7" x14ac:dyDescent="0.25">
      <c r="A132" s="83" t="s">
        <v>212</v>
      </c>
      <c r="B132" s="251" t="s">
        <v>239</v>
      </c>
      <c r="C132" s="251" t="s">
        <v>239</v>
      </c>
      <c r="D132" s="251">
        <v>1229479</v>
      </c>
      <c r="E132" s="251">
        <v>461598</v>
      </c>
      <c r="F132" s="251">
        <v>445492</v>
      </c>
      <c r="G132" s="251">
        <v>0</v>
      </c>
    </row>
    <row r="133" spans="1:7" x14ac:dyDescent="0.25">
      <c r="A133" s="84" t="s">
        <v>80</v>
      </c>
      <c r="B133" s="252" t="s">
        <v>239</v>
      </c>
      <c r="C133" s="252" t="s">
        <v>239</v>
      </c>
      <c r="D133" s="252">
        <v>102430</v>
      </c>
      <c r="E133" s="252">
        <v>35070</v>
      </c>
      <c r="F133" s="252">
        <v>37081</v>
      </c>
      <c r="G133" s="252">
        <v>0</v>
      </c>
    </row>
    <row r="134" spans="1:7" x14ac:dyDescent="0.25">
      <c r="A134" s="8" t="s">
        <v>238</v>
      </c>
      <c r="B134" s="232" t="s">
        <v>239</v>
      </c>
      <c r="C134" s="232" t="s">
        <v>239</v>
      </c>
      <c r="D134" s="232" t="s">
        <v>239</v>
      </c>
      <c r="E134" s="232" t="s">
        <v>239</v>
      </c>
      <c r="F134" s="232" t="s">
        <v>239</v>
      </c>
      <c r="G134" s="232" t="s">
        <v>239</v>
      </c>
    </row>
    <row r="135" spans="1:7" x14ac:dyDescent="0.25">
      <c r="A135" s="8" t="s">
        <v>240</v>
      </c>
      <c r="B135" s="232" t="s">
        <v>239</v>
      </c>
      <c r="C135" s="232" t="s">
        <v>239</v>
      </c>
      <c r="D135" s="232" t="s">
        <v>239</v>
      </c>
      <c r="E135" s="232" t="s">
        <v>239</v>
      </c>
      <c r="F135" s="232" t="s">
        <v>239</v>
      </c>
      <c r="G135" s="232" t="s">
        <v>239</v>
      </c>
    </row>
    <row r="136" spans="1:7" x14ac:dyDescent="0.25">
      <c r="A136" s="8" t="s">
        <v>241</v>
      </c>
      <c r="B136" s="232" t="s">
        <v>239</v>
      </c>
      <c r="C136" s="232" t="s">
        <v>239</v>
      </c>
      <c r="D136" s="232">
        <v>102430</v>
      </c>
      <c r="E136" s="232">
        <v>35070</v>
      </c>
      <c r="F136" s="232">
        <v>37081</v>
      </c>
      <c r="G136" s="232">
        <v>0</v>
      </c>
    </row>
    <row r="137" spans="1:7" x14ac:dyDescent="0.25">
      <c r="A137" s="84" t="s">
        <v>85</v>
      </c>
      <c r="B137" s="252" t="s">
        <v>239</v>
      </c>
      <c r="C137" s="252" t="s">
        <v>239</v>
      </c>
      <c r="D137" s="252">
        <v>127805</v>
      </c>
      <c r="E137" s="252">
        <v>45655</v>
      </c>
      <c r="F137" s="252">
        <v>38707</v>
      </c>
      <c r="G137" s="252">
        <v>0</v>
      </c>
    </row>
    <row r="138" spans="1:7" x14ac:dyDescent="0.25">
      <c r="A138" s="8" t="s">
        <v>238</v>
      </c>
      <c r="B138" s="232" t="s">
        <v>239</v>
      </c>
      <c r="C138" s="232" t="s">
        <v>239</v>
      </c>
      <c r="D138" s="232" t="s">
        <v>239</v>
      </c>
      <c r="E138" s="232" t="s">
        <v>239</v>
      </c>
      <c r="F138" s="232" t="s">
        <v>239</v>
      </c>
      <c r="G138" s="232" t="s">
        <v>239</v>
      </c>
    </row>
    <row r="139" spans="1:7" x14ac:dyDescent="0.25">
      <c r="A139" s="8" t="s">
        <v>240</v>
      </c>
      <c r="B139" s="232" t="s">
        <v>239</v>
      </c>
      <c r="C139" s="232" t="s">
        <v>239</v>
      </c>
      <c r="D139" s="232" t="s">
        <v>239</v>
      </c>
      <c r="E139" s="232" t="s">
        <v>239</v>
      </c>
      <c r="F139" s="232" t="s">
        <v>239</v>
      </c>
      <c r="G139" s="232" t="s">
        <v>239</v>
      </c>
    </row>
    <row r="140" spans="1:7" x14ac:dyDescent="0.25">
      <c r="A140" s="8" t="s">
        <v>242</v>
      </c>
      <c r="B140" s="232" t="s">
        <v>239</v>
      </c>
      <c r="C140" s="232" t="s">
        <v>239</v>
      </c>
      <c r="D140" s="232">
        <v>127805</v>
      </c>
      <c r="E140" s="232">
        <v>45655</v>
      </c>
      <c r="F140" s="232">
        <v>38707</v>
      </c>
      <c r="G140" s="232">
        <v>0</v>
      </c>
    </row>
    <row r="141" spans="1:7" x14ac:dyDescent="0.25">
      <c r="A141" s="84" t="s">
        <v>90</v>
      </c>
      <c r="B141" s="252" t="s">
        <v>239</v>
      </c>
      <c r="C141" s="252" t="s">
        <v>239</v>
      </c>
      <c r="D141" s="252">
        <v>64346</v>
      </c>
      <c r="E141" s="252">
        <v>27269</v>
      </c>
      <c r="F141" s="252">
        <v>28200</v>
      </c>
      <c r="G141" s="252">
        <v>0</v>
      </c>
    </row>
    <row r="142" spans="1:7" x14ac:dyDescent="0.25">
      <c r="A142" s="8" t="s">
        <v>238</v>
      </c>
      <c r="B142" s="232" t="s">
        <v>239</v>
      </c>
      <c r="C142" s="232" t="s">
        <v>239</v>
      </c>
      <c r="D142" s="232" t="s">
        <v>239</v>
      </c>
      <c r="E142" s="232" t="s">
        <v>239</v>
      </c>
      <c r="F142" s="232" t="s">
        <v>239</v>
      </c>
      <c r="G142" s="232" t="s">
        <v>239</v>
      </c>
    </row>
    <row r="143" spans="1:7" x14ac:dyDescent="0.25">
      <c r="A143" s="8" t="s">
        <v>240</v>
      </c>
      <c r="B143" s="232" t="s">
        <v>239</v>
      </c>
      <c r="C143" s="232" t="s">
        <v>239</v>
      </c>
      <c r="D143" s="232" t="s">
        <v>239</v>
      </c>
      <c r="E143" s="232" t="s">
        <v>239</v>
      </c>
      <c r="F143" s="232" t="s">
        <v>239</v>
      </c>
      <c r="G143" s="232" t="s">
        <v>239</v>
      </c>
    </row>
    <row r="144" spans="1:7" x14ac:dyDescent="0.25">
      <c r="A144" s="8" t="s">
        <v>243</v>
      </c>
      <c r="B144" s="232" t="s">
        <v>239</v>
      </c>
      <c r="C144" s="232" t="s">
        <v>239</v>
      </c>
      <c r="D144" s="232">
        <v>64346</v>
      </c>
      <c r="E144" s="232">
        <v>27269</v>
      </c>
      <c r="F144" s="232">
        <v>28200</v>
      </c>
      <c r="G144" s="232">
        <v>0</v>
      </c>
    </row>
    <row r="145" spans="1:7" x14ac:dyDescent="0.25">
      <c r="A145" s="84" t="s">
        <v>94</v>
      </c>
      <c r="B145" s="252" t="s">
        <v>239</v>
      </c>
      <c r="C145" s="252" t="s">
        <v>239</v>
      </c>
      <c r="D145" s="252">
        <v>253068</v>
      </c>
      <c r="E145" s="252">
        <v>93083</v>
      </c>
      <c r="F145" s="252">
        <v>87939</v>
      </c>
      <c r="G145" s="252">
        <v>0</v>
      </c>
    </row>
    <row r="146" spans="1:7" x14ac:dyDescent="0.25">
      <c r="A146" s="8" t="s">
        <v>238</v>
      </c>
      <c r="B146" s="232" t="s">
        <v>239</v>
      </c>
      <c r="C146" s="232" t="s">
        <v>239</v>
      </c>
      <c r="D146" s="232" t="s">
        <v>239</v>
      </c>
      <c r="E146" s="232" t="s">
        <v>239</v>
      </c>
      <c r="F146" s="232" t="s">
        <v>239</v>
      </c>
      <c r="G146" s="232" t="s">
        <v>239</v>
      </c>
    </row>
    <row r="147" spans="1:7" x14ac:dyDescent="0.25">
      <c r="A147" s="8" t="s">
        <v>240</v>
      </c>
      <c r="B147" s="232" t="s">
        <v>239</v>
      </c>
      <c r="C147" s="232" t="s">
        <v>239</v>
      </c>
      <c r="D147" s="232" t="s">
        <v>239</v>
      </c>
      <c r="E147" s="232" t="s">
        <v>239</v>
      </c>
      <c r="F147" s="232" t="s">
        <v>239</v>
      </c>
      <c r="G147" s="232" t="s">
        <v>239</v>
      </c>
    </row>
    <row r="148" spans="1:7" x14ac:dyDescent="0.25">
      <c r="A148" s="8" t="s">
        <v>244</v>
      </c>
      <c r="B148" s="232" t="s">
        <v>239</v>
      </c>
      <c r="C148" s="232" t="s">
        <v>239</v>
      </c>
      <c r="D148" s="232">
        <v>253068</v>
      </c>
      <c r="E148" s="232">
        <v>93083</v>
      </c>
      <c r="F148" s="232">
        <v>87939</v>
      </c>
      <c r="G148" s="232">
        <v>0</v>
      </c>
    </row>
    <row r="149" spans="1:7" x14ac:dyDescent="0.25">
      <c r="A149" s="84" t="s">
        <v>98</v>
      </c>
      <c r="B149" s="252" t="s">
        <v>239</v>
      </c>
      <c r="C149" s="252" t="s">
        <v>239</v>
      </c>
      <c r="D149" s="252">
        <v>49678</v>
      </c>
      <c r="E149" s="252">
        <v>20864</v>
      </c>
      <c r="F149" s="252">
        <v>21488</v>
      </c>
      <c r="G149" s="252">
        <v>0</v>
      </c>
    </row>
    <row r="150" spans="1:7" x14ac:dyDescent="0.25">
      <c r="A150" s="8" t="s">
        <v>238</v>
      </c>
      <c r="B150" s="232" t="s">
        <v>239</v>
      </c>
      <c r="C150" s="232" t="s">
        <v>239</v>
      </c>
      <c r="D150" s="232" t="s">
        <v>239</v>
      </c>
      <c r="E150" s="232" t="s">
        <v>239</v>
      </c>
      <c r="F150" s="232" t="s">
        <v>239</v>
      </c>
      <c r="G150" s="232" t="s">
        <v>239</v>
      </c>
    </row>
    <row r="151" spans="1:7" x14ac:dyDescent="0.25">
      <c r="A151" s="8" t="s">
        <v>240</v>
      </c>
      <c r="B151" s="232" t="s">
        <v>239</v>
      </c>
      <c r="C151" s="232" t="s">
        <v>239</v>
      </c>
      <c r="D151" s="232" t="s">
        <v>239</v>
      </c>
      <c r="E151" s="232" t="s">
        <v>239</v>
      </c>
      <c r="F151" s="232" t="s">
        <v>239</v>
      </c>
      <c r="G151" s="232" t="s">
        <v>239</v>
      </c>
    </row>
    <row r="152" spans="1:7" x14ac:dyDescent="0.25">
      <c r="A152" s="8" t="s">
        <v>245</v>
      </c>
      <c r="B152" s="232" t="s">
        <v>239</v>
      </c>
      <c r="C152" s="232" t="s">
        <v>239</v>
      </c>
      <c r="D152" s="232">
        <v>49678</v>
      </c>
      <c r="E152" s="232">
        <v>20864</v>
      </c>
      <c r="F152" s="232">
        <v>21488</v>
      </c>
      <c r="G152" s="232">
        <v>0</v>
      </c>
    </row>
    <row r="153" spans="1:7" x14ac:dyDescent="0.25">
      <c r="A153" s="84" t="s">
        <v>102</v>
      </c>
      <c r="B153" s="252" t="s">
        <v>239</v>
      </c>
      <c r="C153" s="252" t="s">
        <v>239</v>
      </c>
      <c r="D153" s="252">
        <v>47183</v>
      </c>
      <c r="E153" s="252">
        <v>19263</v>
      </c>
      <c r="F153" s="252">
        <v>20821</v>
      </c>
      <c r="G153" s="252">
        <v>0</v>
      </c>
    </row>
    <row r="154" spans="1:7" x14ac:dyDescent="0.25">
      <c r="A154" s="8" t="s">
        <v>238</v>
      </c>
      <c r="B154" s="232" t="s">
        <v>239</v>
      </c>
      <c r="C154" s="232" t="s">
        <v>239</v>
      </c>
      <c r="D154" s="232" t="s">
        <v>239</v>
      </c>
      <c r="E154" s="232" t="s">
        <v>239</v>
      </c>
      <c r="F154" s="232" t="s">
        <v>239</v>
      </c>
      <c r="G154" s="232" t="s">
        <v>239</v>
      </c>
    </row>
    <row r="155" spans="1:7" x14ac:dyDescent="0.25">
      <c r="A155" s="8" t="s">
        <v>240</v>
      </c>
      <c r="B155" s="232" t="s">
        <v>239</v>
      </c>
      <c r="C155" s="232" t="s">
        <v>239</v>
      </c>
      <c r="D155" s="232" t="s">
        <v>239</v>
      </c>
      <c r="E155" s="232" t="s">
        <v>239</v>
      </c>
      <c r="F155" s="232" t="s">
        <v>239</v>
      </c>
      <c r="G155" s="232" t="s">
        <v>239</v>
      </c>
    </row>
    <row r="156" spans="1:7" x14ac:dyDescent="0.25">
      <c r="A156" s="8" t="s">
        <v>246</v>
      </c>
      <c r="B156" s="232" t="s">
        <v>239</v>
      </c>
      <c r="C156" s="232" t="s">
        <v>239</v>
      </c>
      <c r="D156" s="232">
        <v>47183</v>
      </c>
      <c r="E156" s="232">
        <v>19263</v>
      </c>
      <c r="F156" s="232">
        <v>20821</v>
      </c>
      <c r="G156" s="232">
        <v>0</v>
      </c>
    </row>
    <row r="157" spans="1:7" x14ac:dyDescent="0.25">
      <c r="A157" s="84" t="s">
        <v>106</v>
      </c>
      <c r="B157" s="252" t="s">
        <v>239</v>
      </c>
      <c r="C157" s="252" t="s">
        <v>239</v>
      </c>
      <c r="D157" s="252">
        <v>70488</v>
      </c>
      <c r="E157" s="252">
        <v>32062</v>
      </c>
      <c r="F157" s="252">
        <v>27308</v>
      </c>
      <c r="G157" s="252">
        <v>0</v>
      </c>
    </row>
    <row r="158" spans="1:7" x14ac:dyDescent="0.25">
      <c r="A158" s="8" t="s">
        <v>238</v>
      </c>
      <c r="B158" s="232" t="s">
        <v>239</v>
      </c>
      <c r="C158" s="232" t="s">
        <v>239</v>
      </c>
      <c r="D158" s="232" t="s">
        <v>239</v>
      </c>
      <c r="E158" s="232" t="s">
        <v>239</v>
      </c>
      <c r="F158" s="232" t="s">
        <v>239</v>
      </c>
      <c r="G158" s="232" t="s">
        <v>239</v>
      </c>
    </row>
    <row r="159" spans="1:7" x14ac:dyDescent="0.25">
      <c r="A159" s="8" t="s">
        <v>240</v>
      </c>
      <c r="B159" s="232" t="s">
        <v>239</v>
      </c>
      <c r="C159" s="232" t="s">
        <v>239</v>
      </c>
      <c r="D159" s="232" t="s">
        <v>239</v>
      </c>
      <c r="E159" s="232" t="s">
        <v>239</v>
      </c>
      <c r="F159" s="232" t="s">
        <v>239</v>
      </c>
      <c r="G159" s="232" t="s">
        <v>239</v>
      </c>
    </row>
    <row r="160" spans="1:7" x14ac:dyDescent="0.25">
      <c r="A160" s="8" t="s">
        <v>247</v>
      </c>
      <c r="B160" s="232" t="s">
        <v>239</v>
      </c>
      <c r="C160" s="232" t="s">
        <v>239</v>
      </c>
      <c r="D160" s="232">
        <v>70488</v>
      </c>
      <c r="E160" s="232">
        <v>32062</v>
      </c>
      <c r="F160" s="232">
        <v>27308</v>
      </c>
      <c r="G160" s="232">
        <v>0</v>
      </c>
    </row>
    <row r="161" spans="1:7" x14ac:dyDescent="0.25">
      <c r="A161" s="84" t="s">
        <v>108</v>
      </c>
      <c r="B161" s="252" t="s">
        <v>239</v>
      </c>
      <c r="C161" s="252" t="s">
        <v>239</v>
      </c>
      <c r="D161" s="252">
        <v>81493</v>
      </c>
      <c r="E161" s="252">
        <v>28565</v>
      </c>
      <c r="F161" s="252">
        <v>30632</v>
      </c>
      <c r="G161" s="252">
        <v>0</v>
      </c>
    </row>
    <row r="162" spans="1:7" x14ac:dyDescent="0.25">
      <c r="A162" s="8" t="s">
        <v>238</v>
      </c>
      <c r="B162" s="232" t="s">
        <v>239</v>
      </c>
      <c r="C162" s="232" t="s">
        <v>239</v>
      </c>
      <c r="D162" s="232" t="s">
        <v>239</v>
      </c>
      <c r="E162" s="232" t="s">
        <v>239</v>
      </c>
      <c r="F162" s="232" t="s">
        <v>239</v>
      </c>
      <c r="G162" s="232" t="s">
        <v>239</v>
      </c>
    </row>
    <row r="163" spans="1:7" x14ac:dyDescent="0.25">
      <c r="A163" s="8" t="s">
        <v>240</v>
      </c>
      <c r="B163" s="232" t="s">
        <v>239</v>
      </c>
      <c r="C163" s="232" t="s">
        <v>239</v>
      </c>
      <c r="D163" s="232" t="s">
        <v>239</v>
      </c>
      <c r="E163" s="232" t="s">
        <v>239</v>
      </c>
      <c r="F163" s="232" t="s">
        <v>239</v>
      </c>
      <c r="G163" s="232" t="s">
        <v>239</v>
      </c>
    </row>
    <row r="164" spans="1:7" x14ac:dyDescent="0.25">
      <c r="A164" s="8" t="s">
        <v>248</v>
      </c>
      <c r="B164" s="232" t="s">
        <v>239</v>
      </c>
      <c r="C164" s="232" t="s">
        <v>239</v>
      </c>
      <c r="D164" s="232">
        <v>81493</v>
      </c>
      <c r="E164" s="232">
        <v>28565</v>
      </c>
      <c r="F164" s="232">
        <v>30632</v>
      </c>
      <c r="G164" s="232">
        <v>0</v>
      </c>
    </row>
    <row r="165" spans="1:7" x14ac:dyDescent="0.25">
      <c r="A165" s="84" t="s">
        <v>110</v>
      </c>
      <c r="B165" s="252" t="s">
        <v>239</v>
      </c>
      <c r="C165" s="252" t="s">
        <v>239</v>
      </c>
      <c r="D165" s="252">
        <v>40202</v>
      </c>
      <c r="E165" s="252">
        <v>13456</v>
      </c>
      <c r="F165" s="252">
        <v>17104</v>
      </c>
      <c r="G165" s="252">
        <v>0</v>
      </c>
    </row>
    <row r="166" spans="1:7" x14ac:dyDescent="0.25">
      <c r="A166" s="8" t="s">
        <v>238</v>
      </c>
      <c r="B166" s="232" t="s">
        <v>239</v>
      </c>
      <c r="C166" s="232" t="s">
        <v>239</v>
      </c>
      <c r="D166" s="232" t="s">
        <v>239</v>
      </c>
      <c r="E166" s="232" t="s">
        <v>239</v>
      </c>
      <c r="F166" s="232" t="s">
        <v>239</v>
      </c>
      <c r="G166" s="232" t="s">
        <v>239</v>
      </c>
    </row>
    <row r="167" spans="1:7" x14ac:dyDescent="0.25">
      <c r="A167" s="8" t="s">
        <v>240</v>
      </c>
      <c r="B167" s="232" t="s">
        <v>239</v>
      </c>
      <c r="C167" s="232" t="s">
        <v>239</v>
      </c>
      <c r="D167" s="232" t="s">
        <v>239</v>
      </c>
      <c r="E167" s="232" t="s">
        <v>239</v>
      </c>
      <c r="F167" s="232" t="s">
        <v>239</v>
      </c>
      <c r="G167" s="232" t="s">
        <v>239</v>
      </c>
    </row>
    <row r="168" spans="1:7" x14ac:dyDescent="0.25">
      <c r="A168" s="8" t="s">
        <v>249</v>
      </c>
      <c r="B168" s="232" t="s">
        <v>239</v>
      </c>
      <c r="C168" s="232" t="s">
        <v>239</v>
      </c>
      <c r="D168" s="232">
        <v>40202</v>
      </c>
      <c r="E168" s="232">
        <v>13456</v>
      </c>
      <c r="F168" s="232">
        <v>17104</v>
      </c>
      <c r="G168" s="232">
        <v>0</v>
      </c>
    </row>
    <row r="169" spans="1:7" x14ac:dyDescent="0.25">
      <c r="A169" s="84" t="s">
        <v>114</v>
      </c>
      <c r="B169" s="252" t="s">
        <v>239</v>
      </c>
      <c r="C169" s="252" t="s">
        <v>239</v>
      </c>
      <c r="D169" s="252">
        <v>133985</v>
      </c>
      <c r="E169" s="252">
        <v>47206</v>
      </c>
      <c r="F169" s="252">
        <v>45355</v>
      </c>
      <c r="G169" s="252">
        <v>0</v>
      </c>
    </row>
    <row r="170" spans="1:7" x14ac:dyDescent="0.25">
      <c r="A170" s="8" t="s">
        <v>238</v>
      </c>
      <c r="B170" s="232" t="s">
        <v>239</v>
      </c>
      <c r="C170" s="232" t="s">
        <v>239</v>
      </c>
      <c r="D170" s="232" t="s">
        <v>239</v>
      </c>
      <c r="E170" s="232" t="s">
        <v>239</v>
      </c>
      <c r="F170" s="232" t="s">
        <v>239</v>
      </c>
      <c r="G170" s="232" t="s">
        <v>239</v>
      </c>
    </row>
    <row r="171" spans="1:7" x14ac:dyDescent="0.25">
      <c r="A171" s="8" t="s">
        <v>240</v>
      </c>
      <c r="B171" s="232" t="s">
        <v>239</v>
      </c>
      <c r="C171" s="232" t="s">
        <v>239</v>
      </c>
      <c r="D171" s="232" t="s">
        <v>239</v>
      </c>
      <c r="E171" s="232" t="s">
        <v>239</v>
      </c>
      <c r="F171" s="232" t="s">
        <v>239</v>
      </c>
      <c r="G171" s="232" t="s">
        <v>239</v>
      </c>
    </row>
    <row r="172" spans="1:7" x14ac:dyDescent="0.25">
      <c r="A172" s="8" t="s">
        <v>250</v>
      </c>
      <c r="B172" s="232" t="s">
        <v>239</v>
      </c>
      <c r="C172" s="232" t="s">
        <v>239</v>
      </c>
      <c r="D172" s="232">
        <v>133985</v>
      </c>
      <c r="E172" s="232">
        <v>47206</v>
      </c>
      <c r="F172" s="232">
        <v>45355</v>
      </c>
      <c r="G172" s="232">
        <v>0</v>
      </c>
    </row>
    <row r="173" spans="1:7" x14ac:dyDescent="0.25">
      <c r="A173" s="84" t="s">
        <v>117</v>
      </c>
      <c r="B173" s="252" t="s">
        <v>239</v>
      </c>
      <c r="C173" s="252" t="s">
        <v>239</v>
      </c>
      <c r="D173" s="252">
        <v>68465</v>
      </c>
      <c r="E173" s="252">
        <v>26627</v>
      </c>
      <c r="F173" s="252">
        <v>25681</v>
      </c>
      <c r="G173" s="252">
        <v>0</v>
      </c>
    </row>
    <row r="174" spans="1:7" x14ac:dyDescent="0.25">
      <c r="A174" s="8" t="s">
        <v>238</v>
      </c>
      <c r="B174" s="232" t="s">
        <v>239</v>
      </c>
      <c r="C174" s="232" t="s">
        <v>239</v>
      </c>
      <c r="D174" s="232" t="s">
        <v>239</v>
      </c>
      <c r="E174" s="232" t="s">
        <v>239</v>
      </c>
      <c r="F174" s="232" t="s">
        <v>239</v>
      </c>
      <c r="G174" s="232" t="s">
        <v>239</v>
      </c>
    </row>
    <row r="175" spans="1:7" x14ac:dyDescent="0.25">
      <c r="A175" s="8" t="s">
        <v>240</v>
      </c>
      <c r="B175" s="232" t="s">
        <v>239</v>
      </c>
      <c r="C175" s="232" t="s">
        <v>239</v>
      </c>
      <c r="D175" s="232" t="s">
        <v>239</v>
      </c>
      <c r="E175" s="232" t="s">
        <v>239</v>
      </c>
      <c r="F175" s="232" t="s">
        <v>239</v>
      </c>
      <c r="G175" s="232" t="s">
        <v>239</v>
      </c>
    </row>
    <row r="176" spans="1:7" x14ac:dyDescent="0.25">
      <c r="A176" s="8" t="s">
        <v>117</v>
      </c>
      <c r="B176" s="232" t="s">
        <v>239</v>
      </c>
      <c r="C176" s="232" t="s">
        <v>239</v>
      </c>
      <c r="D176" s="232">
        <v>68465</v>
      </c>
      <c r="E176" s="232">
        <v>26627</v>
      </c>
      <c r="F176" s="232">
        <v>25681</v>
      </c>
      <c r="G176" s="232">
        <v>0</v>
      </c>
    </row>
    <row r="177" spans="1:7" x14ac:dyDescent="0.25">
      <c r="A177" s="84" t="s">
        <v>118</v>
      </c>
      <c r="B177" s="252" t="s">
        <v>239</v>
      </c>
      <c r="C177" s="252" t="s">
        <v>239</v>
      </c>
      <c r="D177" s="252">
        <v>104299</v>
      </c>
      <c r="E177" s="252">
        <v>34905</v>
      </c>
      <c r="F177" s="252">
        <v>28745</v>
      </c>
      <c r="G177" s="252">
        <v>0</v>
      </c>
    </row>
    <row r="178" spans="1:7" x14ac:dyDescent="0.25">
      <c r="A178" s="8" t="s">
        <v>238</v>
      </c>
      <c r="B178" s="232" t="s">
        <v>239</v>
      </c>
      <c r="C178" s="232" t="s">
        <v>239</v>
      </c>
      <c r="D178" s="232" t="s">
        <v>239</v>
      </c>
      <c r="E178" s="232" t="s">
        <v>239</v>
      </c>
      <c r="F178" s="232" t="s">
        <v>239</v>
      </c>
      <c r="G178" s="232" t="s">
        <v>239</v>
      </c>
    </row>
    <row r="179" spans="1:7" x14ac:dyDescent="0.25">
      <c r="A179" s="8" t="s">
        <v>240</v>
      </c>
      <c r="B179" s="232" t="s">
        <v>239</v>
      </c>
      <c r="C179" s="232" t="s">
        <v>239</v>
      </c>
      <c r="D179" s="232" t="s">
        <v>239</v>
      </c>
      <c r="E179" s="232" t="s">
        <v>239</v>
      </c>
      <c r="F179" s="232" t="s">
        <v>239</v>
      </c>
      <c r="G179" s="232" t="s">
        <v>239</v>
      </c>
    </row>
    <row r="180" spans="1:7" x14ac:dyDescent="0.25">
      <c r="A180" s="8" t="s">
        <v>251</v>
      </c>
      <c r="B180" s="232" t="s">
        <v>239</v>
      </c>
      <c r="C180" s="232" t="s">
        <v>239</v>
      </c>
      <c r="D180" s="232">
        <v>104299</v>
      </c>
      <c r="E180" s="232">
        <v>34905</v>
      </c>
      <c r="F180" s="232">
        <v>28745</v>
      </c>
      <c r="G180" s="232">
        <v>0</v>
      </c>
    </row>
    <row r="181" spans="1:7" x14ac:dyDescent="0.25">
      <c r="A181" s="84" t="s">
        <v>120</v>
      </c>
      <c r="B181" s="252" t="s">
        <v>239</v>
      </c>
      <c r="C181" s="252" t="s">
        <v>239</v>
      </c>
      <c r="D181" s="252">
        <v>69925</v>
      </c>
      <c r="E181" s="252">
        <v>28844</v>
      </c>
      <c r="F181" s="252">
        <v>27951</v>
      </c>
      <c r="G181" s="252">
        <v>0</v>
      </c>
    </row>
    <row r="182" spans="1:7" x14ac:dyDescent="0.25">
      <c r="A182" s="8" t="s">
        <v>238</v>
      </c>
      <c r="B182" s="232" t="s">
        <v>239</v>
      </c>
      <c r="C182" s="232" t="s">
        <v>239</v>
      </c>
      <c r="D182" s="232" t="s">
        <v>239</v>
      </c>
      <c r="E182" s="232" t="s">
        <v>239</v>
      </c>
      <c r="F182" s="232" t="s">
        <v>239</v>
      </c>
      <c r="G182" s="232" t="s">
        <v>239</v>
      </c>
    </row>
    <row r="183" spans="1:7" x14ac:dyDescent="0.25">
      <c r="A183" s="8" t="s">
        <v>240</v>
      </c>
      <c r="B183" s="232" t="s">
        <v>239</v>
      </c>
      <c r="C183" s="232" t="s">
        <v>239</v>
      </c>
      <c r="D183" s="232" t="s">
        <v>239</v>
      </c>
      <c r="E183" s="232" t="s">
        <v>239</v>
      </c>
      <c r="F183" s="232" t="s">
        <v>239</v>
      </c>
      <c r="G183" s="232" t="s">
        <v>239</v>
      </c>
    </row>
    <row r="184" spans="1:7" x14ac:dyDescent="0.25">
      <c r="A184" s="8" t="s">
        <v>252</v>
      </c>
      <c r="B184" s="232" t="s">
        <v>239</v>
      </c>
      <c r="C184" s="232" t="s">
        <v>239</v>
      </c>
      <c r="D184" s="232">
        <v>69925</v>
      </c>
      <c r="E184" s="232">
        <v>28844</v>
      </c>
      <c r="F184" s="232">
        <v>27951</v>
      </c>
      <c r="G184" s="232">
        <v>0</v>
      </c>
    </row>
    <row r="185" spans="1:7" x14ac:dyDescent="0.25">
      <c r="A185" s="84" t="s">
        <v>121</v>
      </c>
      <c r="B185" s="252" t="s">
        <v>239</v>
      </c>
      <c r="C185" s="252" t="s">
        <v>239</v>
      </c>
      <c r="D185" s="252" t="s">
        <v>239</v>
      </c>
      <c r="E185" s="252" t="s">
        <v>239</v>
      </c>
      <c r="F185" s="252" t="s">
        <v>239</v>
      </c>
      <c r="G185" s="252" t="s">
        <v>239</v>
      </c>
    </row>
    <row r="186" spans="1:7" x14ac:dyDescent="0.25">
      <c r="A186" s="8" t="s">
        <v>238</v>
      </c>
      <c r="B186" s="232" t="s">
        <v>239</v>
      </c>
      <c r="C186" s="232" t="s">
        <v>239</v>
      </c>
      <c r="D186" s="232" t="s">
        <v>239</v>
      </c>
      <c r="E186" s="232" t="s">
        <v>239</v>
      </c>
      <c r="F186" s="232" t="s">
        <v>239</v>
      </c>
      <c r="G186" s="232" t="s">
        <v>239</v>
      </c>
    </row>
    <row r="187" spans="1:7" x14ac:dyDescent="0.25">
      <c r="A187" s="8" t="s">
        <v>240</v>
      </c>
      <c r="B187" s="232" t="s">
        <v>239</v>
      </c>
      <c r="C187" s="232" t="s">
        <v>239</v>
      </c>
      <c r="D187" s="232" t="s">
        <v>239</v>
      </c>
      <c r="E187" s="232" t="s">
        <v>239</v>
      </c>
      <c r="F187" s="232" t="s">
        <v>239</v>
      </c>
      <c r="G187" s="232" t="s">
        <v>239</v>
      </c>
    </row>
    <row r="188" spans="1:7" x14ac:dyDescent="0.25">
      <c r="A188" s="8" t="s">
        <v>253</v>
      </c>
      <c r="B188" s="232" t="s">
        <v>239</v>
      </c>
      <c r="C188" s="232" t="s">
        <v>239</v>
      </c>
      <c r="D188" s="232" t="s">
        <v>239</v>
      </c>
      <c r="E188" s="232" t="s">
        <v>239</v>
      </c>
      <c r="F188" s="232" t="s">
        <v>239</v>
      </c>
      <c r="G188" s="232" t="s">
        <v>239</v>
      </c>
    </row>
    <row r="189" spans="1:7" x14ac:dyDescent="0.25">
      <c r="A189" s="84" t="s">
        <v>122</v>
      </c>
      <c r="B189" s="252" t="s">
        <v>239</v>
      </c>
      <c r="C189" s="252" t="s">
        <v>239</v>
      </c>
      <c r="D189" s="252">
        <v>16112</v>
      </c>
      <c r="E189" s="252">
        <v>8729</v>
      </c>
      <c r="F189" s="252">
        <v>8478</v>
      </c>
      <c r="G189" s="252">
        <v>0</v>
      </c>
    </row>
    <row r="190" spans="1:7" x14ac:dyDescent="0.25">
      <c r="A190" s="8" t="s">
        <v>238</v>
      </c>
      <c r="B190" s="232" t="s">
        <v>239</v>
      </c>
      <c r="C190" s="232" t="s">
        <v>239</v>
      </c>
      <c r="D190" s="232" t="s">
        <v>239</v>
      </c>
      <c r="E190" s="232" t="s">
        <v>239</v>
      </c>
      <c r="F190" s="232" t="s">
        <v>239</v>
      </c>
      <c r="G190" s="232" t="s">
        <v>239</v>
      </c>
    </row>
    <row r="191" spans="1:7" x14ac:dyDescent="0.25">
      <c r="A191" s="8" t="s">
        <v>240</v>
      </c>
      <c r="B191" s="232" t="s">
        <v>239</v>
      </c>
      <c r="C191" s="232" t="s">
        <v>239</v>
      </c>
      <c r="D191" s="232" t="s">
        <v>239</v>
      </c>
      <c r="E191" s="232" t="s">
        <v>239</v>
      </c>
      <c r="F191" s="232" t="s">
        <v>239</v>
      </c>
      <c r="G191" s="232" t="s">
        <v>239</v>
      </c>
    </row>
    <row r="192" spans="1:7" x14ac:dyDescent="0.25">
      <c r="A192" s="8" t="s">
        <v>254</v>
      </c>
      <c r="B192" s="232" t="s">
        <v>239</v>
      </c>
      <c r="C192" s="232" t="s">
        <v>239</v>
      </c>
      <c r="D192" s="232">
        <v>16112</v>
      </c>
      <c r="E192" s="232">
        <v>8729</v>
      </c>
      <c r="F192" s="232">
        <v>8478</v>
      </c>
      <c r="G192" s="232">
        <v>0</v>
      </c>
    </row>
    <row r="193" spans="1:7" x14ac:dyDescent="0.25">
      <c r="A193" s="84" t="s">
        <v>255</v>
      </c>
      <c r="B193" s="252" t="s">
        <v>239</v>
      </c>
      <c r="C193" s="252" t="s">
        <v>239</v>
      </c>
      <c r="D193" s="252">
        <v>0</v>
      </c>
      <c r="E193" s="252">
        <v>0</v>
      </c>
      <c r="F193" s="252">
        <v>0</v>
      </c>
      <c r="G193" s="252">
        <v>0</v>
      </c>
    </row>
    <row r="194" spans="1:7" x14ac:dyDescent="0.25">
      <c r="A194" s="83" t="s">
        <v>17</v>
      </c>
      <c r="B194" s="251">
        <v>-645574</v>
      </c>
      <c r="C194" s="251">
        <v>0</v>
      </c>
      <c r="D194" s="251">
        <v>50000</v>
      </c>
      <c r="E194" s="455"/>
      <c r="F194" s="455"/>
      <c r="G194" s="251">
        <v>0</v>
      </c>
    </row>
    <row r="195" spans="1:7" x14ac:dyDescent="0.25">
      <c r="A195" s="84" t="s">
        <v>80</v>
      </c>
      <c r="B195" s="252" t="s">
        <v>239</v>
      </c>
      <c r="C195" s="252">
        <v>0</v>
      </c>
      <c r="D195" s="252">
        <v>0</v>
      </c>
      <c r="E195" s="252">
        <v>0</v>
      </c>
      <c r="F195" s="252">
        <v>0</v>
      </c>
      <c r="G195" s="252">
        <v>0</v>
      </c>
    </row>
    <row r="196" spans="1:7" x14ac:dyDescent="0.25">
      <c r="A196" s="8" t="s">
        <v>238</v>
      </c>
      <c r="B196" s="232" t="s">
        <v>239</v>
      </c>
      <c r="C196" s="232" t="s">
        <v>239</v>
      </c>
      <c r="D196" s="232" t="s">
        <v>239</v>
      </c>
      <c r="E196" s="232" t="s">
        <v>239</v>
      </c>
      <c r="F196" s="232" t="s">
        <v>239</v>
      </c>
      <c r="G196" s="232">
        <v>0</v>
      </c>
    </row>
    <row r="197" spans="1:7" x14ac:dyDescent="0.25">
      <c r="A197" s="8" t="s">
        <v>240</v>
      </c>
      <c r="B197" s="232" t="s">
        <v>239</v>
      </c>
      <c r="C197" s="232" t="s">
        <v>239</v>
      </c>
      <c r="D197" s="232" t="s">
        <v>239</v>
      </c>
      <c r="E197" s="232" t="s">
        <v>239</v>
      </c>
      <c r="F197" s="232" t="s">
        <v>239</v>
      </c>
      <c r="G197" s="232">
        <v>0</v>
      </c>
    </row>
    <row r="198" spans="1:7" x14ac:dyDescent="0.25">
      <c r="A198" s="8" t="s">
        <v>241</v>
      </c>
      <c r="B198" s="232" t="s">
        <v>239</v>
      </c>
      <c r="C198" s="232">
        <v>0</v>
      </c>
      <c r="D198" s="232">
        <v>0</v>
      </c>
      <c r="E198" s="232">
        <v>0</v>
      </c>
      <c r="F198" s="232">
        <v>0</v>
      </c>
      <c r="G198" s="232">
        <v>0</v>
      </c>
    </row>
    <row r="199" spans="1:7" x14ac:dyDescent="0.25">
      <c r="A199" s="84" t="s">
        <v>85</v>
      </c>
      <c r="B199" s="252">
        <v>-139706</v>
      </c>
      <c r="C199" s="252">
        <v>0</v>
      </c>
      <c r="D199" s="252">
        <v>0</v>
      </c>
      <c r="E199" s="252">
        <v>0</v>
      </c>
      <c r="F199" s="252">
        <v>0</v>
      </c>
      <c r="G199" s="252">
        <v>0</v>
      </c>
    </row>
    <row r="200" spans="1:7" x14ac:dyDescent="0.25">
      <c r="A200" s="8" t="s">
        <v>238</v>
      </c>
      <c r="B200" s="232" t="s">
        <v>239</v>
      </c>
      <c r="C200" s="232" t="s">
        <v>239</v>
      </c>
      <c r="D200" s="232" t="s">
        <v>239</v>
      </c>
      <c r="E200" s="232" t="s">
        <v>239</v>
      </c>
      <c r="F200" s="232" t="s">
        <v>239</v>
      </c>
      <c r="G200" s="232">
        <v>0</v>
      </c>
    </row>
    <row r="201" spans="1:7" x14ac:dyDescent="0.25">
      <c r="A201" s="8" t="s">
        <v>240</v>
      </c>
      <c r="B201" s="232" t="s">
        <v>239</v>
      </c>
      <c r="C201" s="232" t="s">
        <v>239</v>
      </c>
      <c r="D201" s="232" t="s">
        <v>239</v>
      </c>
      <c r="E201" s="232" t="s">
        <v>239</v>
      </c>
      <c r="F201" s="232" t="s">
        <v>239</v>
      </c>
      <c r="G201" s="232">
        <v>0</v>
      </c>
    </row>
    <row r="202" spans="1:7" x14ac:dyDescent="0.25">
      <c r="A202" s="8" t="s">
        <v>242</v>
      </c>
      <c r="B202" s="232">
        <v>-139706</v>
      </c>
      <c r="C202" s="232">
        <v>0</v>
      </c>
      <c r="D202" s="232">
        <v>0</v>
      </c>
      <c r="E202" s="232">
        <v>0</v>
      </c>
      <c r="F202" s="232">
        <v>0</v>
      </c>
      <c r="G202" s="232">
        <v>0</v>
      </c>
    </row>
    <row r="203" spans="1:7" x14ac:dyDescent="0.25">
      <c r="A203" s="84" t="s">
        <v>90</v>
      </c>
      <c r="B203" s="252">
        <v>-87730</v>
      </c>
      <c r="C203" s="252">
        <v>0</v>
      </c>
      <c r="D203" s="252">
        <v>0</v>
      </c>
      <c r="E203" s="252">
        <v>0</v>
      </c>
      <c r="F203" s="252">
        <v>0</v>
      </c>
      <c r="G203" s="252">
        <v>0</v>
      </c>
    </row>
    <row r="204" spans="1:7" x14ac:dyDescent="0.25">
      <c r="A204" s="8" t="s">
        <v>238</v>
      </c>
      <c r="B204" s="232" t="s">
        <v>239</v>
      </c>
      <c r="C204" s="232" t="s">
        <v>239</v>
      </c>
      <c r="D204" s="232" t="s">
        <v>239</v>
      </c>
      <c r="E204" s="232" t="s">
        <v>239</v>
      </c>
      <c r="F204" s="232" t="s">
        <v>239</v>
      </c>
      <c r="G204" s="232">
        <v>0</v>
      </c>
    </row>
    <row r="205" spans="1:7" x14ac:dyDescent="0.25">
      <c r="A205" s="8" t="s">
        <v>240</v>
      </c>
      <c r="B205" s="232" t="s">
        <v>239</v>
      </c>
      <c r="C205" s="232" t="s">
        <v>239</v>
      </c>
      <c r="D205" s="232" t="s">
        <v>239</v>
      </c>
      <c r="E205" s="232" t="s">
        <v>239</v>
      </c>
      <c r="F205" s="232" t="s">
        <v>239</v>
      </c>
      <c r="G205" s="232">
        <v>0</v>
      </c>
    </row>
    <row r="206" spans="1:7" x14ac:dyDescent="0.25">
      <c r="A206" s="8" t="s">
        <v>243</v>
      </c>
      <c r="B206" s="232">
        <v>-87730</v>
      </c>
      <c r="C206" s="232">
        <v>0</v>
      </c>
      <c r="D206" s="232">
        <v>0</v>
      </c>
      <c r="E206" s="232">
        <v>0</v>
      </c>
      <c r="F206" s="232">
        <v>0</v>
      </c>
      <c r="G206" s="232">
        <v>0</v>
      </c>
    </row>
    <row r="207" spans="1:7" x14ac:dyDescent="0.25">
      <c r="A207" s="84" t="s">
        <v>94</v>
      </c>
      <c r="B207" s="252">
        <v>-477528</v>
      </c>
      <c r="C207" s="252">
        <v>0</v>
      </c>
      <c r="D207" s="252">
        <v>0</v>
      </c>
      <c r="E207" s="252">
        <v>0</v>
      </c>
      <c r="F207" s="252">
        <v>0</v>
      </c>
      <c r="G207" s="252">
        <v>0</v>
      </c>
    </row>
    <row r="208" spans="1:7" x14ac:dyDescent="0.25">
      <c r="A208" s="8" t="s">
        <v>238</v>
      </c>
      <c r="B208" s="232" t="s">
        <v>239</v>
      </c>
      <c r="C208" s="232" t="s">
        <v>239</v>
      </c>
      <c r="D208" s="232" t="s">
        <v>239</v>
      </c>
      <c r="E208" s="232" t="s">
        <v>239</v>
      </c>
      <c r="F208" s="232" t="s">
        <v>239</v>
      </c>
      <c r="G208" s="232">
        <v>0</v>
      </c>
    </row>
    <row r="209" spans="1:7" x14ac:dyDescent="0.25">
      <c r="A209" s="8" t="s">
        <v>240</v>
      </c>
      <c r="B209" s="232" t="s">
        <v>239</v>
      </c>
      <c r="C209" s="232" t="s">
        <v>239</v>
      </c>
      <c r="D209" s="232" t="s">
        <v>239</v>
      </c>
      <c r="E209" s="232" t="s">
        <v>239</v>
      </c>
      <c r="F209" s="232" t="s">
        <v>239</v>
      </c>
      <c r="G209" s="232">
        <v>0</v>
      </c>
    </row>
    <row r="210" spans="1:7" x14ac:dyDescent="0.25">
      <c r="A210" s="8" t="s">
        <v>244</v>
      </c>
      <c r="B210" s="232">
        <v>-477528</v>
      </c>
      <c r="C210" s="232">
        <v>0</v>
      </c>
      <c r="D210" s="232">
        <v>0</v>
      </c>
      <c r="E210" s="232">
        <v>0</v>
      </c>
      <c r="F210" s="232">
        <v>0</v>
      </c>
      <c r="G210" s="232">
        <v>0</v>
      </c>
    </row>
    <row r="211" spans="1:7" x14ac:dyDescent="0.25">
      <c r="A211" s="84" t="s">
        <v>98</v>
      </c>
      <c r="B211" s="252">
        <v>218101</v>
      </c>
      <c r="C211" s="252">
        <v>0</v>
      </c>
      <c r="D211" s="252">
        <v>0</v>
      </c>
      <c r="E211" s="252">
        <v>0</v>
      </c>
      <c r="F211" s="252">
        <v>0</v>
      </c>
      <c r="G211" s="252">
        <v>0</v>
      </c>
    </row>
    <row r="212" spans="1:7" x14ac:dyDescent="0.25">
      <c r="A212" s="8" t="s">
        <v>238</v>
      </c>
      <c r="B212" s="232" t="s">
        <v>239</v>
      </c>
      <c r="C212" s="232" t="s">
        <v>239</v>
      </c>
      <c r="D212" s="232" t="s">
        <v>239</v>
      </c>
      <c r="E212" s="232" t="s">
        <v>239</v>
      </c>
      <c r="F212" s="232" t="s">
        <v>239</v>
      </c>
      <c r="G212" s="232">
        <v>0</v>
      </c>
    </row>
    <row r="213" spans="1:7" x14ac:dyDescent="0.25">
      <c r="A213" s="8" t="s">
        <v>240</v>
      </c>
      <c r="B213" s="232" t="s">
        <v>239</v>
      </c>
      <c r="C213" s="232" t="s">
        <v>239</v>
      </c>
      <c r="D213" s="232" t="s">
        <v>239</v>
      </c>
      <c r="E213" s="232" t="s">
        <v>239</v>
      </c>
      <c r="F213" s="232" t="s">
        <v>239</v>
      </c>
      <c r="G213" s="232">
        <v>0</v>
      </c>
    </row>
    <row r="214" spans="1:7" x14ac:dyDescent="0.25">
      <c r="A214" s="8" t="s">
        <v>245</v>
      </c>
      <c r="B214" s="232">
        <v>218101</v>
      </c>
      <c r="C214" s="232">
        <v>0</v>
      </c>
      <c r="D214" s="232">
        <v>0</v>
      </c>
      <c r="E214" s="232">
        <v>0</v>
      </c>
      <c r="F214" s="232">
        <v>0</v>
      </c>
      <c r="G214" s="232">
        <v>0</v>
      </c>
    </row>
    <row r="215" spans="1:7" x14ac:dyDescent="0.25">
      <c r="A215" s="84" t="s">
        <v>102</v>
      </c>
      <c r="B215" s="252">
        <v>4765</v>
      </c>
      <c r="C215" s="252">
        <v>0</v>
      </c>
      <c r="D215" s="252">
        <v>0</v>
      </c>
      <c r="E215" s="252">
        <v>0</v>
      </c>
      <c r="F215" s="252">
        <v>0</v>
      </c>
      <c r="G215" s="252">
        <v>0</v>
      </c>
    </row>
    <row r="216" spans="1:7" x14ac:dyDescent="0.25">
      <c r="A216" s="8" t="s">
        <v>238</v>
      </c>
      <c r="B216" s="232" t="s">
        <v>239</v>
      </c>
      <c r="C216" s="232" t="s">
        <v>239</v>
      </c>
      <c r="D216" s="232" t="s">
        <v>239</v>
      </c>
      <c r="E216" s="232" t="s">
        <v>239</v>
      </c>
      <c r="F216" s="232" t="s">
        <v>239</v>
      </c>
      <c r="G216" s="232">
        <v>0</v>
      </c>
    </row>
    <row r="217" spans="1:7" x14ac:dyDescent="0.25">
      <c r="A217" s="8" t="s">
        <v>240</v>
      </c>
      <c r="B217" s="232" t="s">
        <v>239</v>
      </c>
      <c r="C217" s="232" t="s">
        <v>239</v>
      </c>
      <c r="D217" s="232" t="s">
        <v>239</v>
      </c>
      <c r="E217" s="232" t="s">
        <v>239</v>
      </c>
      <c r="F217" s="232" t="s">
        <v>239</v>
      </c>
      <c r="G217" s="232">
        <v>0</v>
      </c>
    </row>
    <row r="218" spans="1:7" x14ac:dyDescent="0.25">
      <c r="A218" s="8" t="s">
        <v>246</v>
      </c>
      <c r="B218" s="232">
        <v>4765</v>
      </c>
      <c r="C218" s="232">
        <v>0</v>
      </c>
      <c r="D218" s="232">
        <v>0</v>
      </c>
      <c r="E218" s="232">
        <v>0</v>
      </c>
      <c r="F218" s="232">
        <v>0</v>
      </c>
      <c r="G218" s="232">
        <v>0</v>
      </c>
    </row>
    <row r="219" spans="1:7" x14ac:dyDescent="0.25">
      <c r="A219" s="84" t="s">
        <v>106</v>
      </c>
      <c r="B219" s="252" t="s">
        <v>239</v>
      </c>
      <c r="C219" s="252" t="s">
        <v>239</v>
      </c>
      <c r="D219" s="252" t="s">
        <v>239</v>
      </c>
      <c r="E219" s="252" t="s">
        <v>239</v>
      </c>
      <c r="F219" s="252" t="s">
        <v>239</v>
      </c>
      <c r="G219" s="252">
        <v>0</v>
      </c>
    </row>
    <row r="220" spans="1:7" x14ac:dyDescent="0.25">
      <c r="A220" s="8" t="s">
        <v>238</v>
      </c>
      <c r="B220" s="232" t="s">
        <v>239</v>
      </c>
      <c r="C220" s="232" t="s">
        <v>239</v>
      </c>
      <c r="D220" s="232" t="s">
        <v>239</v>
      </c>
      <c r="E220" s="232" t="s">
        <v>239</v>
      </c>
      <c r="F220" s="232" t="s">
        <v>239</v>
      </c>
      <c r="G220" s="232">
        <v>0</v>
      </c>
    </row>
    <row r="221" spans="1:7" x14ac:dyDescent="0.25">
      <c r="A221" s="8" t="s">
        <v>240</v>
      </c>
      <c r="B221" s="232" t="s">
        <v>239</v>
      </c>
      <c r="C221" s="232" t="s">
        <v>239</v>
      </c>
      <c r="D221" s="232" t="s">
        <v>239</v>
      </c>
      <c r="E221" s="232" t="s">
        <v>239</v>
      </c>
      <c r="F221" s="232" t="s">
        <v>239</v>
      </c>
      <c r="G221" s="232">
        <v>0</v>
      </c>
    </row>
    <row r="222" spans="1:7" x14ac:dyDescent="0.25">
      <c r="A222" s="8" t="s">
        <v>247</v>
      </c>
      <c r="B222" s="232" t="s">
        <v>239</v>
      </c>
      <c r="C222" s="232" t="s">
        <v>239</v>
      </c>
      <c r="D222" s="232" t="s">
        <v>239</v>
      </c>
      <c r="E222" s="232" t="s">
        <v>239</v>
      </c>
      <c r="F222" s="232">
        <v>0</v>
      </c>
      <c r="G222" s="232">
        <v>0</v>
      </c>
    </row>
    <row r="223" spans="1:7" x14ac:dyDescent="0.25">
      <c r="A223" s="84" t="s">
        <v>108</v>
      </c>
      <c r="B223" s="252" t="s">
        <v>239</v>
      </c>
      <c r="C223" s="252" t="s">
        <v>239</v>
      </c>
      <c r="D223" s="252">
        <v>0</v>
      </c>
      <c r="E223" s="252">
        <v>0</v>
      </c>
      <c r="F223" s="252">
        <v>0</v>
      </c>
      <c r="G223" s="252">
        <v>0</v>
      </c>
    </row>
    <row r="224" spans="1:7" x14ac:dyDescent="0.25">
      <c r="A224" s="8" t="s">
        <v>238</v>
      </c>
      <c r="B224" s="232" t="s">
        <v>239</v>
      </c>
      <c r="C224" s="232" t="s">
        <v>239</v>
      </c>
      <c r="D224" s="232" t="s">
        <v>239</v>
      </c>
      <c r="E224" s="232" t="s">
        <v>239</v>
      </c>
      <c r="F224" s="232" t="s">
        <v>239</v>
      </c>
      <c r="G224" s="232">
        <v>0</v>
      </c>
    </row>
    <row r="225" spans="1:7" x14ac:dyDescent="0.25">
      <c r="A225" s="8" t="s">
        <v>240</v>
      </c>
      <c r="B225" s="232" t="s">
        <v>239</v>
      </c>
      <c r="C225" s="232" t="s">
        <v>239</v>
      </c>
      <c r="D225" s="232" t="s">
        <v>239</v>
      </c>
      <c r="E225" s="232" t="s">
        <v>239</v>
      </c>
      <c r="F225" s="232" t="s">
        <v>239</v>
      </c>
      <c r="G225" s="232">
        <v>0</v>
      </c>
    </row>
    <row r="226" spans="1:7" x14ac:dyDescent="0.25">
      <c r="A226" s="8" t="s">
        <v>248</v>
      </c>
      <c r="B226" s="232" t="s">
        <v>239</v>
      </c>
      <c r="C226" s="232" t="s">
        <v>239</v>
      </c>
      <c r="D226" s="232">
        <v>0</v>
      </c>
      <c r="E226" s="232">
        <v>0</v>
      </c>
      <c r="F226" s="232">
        <v>0</v>
      </c>
      <c r="G226" s="232">
        <v>0</v>
      </c>
    </row>
    <row r="227" spans="1:7" x14ac:dyDescent="0.25">
      <c r="A227" s="84" t="s">
        <v>110</v>
      </c>
      <c r="B227" s="252" t="s">
        <v>239</v>
      </c>
      <c r="C227" s="252" t="s">
        <v>239</v>
      </c>
      <c r="D227" s="252" t="s">
        <v>239</v>
      </c>
      <c r="E227" s="252" t="s">
        <v>239</v>
      </c>
      <c r="F227" s="252" t="s">
        <v>239</v>
      </c>
      <c r="G227" s="252" t="s">
        <v>239</v>
      </c>
    </row>
    <row r="228" spans="1:7" x14ac:dyDescent="0.25">
      <c r="A228" s="8" t="s">
        <v>238</v>
      </c>
      <c r="B228" s="232" t="s">
        <v>239</v>
      </c>
      <c r="C228" s="232" t="s">
        <v>239</v>
      </c>
      <c r="D228" s="232" t="s">
        <v>239</v>
      </c>
      <c r="E228" s="232" t="s">
        <v>239</v>
      </c>
      <c r="F228" s="232" t="s">
        <v>239</v>
      </c>
      <c r="G228" s="232" t="s">
        <v>239</v>
      </c>
    </row>
    <row r="229" spans="1:7" x14ac:dyDescent="0.25">
      <c r="A229" s="8" t="s">
        <v>240</v>
      </c>
      <c r="B229" s="232" t="s">
        <v>239</v>
      </c>
      <c r="C229" s="232" t="s">
        <v>239</v>
      </c>
      <c r="D229" s="232" t="s">
        <v>239</v>
      </c>
      <c r="E229" s="232" t="s">
        <v>239</v>
      </c>
      <c r="F229" s="232" t="s">
        <v>239</v>
      </c>
      <c r="G229" s="232" t="s">
        <v>239</v>
      </c>
    </row>
    <row r="230" spans="1:7" x14ac:dyDescent="0.25">
      <c r="A230" s="8" t="s">
        <v>249</v>
      </c>
      <c r="B230" s="232" t="s">
        <v>239</v>
      </c>
      <c r="C230" s="232" t="s">
        <v>239</v>
      </c>
      <c r="D230" s="232" t="s">
        <v>239</v>
      </c>
      <c r="E230" s="232" t="s">
        <v>239</v>
      </c>
      <c r="F230" s="232" t="s">
        <v>239</v>
      </c>
      <c r="G230" s="232" t="s">
        <v>239</v>
      </c>
    </row>
    <row r="231" spans="1:7" x14ac:dyDescent="0.25">
      <c r="A231" s="84" t="s">
        <v>114</v>
      </c>
      <c r="B231" s="252" t="s">
        <v>239</v>
      </c>
      <c r="C231" s="252" t="s">
        <v>239</v>
      </c>
      <c r="D231" s="252" t="s">
        <v>239</v>
      </c>
      <c r="E231" s="252" t="s">
        <v>239</v>
      </c>
      <c r="F231" s="252" t="s">
        <v>239</v>
      </c>
      <c r="G231" s="252">
        <v>0</v>
      </c>
    </row>
    <row r="232" spans="1:7" x14ac:dyDescent="0.25">
      <c r="A232" s="8" t="s">
        <v>238</v>
      </c>
      <c r="B232" s="232" t="s">
        <v>239</v>
      </c>
      <c r="C232" s="232" t="s">
        <v>239</v>
      </c>
      <c r="D232" s="232" t="s">
        <v>239</v>
      </c>
      <c r="E232" s="232" t="s">
        <v>239</v>
      </c>
      <c r="F232" s="232" t="s">
        <v>239</v>
      </c>
      <c r="G232" s="232">
        <v>0</v>
      </c>
    </row>
    <row r="233" spans="1:7" x14ac:dyDescent="0.25">
      <c r="A233" s="8" t="s">
        <v>240</v>
      </c>
      <c r="B233" s="232" t="s">
        <v>239</v>
      </c>
      <c r="C233" s="232" t="s">
        <v>239</v>
      </c>
      <c r="D233" s="232" t="s">
        <v>239</v>
      </c>
      <c r="E233" s="232" t="s">
        <v>239</v>
      </c>
      <c r="F233" s="232" t="s">
        <v>239</v>
      </c>
      <c r="G233" s="232">
        <v>0</v>
      </c>
    </row>
    <row r="234" spans="1:7" x14ac:dyDescent="0.25">
      <c r="A234" s="8" t="s">
        <v>250</v>
      </c>
      <c r="B234" s="232" t="s">
        <v>239</v>
      </c>
      <c r="C234" s="232" t="s">
        <v>239</v>
      </c>
      <c r="D234" s="232" t="s">
        <v>239</v>
      </c>
      <c r="E234" s="232" t="s">
        <v>239</v>
      </c>
      <c r="F234" s="232">
        <v>0</v>
      </c>
      <c r="G234" s="232">
        <v>0</v>
      </c>
    </row>
    <row r="235" spans="1:7" x14ac:dyDescent="0.25">
      <c r="A235" s="84" t="s">
        <v>117</v>
      </c>
      <c r="B235" s="252">
        <v>41813</v>
      </c>
      <c r="C235" s="252">
        <v>0</v>
      </c>
      <c r="D235" s="252">
        <v>0</v>
      </c>
      <c r="E235" s="252">
        <v>0</v>
      </c>
      <c r="F235" s="252">
        <v>0</v>
      </c>
      <c r="G235" s="252">
        <v>0</v>
      </c>
    </row>
    <row r="236" spans="1:7" x14ac:dyDescent="0.25">
      <c r="A236" s="8" t="s">
        <v>238</v>
      </c>
      <c r="B236" s="232" t="s">
        <v>239</v>
      </c>
      <c r="C236" s="232" t="s">
        <v>239</v>
      </c>
      <c r="D236" s="232" t="s">
        <v>239</v>
      </c>
      <c r="E236" s="232" t="s">
        <v>239</v>
      </c>
      <c r="F236" s="232" t="s">
        <v>239</v>
      </c>
      <c r="G236" s="232">
        <v>0</v>
      </c>
    </row>
    <row r="237" spans="1:7" x14ac:dyDescent="0.25">
      <c r="A237" s="8" t="s">
        <v>240</v>
      </c>
      <c r="B237" s="232" t="s">
        <v>239</v>
      </c>
      <c r="C237" s="232" t="s">
        <v>239</v>
      </c>
      <c r="D237" s="232" t="s">
        <v>239</v>
      </c>
      <c r="E237" s="232" t="s">
        <v>239</v>
      </c>
      <c r="F237" s="232" t="s">
        <v>239</v>
      </c>
      <c r="G237" s="232">
        <v>0</v>
      </c>
    </row>
    <row r="238" spans="1:7" x14ac:dyDescent="0.25">
      <c r="A238" s="8" t="s">
        <v>117</v>
      </c>
      <c r="B238" s="232">
        <v>41813</v>
      </c>
      <c r="C238" s="232">
        <v>0</v>
      </c>
      <c r="D238" s="232">
        <v>0</v>
      </c>
      <c r="E238" s="232">
        <v>0</v>
      </c>
      <c r="F238" s="232">
        <v>0</v>
      </c>
      <c r="G238" s="232">
        <v>0</v>
      </c>
    </row>
    <row r="239" spans="1:7" x14ac:dyDescent="0.25">
      <c r="A239" s="84" t="s">
        <v>118</v>
      </c>
      <c r="B239" s="252">
        <v>-160359</v>
      </c>
      <c r="C239" s="252">
        <v>0</v>
      </c>
      <c r="D239" s="252">
        <v>0</v>
      </c>
      <c r="E239" s="252">
        <v>0</v>
      </c>
      <c r="F239" s="252">
        <v>0</v>
      </c>
      <c r="G239" s="252">
        <v>0</v>
      </c>
    </row>
    <row r="240" spans="1:7" x14ac:dyDescent="0.25">
      <c r="A240" s="8" t="s">
        <v>238</v>
      </c>
      <c r="B240" s="232" t="s">
        <v>239</v>
      </c>
      <c r="C240" s="232" t="s">
        <v>239</v>
      </c>
      <c r="D240" s="232" t="s">
        <v>239</v>
      </c>
      <c r="E240" s="232" t="s">
        <v>239</v>
      </c>
      <c r="F240" s="232" t="s">
        <v>239</v>
      </c>
      <c r="G240" s="232">
        <v>0</v>
      </c>
    </row>
    <row r="241" spans="1:7" x14ac:dyDescent="0.25">
      <c r="A241" s="8" t="s">
        <v>240</v>
      </c>
      <c r="B241" s="232" t="s">
        <v>239</v>
      </c>
      <c r="C241" s="232" t="s">
        <v>239</v>
      </c>
      <c r="D241" s="232" t="s">
        <v>239</v>
      </c>
      <c r="E241" s="232" t="s">
        <v>239</v>
      </c>
      <c r="F241" s="232" t="s">
        <v>239</v>
      </c>
      <c r="G241" s="232">
        <v>0</v>
      </c>
    </row>
    <row r="242" spans="1:7" x14ac:dyDescent="0.25">
      <c r="A242" s="8" t="s">
        <v>251</v>
      </c>
      <c r="B242" s="232">
        <v>-160359</v>
      </c>
      <c r="C242" s="232">
        <v>0</v>
      </c>
      <c r="D242" s="232">
        <v>0</v>
      </c>
      <c r="E242" s="232">
        <v>0</v>
      </c>
      <c r="F242" s="232">
        <v>0</v>
      </c>
      <c r="G242" s="232">
        <v>0</v>
      </c>
    </row>
    <row r="243" spans="1:7" x14ac:dyDescent="0.25">
      <c r="A243" s="84" t="s">
        <v>120</v>
      </c>
      <c r="B243" s="252" t="s">
        <v>239</v>
      </c>
      <c r="C243" s="252" t="s">
        <v>239</v>
      </c>
      <c r="D243" s="252" t="s">
        <v>239</v>
      </c>
      <c r="E243" s="252" t="s">
        <v>239</v>
      </c>
      <c r="F243" s="252" t="s">
        <v>239</v>
      </c>
      <c r="G243" s="252">
        <v>0</v>
      </c>
    </row>
    <row r="244" spans="1:7" x14ac:dyDescent="0.25">
      <c r="A244" s="8" t="s">
        <v>238</v>
      </c>
      <c r="B244" s="232" t="s">
        <v>239</v>
      </c>
      <c r="C244" s="232" t="s">
        <v>239</v>
      </c>
      <c r="D244" s="232" t="s">
        <v>239</v>
      </c>
      <c r="E244" s="232" t="s">
        <v>239</v>
      </c>
      <c r="F244" s="232" t="s">
        <v>239</v>
      </c>
      <c r="G244" s="232">
        <v>0</v>
      </c>
    </row>
    <row r="245" spans="1:7" x14ac:dyDescent="0.25">
      <c r="A245" s="8" t="s">
        <v>240</v>
      </c>
      <c r="B245" s="232" t="s">
        <v>239</v>
      </c>
      <c r="C245" s="232" t="s">
        <v>239</v>
      </c>
      <c r="D245" s="232" t="s">
        <v>239</v>
      </c>
      <c r="E245" s="232" t="s">
        <v>239</v>
      </c>
      <c r="F245" s="232" t="s">
        <v>239</v>
      </c>
      <c r="G245" s="232">
        <v>0</v>
      </c>
    </row>
    <row r="246" spans="1:7" x14ac:dyDescent="0.25">
      <c r="A246" s="8" t="s">
        <v>252</v>
      </c>
      <c r="B246" s="232" t="s">
        <v>239</v>
      </c>
      <c r="C246" s="232" t="s">
        <v>239</v>
      </c>
      <c r="D246" s="232" t="s">
        <v>239</v>
      </c>
      <c r="E246" s="232" t="s">
        <v>239</v>
      </c>
      <c r="F246" s="232">
        <v>0</v>
      </c>
      <c r="G246" s="232">
        <v>0</v>
      </c>
    </row>
    <row r="247" spans="1:7" x14ac:dyDescent="0.25">
      <c r="A247" s="84" t="s">
        <v>121</v>
      </c>
      <c r="B247" s="252" t="s">
        <v>239</v>
      </c>
      <c r="C247" s="252">
        <v>0</v>
      </c>
      <c r="D247" s="252" t="s">
        <v>239</v>
      </c>
      <c r="E247" s="252" t="s">
        <v>239</v>
      </c>
      <c r="F247" s="252" t="s">
        <v>239</v>
      </c>
      <c r="G247" s="252" t="s">
        <v>239</v>
      </c>
    </row>
    <row r="248" spans="1:7" x14ac:dyDescent="0.25">
      <c r="A248" s="8" t="s">
        <v>238</v>
      </c>
      <c r="B248" s="232" t="s">
        <v>239</v>
      </c>
      <c r="C248" s="232" t="s">
        <v>239</v>
      </c>
      <c r="D248" s="232" t="s">
        <v>239</v>
      </c>
      <c r="E248" s="232" t="s">
        <v>239</v>
      </c>
      <c r="F248" s="232" t="s">
        <v>239</v>
      </c>
      <c r="G248" s="232" t="s">
        <v>239</v>
      </c>
    </row>
    <row r="249" spans="1:7" x14ac:dyDescent="0.25">
      <c r="A249" s="8" t="s">
        <v>240</v>
      </c>
      <c r="B249" s="232" t="s">
        <v>239</v>
      </c>
      <c r="C249" s="232" t="s">
        <v>239</v>
      </c>
      <c r="D249" s="232" t="s">
        <v>239</v>
      </c>
      <c r="E249" s="232" t="s">
        <v>239</v>
      </c>
      <c r="F249" s="232" t="s">
        <v>239</v>
      </c>
      <c r="G249" s="232" t="s">
        <v>239</v>
      </c>
    </row>
    <row r="250" spans="1:7" x14ac:dyDescent="0.25">
      <c r="A250" s="8" t="s">
        <v>253</v>
      </c>
      <c r="B250" s="232" t="s">
        <v>239</v>
      </c>
      <c r="C250" s="232"/>
      <c r="D250" s="232" t="s">
        <v>239</v>
      </c>
      <c r="E250" s="232" t="s">
        <v>239</v>
      </c>
      <c r="F250" s="232" t="s">
        <v>239</v>
      </c>
      <c r="G250" s="232" t="s">
        <v>239</v>
      </c>
    </row>
    <row r="251" spans="1:7" x14ac:dyDescent="0.25">
      <c r="A251" s="84" t="s">
        <v>122</v>
      </c>
      <c r="B251" s="252" t="s">
        <v>239</v>
      </c>
      <c r="C251" s="252">
        <v>0</v>
      </c>
      <c r="D251" s="252">
        <v>0</v>
      </c>
      <c r="E251" s="252">
        <v>0</v>
      </c>
      <c r="F251" s="252">
        <v>0</v>
      </c>
      <c r="G251" s="252" t="s">
        <v>239</v>
      </c>
    </row>
    <row r="252" spans="1:7" x14ac:dyDescent="0.25">
      <c r="A252" s="8" t="s">
        <v>238</v>
      </c>
      <c r="B252" s="232" t="s">
        <v>239</v>
      </c>
      <c r="C252" s="232" t="s">
        <v>239</v>
      </c>
      <c r="D252" s="232" t="s">
        <v>239</v>
      </c>
      <c r="E252" s="232" t="s">
        <v>239</v>
      </c>
      <c r="F252" s="232" t="s">
        <v>239</v>
      </c>
      <c r="G252" s="232" t="s">
        <v>239</v>
      </c>
    </row>
    <row r="253" spans="1:7" x14ac:dyDescent="0.25">
      <c r="A253" s="8" t="s">
        <v>240</v>
      </c>
      <c r="B253" s="232" t="s">
        <v>239</v>
      </c>
      <c r="C253" s="232" t="s">
        <v>239</v>
      </c>
      <c r="D253" s="232" t="s">
        <v>239</v>
      </c>
      <c r="E253" s="232" t="s">
        <v>239</v>
      </c>
      <c r="F253" s="232" t="s">
        <v>239</v>
      </c>
      <c r="G253" s="232" t="s">
        <v>239</v>
      </c>
    </row>
    <row r="254" spans="1:7" x14ac:dyDescent="0.25">
      <c r="A254" s="8" t="s">
        <v>254</v>
      </c>
      <c r="B254" s="232" t="s">
        <v>239</v>
      </c>
      <c r="C254" s="232"/>
      <c r="D254" s="232">
        <v>0</v>
      </c>
      <c r="E254" s="232">
        <v>0</v>
      </c>
      <c r="F254" s="232">
        <v>0</v>
      </c>
      <c r="G254" s="232" t="s">
        <v>239</v>
      </c>
    </row>
    <row r="255" spans="1:7" x14ac:dyDescent="0.25">
      <c r="A255" s="84" t="s">
        <v>255</v>
      </c>
      <c r="B255" s="252">
        <v>-44930</v>
      </c>
      <c r="C255" s="252">
        <v>0</v>
      </c>
      <c r="D255" s="252">
        <v>50000</v>
      </c>
      <c r="E255" s="446"/>
      <c r="F255" s="446"/>
      <c r="G255" s="252">
        <v>0</v>
      </c>
    </row>
    <row r="256" spans="1:7" x14ac:dyDescent="0.25">
      <c r="A256" s="83" t="s">
        <v>169</v>
      </c>
      <c r="B256" s="251" t="s">
        <v>239</v>
      </c>
      <c r="C256" s="251" t="s">
        <v>239</v>
      </c>
      <c r="D256" s="251">
        <v>75000</v>
      </c>
      <c r="E256" s="455"/>
      <c r="F256" s="455"/>
      <c r="G256" s="251">
        <v>0</v>
      </c>
    </row>
    <row r="257" spans="1:7" x14ac:dyDescent="0.25">
      <c r="A257" s="84" t="s">
        <v>80</v>
      </c>
      <c r="B257" s="252" t="s">
        <v>239</v>
      </c>
      <c r="C257" s="252" t="s">
        <v>239</v>
      </c>
      <c r="D257" s="252">
        <v>0</v>
      </c>
      <c r="E257" s="252">
        <v>0</v>
      </c>
      <c r="F257" s="252">
        <v>0</v>
      </c>
      <c r="G257" s="252">
        <v>0</v>
      </c>
    </row>
    <row r="258" spans="1:7" x14ac:dyDescent="0.25">
      <c r="A258" s="8" t="s">
        <v>238</v>
      </c>
      <c r="B258" s="232" t="s">
        <v>239</v>
      </c>
      <c r="C258" s="232" t="s">
        <v>239</v>
      </c>
      <c r="D258" s="232" t="s">
        <v>239</v>
      </c>
      <c r="E258" s="232" t="s">
        <v>239</v>
      </c>
      <c r="F258" s="232" t="s">
        <v>239</v>
      </c>
      <c r="G258" s="232">
        <v>0</v>
      </c>
    </row>
    <row r="259" spans="1:7" x14ac:dyDescent="0.25">
      <c r="A259" s="8" t="s">
        <v>240</v>
      </c>
      <c r="B259" s="232" t="s">
        <v>239</v>
      </c>
      <c r="C259" s="232" t="s">
        <v>239</v>
      </c>
      <c r="D259" s="232" t="s">
        <v>239</v>
      </c>
      <c r="E259" s="232" t="s">
        <v>239</v>
      </c>
      <c r="F259" s="232" t="s">
        <v>239</v>
      </c>
      <c r="G259" s="232">
        <v>0</v>
      </c>
    </row>
    <row r="260" spans="1:7" x14ac:dyDescent="0.25">
      <c r="A260" s="8" t="s">
        <v>241</v>
      </c>
      <c r="B260" s="232" t="s">
        <v>239</v>
      </c>
      <c r="C260" s="232" t="s">
        <v>239</v>
      </c>
      <c r="D260" s="232">
        <v>0</v>
      </c>
      <c r="E260" s="232">
        <v>0</v>
      </c>
      <c r="F260" s="232">
        <v>0</v>
      </c>
      <c r="G260" s="232">
        <v>0</v>
      </c>
    </row>
    <row r="261" spans="1:7" x14ac:dyDescent="0.25">
      <c r="A261" s="84" t="s">
        <v>85</v>
      </c>
      <c r="B261" s="252" t="s">
        <v>239</v>
      </c>
      <c r="C261" s="252" t="s">
        <v>239</v>
      </c>
      <c r="D261" s="252">
        <v>0</v>
      </c>
      <c r="E261" s="252">
        <v>0</v>
      </c>
      <c r="F261" s="252">
        <v>0</v>
      </c>
      <c r="G261" s="252">
        <v>0</v>
      </c>
    </row>
    <row r="262" spans="1:7" x14ac:dyDescent="0.25">
      <c r="A262" s="8" t="s">
        <v>238</v>
      </c>
      <c r="B262" s="232" t="s">
        <v>239</v>
      </c>
      <c r="C262" s="232" t="s">
        <v>239</v>
      </c>
      <c r="D262" s="232" t="s">
        <v>239</v>
      </c>
      <c r="E262" s="232" t="s">
        <v>239</v>
      </c>
      <c r="F262" s="232" t="s">
        <v>239</v>
      </c>
      <c r="G262" s="232">
        <v>0</v>
      </c>
    </row>
    <row r="263" spans="1:7" x14ac:dyDescent="0.25">
      <c r="A263" s="8" t="s">
        <v>240</v>
      </c>
      <c r="B263" s="232" t="s">
        <v>239</v>
      </c>
      <c r="C263" s="232" t="s">
        <v>239</v>
      </c>
      <c r="D263" s="232" t="s">
        <v>239</v>
      </c>
      <c r="E263" s="232" t="s">
        <v>239</v>
      </c>
      <c r="F263" s="232" t="s">
        <v>239</v>
      </c>
      <c r="G263" s="232">
        <v>0</v>
      </c>
    </row>
    <row r="264" spans="1:7" x14ac:dyDescent="0.25">
      <c r="A264" s="8" t="s">
        <v>242</v>
      </c>
      <c r="B264" s="232" t="s">
        <v>239</v>
      </c>
      <c r="C264" s="232" t="s">
        <v>239</v>
      </c>
      <c r="D264" s="232">
        <v>0</v>
      </c>
      <c r="E264" s="232">
        <v>0</v>
      </c>
      <c r="F264" s="232">
        <v>0</v>
      </c>
      <c r="G264" s="232">
        <v>0</v>
      </c>
    </row>
    <row r="265" spans="1:7" x14ac:dyDescent="0.25">
      <c r="A265" s="84" t="s">
        <v>90</v>
      </c>
      <c r="B265" s="252" t="s">
        <v>239</v>
      </c>
      <c r="C265" s="252" t="s">
        <v>239</v>
      </c>
      <c r="D265" s="252">
        <v>0</v>
      </c>
      <c r="E265" s="252">
        <v>0</v>
      </c>
      <c r="F265" s="252">
        <v>0</v>
      </c>
      <c r="G265" s="252">
        <v>0</v>
      </c>
    </row>
    <row r="266" spans="1:7" x14ac:dyDescent="0.25">
      <c r="A266" s="8" t="s">
        <v>238</v>
      </c>
      <c r="B266" s="232" t="s">
        <v>239</v>
      </c>
      <c r="C266" s="232" t="s">
        <v>239</v>
      </c>
      <c r="D266" s="232" t="s">
        <v>239</v>
      </c>
      <c r="E266" s="232" t="s">
        <v>239</v>
      </c>
      <c r="F266" s="232" t="s">
        <v>239</v>
      </c>
      <c r="G266" s="232">
        <v>0</v>
      </c>
    </row>
    <row r="267" spans="1:7" x14ac:dyDescent="0.25">
      <c r="A267" s="8" t="s">
        <v>240</v>
      </c>
      <c r="B267" s="232" t="s">
        <v>239</v>
      </c>
      <c r="C267" s="232" t="s">
        <v>239</v>
      </c>
      <c r="D267" s="232" t="s">
        <v>239</v>
      </c>
      <c r="E267" s="232" t="s">
        <v>239</v>
      </c>
      <c r="F267" s="232" t="s">
        <v>239</v>
      </c>
      <c r="G267" s="232">
        <v>0</v>
      </c>
    </row>
    <row r="268" spans="1:7" x14ac:dyDescent="0.25">
      <c r="A268" s="8" t="s">
        <v>243</v>
      </c>
      <c r="B268" s="232" t="s">
        <v>239</v>
      </c>
      <c r="C268" s="232" t="s">
        <v>239</v>
      </c>
      <c r="D268" s="232">
        <v>0</v>
      </c>
      <c r="E268" s="232">
        <v>0</v>
      </c>
      <c r="F268" s="232">
        <v>0</v>
      </c>
      <c r="G268" s="232">
        <v>0</v>
      </c>
    </row>
    <row r="269" spans="1:7" x14ac:dyDescent="0.25">
      <c r="A269" s="84" t="s">
        <v>94</v>
      </c>
      <c r="B269" s="252" t="s">
        <v>239</v>
      </c>
      <c r="C269" s="252" t="s">
        <v>239</v>
      </c>
      <c r="D269" s="252">
        <v>0</v>
      </c>
      <c r="E269" s="252">
        <v>0</v>
      </c>
      <c r="F269" s="252">
        <v>0</v>
      </c>
      <c r="G269" s="252">
        <v>0</v>
      </c>
    </row>
    <row r="270" spans="1:7" x14ac:dyDescent="0.25">
      <c r="A270" s="8" t="s">
        <v>238</v>
      </c>
      <c r="B270" s="232" t="s">
        <v>239</v>
      </c>
      <c r="C270" s="232" t="s">
        <v>239</v>
      </c>
      <c r="D270" s="232" t="s">
        <v>239</v>
      </c>
      <c r="E270" s="232" t="s">
        <v>239</v>
      </c>
      <c r="F270" s="232" t="s">
        <v>239</v>
      </c>
      <c r="G270" s="232">
        <v>0</v>
      </c>
    </row>
    <row r="271" spans="1:7" x14ac:dyDescent="0.25">
      <c r="A271" s="8" t="s">
        <v>240</v>
      </c>
      <c r="B271" s="232" t="s">
        <v>239</v>
      </c>
      <c r="C271" s="232" t="s">
        <v>239</v>
      </c>
      <c r="D271" s="232" t="s">
        <v>239</v>
      </c>
      <c r="E271" s="232" t="s">
        <v>239</v>
      </c>
      <c r="F271" s="232" t="s">
        <v>239</v>
      </c>
      <c r="G271" s="232">
        <v>0</v>
      </c>
    </row>
    <row r="272" spans="1:7" x14ac:dyDescent="0.25">
      <c r="A272" s="8" t="s">
        <v>244</v>
      </c>
      <c r="B272" s="232" t="s">
        <v>239</v>
      </c>
      <c r="C272" s="232" t="s">
        <v>239</v>
      </c>
      <c r="D272" s="232">
        <v>0</v>
      </c>
      <c r="E272" s="232">
        <v>0</v>
      </c>
      <c r="F272" s="232">
        <v>0</v>
      </c>
      <c r="G272" s="232">
        <v>0</v>
      </c>
    </row>
    <row r="273" spans="1:7" x14ac:dyDescent="0.25">
      <c r="A273" s="84" t="s">
        <v>98</v>
      </c>
      <c r="B273" s="252" t="s">
        <v>239</v>
      </c>
      <c r="C273" s="252" t="s">
        <v>239</v>
      </c>
      <c r="D273" s="252">
        <v>0</v>
      </c>
      <c r="E273" s="252">
        <v>0</v>
      </c>
      <c r="F273" s="252">
        <v>0</v>
      </c>
      <c r="G273" s="252">
        <v>0</v>
      </c>
    </row>
    <row r="274" spans="1:7" x14ac:dyDescent="0.25">
      <c r="A274" s="8" t="s">
        <v>238</v>
      </c>
      <c r="B274" s="232" t="s">
        <v>239</v>
      </c>
      <c r="C274" s="232" t="s">
        <v>239</v>
      </c>
      <c r="D274" s="232" t="s">
        <v>239</v>
      </c>
      <c r="E274" s="232" t="s">
        <v>239</v>
      </c>
      <c r="F274" s="232" t="s">
        <v>239</v>
      </c>
      <c r="G274" s="232">
        <v>0</v>
      </c>
    </row>
    <row r="275" spans="1:7" x14ac:dyDescent="0.25">
      <c r="A275" s="8" t="s">
        <v>240</v>
      </c>
      <c r="B275" s="232" t="s">
        <v>239</v>
      </c>
      <c r="C275" s="232" t="s">
        <v>239</v>
      </c>
      <c r="D275" s="232" t="s">
        <v>239</v>
      </c>
      <c r="E275" s="232" t="s">
        <v>239</v>
      </c>
      <c r="F275" s="232" t="s">
        <v>239</v>
      </c>
      <c r="G275" s="232">
        <v>0</v>
      </c>
    </row>
    <row r="276" spans="1:7" x14ac:dyDescent="0.25">
      <c r="A276" s="8" t="s">
        <v>245</v>
      </c>
      <c r="B276" s="232" t="s">
        <v>239</v>
      </c>
      <c r="C276" s="232" t="s">
        <v>239</v>
      </c>
      <c r="D276" s="232">
        <v>0</v>
      </c>
      <c r="E276" s="232">
        <v>0</v>
      </c>
      <c r="F276" s="232">
        <v>0</v>
      </c>
      <c r="G276" s="232">
        <v>0</v>
      </c>
    </row>
    <row r="277" spans="1:7" x14ac:dyDescent="0.25">
      <c r="A277" s="84" t="s">
        <v>102</v>
      </c>
      <c r="B277" s="252" t="s">
        <v>239</v>
      </c>
      <c r="C277" s="252" t="s">
        <v>239</v>
      </c>
      <c r="D277" s="252">
        <v>0</v>
      </c>
      <c r="E277" s="252">
        <v>0</v>
      </c>
      <c r="F277" s="252">
        <v>0</v>
      </c>
      <c r="G277" s="252">
        <v>0</v>
      </c>
    </row>
    <row r="278" spans="1:7" x14ac:dyDescent="0.25">
      <c r="A278" s="8" t="s">
        <v>238</v>
      </c>
      <c r="B278" s="232" t="s">
        <v>239</v>
      </c>
      <c r="C278" s="232" t="s">
        <v>239</v>
      </c>
      <c r="D278" s="232" t="s">
        <v>239</v>
      </c>
      <c r="E278" s="232" t="s">
        <v>239</v>
      </c>
      <c r="F278" s="232" t="s">
        <v>239</v>
      </c>
      <c r="G278" s="232">
        <v>0</v>
      </c>
    </row>
    <row r="279" spans="1:7" x14ac:dyDescent="0.25">
      <c r="A279" s="8" t="s">
        <v>240</v>
      </c>
      <c r="B279" s="232" t="s">
        <v>239</v>
      </c>
      <c r="C279" s="232" t="s">
        <v>239</v>
      </c>
      <c r="D279" s="232" t="s">
        <v>239</v>
      </c>
      <c r="E279" s="232" t="s">
        <v>239</v>
      </c>
      <c r="F279" s="232" t="s">
        <v>239</v>
      </c>
      <c r="G279" s="232">
        <v>0</v>
      </c>
    </row>
    <row r="280" spans="1:7" x14ac:dyDescent="0.25">
      <c r="A280" s="8" t="s">
        <v>246</v>
      </c>
      <c r="B280" s="232" t="s">
        <v>239</v>
      </c>
      <c r="C280" s="232" t="s">
        <v>239</v>
      </c>
      <c r="D280" s="232">
        <v>0</v>
      </c>
      <c r="E280" s="232">
        <v>0</v>
      </c>
      <c r="F280" s="232">
        <v>0</v>
      </c>
      <c r="G280" s="232">
        <v>0</v>
      </c>
    </row>
    <row r="281" spans="1:7" x14ac:dyDescent="0.25">
      <c r="A281" s="84" t="s">
        <v>106</v>
      </c>
      <c r="B281" s="252" t="s">
        <v>239</v>
      </c>
      <c r="C281" s="252" t="s">
        <v>239</v>
      </c>
      <c r="D281" s="252" t="s">
        <v>239</v>
      </c>
      <c r="E281" s="252" t="s">
        <v>239</v>
      </c>
      <c r="F281" s="252">
        <v>0</v>
      </c>
      <c r="G281" s="252">
        <v>0</v>
      </c>
    </row>
    <row r="282" spans="1:7" x14ac:dyDescent="0.25">
      <c r="A282" s="8" t="s">
        <v>238</v>
      </c>
      <c r="B282" s="232" t="s">
        <v>239</v>
      </c>
      <c r="C282" s="232" t="s">
        <v>239</v>
      </c>
      <c r="D282" s="232" t="s">
        <v>239</v>
      </c>
      <c r="E282" s="232" t="s">
        <v>239</v>
      </c>
      <c r="F282" s="232" t="s">
        <v>239</v>
      </c>
      <c r="G282" s="232">
        <v>0</v>
      </c>
    </row>
    <row r="283" spans="1:7" x14ac:dyDescent="0.25">
      <c r="A283" s="8" t="s">
        <v>240</v>
      </c>
      <c r="B283" s="232" t="s">
        <v>239</v>
      </c>
      <c r="C283" s="232" t="s">
        <v>239</v>
      </c>
      <c r="D283" s="232" t="s">
        <v>239</v>
      </c>
      <c r="E283" s="232" t="s">
        <v>239</v>
      </c>
      <c r="F283" s="232" t="s">
        <v>239</v>
      </c>
      <c r="G283" s="232">
        <v>0</v>
      </c>
    </row>
    <row r="284" spans="1:7" x14ac:dyDescent="0.25">
      <c r="A284" s="8" t="s">
        <v>247</v>
      </c>
      <c r="B284" s="232" t="s">
        <v>239</v>
      </c>
      <c r="C284" s="232" t="s">
        <v>239</v>
      </c>
      <c r="D284" s="232" t="s">
        <v>239</v>
      </c>
      <c r="E284" s="232" t="s">
        <v>239</v>
      </c>
      <c r="F284" s="232">
        <v>0</v>
      </c>
      <c r="G284" s="232">
        <v>0</v>
      </c>
    </row>
    <row r="285" spans="1:7" x14ac:dyDescent="0.25">
      <c r="A285" s="84" t="s">
        <v>108</v>
      </c>
      <c r="B285" s="252" t="s">
        <v>239</v>
      </c>
      <c r="C285" s="252" t="s">
        <v>239</v>
      </c>
      <c r="D285" s="252">
        <v>0</v>
      </c>
      <c r="E285" s="252">
        <v>0</v>
      </c>
      <c r="F285" s="252">
        <v>0</v>
      </c>
      <c r="G285" s="252">
        <v>0</v>
      </c>
    </row>
    <row r="286" spans="1:7" x14ac:dyDescent="0.25">
      <c r="A286" s="8" t="s">
        <v>238</v>
      </c>
      <c r="B286" s="232" t="s">
        <v>239</v>
      </c>
      <c r="C286" s="232" t="s">
        <v>239</v>
      </c>
      <c r="D286" s="232" t="s">
        <v>239</v>
      </c>
      <c r="E286" s="232" t="s">
        <v>239</v>
      </c>
      <c r="F286" s="232" t="s">
        <v>239</v>
      </c>
      <c r="G286" s="232">
        <v>0</v>
      </c>
    </row>
    <row r="287" spans="1:7" x14ac:dyDescent="0.25">
      <c r="A287" s="8" t="s">
        <v>240</v>
      </c>
      <c r="B287" s="232" t="s">
        <v>239</v>
      </c>
      <c r="C287" s="232" t="s">
        <v>239</v>
      </c>
      <c r="D287" s="232" t="s">
        <v>239</v>
      </c>
      <c r="E287" s="232" t="s">
        <v>239</v>
      </c>
      <c r="F287" s="232" t="s">
        <v>239</v>
      </c>
      <c r="G287" s="232">
        <v>0</v>
      </c>
    </row>
    <row r="288" spans="1:7" x14ac:dyDescent="0.25">
      <c r="A288" s="8" t="s">
        <v>248</v>
      </c>
      <c r="B288" s="232" t="s">
        <v>239</v>
      </c>
      <c r="C288" s="232" t="s">
        <v>239</v>
      </c>
      <c r="D288" s="232">
        <v>0</v>
      </c>
      <c r="E288" s="232">
        <v>0</v>
      </c>
      <c r="F288" s="232">
        <v>0</v>
      </c>
      <c r="G288" s="232">
        <v>0</v>
      </c>
    </row>
    <row r="289" spans="1:7" x14ac:dyDescent="0.25">
      <c r="A289" s="84" t="s">
        <v>110</v>
      </c>
      <c r="B289" s="252" t="s">
        <v>239</v>
      </c>
      <c r="C289" s="252" t="s">
        <v>239</v>
      </c>
      <c r="D289" s="252" t="s">
        <v>239</v>
      </c>
      <c r="E289" s="252" t="s">
        <v>239</v>
      </c>
      <c r="F289" s="252" t="s">
        <v>239</v>
      </c>
      <c r="G289" s="252" t="s">
        <v>239</v>
      </c>
    </row>
    <row r="290" spans="1:7" x14ac:dyDescent="0.25">
      <c r="A290" s="8" t="s">
        <v>238</v>
      </c>
      <c r="B290" s="232" t="s">
        <v>239</v>
      </c>
      <c r="C290" s="232" t="s">
        <v>239</v>
      </c>
      <c r="D290" s="232" t="s">
        <v>239</v>
      </c>
      <c r="E290" s="232" t="s">
        <v>239</v>
      </c>
      <c r="F290" s="232" t="s">
        <v>239</v>
      </c>
      <c r="G290" s="232" t="s">
        <v>239</v>
      </c>
    </row>
    <row r="291" spans="1:7" x14ac:dyDescent="0.25">
      <c r="A291" s="8" t="s">
        <v>240</v>
      </c>
      <c r="B291" s="232" t="s">
        <v>239</v>
      </c>
      <c r="C291" s="232" t="s">
        <v>239</v>
      </c>
      <c r="D291" s="232" t="s">
        <v>239</v>
      </c>
      <c r="E291" s="232" t="s">
        <v>239</v>
      </c>
      <c r="F291" s="232" t="s">
        <v>239</v>
      </c>
      <c r="G291" s="232" t="s">
        <v>239</v>
      </c>
    </row>
    <row r="292" spans="1:7" x14ac:dyDescent="0.25">
      <c r="A292" s="8" t="s">
        <v>249</v>
      </c>
      <c r="B292" s="232" t="s">
        <v>239</v>
      </c>
      <c r="C292" s="232" t="s">
        <v>239</v>
      </c>
      <c r="D292" s="232" t="s">
        <v>239</v>
      </c>
      <c r="E292" s="232" t="s">
        <v>239</v>
      </c>
      <c r="F292" s="232" t="s">
        <v>239</v>
      </c>
      <c r="G292" s="232" t="s">
        <v>239</v>
      </c>
    </row>
    <row r="293" spans="1:7" x14ac:dyDescent="0.25">
      <c r="A293" s="84" t="s">
        <v>114</v>
      </c>
      <c r="B293" s="252" t="s">
        <v>239</v>
      </c>
      <c r="C293" s="252" t="s">
        <v>239</v>
      </c>
      <c r="D293" s="252">
        <v>0</v>
      </c>
      <c r="E293" s="252">
        <v>0</v>
      </c>
      <c r="F293" s="252">
        <v>0</v>
      </c>
      <c r="G293" s="252">
        <v>0</v>
      </c>
    </row>
    <row r="294" spans="1:7" x14ac:dyDescent="0.25">
      <c r="A294" s="8" t="s">
        <v>238</v>
      </c>
      <c r="B294" s="232" t="s">
        <v>239</v>
      </c>
      <c r="C294" s="232" t="s">
        <v>239</v>
      </c>
      <c r="D294" s="232" t="s">
        <v>239</v>
      </c>
      <c r="E294" s="232" t="s">
        <v>239</v>
      </c>
      <c r="F294" s="232" t="s">
        <v>239</v>
      </c>
      <c r="G294" s="232">
        <v>0</v>
      </c>
    </row>
    <row r="295" spans="1:7" x14ac:dyDescent="0.25">
      <c r="A295" s="8" t="s">
        <v>240</v>
      </c>
      <c r="B295" s="232" t="s">
        <v>239</v>
      </c>
      <c r="C295" s="232" t="s">
        <v>239</v>
      </c>
      <c r="D295" s="232" t="s">
        <v>239</v>
      </c>
      <c r="E295" s="232" t="s">
        <v>239</v>
      </c>
      <c r="F295" s="232" t="s">
        <v>239</v>
      </c>
      <c r="G295" s="232">
        <v>0</v>
      </c>
    </row>
    <row r="296" spans="1:7" x14ac:dyDescent="0.25">
      <c r="A296" s="8" t="s">
        <v>250</v>
      </c>
      <c r="B296" s="232" t="s">
        <v>239</v>
      </c>
      <c r="C296" s="232" t="s">
        <v>239</v>
      </c>
      <c r="D296" s="232">
        <v>0</v>
      </c>
      <c r="E296" s="232">
        <v>0</v>
      </c>
      <c r="F296" s="232">
        <v>0</v>
      </c>
      <c r="G296" s="232">
        <v>0</v>
      </c>
    </row>
    <row r="297" spans="1:7" x14ac:dyDescent="0.25">
      <c r="A297" s="84" t="s">
        <v>117</v>
      </c>
      <c r="B297" s="252" t="s">
        <v>239</v>
      </c>
      <c r="C297" s="252" t="s">
        <v>239</v>
      </c>
      <c r="D297" s="252">
        <v>0</v>
      </c>
      <c r="E297" s="252">
        <v>0</v>
      </c>
      <c r="F297" s="252">
        <v>0</v>
      </c>
      <c r="G297" s="252">
        <v>0</v>
      </c>
    </row>
    <row r="298" spans="1:7" x14ac:dyDescent="0.25">
      <c r="A298" s="8" t="s">
        <v>238</v>
      </c>
      <c r="B298" s="232" t="s">
        <v>239</v>
      </c>
      <c r="C298" s="232" t="s">
        <v>239</v>
      </c>
      <c r="D298" s="232" t="s">
        <v>239</v>
      </c>
      <c r="E298" s="232" t="s">
        <v>239</v>
      </c>
      <c r="F298" s="232" t="s">
        <v>239</v>
      </c>
      <c r="G298" s="232">
        <v>0</v>
      </c>
    </row>
    <row r="299" spans="1:7" x14ac:dyDescent="0.25">
      <c r="A299" s="8" t="s">
        <v>240</v>
      </c>
      <c r="B299" s="232" t="s">
        <v>239</v>
      </c>
      <c r="C299" s="232" t="s">
        <v>239</v>
      </c>
      <c r="D299" s="232" t="s">
        <v>239</v>
      </c>
      <c r="E299" s="232" t="s">
        <v>239</v>
      </c>
      <c r="F299" s="232" t="s">
        <v>239</v>
      </c>
      <c r="G299" s="232">
        <v>0</v>
      </c>
    </row>
    <row r="300" spans="1:7" x14ac:dyDescent="0.25">
      <c r="A300" s="8" t="s">
        <v>117</v>
      </c>
      <c r="B300" s="232" t="s">
        <v>239</v>
      </c>
      <c r="C300" s="232" t="s">
        <v>239</v>
      </c>
      <c r="D300" s="232">
        <v>0</v>
      </c>
      <c r="E300" s="232">
        <v>0</v>
      </c>
      <c r="F300" s="232">
        <v>0</v>
      </c>
      <c r="G300" s="232">
        <v>0</v>
      </c>
    </row>
    <row r="301" spans="1:7" x14ac:dyDescent="0.25">
      <c r="A301" s="84" t="s">
        <v>118</v>
      </c>
      <c r="B301" s="252" t="s">
        <v>239</v>
      </c>
      <c r="C301" s="252" t="s">
        <v>239</v>
      </c>
      <c r="D301" s="252">
        <v>0</v>
      </c>
      <c r="E301" s="252">
        <v>0</v>
      </c>
      <c r="F301" s="252">
        <v>0</v>
      </c>
      <c r="G301" s="252">
        <v>0</v>
      </c>
    </row>
    <row r="302" spans="1:7" x14ac:dyDescent="0.25">
      <c r="A302" s="8" t="s">
        <v>238</v>
      </c>
      <c r="B302" s="232" t="s">
        <v>239</v>
      </c>
      <c r="C302" s="232" t="s">
        <v>239</v>
      </c>
      <c r="D302" s="232" t="s">
        <v>239</v>
      </c>
      <c r="E302" s="232" t="s">
        <v>239</v>
      </c>
      <c r="F302" s="232" t="s">
        <v>239</v>
      </c>
      <c r="G302" s="232">
        <v>0</v>
      </c>
    </row>
    <row r="303" spans="1:7" x14ac:dyDescent="0.25">
      <c r="A303" s="8" t="s">
        <v>240</v>
      </c>
      <c r="B303" s="232" t="s">
        <v>239</v>
      </c>
      <c r="C303" s="232" t="s">
        <v>239</v>
      </c>
      <c r="D303" s="232" t="s">
        <v>239</v>
      </c>
      <c r="E303" s="232" t="s">
        <v>239</v>
      </c>
      <c r="F303" s="232" t="s">
        <v>239</v>
      </c>
      <c r="G303" s="232">
        <v>0</v>
      </c>
    </row>
    <row r="304" spans="1:7" x14ac:dyDescent="0.25">
      <c r="A304" s="8" t="s">
        <v>251</v>
      </c>
      <c r="B304" s="232" t="s">
        <v>239</v>
      </c>
      <c r="C304" s="232" t="s">
        <v>239</v>
      </c>
      <c r="D304" s="232">
        <v>0</v>
      </c>
      <c r="E304" s="232">
        <v>0</v>
      </c>
      <c r="F304" s="232">
        <v>0</v>
      </c>
      <c r="G304" s="232">
        <v>0</v>
      </c>
    </row>
    <row r="305" spans="1:7" x14ac:dyDescent="0.25">
      <c r="A305" s="84" t="s">
        <v>120</v>
      </c>
      <c r="B305" s="252" t="s">
        <v>239</v>
      </c>
      <c r="C305" s="252" t="s">
        <v>239</v>
      </c>
      <c r="D305" s="252">
        <v>0</v>
      </c>
      <c r="E305" s="252">
        <v>0</v>
      </c>
      <c r="F305" s="252">
        <v>0</v>
      </c>
      <c r="G305" s="252">
        <v>0</v>
      </c>
    </row>
    <row r="306" spans="1:7" x14ac:dyDescent="0.25">
      <c r="A306" s="8" t="s">
        <v>238</v>
      </c>
      <c r="B306" s="232" t="s">
        <v>239</v>
      </c>
      <c r="C306" s="232" t="s">
        <v>239</v>
      </c>
      <c r="D306" s="232" t="s">
        <v>239</v>
      </c>
      <c r="E306" s="232" t="s">
        <v>239</v>
      </c>
      <c r="F306" s="232" t="s">
        <v>239</v>
      </c>
      <c r="G306" s="232">
        <v>0</v>
      </c>
    </row>
    <row r="307" spans="1:7" x14ac:dyDescent="0.25">
      <c r="A307" s="8" t="s">
        <v>240</v>
      </c>
      <c r="B307" s="232" t="s">
        <v>239</v>
      </c>
      <c r="C307" s="232" t="s">
        <v>239</v>
      </c>
      <c r="D307" s="232" t="s">
        <v>239</v>
      </c>
      <c r="E307" s="232" t="s">
        <v>239</v>
      </c>
      <c r="F307" s="232" t="s">
        <v>239</v>
      </c>
      <c r="G307" s="232">
        <v>0</v>
      </c>
    </row>
    <row r="308" spans="1:7" x14ac:dyDescent="0.25">
      <c r="A308" s="8" t="s">
        <v>252</v>
      </c>
      <c r="B308" s="232" t="s">
        <v>239</v>
      </c>
      <c r="C308" s="232" t="s">
        <v>239</v>
      </c>
      <c r="D308" s="232">
        <v>0</v>
      </c>
      <c r="E308" s="232">
        <v>0</v>
      </c>
      <c r="F308" s="232">
        <v>0</v>
      </c>
      <c r="G308" s="232">
        <v>0</v>
      </c>
    </row>
    <row r="309" spans="1:7" x14ac:dyDescent="0.25">
      <c r="A309" s="84" t="s">
        <v>121</v>
      </c>
      <c r="B309" s="252" t="s">
        <v>239</v>
      </c>
      <c r="C309" s="252" t="s">
        <v>239</v>
      </c>
      <c r="D309" s="252" t="s">
        <v>239</v>
      </c>
      <c r="E309" s="252" t="s">
        <v>239</v>
      </c>
      <c r="F309" s="252" t="s">
        <v>239</v>
      </c>
      <c r="G309" s="252" t="s">
        <v>239</v>
      </c>
    </row>
    <row r="310" spans="1:7" x14ac:dyDescent="0.25">
      <c r="A310" s="8" t="s">
        <v>238</v>
      </c>
      <c r="B310" s="232" t="s">
        <v>239</v>
      </c>
      <c r="C310" s="232" t="s">
        <v>239</v>
      </c>
      <c r="D310" s="232" t="s">
        <v>239</v>
      </c>
      <c r="E310" s="232" t="s">
        <v>239</v>
      </c>
      <c r="F310" s="232" t="s">
        <v>239</v>
      </c>
      <c r="G310" s="232" t="s">
        <v>239</v>
      </c>
    </row>
    <row r="311" spans="1:7" x14ac:dyDescent="0.25">
      <c r="A311" s="8" t="s">
        <v>240</v>
      </c>
      <c r="B311" s="232" t="s">
        <v>239</v>
      </c>
      <c r="C311" s="232" t="s">
        <v>239</v>
      </c>
      <c r="D311" s="232" t="s">
        <v>239</v>
      </c>
      <c r="E311" s="232" t="s">
        <v>239</v>
      </c>
      <c r="F311" s="232" t="s">
        <v>239</v>
      </c>
      <c r="G311" s="232" t="s">
        <v>239</v>
      </c>
    </row>
    <row r="312" spans="1:7" x14ac:dyDescent="0.25">
      <c r="A312" s="8" t="s">
        <v>253</v>
      </c>
      <c r="B312" s="232" t="s">
        <v>239</v>
      </c>
      <c r="C312" s="232" t="s">
        <v>239</v>
      </c>
      <c r="D312" s="232" t="s">
        <v>239</v>
      </c>
      <c r="E312" s="232" t="s">
        <v>239</v>
      </c>
      <c r="F312" s="232" t="s">
        <v>239</v>
      </c>
      <c r="G312" s="232" t="s">
        <v>239</v>
      </c>
    </row>
    <row r="313" spans="1:7" x14ac:dyDescent="0.25">
      <c r="A313" s="84" t="s">
        <v>122</v>
      </c>
      <c r="B313" s="252" t="s">
        <v>239</v>
      </c>
      <c r="C313" s="252" t="s">
        <v>239</v>
      </c>
      <c r="D313" s="252">
        <v>0</v>
      </c>
      <c r="E313" s="252">
        <v>0</v>
      </c>
      <c r="F313" s="252">
        <v>0</v>
      </c>
      <c r="G313" s="252" t="s">
        <v>239</v>
      </c>
    </row>
    <row r="314" spans="1:7" x14ac:dyDescent="0.25">
      <c r="A314" s="8" t="s">
        <v>238</v>
      </c>
      <c r="B314" s="232" t="s">
        <v>239</v>
      </c>
      <c r="C314" s="232" t="s">
        <v>239</v>
      </c>
      <c r="D314" s="232" t="s">
        <v>239</v>
      </c>
      <c r="E314" s="232" t="s">
        <v>239</v>
      </c>
      <c r="F314" s="232" t="s">
        <v>239</v>
      </c>
      <c r="G314" s="232" t="s">
        <v>239</v>
      </c>
    </row>
    <row r="315" spans="1:7" x14ac:dyDescent="0.25">
      <c r="A315" s="8" t="s">
        <v>240</v>
      </c>
      <c r="B315" s="232" t="s">
        <v>239</v>
      </c>
      <c r="C315" s="232" t="s">
        <v>239</v>
      </c>
      <c r="D315" s="232" t="s">
        <v>239</v>
      </c>
      <c r="E315" s="232" t="s">
        <v>239</v>
      </c>
      <c r="F315" s="232" t="s">
        <v>239</v>
      </c>
      <c r="G315" s="232" t="s">
        <v>239</v>
      </c>
    </row>
    <row r="316" spans="1:7" x14ac:dyDescent="0.25">
      <c r="A316" s="8" t="s">
        <v>254</v>
      </c>
      <c r="B316" s="232" t="s">
        <v>239</v>
      </c>
      <c r="C316" s="232" t="s">
        <v>239</v>
      </c>
      <c r="D316" s="232">
        <v>0</v>
      </c>
      <c r="E316" s="232">
        <v>0</v>
      </c>
      <c r="F316" s="232">
        <v>0</v>
      </c>
      <c r="G316" s="232" t="s">
        <v>239</v>
      </c>
    </row>
    <row r="317" spans="1:7" x14ac:dyDescent="0.25">
      <c r="A317" s="84" t="s">
        <v>255</v>
      </c>
      <c r="B317" s="252" t="s">
        <v>99</v>
      </c>
      <c r="C317" s="252" t="s">
        <v>99</v>
      </c>
      <c r="D317" s="252">
        <v>75000</v>
      </c>
      <c r="E317" s="446"/>
      <c r="F317" s="446"/>
      <c r="G317" s="252">
        <v>0</v>
      </c>
    </row>
    <row r="318" spans="1:7" x14ac:dyDescent="0.25">
      <c r="A318" s="83" t="s">
        <v>18</v>
      </c>
      <c r="B318" s="251" t="s">
        <v>239</v>
      </c>
      <c r="C318" s="251" t="s">
        <v>239</v>
      </c>
      <c r="D318" s="251">
        <v>1063182</v>
      </c>
      <c r="E318" s="455"/>
      <c r="F318" s="455"/>
      <c r="G318" s="251">
        <v>0</v>
      </c>
    </row>
    <row r="319" spans="1:7" x14ac:dyDescent="0.25">
      <c r="A319" s="84" t="s">
        <v>80</v>
      </c>
      <c r="B319" s="252" t="s">
        <v>239</v>
      </c>
      <c r="C319" s="252" t="s">
        <v>239</v>
      </c>
      <c r="D319" s="252">
        <v>100464</v>
      </c>
      <c r="E319" s="252">
        <v>0</v>
      </c>
      <c r="F319" s="252">
        <v>0</v>
      </c>
      <c r="G319" s="252">
        <v>0</v>
      </c>
    </row>
    <row r="320" spans="1:7" x14ac:dyDescent="0.25">
      <c r="A320" s="8" t="s">
        <v>238</v>
      </c>
      <c r="B320" s="232" t="s">
        <v>239</v>
      </c>
      <c r="C320" s="232" t="s">
        <v>239</v>
      </c>
      <c r="D320" s="232" t="s">
        <v>239</v>
      </c>
      <c r="E320" s="232" t="s">
        <v>239</v>
      </c>
      <c r="F320" s="232" t="s">
        <v>239</v>
      </c>
      <c r="G320" s="232">
        <v>0</v>
      </c>
    </row>
    <row r="321" spans="1:7" x14ac:dyDescent="0.25">
      <c r="A321" s="8" t="s">
        <v>240</v>
      </c>
      <c r="B321" s="232" t="s">
        <v>239</v>
      </c>
      <c r="C321" s="232" t="s">
        <v>239</v>
      </c>
      <c r="D321" s="232" t="s">
        <v>239</v>
      </c>
      <c r="E321" s="232" t="s">
        <v>239</v>
      </c>
      <c r="F321" s="232" t="s">
        <v>239</v>
      </c>
      <c r="G321" s="232">
        <v>0</v>
      </c>
    </row>
    <row r="322" spans="1:7" x14ac:dyDescent="0.25">
      <c r="A322" s="8" t="s">
        <v>241</v>
      </c>
      <c r="B322" s="232" t="s">
        <v>239</v>
      </c>
      <c r="C322" s="232" t="s">
        <v>239</v>
      </c>
      <c r="D322" s="232">
        <v>100464</v>
      </c>
      <c r="E322" s="232">
        <v>0</v>
      </c>
      <c r="F322" s="232">
        <v>0</v>
      </c>
      <c r="G322" s="232">
        <v>0</v>
      </c>
    </row>
    <row r="323" spans="1:7" x14ac:dyDescent="0.25">
      <c r="A323" s="84" t="s">
        <v>85</v>
      </c>
      <c r="B323" s="252" t="s">
        <v>239</v>
      </c>
      <c r="C323" s="252" t="s">
        <v>239</v>
      </c>
      <c r="D323" s="252">
        <v>77819</v>
      </c>
      <c r="E323" s="252">
        <v>0</v>
      </c>
      <c r="F323" s="252">
        <v>0</v>
      </c>
      <c r="G323" s="252">
        <v>0</v>
      </c>
    </row>
    <row r="324" spans="1:7" x14ac:dyDescent="0.25">
      <c r="A324" s="8" t="s">
        <v>238</v>
      </c>
      <c r="B324" s="232" t="s">
        <v>239</v>
      </c>
      <c r="C324" s="232" t="s">
        <v>239</v>
      </c>
      <c r="D324" s="232" t="s">
        <v>239</v>
      </c>
      <c r="E324" s="232" t="s">
        <v>239</v>
      </c>
      <c r="F324" s="232" t="s">
        <v>239</v>
      </c>
      <c r="G324" s="232">
        <v>0</v>
      </c>
    </row>
    <row r="325" spans="1:7" x14ac:dyDescent="0.25">
      <c r="A325" s="8" t="s">
        <v>240</v>
      </c>
      <c r="B325" s="232" t="s">
        <v>239</v>
      </c>
      <c r="C325" s="232" t="s">
        <v>239</v>
      </c>
      <c r="D325" s="232" t="s">
        <v>239</v>
      </c>
      <c r="E325" s="232" t="s">
        <v>239</v>
      </c>
      <c r="F325" s="232" t="s">
        <v>239</v>
      </c>
      <c r="G325" s="232">
        <v>0</v>
      </c>
    </row>
    <row r="326" spans="1:7" x14ac:dyDescent="0.25">
      <c r="A326" s="8" t="s">
        <v>242</v>
      </c>
      <c r="B326" s="232" t="s">
        <v>239</v>
      </c>
      <c r="C326" s="232" t="s">
        <v>239</v>
      </c>
      <c r="D326" s="232">
        <v>77819</v>
      </c>
      <c r="E326" s="232">
        <v>0</v>
      </c>
      <c r="F326" s="232">
        <v>0</v>
      </c>
      <c r="G326" s="232">
        <v>0</v>
      </c>
    </row>
    <row r="327" spans="1:7" x14ac:dyDescent="0.25">
      <c r="A327" s="84" t="s">
        <v>90</v>
      </c>
      <c r="B327" s="252" t="s">
        <v>239</v>
      </c>
      <c r="C327" s="252" t="s">
        <v>239</v>
      </c>
      <c r="D327" s="252">
        <v>36863</v>
      </c>
      <c r="E327" s="252">
        <v>0</v>
      </c>
      <c r="F327" s="252">
        <v>0</v>
      </c>
      <c r="G327" s="252">
        <v>0</v>
      </c>
    </row>
    <row r="328" spans="1:7" x14ac:dyDescent="0.25">
      <c r="A328" s="8" t="s">
        <v>238</v>
      </c>
      <c r="B328" s="232" t="s">
        <v>239</v>
      </c>
      <c r="C328" s="232" t="s">
        <v>239</v>
      </c>
      <c r="D328" s="232" t="s">
        <v>239</v>
      </c>
      <c r="E328" s="232" t="s">
        <v>239</v>
      </c>
      <c r="F328" s="232" t="s">
        <v>239</v>
      </c>
      <c r="G328" s="232">
        <v>0</v>
      </c>
    </row>
    <row r="329" spans="1:7" x14ac:dyDescent="0.25">
      <c r="A329" s="8" t="s">
        <v>240</v>
      </c>
      <c r="B329" s="232" t="s">
        <v>239</v>
      </c>
      <c r="C329" s="232" t="s">
        <v>239</v>
      </c>
      <c r="D329" s="232" t="s">
        <v>239</v>
      </c>
      <c r="E329" s="232" t="s">
        <v>239</v>
      </c>
      <c r="F329" s="232" t="s">
        <v>239</v>
      </c>
      <c r="G329" s="232">
        <v>0</v>
      </c>
    </row>
    <row r="330" spans="1:7" x14ac:dyDescent="0.25">
      <c r="A330" s="8" t="s">
        <v>243</v>
      </c>
      <c r="B330" s="232" t="s">
        <v>239</v>
      </c>
      <c r="C330" s="232" t="s">
        <v>239</v>
      </c>
      <c r="D330" s="232">
        <v>36863</v>
      </c>
      <c r="E330" s="232">
        <v>0</v>
      </c>
      <c r="F330" s="232">
        <v>0</v>
      </c>
      <c r="G330" s="232">
        <v>0</v>
      </c>
    </row>
    <row r="331" spans="1:7" x14ac:dyDescent="0.25">
      <c r="A331" s="84" t="s">
        <v>94</v>
      </c>
      <c r="B331" s="252" t="s">
        <v>239</v>
      </c>
      <c r="C331" s="252" t="s">
        <v>239</v>
      </c>
      <c r="D331" s="252">
        <v>351967</v>
      </c>
      <c r="E331" s="252">
        <v>0</v>
      </c>
      <c r="F331" s="252">
        <v>0</v>
      </c>
      <c r="G331" s="252">
        <v>0</v>
      </c>
    </row>
    <row r="332" spans="1:7" x14ac:dyDescent="0.25">
      <c r="A332" s="8" t="s">
        <v>238</v>
      </c>
      <c r="B332" s="232" t="s">
        <v>239</v>
      </c>
      <c r="C332" s="232" t="s">
        <v>239</v>
      </c>
      <c r="D332" s="232" t="s">
        <v>239</v>
      </c>
      <c r="E332" s="232" t="s">
        <v>239</v>
      </c>
      <c r="F332" s="232" t="s">
        <v>239</v>
      </c>
      <c r="G332" s="232">
        <v>0</v>
      </c>
    </row>
    <row r="333" spans="1:7" x14ac:dyDescent="0.25">
      <c r="A333" s="8" t="s">
        <v>240</v>
      </c>
      <c r="B333" s="232" t="s">
        <v>239</v>
      </c>
      <c r="C333" s="232" t="s">
        <v>239</v>
      </c>
      <c r="D333" s="232" t="s">
        <v>239</v>
      </c>
      <c r="E333" s="232" t="s">
        <v>239</v>
      </c>
      <c r="F333" s="232" t="s">
        <v>239</v>
      </c>
      <c r="G333" s="232">
        <v>0</v>
      </c>
    </row>
    <row r="334" spans="1:7" x14ac:dyDescent="0.25">
      <c r="A334" s="8" t="s">
        <v>244</v>
      </c>
      <c r="B334" s="232" t="s">
        <v>239</v>
      </c>
      <c r="C334" s="232" t="s">
        <v>239</v>
      </c>
      <c r="D334" s="232">
        <v>351967</v>
      </c>
      <c r="E334" s="232">
        <v>0</v>
      </c>
      <c r="F334" s="232">
        <v>0</v>
      </c>
      <c r="G334" s="232">
        <v>0</v>
      </c>
    </row>
    <row r="335" spans="1:7" x14ac:dyDescent="0.25">
      <c r="A335" s="84" t="s">
        <v>98</v>
      </c>
      <c r="B335" s="252" t="s">
        <v>239</v>
      </c>
      <c r="C335" s="252" t="s">
        <v>239</v>
      </c>
      <c r="D335" s="252">
        <v>51501</v>
      </c>
      <c r="E335" s="252">
        <v>0</v>
      </c>
      <c r="F335" s="252">
        <v>0</v>
      </c>
      <c r="G335" s="252">
        <v>0</v>
      </c>
    </row>
    <row r="336" spans="1:7" x14ac:dyDescent="0.25">
      <c r="A336" s="8" t="s">
        <v>238</v>
      </c>
      <c r="B336" s="232" t="s">
        <v>239</v>
      </c>
      <c r="C336" s="232" t="s">
        <v>239</v>
      </c>
      <c r="D336" s="232" t="s">
        <v>239</v>
      </c>
      <c r="E336" s="232" t="s">
        <v>239</v>
      </c>
      <c r="F336" s="232" t="s">
        <v>239</v>
      </c>
      <c r="G336" s="232">
        <v>0</v>
      </c>
    </row>
    <row r="337" spans="1:7" x14ac:dyDescent="0.25">
      <c r="A337" s="8" t="s">
        <v>240</v>
      </c>
      <c r="B337" s="232" t="s">
        <v>239</v>
      </c>
      <c r="C337" s="232" t="s">
        <v>239</v>
      </c>
      <c r="D337" s="232" t="s">
        <v>239</v>
      </c>
      <c r="E337" s="232" t="s">
        <v>239</v>
      </c>
      <c r="F337" s="232" t="s">
        <v>239</v>
      </c>
      <c r="G337" s="232">
        <v>0</v>
      </c>
    </row>
    <row r="338" spans="1:7" x14ac:dyDescent="0.25">
      <c r="A338" s="8" t="s">
        <v>245</v>
      </c>
      <c r="B338" s="232" t="s">
        <v>239</v>
      </c>
      <c r="C338" s="232" t="s">
        <v>239</v>
      </c>
      <c r="D338" s="232">
        <v>51501</v>
      </c>
      <c r="E338" s="232">
        <v>0</v>
      </c>
      <c r="F338" s="232">
        <v>0</v>
      </c>
      <c r="G338" s="232">
        <v>0</v>
      </c>
    </row>
    <row r="339" spans="1:7" x14ac:dyDescent="0.25">
      <c r="A339" s="84" t="s">
        <v>102</v>
      </c>
      <c r="B339" s="252" t="s">
        <v>239</v>
      </c>
      <c r="C339" s="252" t="s">
        <v>239</v>
      </c>
      <c r="D339" s="252">
        <v>70433</v>
      </c>
      <c r="E339" s="252">
        <v>0</v>
      </c>
      <c r="F339" s="252">
        <v>0</v>
      </c>
      <c r="G339" s="252">
        <v>0</v>
      </c>
    </row>
    <row r="340" spans="1:7" x14ac:dyDescent="0.25">
      <c r="A340" s="8" t="s">
        <v>238</v>
      </c>
      <c r="B340" s="232" t="s">
        <v>239</v>
      </c>
      <c r="C340" s="232" t="s">
        <v>239</v>
      </c>
      <c r="D340" s="232" t="s">
        <v>239</v>
      </c>
      <c r="E340" s="232" t="s">
        <v>239</v>
      </c>
      <c r="F340" s="232" t="s">
        <v>239</v>
      </c>
      <c r="G340" s="232">
        <v>0</v>
      </c>
    </row>
    <row r="341" spans="1:7" x14ac:dyDescent="0.25">
      <c r="A341" s="8" t="s">
        <v>240</v>
      </c>
      <c r="B341" s="232" t="s">
        <v>239</v>
      </c>
      <c r="C341" s="232" t="s">
        <v>239</v>
      </c>
      <c r="D341" s="232" t="s">
        <v>239</v>
      </c>
      <c r="E341" s="232" t="s">
        <v>239</v>
      </c>
      <c r="F341" s="232" t="s">
        <v>239</v>
      </c>
      <c r="G341" s="232">
        <v>0</v>
      </c>
    </row>
    <row r="342" spans="1:7" x14ac:dyDescent="0.25">
      <c r="A342" s="8" t="s">
        <v>246</v>
      </c>
      <c r="B342" s="232" t="s">
        <v>239</v>
      </c>
      <c r="C342" s="232" t="s">
        <v>239</v>
      </c>
      <c r="D342" s="232">
        <v>70433</v>
      </c>
      <c r="E342" s="232">
        <v>0</v>
      </c>
      <c r="F342" s="232">
        <v>0</v>
      </c>
      <c r="G342" s="232">
        <v>0</v>
      </c>
    </row>
    <row r="343" spans="1:7" x14ac:dyDescent="0.25">
      <c r="A343" s="84" t="s">
        <v>106</v>
      </c>
      <c r="B343" s="252" t="s">
        <v>239</v>
      </c>
      <c r="C343" s="252" t="s">
        <v>239</v>
      </c>
      <c r="D343" s="252" t="s">
        <v>239</v>
      </c>
      <c r="E343" s="252">
        <v>0</v>
      </c>
      <c r="F343" s="252">
        <v>0</v>
      </c>
      <c r="G343" s="252">
        <v>0</v>
      </c>
    </row>
    <row r="344" spans="1:7" x14ac:dyDescent="0.25">
      <c r="A344" s="8" t="s">
        <v>238</v>
      </c>
      <c r="B344" s="232" t="s">
        <v>239</v>
      </c>
      <c r="C344" s="232" t="s">
        <v>239</v>
      </c>
      <c r="D344" s="232" t="s">
        <v>239</v>
      </c>
      <c r="E344" s="232" t="s">
        <v>239</v>
      </c>
      <c r="F344" s="232" t="s">
        <v>239</v>
      </c>
      <c r="G344" s="232">
        <v>0</v>
      </c>
    </row>
    <row r="345" spans="1:7" x14ac:dyDescent="0.25">
      <c r="A345" s="8" t="s">
        <v>240</v>
      </c>
      <c r="B345" s="232" t="s">
        <v>239</v>
      </c>
      <c r="C345" s="232" t="s">
        <v>239</v>
      </c>
      <c r="D345" s="232" t="s">
        <v>239</v>
      </c>
      <c r="E345" s="232" t="s">
        <v>239</v>
      </c>
      <c r="F345" s="232" t="s">
        <v>239</v>
      </c>
      <c r="G345" s="232">
        <v>0</v>
      </c>
    </row>
    <row r="346" spans="1:7" x14ac:dyDescent="0.25">
      <c r="A346" s="8" t="s">
        <v>247</v>
      </c>
      <c r="B346" s="232" t="s">
        <v>239</v>
      </c>
      <c r="C346" s="232" t="s">
        <v>239</v>
      </c>
      <c r="D346" s="232" t="s">
        <v>239</v>
      </c>
      <c r="E346" s="232">
        <v>0</v>
      </c>
      <c r="F346" s="232">
        <v>0</v>
      </c>
      <c r="G346" s="232">
        <v>0</v>
      </c>
    </row>
    <row r="347" spans="1:7" x14ac:dyDescent="0.25">
      <c r="A347" s="84" t="s">
        <v>108</v>
      </c>
      <c r="B347" s="252" t="s">
        <v>239</v>
      </c>
      <c r="C347" s="252" t="s">
        <v>239</v>
      </c>
      <c r="D347" s="252">
        <v>31071</v>
      </c>
      <c r="E347" s="252">
        <v>0</v>
      </c>
      <c r="F347" s="252">
        <v>0</v>
      </c>
      <c r="G347" s="252">
        <v>0</v>
      </c>
    </row>
    <row r="348" spans="1:7" x14ac:dyDescent="0.25">
      <c r="A348" s="8" t="s">
        <v>238</v>
      </c>
      <c r="B348" s="232" t="s">
        <v>239</v>
      </c>
      <c r="C348" s="232" t="s">
        <v>239</v>
      </c>
      <c r="D348" s="232" t="s">
        <v>239</v>
      </c>
      <c r="E348" s="232" t="s">
        <v>239</v>
      </c>
      <c r="F348" s="232" t="s">
        <v>239</v>
      </c>
      <c r="G348" s="232">
        <v>0</v>
      </c>
    </row>
    <row r="349" spans="1:7" x14ac:dyDescent="0.25">
      <c r="A349" s="8" t="s">
        <v>240</v>
      </c>
      <c r="B349" s="232" t="s">
        <v>239</v>
      </c>
      <c r="C349" s="232" t="s">
        <v>239</v>
      </c>
      <c r="D349" s="232" t="s">
        <v>239</v>
      </c>
      <c r="E349" s="232" t="s">
        <v>239</v>
      </c>
      <c r="F349" s="232" t="s">
        <v>239</v>
      </c>
      <c r="G349" s="232">
        <v>0</v>
      </c>
    </row>
    <row r="350" spans="1:7" x14ac:dyDescent="0.25">
      <c r="A350" s="8" t="s">
        <v>248</v>
      </c>
      <c r="B350" s="232" t="s">
        <v>239</v>
      </c>
      <c r="C350" s="232" t="s">
        <v>239</v>
      </c>
      <c r="D350" s="232">
        <v>31071</v>
      </c>
      <c r="E350" s="232">
        <v>0</v>
      </c>
      <c r="F350" s="232">
        <v>0</v>
      </c>
      <c r="G350" s="232">
        <v>0</v>
      </c>
    </row>
    <row r="351" spans="1:7" x14ac:dyDescent="0.25">
      <c r="A351" s="84" t="s">
        <v>110</v>
      </c>
      <c r="B351" s="252" t="s">
        <v>239</v>
      </c>
      <c r="C351" s="252" t="s">
        <v>239</v>
      </c>
      <c r="D351" s="252">
        <v>24458</v>
      </c>
      <c r="E351" s="252">
        <v>0</v>
      </c>
      <c r="F351" s="252">
        <v>0</v>
      </c>
      <c r="G351" s="252">
        <v>0</v>
      </c>
    </row>
    <row r="352" spans="1:7" x14ac:dyDescent="0.25">
      <c r="A352" s="8" t="s">
        <v>238</v>
      </c>
      <c r="B352" s="232" t="s">
        <v>239</v>
      </c>
      <c r="C352" s="232" t="s">
        <v>239</v>
      </c>
      <c r="D352" s="232" t="s">
        <v>239</v>
      </c>
      <c r="E352" s="232" t="s">
        <v>239</v>
      </c>
      <c r="F352" s="232" t="s">
        <v>239</v>
      </c>
      <c r="G352" s="232">
        <v>0</v>
      </c>
    </row>
    <row r="353" spans="1:7" x14ac:dyDescent="0.25">
      <c r="A353" s="8" t="s">
        <v>240</v>
      </c>
      <c r="B353" s="232" t="s">
        <v>239</v>
      </c>
      <c r="C353" s="232" t="s">
        <v>239</v>
      </c>
      <c r="D353" s="232" t="s">
        <v>239</v>
      </c>
      <c r="E353" s="232" t="s">
        <v>239</v>
      </c>
      <c r="F353" s="232" t="s">
        <v>239</v>
      </c>
      <c r="G353" s="232">
        <v>0</v>
      </c>
    </row>
    <row r="354" spans="1:7" x14ac:dyDescent="0.25">
      <c r="A354" s="8" t="s">
        <v>249</v>
      </c>
      <c r="B354" s="232" t="s">
        <v>239</v>
      </c>
      <c r="C354" s="232" t="s">
        <v>239</v>
      </c>
      <c r="D354" s="232">
        <v>24458</v>
      </c>
      <c r="E354" s="232">
        <v>0</v>
      </c>
      <c r="F354" s="232">
        <v>0</v>
      </c>
      <c r="G354" s="232">
        <v>0</v>
      </c>
    </row>
    <row r="355" spans="1:7" x14ac:dyDescent="0.25">
      <c r="A355" s="84" t="s">
        <v>114</v>
      </c>
      <c r="B355" s="252" t="s">
        <v>239</v>
      </c>
      <c r="C355" s="252" t="s">
        <v>239</v>
      </c>
      <c r="D355" s="252">
        <v>89309</v>
      </c>
      <c r="E355" s="252">
        <v>0</v>
      </c>
      <c r="F355" s="252">
        <v>0</v>
      </c>
      <c r="G355" s="252">
        <v>0</v>
      </c>
    </row>
    <row r="356" spans="1:7" x14ac:dyDescent="0.25">
      <c r="A356" s="8" t="s">
        <v>238</v>
      </c>
      <c r="B356" s="232" t="s">
        <v>239</v>
      </c>
      <c r="C356" s="232" t="s">
        <v>239</v>
      </c>
      <c r="D356" s="232" t="s">
        <v>239</v>
      </c>
      <c r="E356" s="232" t="s">
        <v>239</v>
      </c>
      <c r="F356" s="232" t="s">
        <v>239</v>
      </c>
      <c r="G356" s="232">
        <v>0</v>
      </c>
    </row>
    <row r="357" spans="1:7" x14ac:dyDescent="0.25">
      <c r="A357" s="8" t="s">
        <v>240</v>
      </c>
      <c r="B357" s="232" t="s">
        <v>239</v>
      </c>
      <c r="C357" s="232" t="s">
        <v>239</v>
      </c>
      <c r="D357" s="232" t="s">
        <v>239</v>
      </c>
      <c r="E357" s="232" t="s">
        <v>239</v>
      </c>
      <c r="F357" s="232" t="s">
        <v>239</v>
      </c>
      <c r="G357" s="232">
        <v>0</v>
      </c>
    </row>
    <row r="358" spans="1:7" x14ac:dyDescent="0.25">
      <c r="A358" s="8" t="s">
        <v>250</v>
      </c>
      <c r="B358" s="232" t="s">
        <v>239</v>
      </c>
      <c r="C358" s="232" t="s">
        <v>239</v>
      </c>
      <c r="D358" s="232">
        <v>89309</v>
      </c>
      <c r="E358" s="232">
        <v>0</v>
      </c>
      <c r="F358" s="232">
        <v>0</v>
      </c>
      <c r="G358" s="232">
        <v>0</v>
      </c>
    </row>
    <row r="359" spans="1:7" x14ac:dyDescent="0.25">
      <c r="A359" s="84" t="s">
        <v>117</v>
      </c>
      <c r="B359" s="252" t="s">
        <v>239</v>
      </c>
      <c r="C359" s="252" t="s">
        <v>239</v>
      </c>
      <c r="D359" s="252">
        <v>45232</v>
      </c>
      <c r="E359" s="252">
        <v>0</v>
      </c>
      <c r="F359" s="252">
        <v>0</v>
      </c>
      <c r="G359" s="252">
        <v>0</v>
      </c>
    </row>
    <row r="360" spans="1:7" x14ac:dyDescent="0.25">
      <c r="A360" s="8" t="s">
        <v>238</v>
      </c>
      <c r="B360" s="232" t="s">
        <v>239</v>
      </c>
      <c r="C360" s="232" t="s">
        <v>239</v>
      </c>
      <c r="D360" s="232" t="s">
        <v>239</v>
      </c>
      <c r="E360" s="232" t="s">
        <v>239</v>
      </c>
      <c r="F360" s="232" t="s">
        <v>239</v>
      </c>
      <c r="G360" s="232">
        <v>0</v>
      </c>
    </row>
    <row r="361" spans="1:7" x14ac:dyDescent="0.25">
      <c r="A361" s="8" t="s">
        <v>240</v>
      </c>
      <c r="B361" s="232" t="s">
        <v>239</v>
      </c>
      <c r="C361" s="232" t="s">
        <v>239</v>
      </c>
      <c r="D361" s="232" t="s">
        <v>239</v>
      </c>
      <c r="E361" s="232" t="s">
        <v>239</v>
      </c>
      <c r="F361" s="232" t="s">
        <v>239</v>
      </c>
      <c r="G361" s="232">
        <v>0</v>
      </c>
    </row>
    <row r="362" spans="1:7" x14ac:dyDescent="0.25">
      <c r="A362" s="8" t="s">
        <v>117</v>
      </c>
      <c r="B362" s="232" t="s">
        <v>239</v>
      </c>
      <c r="C362" s="232" t="s">
        <v>239</v>
      </c>
      <c r="D362" s="232">
        <v>45232</v>
      </c>
      <c r="E362" s="232">
        <v>0</v>
      </c>
      <c r="F362" s="232">
        <v>0</v>
      </c>
      <c r="G362" s="232">
        <v>0</v>
      </c>
    </row>
    <row r="363" spans="1:7" x14ac:dyDescent="0.25">
      <c r="A363" s="84" t="s">
        <v>118</v>
      </c>
      <c r="B363" s="252" t="s">
        <v>239</v>
      </c>
      <c r="C363" s="252" t="s">
        <v>239</v>
      </c>
      <c r="D363" s="252">
        <v>86284</v>
      </c>
      <c r="E363" s="252">
        <v>0</v>
      </c>
      <c r="F363" s="252">
        <v>0</v>
      </c>
      <c r="G363" s="252">
        <v>0</v>
      </c>
    </row>
    <row r="364" spans="1:7" x14ac:dyDescent="0.25">
      <c r="A364" s="8" t="s">
        <v>238</v>
      </c>
      <c r="B364" s="232" t="s">
        <v>239</v>
      </c>
      <c r="C364" s="232" t="s">
        <v>239</v>
      </c>
      <c r="D364" s="232" t="s">
        <v>239</v>
      </c>
      <c r="E364" s="232" t="s">
        <v>239</v>
      </c>
      <c r="F364" s="232" t="s">
        <v>239</v>
      </c>
      <c r="G364" s="232">
        <v>0</v>
      </c>
    </row>
    <row r="365" spans="1:7" x14ac:dyDescent="0.25">
      <c r="A365" s="8" t="s">
        <v>240</v>
      </c>
      <c r="B365" s="232" t="s">
        <v>239</v>
      </c>
      <c r="C365" s="232" t="s">
        <v>239</v>
      </c>
      <c r="D365" s="232" t="s">
        <v>239</v>
      </c>
      <c r="E365" s="232" t="s">
        <v>239</v>
      </c>
      <c r="F365" s="232" t="s">
        <v>239</v>
      </c>
      <c r="G365" s="232">
        <v>0</v>
      </c>
    </row>
    <row r="366" spans="1:7" x14ac:dyDescent="0.25">
      <c r="A366" s="8" t="s">
        <v>251</v>
      </c>
      <c r="B366" s="232" t="s">
        <v>239</v>
      </c>
      <c r="C366" s="232" t="s">
        <v>239</v>
      </c>
      <c r="D366" s="232">
        <v>86284</v>
      </c>
      <c r="E366" s="232">
        <v>0</v>
      </c>
      <c r="F366" s="232">
        <v>0</v>
      </c>
      <c r="G366" s="232">
        <v>0</v>
      </c>
    </row>
    <row r="367" spans="1:7" x14ac:dyDescent="0.25">
      <c r="A367" s="84" t="s">
        <v>120</v>
      </c>
      <c r="B367" s="252" t="s">
        <v>239</v>
      </c>
      <c r="C367" s="252" t="s">
        <v>239</v>
      </c>
      <c r="D367" s="252">
        <v>46100</v>
      </c>
      <c r="E367" s="252">
        <v>0</v>
      </c>
      <c r="F367" s="252">
        <v>0</v>
      </c>
      <c r="G367" s="252">
        <v>0</v>
      </c>
    </row>
    <row r="368" spans="1:7" x14ac:dyDescent="0.25">
      <c r="A368" s="8" t="s">
        <v>238</v>
      </c>
      <c r="B368" s="232" t="s">
        <v>239</v>
      </c>
      <c r="C368" s="232" t="s">
        <v>239</v>
      </c>
      <c r="D368" s="232" t="s">
        <v>239</v>
      </c>
      <c r="E368" s="232" t="s">
        <v>239</v>
      </c>
      <c r="F368" s="232" t="s">
        <v>239</v>
      </c>
      <c r="G368" s="232">
        <v>0</v>
      </c>
    </row>
    <row r="369" spans="1:7" x14ac:dyDescent="0.25">
      <c r="A369" s="8" t="s">
        <v>240</v>
      </c>
      <c r="B369" s="232" t="s">
        <v>239</v>
      </c>
      <c r="C369" s="232" t="s">
        <v>239</v>
      </c>
      <c r="D369" s="232" t="s">
        <v>239</v>
      </c>
      <c r="E369" s="232" t="s">
        <v>239</v>
      </c>
      <c r="F369" s="232" t="s">
        <v>239</v>
      </c>
      <c r="G369" s="232">
        <v>0</v>
      </c>
    </row>
    <row r="370" spans="1:7" x14ac:dyDescent="0.25">
      <c r="A370" s="8" t="s">
        <v>252</v>
      </c>
      <c r="B370" s="232" t="s">
        <v>239</v>
      </c>
      <c r="C370" s="232" t="s">
        <v>239</v>
      </c>
      <c r="D370" s="232">
        <v>46100</v>
      </c>
      <c r="E370" s="232">
        <v>0</v>
      </c>
      <c r="F370" s="232">
        <v>0</v>
      </c>
      <c r="G370" s="232">
        <v>0</v>
      </c>
    </row>
    <row r="371" spans="1:7" x14ac:dyDescent="0.25">
      <c r="A371" s="84" t="s">
        <v>121</v>
      </c>
      <c r="B371" s="252" t="s">
        <v>239</v>
      </c>
      <c r="C371" s="252" t="s">
        <v>239</v>
      </c>
      <c r="D371" s="252" t="s">
        <v>239</v>
      </c>
      <c r="E371" s="252" t="s">
        <v>239</v>
      </c>
      <c r="F371" s="252" t="s">
        <v>239</v>
      </c>
      <c r="G371" s="252" t="s">
        <v>239</v>
      </c>
    </row>
    <row r="372" spans="1:7" x14ac:dyDescent="0.25">
      <c r="A372" s="8" t="s">
        <v>238</v>
      </c>
      <c r="B372" s="232" t="s">
        <v>239</v>
      </c>
      <c r="C372" s="232" t="s">
        <v>239</v>
      </c>
      <c r="D372" s="232" t="s">
        <v>239</v>
      </c>
      <c r="E372" s="232" t="s">
        <v>239</v>
      </c>
      <c r="F372" s="232" t="s">
        <v>239</v>
      </c>
      <c r="G372" s="232" t="s">
        <v>239</v>
      </c>
    </row>
    <row r="373" spans="1:7" x14ac:dyDescent="0.25">
      <c r="A373" s="8" t="s">
        <v>240</v>
      </c>
      <c r="B373" s="232" t="s">
        <v>239</v>
      </c>
      <c r="C373" s="232" t="s">
        <v>239</v>
      </c>
      <c r="D373" s="232" t="s">
        <v>239</v>
      </c>
      <c r="E373" s="232" t="s">
        <v>239</v>
      </c>
      <c r="F373" s="232" t="s">
        <v>239</v>
      </c>
      <c r="G373" s="232" t="s">
        <v>239</v>
      </c>
    </row>
    <row r="374" spans="1:7" x14ac:dyDescent="0.25">
      <c r="A374" s="8" t="s">
        <v>253</v>
      </c>
      <c r="B374" s="232" t="s">
        <v>239</v>
      </c>
      <c r="C374" s="232" t="s">
        <v>239</v>
      </c>
      <c r="D374" s="232" t="s">
        <v>239</v>
      </c>
      <c r="E374" s="232" t="s">
        <v>239</v>
      </c>
      <c r="F374" s="232" t="s">
        <v>239</v>
      </c>
      <c r="G374" s="232" t="s">
        <v>239</v>
      </c>
    </row>
    <row r="375" spans="1:7" x14ac:dyDescent="0.25">
      <c r="A375" s="84" t="s">
        <v>122</v>
      </c>
      <c r="B375" s="252" t="s">
        <v>239</v>
      </c>
      <c r="C375" s="252" t="s">
        <v>239</v>
      </c>
      <c r="D375" s="252" t="s">
        <v>239</v>
      </c>
      <c r="E375" s="252" t="s">
        <v>239</v>
      </c>
      <c r="F375" s="252" t="s">
        <v>239</v>
      </c>
      <c r="G375" s="252" t="s">
        <v>239</v>
      </c>
    </row>
    <row r="376" spans="1:7" x14ac:dyDescent="0.25">
      <c r="A376" s="8" t="s">
        <v>238</v>
      </c>
      <c r="B376" s="232" t="s">
        <v>239</v>
      </c>
      <c r="C376" s="232" t="s">
        <v>239</v>
      </c>
      <c r="D376" s="232" t="s">
        <v>239</v>
      </c>
      <c r="E376" s="232" t="s">
        <v>239</v>
      </c>
      <c r="F376" s="232" t="s">
        <v>239</v>
      </c>
      <c r="G376" s="232" t="s">
        <v>239</v>
      </c>
    </row>
    <row r="377" spans="1:7" x14ac:dyDescent="0.25">
      <c r="A377" s="8" t="s">
        <v>240</v>
      </c>
      <c r="B377" s="232" t="s">
        <v>239</v>
      </c>
      <c r="C377" s="232" t="s">
        <v>239</v>
      </c>
      <c r="D377" s="232" t="s">
        <v>239</v>
      </c>
      <c r="E377" s="232" t="s">
        <v>239</v>
      </c>
      <c r="F377" s="232" t="s">
        <v>239</v>
      </c>
      <c r="G377" s="232" t="s">
        <v>239</v>
      </c>
    </row>
    <row r="378" spans="1:7" x14ac:dyDescent="0.25">
      <c r="A378" s="8" t="s">
        <v>254</v>
      </c>
      <c r="B378" s="232" t="s">
        <v>239</v>
      </c>
      <c r="C378" s="232" t="s">
        <v>239</v>
      </c>
      <c r="D378" s="232" t="s">
        <v>239</v>
      </c>
      <c r="E378" s="232" t="s">
        <v>239</v>
      </c>
      <c r="F378" s="232" t="s">
        <v>239</v>
      </c>
      <c r="G378" s="232" t="s">
        <v>239</v>
      </c>
    </row>
    <row r="379" spans="1:7" x14ac:dyDescent="0.25">
      <c r="A379" s="84" t="s">
        <v>255</v>
      </c>
      <c r="B379" s="252" t="s">
        <v>99</v>
      </c>
      <c r="C379" s="252" t="s">
        <v>99</v>
      </c>
      <c r="D379" s="252">
        <v>51682</v>
      </c>
      <c r="E379" s="446"/>
      <c r="F379" s="446"/>
      <c r="G379" s="252">
        <v>0</v>
      </c>
    </row>
    <row r="380" spans="1:7" x14ac:dyDescent="0.25">
      <c r="A380" s="86" t="s">
        <v>213</v>
      </c>
      <c r="B380" s="253">
        <v>11159229</v>
      </c>
      <c r="C380" s="253">
        <v>2993112</v>
      </c>
      <c r="D380" s="253">
        <v>29122889</v>
      </c>
      <c r="E380" s="253">
        <v>13954755</v>
      </c>
      <c r="F380" s="253">
        <v>14087866</v>
      </c>
      <c r="G380" s="253">
        <v>9545916</v>
      </c>
    </row>
    <row r="383" spans="1:7" x14ac:dyDescent="0.25">
      <c r="A383" s="127" t="s">
        <v>266</v>
      </c>
    </row>
    <row r="384" spans="1:7" x14ac:dyDescent="0.25">
      <c r="A384" s="127" t="s">
        <v>267</v>
      </c>
    </row>
    <row r="385" spans="1:1" x14ac:dyDescent="0.25">
      <c r="A385" s="127" t="s">
        <v>268</v>
      </c>
    </row>
  </sheetData>
  <mergeCells count="2">
    <mergeCell ref="A5:G5"/>
    <mergeCell ref="A2:G2"/>
  </mergeCells>
  <pageMargins left="0.7" right="0.7" top="0.75" bottom="0.75" header="0.3" footer="0.3"/>
  <pageSetup scale="80" fitToHeight="0" orientation="portrait" horizontalDpi="1200" verticalDpi="1200" r:id="rId1"/>
  <headerFooter>
    <oddHeader>&amp;L&amp;"-,Bold"&amp;KFF0000CONFIDENTIAL</oddHeader>
    <oddFooter>&amp;L&amp;9OneCare Vermont FY 2023 ACO Budget Submission&amp;R&amp;9&amp;P of &amp;N</oddFooter>
  </headerFooter>
  <rowBreaks count="6" manualBreakCount="6">
    <brk id="55" max="16383" man="1"/>
    <brk id="110" max="16383" man="1"/>
    <brk id="164" max="16383" man="1"/>
    <brk id="193" max="16383" man="1"/>
    <brk id="304" max="16383" man="1"/>
    <brk id="3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7"/>
  <sheetViews>
    <sheetView zoomScaleNormal="100" workbookViewId="0">
      <selection activeCell="A13" sqref="A13"/>
    </sheetView>
  </sheetViews>
  <sheetFormatPr defaultRowHeight="15" x14ac:dyDescent="0.25"/>
  <cols>
    <col min="1" max="1" width="99.7109375" bestFit="1" customWidth="1"/>
  </cols>
  <sheetData>
    <row r="1" spans="1:1" x14ac:dyDescent="0.25">
      <c r="A1" s="198"/>
    </row>
    <row r="2" spans="1:1" x14ac:dyDescent="0.25">
      <c r="A2" s="314" t="s">
        <v>269</v>
      </c>
    </row>
    <row r="3" spans="1:1" x14ac:dyDescent="0.25">
      <c r="A3" s="315"/>
    </row>
    <row r="4" spans="1:1" x14ac:dyDescent="0.25">
      <c r="A4" s="314" t="s">
        <v>270</v>
      </c>
    </row>
    <row r="6" spans="1:1" x14ac:dyDescent="0.25">
      <c r="A6" t="s">
        <v>271</v>
      </c>
    </row>
    <row r="7" spans="1:1" x14ac:dyDescent="0.25">
      <c r="A7" t="s">
        <v>272</v>
      </c>
    </row>
  </sheetData>
  <pageMargins left="0.7" right="0.7" top="0.75" bottom="0.75" header="0.3" footer="0.3"/>
  <pageSetup fitToHeight="0" orientation="landscape" horizontalDpi="1200" verticalDpi="1200" r:id="rId1"/>
  <headerFooter>
    <oddHeader>&amp;L&amp;"-,Bold"&amp;KFF0000CONFIDENTIAL</oddHeader>
    <oddFooter>&amp;L&amp;9OneCare Vermont FY 2023 ACO Budget Submission&amp;R&amp;9&amp;P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Q54"/>
  <sheetViews>
    <sheetView zoomScaleNormal="100" workbookViewId="0">
      <selection activeCell="D48" sqref="D48"/>
    </sheetView>
  </sheetViews>
  <sheetFormatPr defaultColWidth="9.140625" defaultRowHeight="15" x14ac:dyDescent="0.25"/>
  <cols>
    <col min="1" max="1" width="42.85546875" customWidth="1"/>
    <col min="2" max="3" width="14.28515625" customWidth="1"/>
    <col min="4" max="4" width="117.5703125" customWidth="1"/>
    <col min="5" max="5" width="1.42578125" style="61" customWidth="1"/>
    <col min="6" max="7" width="14.28515625" customWidth="1"/>
    <col min="8" max="8" width="93.5703125" style="104" customWidth="1"/>
    <col min="9" max="9" width="1.7109375" style="61" customWidth="1"/>
    <col min="10" max="10" width="42.7109375" customWidth="1"/>
    <col min="11" max="12" width="14.28515625" customWidth="1"/>
    <col min="13" max="13" width="102.5703125" customWidth="1"/>
    <col min="14" max="14" width="1.7109375" style="61" customWidth="1"/>
    <col min="15" max="16" width="14.28515625" customWidth="1"/>
    <col min="17" max="17" width="93" style="104" customWidth="1"/>
  </cols>
  <sheetData>
    <row r="1" spans="1:17" x14ac:dyDescent="0.25">
      <c r="A1" s="311" t="s">
        <v>273</v>
      </c>
      <c r="B1" s="311"/>
      <c r="C1" s="311"/>
      <c r="D1" s="311"/>
      <c r="E1" s="311"/>
      <c r="F1" s="311"/>
      <c r="G1" s="311"/>
      <c r="H1" s="382"/>
      <c r="I1" s="382"/>
      <c r="J1" s="382"/>
      <c r="K1" s="382"/>
      <c r="L1" s="382"/>
      <c r="M1" s="382"/>
      <c r="N1" s="382"/>
      <c r="O1" s="382"/>
      <c r="P1" s="382"/>
      <c r="Q1" s="382"/>
    </row>
    <row r="2" spans="1:17" ht="18.75" x14ac:dyDescent="0.3">
      <c r="A2" s="198"/>
      <c r="D2" s="94" t="s">
        <v>274</v>
      </c>
      <c r="I2" s="245"/>
      <c r="J2" s="198"/>
    </row>
    <row r="3" spans="1:17" x14ac:dyDescent="0.25">
      <c r="A3" s="113"/>
      <c r="D3" s="198"/>
      <c r="I3" s="245"/>
    </row>
    <row r="4" spans="1:17" x14ac:dyDescent="0.25">
      <c r="A4" s="383" t="s">
        <v>275</v>
      </c>
      <c r="B4" s="383"/>
      <c r="C4" s="383"/>
      <c r="D4" s="383"/>
      <c r="E4" s="383"/>
      <c r="F4" s="383"/>
      <c r="G4" s="383"/>
      <c r="H4" s="383"/>
      <c r="I4" s="246"/>
      <c r="J4" s="383" t="s">
        <v>276</v>
      </c>
      <c r="K4" s="383"/>
      <c r="L4" s="383"/>
      <c r="M4" s="383"/>
      <c r="N4" s="383"/>
      <c r="O4" s="383"/>
      <c r="P4" s="383"/>
      <c r="Q4" s="383"/>
    </row>
    <row r="5" spans="1:17" x14ac:dyDescent="0.25">
      <c r="A5" s="209" t="s">
        <v>277</v>
      </c>
      <c r="B5" s="127"/>
      <c r="C5" s="127"/>
      <c r="D5" s="384"/>
      <c r="E5" s="384"/>
      <c r="I5" s="244"/>
      <c r="J5" s="209" t="s">
        <v>277</v>
      </c>
      <c r="K5" s="127"/>
      <c r="L5" s="127"/>
      <c r="M5" s="198"/>
    </row>
    <row r="6" spans="1:17" ht="60" x14ac:dyDescent="0.25">
      <c r="A6" s="206" t="s">
        <v>278</v>
      </c>
      <c r="B6" s="224" t="s">
        <v>279</v>
      </c>
      <c r="C6" s="224" t="s">
        <v>280</v>
      </c>
      <c r="D6" s="206" t="s">
        <v>281</v>
      </c>
      <c r="E6" s="243"/>
      <c r="F6" s="97" t="s">
        <v>282</v>
      </c>
      <c r="G6" s="97" t="s">
        <v>283</v>
      </c>
      <c r="H6" s="97" t="s">
        <v>281</v>
      </c>
      <c r="I6" s="243"/>
      <c r="J6" s="206" t="s">
        <v>278</v>
      </c>
      <c r="K6" s="224" t="s">
        <v>279</v>
      </c>
      <c r="L6" s="224" t="s">
        <v>280</v>
      </c>
      <c r="M6" s="206" t="s">
        <v>281</v>
      </c>
      <c r="N6" s="243"/>
      <c r="O6" s="97" t="s">
        <v>282</v>
      </c>
      <c r="P6" s="97" t="s">
        <v>283</v>
      </c>
      <c r="Q6" s="97" t="s">
        <v>281</v>
      </c>
    </row>
    <row r="7" spans="1:17" ht="45" x14ac:dyDescent="0.25">
      <c r="A7" s="127" t="s">
        <v>284</v>
      </c>
      <c r="B7" s="247">
        <v>-3900000</v>
      </c>
      <c r="C7" s="207">
        <v>-1</v>
      </c>
      <c r="D7" s="208" t="s">
        <v>285</v>
      </c>
      <c r="E7" s="244"/>
      <c r="H7" s="223" t="s">
        <v>286</v>
      </c>
      <c r="I7" s="244"/>
      <c r="J7" s="127" t="s">
        <v>284</v>
      </c>
      <c r="K7" s="247">
        <v>-3900000</v>
      </c>
      <c r="L7" s="207">
        <v>-1</v>
      </c>
      <c r="M7" s="208" t="s">
        <v>287</v>
      </c>
      <c r="N7" s="244"/>
      <c r="O7" s="98"/>
      <c r="P7" s="99"/>
      <c r="Q7" s="223" t="s">
        <v>286</v>
      </c>
    </row>
    <row r="8" spans="1:17" x14ac:dyDescent="0.25">
      <c r="A8" s="127" t="s">
        <v>288</v>
      </c>
      <c r="B8" s="247">
        <v>-1116630</v>
      </c>
      <c r="C8" s="207">
        <v>-0.51</v>
      </c>
      <c r="D8" s="128" t="s">
        <v>289</v>
      </c>
      <c r="E8" s="244"/>
      <c r="H8" s="223"/>
      <c r="I8" s="244"/>
      <c r="J8" s="127" t="s">
        <v>288</v>
      </c>
      <c r="K8" s="247">
        <v>-1116630</v>
      </c>
      <c r="L8" s="207">
        <v>-0.51</v>
      </c>
      <c r="M8" s="208" t="s">
        <v>287</v>
      </c>
      <c r="N8" s="244"/>
      <c r="O8" s="98"/>
      <c r="P8" s="99"/>
      <c r="Q8" s="223"/>
    </row>
    <row r="9" spans="1:17" x14ac:dyDescent="0.25">
      <c r="A9" s="127" t="s">
        <v>290</v>
      </c>
      <c r="B9" s="247">
        <v>-4131164</v>
      </c>
      <c r="C9" s="207">
        <v>-0.44</v>
      </c>
      <c r="D9" s="208" t="s">
        <v>291</v>
      </c>
      <c r="E9" s="244"/>
      <c r="H9" s="223"/>
      <c r="I9" s="244"/>
      <c r="J9" s="127" t="s">
        <v>290</v>
      </c>
      <c r="K9" s="247">
        <v>-4131164</v>
      </c>
      <c r="L9" s="207">
        <v>-0.44</v>
      </c>
      <c r="M9" s="208" t="s">
        <v>287</v>
      </c>
      <c r="N9" s="244"/>
      <c r="O9" s="98"/>
      <c r="P9" s="99"/>
      <c r="Q9" s="223"/>
    </row>
    <row r="10" spans="1:17" x14ac:dyDescent="0.25">
      <c r="A10" s="127" t="s">
        <v>292</v>
      </c>
      <c r="B10" s="247">
        <v>-452507</v>
      </c>
      <c r="C10" s="207">
        <v>-0.11</v>
      </c>
      <c r="D10" s="208" t="s">
        <v>293</v>
      </c>
      <c r="E10" s="244"/>
      <c r="H10" s="223"/>
      <c r="I10" s="244"/>
      <c r="J10" s="127" t="s">
        <v>292</v>
      </c>
      <c r="K10" s="247">
        <v>-452507</v>
      </c>
      <c r="L10" s="207">
        <v>-0.11</v>
      </c>
      <c r="M10" s="208" t="s">
        <v>287</v>
      </c>
      <c r="N10" s="244"/>
      <c r="O10" s="98"/>
      <c r="P10" s="99"/>
      <c r="Q10" s="223"/>
    </row>
    <row r="11" spans="1:17" x14ac:dyDescent="0.25">
      <c r="A11" s="127" t="s">
        <v>294</v>
      </c>
      <c r="B11" s="247">
        <v>-1000000</v>
      </c>
      <c r="C11" s="207">
        <v>-1</v>
      </c>
      <c r="D11" s="208" t="s">
        <v>295</v>
      </c>
      <c r="E11" s="244"/>
      <c r="H11" s="223"/>
      <c r="I11" s="244"/>
      <c r="J11" s="127" t="s">
        <v>294</v>
      </c>
      <c r="K11" s="247">
        <v>-1000000</v>
      </c>
      <c r="L11" s="207">
        <v>-1</v>
      </c>
      <c r="M11" s="208" t="s">
        <v>287</v>
      </c>
      <c r="N11" s="244"/>
      <c r="O11" s="98"/>
      <c r="P11" s="99"/>
      <c r="Q11" s="223"/>
    </row>
    <row r="12" spans="1:17" x14ac:dyDescent="0.25">
      <c r="B12" s="239"/>
      <c r="E12" s="245"/>
      <c r="I12" s="245"/>
      <c r="K12" s="239"/>
      <c r="N12" s="245"/>
    </row>
    <row r="13" spans="1:17" x14ac:dyDescent="0.25">
      <c r="B13" s="239"/>
      <c r="E13" s="245"/>
      <c r="I13" s="245"/>
      <c r="K13" s="239"/>
      <c r="N13" s="245"/>
    </row>
    <row r="14" spans="1:17" x14ac:dyDescent="0.25">
      <c r="A14" s="95" t="s">
        <v>296</v>
      </c>
      <c r="B14" s="239"/>
      <c r="D14" s="198"/>
      <c r="E14" s="245"/>
      <c r="I14" s="245"/>
      <c r="J14" s="95" t="s">
        <v>296</v>
      </c>
      <c r="K14" s="239"/>
      <c r="M14" s="198"/>
      <c r="N14" s="245"/>
    </row>
    <row r="15" spans="1:17" ht="60" x14ac:dyDescent="0.25">
      <c r="A15" s="206" t="s">
        <v>278</v>
      </c>
      <c r="B15" s="248" t="s">
        <v>279</v>
      </c>
      <c r="C15" s="224" t="s">
        <v>280</v>
      </c>
      <c r="D15" s="291" t="s">
        <v>281</v>
      </c>
      <c r="E15" s="245"/>
      <c r="F15" s="97" t="s">
        <v>282</v>
      </c>
      <c r="G15" s="97" t="s">
        <v>283</v>
      </c>
      <c r="H15" s="97" t="s">
        <v>281</v>
      </c>
      <c r="I15" s="245"/>
      <c r="J15" s="96" t="s">
        <v>278</v>
      </c>
      <c r="K15" s="248" t="s">
        <v>279</v>
      </c>
      <c r="L15" s="224" t="s">
        <v>280</v>
      </c>
      <c r="M15" s="97" t="s">
        <v>281</v>
      </c>
      <c r="N15" s="245"/>
      <c r="O15" s="97" t="s">
        <v>282</v>
      </c>
      <c r="P15" s="97" t="s">
        <v>283</v>
      </c>
      <c r="Q15" s="97" t="s">
        <v>281</v>
      </c>
    </row>
    <row r="16" spans="1:17" x14ac:dyDescent="0.25">
      <c r="A16" s="293" t="s">
        <v>297</v>
      </c>
      <c r="B16" s="288"/>
      <c r="C16" s="289"/>
      <c r="D16" s="289"/>
      <c r="E16" s="245"/>
      <c r="F16" s="290"/>
      <c r="G16" s="290"/>
      <c r="H16" s="279"/>
      <c r="I16" s="245"/>
      <c r="J16" s="293" t="s">
        <v>297</v>
      </c>
      <c r="K16" s="288"/>
      <c r="L16" s="289"/>
      <c r="M16" s="290"/>
      <c r="N16" s="245"/>
      <c r="O16" s="290"/>
      <c r="P16" s="290"/>
      <c r="Q16" s="290"/>
    </row>
    <row r="17" spans="1:17" ht="45" x14ac:dyDescent="0.25">
      <c r="A17" s="127" t="s">
        <v>298</v>
      </c>
      <c r="B17" s="247">
        <v>55351273</v>
      </c>
      <c r="C17" s="207">
        <v>0.24</v>
      </c>
      <c r="D17" s="208" t="s">
        <v>299</v>
      </c>
      <c r="E17" s="245"/>
      <c r="F17" s="98"/>
      <c r="G17" s="99"/>
      <c r="H17" s="223" t="s">
        <v>286</v>
      </c>
      <c r="I17" s="245"/>
      <c r="J17" s="127" t="s">
        <v>298</v>
      </c>
      <c r="K17" s="247">
        <v>0</v>
      </c>
      <c r="L17" s="207">
        <v>0</v>
      </c>
      <c r="M17" s="208" t="s">
        <v>300</v>
      </c>
      <c r="N17" s="245"/>
      <c r="O17" s="98"/>
      <c r="P17" s="99"/>
      <c r="Q17" s="223" t="s">
        <v>286</v>
      </c>
    </row>
    <row r="18" spans="1:17" x14ac:dyDescent="0.25">
      <c r="A18" s="127" t="s">
        <v>301</v>
      </c>
      <c r="B18" s="247">
        <v>-16760660</v>
      </c>
      <c r="C18" s="207">
        <v>-0.13</v>
      </c>
      <c r="D18" s="208" t="s">
        <v>302</v>
      </c>
      <c r="E18" s="245"/>
      <c r="F18" s="98"/>
      <c r="G18" s="99"/>
      <c r="H18" s="223"/>
      <c r="I18" s="245"/>
      <c r="J18" s="127" t="s">
        <v>301</v>
      </c>
      <c r="K18" s="247">
        <v>0</v>
      </c>
      <c r="L18" s="207">
        <v>0</v>
      </c>
      <c r="M18" s="208" t="s">
        <v>300</v>
      </c>
      <c r="N18" s="245"/>
      <c r="O18" s="98"/>
      <c r="P18" s="99"/>
      <c r="Q18" s="210"/>
    </row>
    <row r="19" spans="1:17" x14ac:dyDescent="0.25">
      <c r="A19" s="127" t="s">
        <v>303</v>
      </c>
      <c r="B19" s="247">
        <v>34766650</v>
      </c>
      <c r="C19" s="207">
        <v>0.26</v>
      </c>
      <c r="D19" s="208" t="s">
        <v>304</v>
      </c>
      <c r="E19" s="245"/>
      <c r="F19" s="98"/>
      <c r="G19" s="99"/>
      <c r="H19" s="223"/>
      <c r="I19" s="245"/>
      <c r="J19" s="127" t="s">
        <v>303</v>
      </c>
      <c r="K19" s="247">
        <v>0</v>
      </c>
      <c r="L19" s="207">
        <v>0</v>
      </c>
      <c r="M19" s="208" t="s">
        <v>300</v>
      </c>
      <c r="N19" s="245"/>
      <c r="O19" s="98"/>
      <c r="P19" s="99"/>
      <c r="Q19" s="210"/>
    </row>
    <row r="20" spans="1:17" x14ac:dyDescent="0.25">
      <c r="A20" s="127" t="s">
        <v>305</v>
      </c>
      <c r="B20" s="247">
        <v>9264557</v>
      </c>
      <c r="C20" s="207">
        <v>0.14000000000000001</v>
      </c>
      <c r="D20" s="208" t="s">
        <v>304</v>
      </c>
      <c r="E20" s="245"/>
      <c r="F20" s="98"/>
      <c r="G20" s="99"/>
      <c r="H20" s="223"/>
      <c r="I20" s="245"/>
      <c r="J20" s="127" t="s">
        <v>305</v>
      </c>
      <c r="K20" s="247">
        <v>0</v>
      </c>
      <c r="L20" s="207">
        <v>0</v>
      </c>
      <c r="M20" s="208" t="s">
        <v>300</v>
      </c>
      <c r="N20" s="245"/>
      <c r="O20" s="98"/>
      <c r="P20" s="99"/>
      <c r="Q20" s="210"/>
    </row>
    <row r="21" spans="1:17" x14ac:dyDescent="0.25">
      <c r="A21" s="341" t="s">
        <v>20</v>
      </c>
      <c r="B21" s="247">
        <v>-2000000</v>
      </c>
      <c r="C21" s="207">
        <v>-1</v>
      </c>
      <c r="D21" s="208" t="s">
        <v>306</v>
      </c>
      <c r="E21" s="245"/>
      <c r="F21" s="98"/>
      <c r="G21" s="99"/>
      <c r="H21" s="223"/>
      <c r="I21" s="245"/>
      <c r="J21" s="127" t="str">
        <f>A21</f>
        <v>Other</v>
      </c>
      <c r="K21" s="247">
        <v>0</v>
      </c>
      <c r="L21" s="207">
        <v>0</v>
      </c>
      <c r="M21" s="208" t="s">
        <v>300</v>
      </c>
      <c r="N21" s="245"/>
      <c r="O21" s="98"/>
      <c r="P21" s="99"/>
      <c r="Q21" s="210"/>
    </row>
    <row r="22" spans="1:17" ht="30" x14ac:dyDescent="0.25">
      <c r="A22" s="127" t="s">
        <v>307</v>
      </c>
      <c r="B22" s="247">
        <v>2000000</v>
      </c>
      <c r="C22" s="207">
        <v>1</v>
      </c>
      <c r="D22" s="208" t="s">
        <v>308</v>
      </c>
      <c r="E22" s="245"/>
      <c r="F22" s="98"/>
      <c r="G22" s="99"/>
      <c r="H22" s="223"/>
      <c r="I22" s="245"/>
      <c r="J22" s="127" t="s">
        <v>307</v>
      </c>
      <c r="K22" s="247">
        <v>2000000</v>
      </c>
      <c r="L22" s="207">
        <v>1</v>
      </c>
      <c r="M22" s="208" t="s">
        <v>309</v>
      </c>
      <c r="N22" s="245"/>
      <c r="O22" s="98"/>
      <c r="P22" s="99"/>
      <c r="Q22" s="210"/>
    </row>
    <row r="23" spans="1:17" x14ac:dyDescent="0.25">
      <c r="A23" s="127" t="s">
        <v>310</v>
      </c>
      <c r="B23" s="247">
        <v>-722819</v>
      </c>
      <c r="C23" s="207">
        <v>-0.91</v>
      </c>
      <c r="D23" s="208" t="s">
        <v>311</v>
      </c>
      <c r="E23" s="245"/>
      <c r="F23" s="98"/>
      <c r="G23" s="99"/>
      <c r="H23" s="223"/>
      <c r="I23" s="245"/>
      <c r="J23" s="127" t="s">
        <v>310</v>
      </c>
      <c r="K23" s="247">
        <v>-722819</v>
      </c>
      <c r="L23" s="207">
        <v>-0.91</v>
      </c>
      <c r="M23" s="208" t="s">
        <v>309</v>
      </c>
      <c r="N23" s="245"/>
      <c r="O23" s="98"/>
      <c r="P23" s="99"/>
      <c r="Q23" s="210"/>
    </row>
    <row r="24" spans="1:17" s="331" customFormat="1" x14ac:dyDescent="0.25">
      <c r="A24" s="322" t="s">
        <v>312</v>
      </c>
      <c r="B24" s="323">
        <v>-743582</v>
      </c>
      <c r="C24" s="324">
        <v>-0.6</v>
      </c>
      <c r="D24" s="325" t="s">
        <v>313</v>
      </c>
      <c r="E24" s="326"/>
      <c r="F24" s="327"/>
      <c r="G24" s="328"/>
      <c r="H24" s="329"/>
      <c r="I24" s="326"/>
      <c r="J24" s="322" t="s">
        <v>312</v>
      </c>
      <c r="K24" s="323">
        <v>-743582</v>
      </c>
      <c r="L24" s="324">
        <v>-0.6</v>
      </c>
      <c r="M24" s="325" t="s">
        <v>309</v>
      </c>
      <c r="N24" s="326"/>
      <c r="O24" s="327"/>
      <c r="P24" s="328"/>
      <c r="Q24" s="330"/>
    </row>
    <row r="25" spans="1:17" s="331" customFormat="1" x14ac:dyDescent="0.25">
      <c r="A25" s="322" t="s">
        <v>314</v>
      </c>
      <c r="B25" s="323">
        <v>-3325439</v>
      </c>
      <c r="C25" s="342">
        <v>-0.98</v>
      </c>
      <c r="D25" s="325" t="s">
        <v>315</v>
      </c>
      <c r="E25" s="326"/>
      <c r="F25" s="327"/>
      <c r="G25" s="328"/>
      <c r="H25" s="329"/>
      <c r="I25" s="326"/>
      <c r="J25" s="322" t="str">
        <f t="shared" ref="J25:L26" si="0">A25</f>
        <v>Other Revenue</v>
      </c>
      <c r="K25" s="323">
        <f t="shared" si="0"/>
        <v>-3325439</v>
      </c>
      <c r="L25" s="324">
        <f t="shared" si="0"/>
        <v>-0.98</v>
      </c>
      <c r="M25" s="325" t="s">
        <v>309</v>
      </c>
      <c r="N25" s="326"/>
      <c r="O25" s="327"/>
      <c r="P25" s="328"/>
      <c r="Q25" s="330"/>
    </row>
    <row r="26" spans="1:17" s="340" customFormat="1" x14ac:dyDescent="0.25">
      <c r="A26" s="332" t="s">
        <v>316</v>
      </c>
      <c r="B26" s="333">
        <v>3060850</v>
      </c>
      <c r="C26" s="334">
        <v>1</v>
      </c>
      <c r="D26" s="292" t="s">
        <v>317</v>
      </c>
      <c r="E26" s="335"/>
      <c r="F26" s="336"/>
      <c r="G26" s="337"/>
      <c r="H26" s="338"/>
      <c r="I26" s="335"/>
      <c r="J26" s="332" t="str">
        <f t="shared" si="0"/>
        <v>Fixed Payment Allocation</v>
      </c>
      <c r="K26" s="333">
        <f t="shared" si="0"/>
        <v>3060850</v>
      </c>
      <c r="L26" s="334">
        <f t="shared" si="0"/>
        <v>1</v>
      </c>
      <c r="M26" s="292" t="s">
        <v>309</v>
      </c>
      <c r="N26" s="335"/>
      <c r="O26" s="336"/>
      <c r="P26" s="337"/>
      <c r="Q26" s="339"/>
    </row>
    <row r="27" spans="1:17" x14ac:dyDescent="0.25">
      <c r="A27" s="294" t="s">
        <v>318</v>
      </c>
      <c r="B27" s="247"/>
      <c r="C27" s="207"/>
      <c r="D27" s="208"/>
      <c r="E27" s="245"/>
      <c r="F27" s="98"/>
      <c r="G27" s="99"/>
      <c r="H27" s="223"/>
      <c r="I27" s="245"/>
      <c r="J27" s="294" t="s">
        <v>318</v>
      </c>
      <c r="K27" s="247"/>
      <c r="L27" s="207"/>
      <c r="M27" s="208"/>
      <c r="N27" s="245"/>
      <c r="O27" s="98"/>
      <c r="P27" s="99"/>
      <c r="Q27" s="210"/>
    </row>
    <row r="28" spans="1:17" x14ac:dyDescent="0.25">
      <c r="A28" s="127" t="s">
        <v>298</v>
      </c>
      <c r="B28" s="247">
        <v>55351273</v>
      </c>
      <c r="C28" s="207">
        <v>0.24</v>
      </c>
      <c r="D28" s="208" t="s">
        <v>319</v>
      </c>
      <c r="E28" s="245"/>
      <c r="F28" s="98"/>
      <c r="G28" s="99"/>
      <c r="H28" s="223"/>
      <c r="I28" s="245"/>
      <c r="J28" s="127" t="s">
        <v>298</v>
      </c>
      <c r="K28" s="247">
        <v>0</v>
      </c>
      <c r="L28" s="207">
        <v>0</v>
      </c>
      <c r="M28" s="208" t="s">
        <v>300</v>
      </c>
      <c r="N28" s="245"/>
      <c r="O28" s="98"/>
      <c r="P28" s="99"/>
      <c r="Q28" s="210"/>
    </row>
    <row r="29" spans="1:17" x14ac:dyDescent="0.25">
      <c r="A29" s="127" t="s">
        <v>301</v>
      </c>
      <c r="B29" s="247">
        <v>-16760660</v>
      </c>
      <c r="C29" s="207">
        <v>-0.13</v>
      </c>
      <c r="D29" s="208" t="s">
        <v>320</v>
      </c>
      <c r="E29" s="245"/>
      <c r="F29" s="98"/>
      <c r="G29" s="99"/>
      <c r="H29" s="223"/>
      <c r="I29" s="245"/>
      <c r="J29" s="127" t="s">
        <v>301</v>
      </c>
      <c r="K29" s="247">
        <v>0</v>
      </c>
      <c r="L29" s="207">
        <v>0</v>
      </c>
      <c r="M29" s="208" t="s">
        <v>300</v>
      </c>
      <c r="N29" s="245"/>
      <c r="O29" s="98"/>
      <c r="P29" s="99"/>
      <c r="Q29" s="210"/>
    </row>
    <row r="30" spans="1:17" x14ac:dyDescent="0.25">
      <c r="A30" s="127" t="s">
        <v>303</v>
      </c>
      <c r="B30" s="247">
        <v>34766650</v>
      </c>
      <c r="C30" s="207">
        <v>0.26</v>
      </c>
      <c r="D30" s="208" t="s">
        <v>321</v>
      </c>
      <c r="E30" s="245"/>
      <c r="F30" s="98"/>
      <c r="G30" s="99"/>
      <c r="H30" s="223"/>
      <c r="I30" s="245"/>
      <c r="J30" s="127" t="s">
        <v>303</v>
      </c>
      <c r="K30" s="247">
        <v>0</v>
      </c>
      <c r="L30" s="207">
        <v>0</v>
      </c>
      <c r="M30" s="208" t="s">
        <v>300</v>
      </c>
      <c r="N30" s="245"/>
      <c r="O30" s="98"/>
      <c r="P30" s="99"/>
      <c r="Q30" s="210"/>
    </row>
    <row r="31" spans="1:17" x14ac:dyDescent="0.25">
      <c r="A31" s="127" t="s">
        <v>305</v>
      </c>
      <c r="B31" s="247">
        <v>9264557</v>
      </c>
      <c r="C31" s="207">
        <v>0.14000000000000001</v>
      </c>
      <c r="D31" s="208" t="s">
        <v>322</v>
      </c>
      <c r="E31" s="245"/>
      <c r="F31" s="98"/>
      <c r="G31" s="99"/>
      <c r="H31" s="223"/>
      <c r="I31" s="245"/>
      <c r="J31" s="127" t="s">
        <v>305</v>
      </c>
      <c r="K31" s="247">
        <v>0</v>
      </c>
      <c r="L31" s="207">
        <v>0</v>
      </c>
      <c r="M31" s="208" t="s">
        <v>300</v>
      </c>
      <c r="N31" s="245"/>
      <c r="O31" s="98"/>
      <c r="P31" s="99"/>
      <c r="Q31" s="210"/>
    </row>
    <row r="32" spans="1:17" x14ac:dyDescent="0.25">
      <c r="A32" s="127" t="s">
        <v>323</v>
      </c>
      <c r="B32" s="247">
        <v>-9512724</v>
      </c>
      <c r="C32" s="207">
        <v>-1</v>
      </c>
      <c r="D32" s="208" t="s">
        <v>324</v>
      </c>
      <c r="E32" s="245"/>
      <c r="F32" s="98"/>
      <c r="G32" s="99"/>
      <c r="H32" s="223"/>
      <c r="I32" s="245"/>
      <c r="J32" s="127" t="s">
        <v>325</v>
      </c>
      <c r="K32" s="247">
        <v>-5548647</v>
      </c>
      <c r="L32" s="207">
        <v>-1</v>
      </c>
      <c r="M32" s="208" t="s">
        <v>326</v>
      </c>
      <c r="N32" s="245"/>
      <c r="O32" s="98"/>
      <c r="P32" s="99"/>
      <c r="Q32" s="210"/>
    </row>
    <row r="33" spans="1:17" x14ac:dyDescent="0.25">
      <c r="A33" s="127" t="s">
        <v>327</v>
      </c>
      <c r="B33" s="247">
        <v>-5905659</v>
      </c>
      <c r="C33" s="207">
        <v>-1</v>
      </c>
      <c r="D33" s="208" t="s">
        <v>324</v>
      </c>
      <c r="E33" s="245"/>
      <c r="F33" s="98"/>
      <c r="G33" s="99"/>
      <c r="H33" s="223"/>
      <c r="I33" s="245"/>
      <c r="J33" s="127" t="s">
        <v>327</v>
      </c>
      <c r="K33" s="247">
        <v>0</v>
      </c>
      <c r="L33" s="207">
        <v>0</v>
      </c>
      <c r="M33" s="208" t="s">
        <v>300</v>
      </c>
      <c r="N33" s="245"/>
      <c r="O33" s="98"/>
      <c r="P33" s="99"/>
      <c r="Q33" s="210"/>
    </row>
    <row r="34" spans="1:17" x14ac:dyDescent="0.25">
      <c r="A34" s="127" t="s">
        <v>328</v>
      </c>
      <c r="B34" s="247">
        <v>-1000000</v>
      </c>
      <c r="C34" s="207">
        <v>-1</v>
      </c>
      <c r="D34" s="208" t="s">
        <v>324</v>
      </c>
      <c r="E34" s="245"/>
      <c r="F34" s="98"/>
      <c r="G34" s="99"/>
      <c r="H34" s="223"/>
      <c r="I34" s="245"/>
      <c r="J34" s="127" t="s">
        <v>328</v>
      </c>
      <c r="K34" s="247">
        <v>-1000000</v>
      </c>
      <c r="L34" s="207">
        <v>-1</v>
      </c>
      <c r="M34" s="208" t="s">
        <v>326</v>
      </c>
      <c r="N34" s="245"/>
      <c r="O34" s="98"/>
      <c r="P34" s="99"/>
      <c r="Q34" s="210"/>
    </row>
    <row r="35" spans="1:17" x14ac:dyDescent="0.25">
      <c r="A35" s="127" t="s">
        <v>329</v>
      </c>
      <c r="B35" s="247">
        <v>15274117</v>
      </c>
      <c r="C35" s="207">
        <v>1</v>
      </c>
      <c r="D35" s="208" t="s">
        <v>330</v>
      </c>
      <c r="E35" s="245"/>
      <c r="F35" s="98"/>
      <c r="G35" s="99"/>
      <c r="H35" s="223"/>
      <c r="I35" s="245"/>
      <c r="J35" s="127" t="s">
        <v>329</v>
      </c>
      <c r="K35" s="247">
        <v>5199550</v>
      </c>
      <c r="L35" s="207">
        <v>1</v>
      </c>
      <c r="M35" s="208" t="s">
        <v>326</v>
      </c>
      <c r="N35" s="245"/>
      <c r="O35" s="98"/>
      <c r="P35" s="99"/>
      <c r="Q35" s="210"/>
    </row>
    <row r="36" spans="1:17" x14ac:dyDescent="0.25">
      <c r="A36" s="127" t="s">
        <v>331</v>
      </c>
      <c r="B36" s="247">
        <v>2329915</v>
      </c>
      <c r="C36" s="207">
        <v>1</v>
      </c>
      <c r="D36" s="208" t="s">
        <v>330</v>
      </c>
      <c r="E36" s="245"/>
      <c r="F36" s="98"/>
      <c r="G36" s="99"/>
      <c r="H36" s="223"/>
      <c r="I36" s="245"/>
      <c r="J36" s="127" t="s">
        <v>331</v>
      </c>
      <c r="K36" s="247">
        <v>2329915</v>
      </c>
      <c r="L36" s="207">
        <v>1</v>
      </c>
      <c r="M36" s="208" t="s">
        <v>326</v>
      </c>
      <c r="N36" s="245"/>
      <c r="O36" s="98"/>
      <c r="P36" s="99"/>
      <c r="Q36" s="210"/>
    </row>
    <row r="37" spans="1:17" x14ac:dyDescent="0.25">
      <c r="A37" s="127" t="s">
        <v>332</v>
      </c>
      <c r="B37" s="247">
        <v>351616</v>
      </c>
      <c r="C37" s="207">
        <v>0.3</v>
      </c>
      <c r="D37" s="208" t="s">
        <v>333</v>
      </c>
      <c r="E37" s="245"/>
      <c r="F37" s="98"/>
      <c r="G37" s="99"/>
      <c r="H37" s="223"/>
      <c r="I37" s="245"/>
      <c r="J37" s="127" t="s">
        <v>332</v>
      </c>
      <c r="K37" s="247">
        <v>942475</v>
      </c>
      <c r="L37" s="207">
        <v>1.66</v>
      </c>
      <c r="M37" s="208" t="s">
        <v>326</v>
      </c>
      <c r="N37" s="245"/>
      <c r="O37" s="98"/>
      <c r="P37" s="99"/>
      <c r="Q37" s="210"/>
    </row>
    <row r="38" spans="1:17" x14ac:dyDescent="0.25">
      <c r="A38" s="127" t="s">
        <v>334</v>
      </c>
      <c r="B38" s="247">
        <v>-120000</v>
      </c>
      <c r="C38" s="207">
        <v>-1</v>
      </c>
      <c r="D38" s="208" t="s">
        <v>335</v>
      </c>
      <c r="E38" s="245"/>
      <c r="F38" s="98"/>
      <c r="G38" s="99"/>
      <c r="H38" s="223"/>
      <c r="I38" s="245"/>
      <c r="J38" s="127" t="s">
        <v>334</v>
      </c>
      <c r="K38" s="247">
        <v>-120000</v>
      </c>
      <c r="L38" s="207">
        <v>-1</v>
      </c>
      <c r="M38" s="208" t="s">
        <v>309</v>
      </c>
      <c r="N38" s="245"/>
      <c r="O38" s="98"/>
      <c r="P38" s="99"/>
      <c r="Q38" s="210"/>
    </row>
    <row r="39" spans="1:17" x14ac:dyDescent="0.25">
      <c r="A39" s="127" t="s">
        <v>336</v>
      </c>
      <c r="B39" s="247">
        <v>-147550</v>
      </c>
      <c r="C39" s="207">
        <v>-1</v>
      </c>
      <c r="D39" s="208" t="s">
        <v>335</v>
      </c>
      <c r="E39" s="245"/>
      <c r="F39" s="98"/>
      <c r="G39" s="99"/>
      <c r="H39" s="223"/>
      <c r="I39" s="245"/>
      <c r="J39" s="127" t="s">
        <v>336</v>
      </c>
      <c r="K39" s="247">
        <v>-147550</v>
      </c>
      <c r="L39" s="207">
        <v>-1</v>
      </c>
      <c r="M39" s="208" t="s">
        <v>309</v>
      </c>
      <c r="N39" s="245"/>
      <c r="O39" s="98"/>
      <c r="P39" s="99"/>
      <c r="Q39" s="210"/>
    </row>
    <row r="40" spans="1:17" x14ac:dyDescent="0.25">
      <c r="A40" s="127" t="s">
        <v>337</v>
      </c>
      <c r="B40" s="247">
        <v>150000</v>
      </c>
      <c r="C40" s="207">
        <v>1</v>
      </c>
      <c r="D40" s="208" t="s">
        <v>338</v>
      </c>
      <c r="E40" s="245"/>
      <c r="F40" s="98"/>
      <c r="G40" s="99"/>
      <c r="H40" s="223"/>
      <c r="I40" s="245"/>
      <c r="J40" s="127" t="s">
        <v>337</v>
      </c>
      <c r="K40" s="247">
        <v>150000</v>
      </c>
      <c r="L40" s="207">
        <v>1</v>
      </c>
      <c r="M40" s="208" t="s">
        <v>309</v>
      </c>
      <c r="N40" s="245"/>
      <c r="O40" s="98"/>
      <c r="P40" s="99"/>
      <c r="Q40" s="210"/>
    </row>
    <row r="41" spans="1:17" x14ac:dyDescent="0.25">
      <c r="A41" s="127" t="s">
        <v>339</v>
      </c>
      <c r="B41" s="247">
        <v>-299767</v>
      </c>
      <c r="C41" s="207">
        <v>-0.81</v>
      </c>
      <c r="D41" s="208" t="s">
        <v>340</v>
      </c>
      <c r="E41" s="245"/>
      <c r="F41" s="98"/>
      <c r="G41" s="99"/>
      <c r="H41" s="223"/>
      <c r="I41" s="245"/>
      <c r="J41" s="127" t="s">
        <v>339</v>
      </c>
      <c r="K41" s="247">
        <v>-299767</v>
      </c>
      <c r="L41" s="207">
        <v>-0.81</v>
      </c>
      <c r="M41" s="208" t="s">
        <v>309</v>
      </c>
      <c r="N41" s="245"/>
      <c r="O41" s="98"/>
      <c r="P41" s="99"/>
      <c r="Q41" s="210"/>
    </row>
    <row r="42" spans="1:17" x14ac:dyDescent="0.25">
      <c r="A42" s="127" t="s">
        <v>341</v>
      </c>
      <c r="B42" s="247">
        <v>201299</v>
      </c>
      <c r="C42" s="207">
        <v>1</v>
      </c>
      <c r="D42" s="208" t="s">
        <v>342</v>
      </c>
      <c r="E42" s="245"/>
      <c r="F42" s="98"/>
      <c r="G42" s="99"/>
      <c r="H42" s="223"/>
      <c r="I42" s="245"/>
      <c r="J42" s="127" t="s">
        <v>341</v>
      </c>
      <c r="K42" s="247">
        <v>201299</v>
      </c>
      <c r="L42" s="207">
        <v>1</v>
      </c>
      <c r="M42" s="208" t="s">
        <v>309</v>
      </c>
      <c r="N42" s="245"/>
      <c r="O42" s="98"/>
      <c r="P42" s="99"/>
      <c r="Q42" s="210"/>
    </row>
    <row r="43" spans="1:17" x14ac:dyDescent="0.25">
      <c r="A43" s="127" t="s">
        <v>312</v>
      </c>
      <c r="B43" s="247">
        <v>-868468</v>
      </c>
      <c r="C43" s="207">
        <v>-0.75</v>
      </c>
      <c r="D43" s="208" t="s">
        <v>340</v>
      </c>
      <c r="E43" s="245"/>
      <c r="F43" s="98"/>
      <c r="G43" s="99"/>
      <c r="H43" s="223"/>
      <c r="I43" s="245"/>
      <c r="J43" s="127" t="s">
        <v>312</v>
      </c>
      <c r="K43" s="247">
        <v>-868468</v>
      </c>
      <c r="L43" s="207">
        <v>-0.75</v>
      </c>
      <c r="M43" s="208" t="s">
        <v>309</v>
      </c>
      <c r="N43" s="245"/>
      <c r="O43" s="98"/>
      <c r="P43" s="99"/>
      <c r="Q43" s="210"/>
    </row>
    <row r="44" spans="1:17" x14ac:dyDescent="0.25">
      <c r="A44" s="127" t="s">
        <v>343</v>
      </c>
      <c r="B44" s="247">
        <v>-811469</v>
      </c>
      <c r="C44" s="207">
        <v>-0.3</v>
      </c>
      <c r="D44" s="208" t="s">
        <v>344</v>
      </c>
      <c r="E44" s="245"/>
      <c r="F44" s="98"/>
      <c r="G44" s="99"/>
      <c r="H44" s="223"/>
      <c r="I44" s="245"/>
      <c r="J44" s="127" t="s">
        <v>343</v>
      </c>
      <c r="K44" s="247">
        <v>-811469</v>
      </c>
      <c r="L44" s="207">
        <v>-0.3</v>
      </c>
      <c r="M44" s="208" t="s">
        <v>309</v>
      </c>
      <c r="N44" s="245"/>
      <c r="O44" s="98"/>
      <c r="P44" s="99"/>
      <c r="Q44" s="210"/>
    </row>
    <row r="45" spans="1:17" x14ac:dyDescent="0.25">
      <c r="A45" s="127" t="s">
        <v>345</v>
      </c>
      <c r="B45" s="247">
        <v>2003350</v>
      </c>
      <c r="C45" s="207">
        <v>1.47</v>
      </c>
      <c r="D45" s="208" t="s">
        <v>346</v>
      </c>
      <c r="E45" s="245"/>
      <c r="H45" s="223"/>
      <c r="I45" s="245"/>
      <c r="J45" s="127" t="s">
        <v>345</v>
      </c>
      <c r="K45" s="247">
        <v>2003350</v>
      </c>
      <c r="L45" s="207">
        <v>1.47</v>
      </c>
      <c r="M45" s="208" t="s">
        <v>309</v>
      </c>
      <c r="N45" s="245"/>
    </row>
    <row r="46" spans="1:17" x14ac:dyDescent="0.25">
      <c r="A46" s="127" t="s">
        <v>347</v>
      </c>
      <c r="B46" s="247">
        <v>-775289</v>
      </c>
      <c r="C46" s="207">
        <v>-0.38</v>
      </c>
      <c r="D46" s="208" t="s">
        <v>348</v>
      </c>
      <c r="E46" s="245"/>
      <c r="H46" s="223"/>
      <c r="I46" s="245"/>
      <c r="J46" s="127" t="s">
        <v>347</v>
      </c>
      <c r="K46" s="247">
        <v>-775289</v>
      </c>
      <c r="L46" s="207">
        <v>-0.38</v>
      </c>
      <c r="M46" s="208" t="s">
        <v>309</v>
      </c>
      <c r="N46" s="245"/>
    </row>
    <row r="47" spans="1:17" x14ac:dyDescent="0.25">
      <c r="B47" s="239"/>
      <c r="E47" s="245"/>
      <c r="H47" s="223"/>
      <c r="I47" s="245"/>
      <c r="K47" s="239"/>
      <c r="N47" s="245"/>
    </row>
    <row r="48" spans="1:17" x14ac:dyDescent="0.25">
      <c r="B48" s="239"/>
      <c r="E48" s="245"/>
      <c r="I48" s="245"/>
      <c r="K48" s="239"/>
      <c r="N48" s="245"/>
    </row>
    <row r="49" spans="1:17" x14ac:dyDescent="0.25">
      <c r="A49" s="95" t="s">
        <v>349</v>
      </c>
      <c r="B49" s="239"/>
      <c r="D49" s="198"/>
      <c r="E49" s="245"/>
      <c r="I49" s="245"/>
      <c r="J49" s="95" t="s">
        <v>349</v>
      </c>
      <c r="K49" s="239"/>
      <c r="M49" s="198"/>
      <c r="N49" s="245"/>
    </row>
    <row r="50" spans="1:17" ht="60" x14ac:dyDescent="0.25">
      <c r="A50" s="96" t="s">
        <v>278</v>
      </c>
      <c r="B50" s="249" t="s">
        <v>279</v>
      </c>
      <c r="C50" s="97" t="s">
        <v>280</v>
      </c>
      <c r="D50" s="97" t="s">
        <v>281</v>
      </c>
      <c r="E50" s="245"/>
      <c r="F50" s="97" t="s">
        <v>282</v>
      </c>
      <c r="G50" s="97" t="s">
        <v>283</v>
      </c>
      <c r="H50" s="97" t="s">
        <v>281</v>
      </c>
      <c r="I50" s="245"/>
      <c r="J50" s="206" t="s">
        <v>278</v>
      </c>
      <c r="K50" s="248" t="s">
        <v>279</v>
      </c>
      <c r="L50" s="224" t="s">
        <v>280</v>
      </c>
      <c r="M50" s="206" t="s">
        <v>281</v>
      </c>
      <c r="N50" s="245"/>
      <c r="O50" s="97" t="s">
        <v>282</v>
      </c>
      <c r="P50" s="97" t="s">
        <v>283</v>
      </c>
      <c r="Q50" s="97" t="s">
        <v>281</v>
      </c>
    </row>
    <row r="51" spans="1:17" ht="45" x14ac:dyDescent="0.25">
      <c r="A51" s="219" t="s">
        <v>350</v>
      </c>
      <c r="B51" s="250">
        <v>-2427908</v>
      </c>
      <c r="C51" s="220">
        <v>-1.85</v>
      </c>
      <c r="D51" s="221" t="s">
        <v>351</v>
      </c>
      <c r="E51" s="245"/>
      <c r="F51" s="98"/>
      <c r="G51" s="99"/>
      <c r="H51" s="223" t="s">
        <v>286</v>
      </c>
      <c r="I51" s="245"/>
      <c r="J51" s="127" t="s">
        <v>352</v>
      </c>
      <c r="K51" s="247">
        <v>-2427908</v>
      </c>
      <c r="L51" s="207">
        <v>-1.85</v>
      </c>
      <c r="M51" s="208" t="s">
        <v>309</v>
      </c>
      <c r="N51" s="245"/>
      <c r="O51" s="98"/>
      <c r="P51" s="99"/>
      <c r="Q51" s="223" t="s">
        <v>286</v>
      </c>
    </row>
    <row r="52" spans="1:17" ht="30" x14ac:dyDescent="0.25">
      <c r="A52" s="219" t="s">
        <v>353</v>
      </c>
      <c r="B52" s="250">
        <v>-8298211</v>
      </c>
      <c r="C52" s="220">
        <v>-1.67</v>
      </c>
      <c r="D52" s="222" t="s">
        <v>354</v>
      </c>
      <c r="E52" s="245"/>
      <c r="F52" s="98"/>
      <c r="G52" s="99"/>
      <c r="H52" s="210"/>
      <c r="I52" s="245"/>
      <c r="J52" s="127" t="s">
        <v>353</v>
      </c>
      <c r="K52" s="247">
        <v>-8298211</v>
      </c>
      <c r="L52" s="207">
        <v>-1.67</v>
      </c>
      <c r="M52" s="208" t="s">
        <v>309</v>
      </c>
      <c r="N52" s="245"/>
      <c r="O52" s="98"/>
      <c r="P52" s="99"/>
      <c r="Q52" s="210"/>
    </row>
    <row r="53" spans="1:17" ht="30" x14ac:dyDescent="0.25">
      <c r="A53" s="219" t="s">
        <v>355</v>
      </c>
      <c r="B53" s="250">
        <v>-4445388.45</v>
      </c>
      <c r="C53" s="220">
        <v>-0.24</v>
      </c>
      <c r="D53" s="221" t="s">
        <v>356</v>
      </c>
      <c r="E53" s="245"/>
      <c r="F53" s="98"/>
      <c r="G53" s="99"/>
      <c r="H53" s="210"/>
      <c r="I53" s="245"/>
      <c r="J53" s="127" t="s">
        <v>355</v>
      </c>
      <c r="K53" s="247">
        <v>-4445388.45</v>
      </c>
      <c r="L53" s="207">
        <v>-0.24</v>
      </c>
      <c r="M53" s="208" t="s">
        <v>309</v>
      </c>
      <c r="N53" s="245"/>
      <c r="O53" s="98"/>
      <c r="P53" s="99"/>
      <c r="Q53" s="210"/>
    </row>
    <row r="54" spans="1:17" x14ac:dyDescent="0.25">
      <c r="A54" s="100"/>
      <c r="B54" s="98"/>
      <c r="C54" s="99"/>
      <c r="D54" s="99"/>
      <c r="F54" s="98"/>
      <c r="G54" s="99"/>
      <c r="H54" s="210"/>
      <c r="J54" s="100"/>
      <c r="K54" s="98"/>
      <c r="L54" s="99"/>
      <c r="M54" s="99"/>
      <c r="O54" s="98"/>
      <c r="P54" s="99"/>
      <c r="Q54" s="210"/>
    </row>
  </sheetData>
  <mergeCells count="4">
    <mergeCell ref="H1:Q1"/>
    <mergeCell ref="J4:Q4"/>
    <mergeCell ref="D5:E5"/>
    <mergeCell ref="A4:H4"/>
  </mergeCells>
  <pageMargins left="0.25" right="0.25" top="0.75" bottom="0.75" header="0.3" footer="0.3"/>
  <pageSetup scale="39" orientation="landscape" r:id="rId1"/>
  <headerFooter>
    <oddHeader>&amp;L&amp;"-,Bold"&amp;KFF0000CONFIDENTIAL</oddHeader>
    <oddFooter>&amp;L&amp;9OneCare Vermont FY 2023 ACO Budget Submission&amp;R&amp;9&amp;P of &amp;N</oddFooter>
  </headerFooter>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35"/>
  <sheetViews>
    <sheetView topLeftCell="B1" zoomScaleNormal="100" workbookViewId="0">
      <selection activeCell="I27" sqref="I27:M27"/>
    </sheetView>
  </sheetViews>
  <sheetFormatPr defaultColWidth="8.85546875" defaultRowHeight="15" x14ac:dyDescent="0.25"/>
  <cols>
    <col min="1" max="1" width="62.7109375" customWidth="1"/>
    <col min="2" max="2" width="18" style="89" customWidth="1"/>
    <col min="3" max="3" width="1.7109375" style="89" customWidth="1"/>
    <col min="4" max="18" width="14.5703125" style="89" customWidth="1"/>
    <col min="19" max="19" width="14.5703125" style="213" customWidth="1"/>
  </cols>
  <sheetData>
    <row r="1" spans="1:21" s="120" customFormat="1" ht="20.25" x14ac:dyDescent="0.3">
      <c r="A1" s="119" t="s">
        <v>357</v>
      </c>
      <c r="C1" s="119"/>
      <c r="D1" s="124"/>
      <c r="E1" s="121"/>
      <c r="F1" s="121"/>
      <c r="G1" s="122"/>
      <c r="H1" s="122"/>
      <c r="I1" s="122"/>
      <c r="J1" s="121"/>
      <c r="K1" s="121"/>
      <c r="L1" s="121"/>
      <c r="M1" s="124"/>
      <c r="N1" s="122"/>
      <c r="O1" s="122"/>
      <c r="P1" s="122"/>
      <c r="Q1" s="122"/>
      <c r="R1" s="122"/>
      <c r="S1" s="211"/>
      <c r="T1" s="123"/>
      <c r="U1" s="123"/>
    </row>
    <row r="2" spans="1:21" s="120" customFormat="1" ht="16.5" customHeight="1" x14ac:dyDescent="0.3">
      <c r="A2" s="119" t="s">
        <v>358</v>
      </c>
      <c r="B2" s="119"/>
      <c r="C2" s="119"/>
      <c r="E2" s="121"/>
      <c r="F2" s="121"/>
      <c r="G2" s="125"/>
      <c r="H2" s="122"/>
      <c r="I2" s="122"/>
      <c r="J2" s="121"/>
      <c r="K2" s="124"/>
      <c r="L2" s="121"/>
      <c r="M2" s="121"/>
      <c r="N2" s="122"/>
      <c r="P2" s="122"/>
      <c r="Q2" s="122"/>
      <c r="R2" s="122"/>
      <c r="S2" s="122"/>
      <c r="T2" s="123"/>
      <c r="U2" s="123"/>
    </row>
    <row r="3" spans="1:21" x14ac:dyDescent="0.25">
      <c r="A3" t="s">
        <v>359</v>
      </c>
      <c r="B3"/>
      <c r="C3"/>
      <c r="D3" s="385" t="s">
        <v>360</v>
      </c>
      <c r="E3" s="385"/>
      <c r="F3" s="385"/>
      <c r="G3" s="385"/>
      <c r="H3" s="385"/>
      <c r="I3" s="385"/>
      <c r="J3" s="385"/>
      <c r="K3" s="385"/>
      <c r="L3" s="385"/>
      <c r="M3" s="385"/>
      <c r="N3" s="385"/>
      <c r="O3" s="385"/>
      <c r="P3" s="385"/>
      <c r="Q3" s="385"/>
      <c r="R3" s="385"/>
      <c r="S3" s="385"/>
    </row>
    <row r="4" spans="1:21" s="104" customFormat="1" ht="45" x14ac:dyDescent="0.25">
      <c r="A4" s="101"/>
      <c r="B4" s="102" t="s">
        <v>361</v>
      </c>
      <c r="C4" s="103"/>
      <c r="D4" s="102" t="s">
        <v>362</v>
      </c>
      <c r="E4" s="102" t="s">
        <v>363</v>
      </c>
      <c r="F4" s="102" t="s">
        <v>364</v>
      </c>
      <c r="G4" s="102" t="s">
        <v>365</v>
      </c>
      <c r="H4" s="102" t="s">
        <v>366</v>
      </c>
      <c r="I4" s="102" t="s">
        <v>367</v>
      </c>
      <c r="J4" s="102" t="s">
        <v>368</v>
      </c>
      <c r="K4" s="102" t="s">
        <v>369</v>
      </c>
      <c r="L4" s="102" t="s">
        <v>370</v>
      </c>
      <c r="M4" s="102" t="s">
        <v>371</v>
      </c>
      <c r="N4" s="102" t="s">
        <v>307</v>
      </c>
      <c r="O4" s="102" t="s">
        <v>372</v>
      </c>
      <c r="P4" s="102" t="s">
        <v>294</v>
      </c>
      <c r="Q4" s="102" t="s">
        <v>373</v>
      </c>
      <c r="R4" s="102" t="s">
        <v>374</v>
      </c>
      <c r="S4" s="212" t="s">
        <v>375</v>
      </c>
    </row>
    <row r="5" spans="1:21" x14ac:dyDescent="0.25">
      <c r="A5" s="105" t="s">
        <v>376</v>
      </c>
      <c r="B5" s="227">
        <v>483776489</v>
      </c>
      <c r="C5" s="228"/>
      <c r="D5" s="227">
        <v>262082439</v>
      </c>
      <c r="E5" s="227">
        <v>9545916</v>
      </c>
      <c r="F5" s="227">
        <v>147893473</v>
      </c>
      <c r="G5" s="227">
        <v>23220209</v>
      </c>
      <c r="H5" s="227">
        <v>6270000</v>
      </c>
      <c r="I5" s="456"/>
      <c r="J5" s="456"/>
      <c r="K5" s="456"/>
      <c r="L5" s="456"/>
      <c r="M5" s="456"/>
      <c r="N5" s="227">
        <v>2000000</v>
      </c>
      <c r="O5" s="227">
        <v>35000</v>
      </c>
      <c r="P5" s="227">
        <v>567206</v>
      </c>
      <c r="Q5" s="227">
        <v>3060850</v>
      </c>
      <c r="R5" s="227">
        <v>19828444</v>
      </c>
      <c r="S5" s="227">
        <v>0</v>
      </c>
    </row>
    <row r="6" spans="1:21" x14ac:dyDescent="0.25">
      <c r="A6" s="105"/>
      <c r="B6" s="228"/>
      <c r="C6" s="228"/>
      <c r="D6" s="228"/>
      <c r="E6" s="228"/>
      <c r="F6" s="228"/>
      <c r="G6" s="228"/>
      <c r="H6" s="228"/>
      <c r="I6" s="228"/>
      <c r="J6" s="228"/>
      <c r="K6" s="228"/>
      <c r="L6" s="228"/>
      <c r="M6" s="228"/>
      <c r="N6" s="228"/>
      <c r="O6" s="228"/>
      <c r="P6" s="228"/>
      <c r="Q6" s="228"/>
      <c r="R6" s="228"/>
      <c r="S6" s="228"/>
    </row>
    <row r="7" spans="1:21" x14ac:dyDescent="0.25">
      <c r="A7" s="105" t="s">
        <v>377</v>
      </c>
      <c r="B7" s="228"/>
      <c r="C7" s="228"/>
      <c r="D7" s="228"/>
      <c r="E7" s="228"/>
      <c r="F7" s="228"/>
      <c r="G7" s="228"/>
      <c r="H7" s="228"/>
      <c r="I7" s="228"/>
      <c r="J7" s="228"/>
      <c r="K7" s="228"/>
      <c r="L7" s="228"/>
      <c r="M7" s="228"/>
      <c r="N7" s="228"/>
      <c r="O7" s="228"/>
      <c r="P7" s="228"/>
      <c r="Q7" s="228"/>
      <c r="R7" s="228"/>
      <c r="S7" s="228"/>
    </row>
    <row r="8" spans="1:21" x14ac:dyDescent="0.25">
      <c r="A8" s="106" t="s">
        <v>378</v>
      </c>
      <c r="B8" s="229">
        <v>438664506</v>
      </c>
      <c r="C8" s="229"/>
      <c r="D8" s="229">
        <v>262082439</v>
      </c>
      <c r="E8" s="229"/>
      <c r="F8" s="229">
        <v>147893473</v>
      </c>
      <c r="G8" s="229">
        <v>23220209</v>
      </c>
      <c r="H8" s="229"/>
      <c r="I8" s="457"/>
      <c r="J8" s="229"/>
      <c r="K8" s="229"/>
      <c r="L8" s="229"/>
      <c r="M8" s="229"/>
      <c r="N8" s="229"/>
      <c r="O8" s="229"/>
      <c r="P8" s="229"/>
      <c r="Q8" s="229"/>
      <c r="R8" s="229"/>
      <c r="S8" s="229">
        <v>0</v>
      </c>
    </row>
    <row r="9" spans="1:21" x14ac:dyDescent="0.25">
      <c r="A9" s="106" t="s">
        <v>379</v>
      </c>
      <c r="B9" s="229">
        <v>17604032</v>
      </c>
      <c r="C9" s="229"/>
      <c r="D9" s="229"/>
      <c r="E9" s="229"/>
      <c r="F9" s="229"/>
      <c r="G9" s="229"/>
      <c r="H9" s="229">
        <v>5127302</v>
      </c>
      <c r="I9" s="229"/>
      <c r="J9" s="457"/>
      <c r="K9" s="457"/>
      <c r="L9" s="457"/>
      <c r="M9" s="457"/>
      <c r="N9" s="229">
        <v>2000000</v>
      </c>
      <c r="O9" s="229"/>
      <c r="P9" s="229"/>
      <c r="Q9" s="229"/>
      <c r="R9" s="229">
        <v>6672163</v>
      </c>
      <c r="S9" s="229">
        <v>0</v>
      </c>
    </row>
    <row r="10" spans="1:21" x14ac:dyDescent="0.25">
      <c r="A10" s="138" t="s">
        <v>380</v>
      </c>
      <c r="B10" s="229">
        <v>1510492</v>
      </c>
      <c r="C10" s="229"/>
      <c r="D10" s="229"/>
      <c r="E10" s="229"/>
      <c r="F10" s="229"/>
      <c r="G10" s="229"/>
      <c r="H10" s="229">
        <v>997332</v>
      </c>
      <c r="I10" s="229"/>
      <c r="J10" s="229"/>
      <c r="K10" s="229"/>
      <c r="L10" s="229"/>
      <c r="M10" s="229"/>
      <c r="N10" s="229"/>
      <c r="O10" s="229"/>
      <c r="P10" s="229"/>
      <c r="Q10" s="229"/>
      <c r="R10" s="229">
        <v>513160</v>
      </c>
      <c r="S10" s="229">
        <v>0</v>
      </c>
    </row>
    <row r="11" spans="1:21" x14ac:dyDescent="0.25">
      <c r="A11" s="138" t="s">
        <v>381</v>
      </c>
      <c r="B11" s="229">
        <v>145366</v>
      </c>
      <c r="C11" s="229"/>
      <c r="D11" s="229"/>
      <c r="E11" s="229"/>
      <c r="F11" s="229"/>
      <c r="G11" s="229"/>
      <c r="H11" s="229">
        <v>145366</v>
      </c>
      <c r="I11" s="229"/>
      <c r="J11" s="229"/>
      <c r="K11" s="229"/>
      <c r="L11" s="229"/>
      <c r="M11" s="229"/>
      <c r="N11" s="229"/>
      <c r="O11" s="229"/>
      <c r="P11" s="229"/>
      <c r="Q11" s="229"/>
      <c r="R11" s="229"/>
      <c r="S11" s="229">
        <v>0</v>
      </c>
    </row>
    <row r="12" spans="1:21" x14ac:dyDescent="0.25">
      <c r="A12" s="138" t="s">
        <v>382</v>
      </c>
      <c r="B12" s="229">
        <v>399000</v>
      </c>
      <c r="C12" s="229"/>
      <c r="D12" s="229"/>
      <c r="E12" s="229"/>
      <c r="F12" s="229"/>
      <c r="G12" s="229"/>
      <c r="H12" s="229"/>
      <c r="I12" s="229"/>
      <c r="J12" s="229"/>
      <c r="K12" s="229"/>
      <c r="L12" s="229"/>
      <c r="M12" s="229"/>
      <c r="N12" s="229"/>
      <c r="O12" s="229"/>
      <c r="P12" s="229"/>
      <c r="Q12" s="229"/>
      <c r="R12" s="229">
        <v>399000</v>
      </c>
      <c r="S12" s="229">
        <v>0</v>
      </c>
    </row>
    <row r="13" spans="1:21" x14ac:dyDescent="0.25">
      <c r="A13" s="138" t="s">
        <v>339</v>
      </c>
      <c r="B13" s="229">
        <v>69667</v>
      </c>
      <c r="C13" s="229"/>
      <c r="D13" s="229"/>
      <c r="E13" s="229"/>
      <c r="F13" s="229"/>
      <c r="G13" s="229"/>
      <c r="H13" s="229"/>
      <c r="I13" s="229"/>
      <c r="J13" s="229"/>
      <c r="K13" s="229"/>
      <c r="L13" s="229"/>
      <c r="M13" s="229"/>
      <c r="N13" s="229"/>
      <c r="O13" s="229"/>
      <c r="P13" s="229">
        <v>69667</v>
      </c>
      <c r="Q13" s="229"/>
      <c r="R13" s="229"/>
      <c r="S13" s="229">
        <v>0</v>
      </c>
    </row>
    <row r="14" spans="1:21" x14ac:dyDescent="0.25">
      <c r="A14" s="138" t="s">
        <v>383</v>
      </c>
      <c r="B14" s="229">
        <v>2163158</v>
      </c>
      <c r="C14" s="229"/>
      <c r="D14" s="229"/>
      <c r="E14" s="229">
        <v>2163158</v>
      </c>
      <c r="F14" s="229"/>
      <c r="G14" s="229"/>
      <c r="H14" s="229"/>
      <c r="I14" s="229"/>
      <c r="J14" s="229"/>
      <c r="K14" s="229"/>
      <c r="L14" s="229"/>
      <c r="M14" s="229"/>
      <c r="N14" s="229"/>
      <c r="O14" s="229"/>
      <c r="P14" s="229"/>
      <c r="Q14" s="229"/>
      <c r="R14" s="229"/>
      <c r="S14" s="229">
        <v>0</v>
      </c>
    </row>
    <row r="15" spans="1:21" x14ac:dyDescent="0.25">
      <c r="A15" s="138" t="s">
        <v>384</v>
      </c>
      <c r="B15" s="229">
        <v>2874062</v>
      </c>
      <c r="C15" s="229"/>
      <c r="D15" s="229"/>
      <c r="E15" s="229">
        <v>2874062</v>
      </c>
      <c r="F15" s="229"/>
      <c r="G15" s="229"/>
      <c r="H15" s="229"/>
      <c r="I15" s="229"/>
      <c r="J15" s="229"/>
      <c r="K15" s="229"/>
      <c r="L15" s="229"/>
      <c r="M15" s="229"/>
      <c r="N15" s="229"/>
      <c r="O15" s="229"/>
      <c r="P15" s="229"/>
      <c r="Q15" s="229"/>
      <c r="R15" s="229"/>
      <c r="S15" s="229">
        <v>0</v>
      </c>
    </row>
    <row r="16" spans="1:21" x14ac:dyDescent="0.25">
      <c r="A16" s="138" t="s">
        <v>341</v>
      </c>
      <c r="B16" s="229">
        <v>201299</v>
      </c>
      <c r="C16" s="229"/>
      <c r="D16" s="229"/>
      <c r="E16" s="229"/>
      <c r="F16" s="229"/>
      <c r="G16" s="229"/>
      <c r="H16" s="229"/>
      <c r="I16" s="229"/>
      <c r="J16" s="229"/>
      <c r="K16" s="229"/>
      <c r="L16" s="229"/>
      <c r="M16" s="229"/>
      <c r="N16" s="229"/>
      <c r="O16" s="229"/>
      <c r="P16" s="229">
        <v>201299</v>
      </c>
      <c r="Q16" s="229"/>
      <c r="R16" s="229"/>
      <c r="S16" s="229">
        <v>0</v>
      </c>
    </row>
    <row r="17" spans="1:19" x14ac:dyDescent="0.25">
      <c r="A17" s="138" t="s">
        <v>385</v>
      </c>
      <c r="B17" s="229">
        <v>150000</v>
      </c>
      <c r="C17" s="229"/>
      <c r="D17" s="229"/>
      <c r="E17" s="229"/>
      <c r="F17" s="229"/>
      <c r="G17" s="229"/>
      <c r="H17" s="229"/>
      <c r="I17" s="229"/>
      <c r="J17" s="229"/>
      <c r="K17" s="229"/>
      <c r="L17" s="229"/>
      <c r="M17" s="229"/>
      <c r="N17" s="229"/>
      <c r="O17" s="229"/>
      <c r="P17" s="229"/>
      <c r="Q17" s="229"/>
      <c r="R17" s="229">
        <v>150000</v>
      </c>
      <c r="S17" s="229">
        <v>0</v>
      </c>
    </row>
    <row r="18" spans="1:19" x14ac:dyDescent="0.25">
      <c r="A18" s="138" t="s">
        <v>386</v>
      </c>
      <c r="B18" s="229">
        <v>296240</v>
      </c>
      <c r="C18" s="229"/>
      <c r="D18" s="229"/>
      <c r="E18" s="229"/>
      <c r="F18" s="229"/>
      <c r="G18" s="229"/>
      <c r="H18" s="229"/>
      <c r="I18" s="229"/>
      <c r="J18" s="229"/>
      <c r="K18" s="229"/>
      <c r="L18" s="229"/>
      <c r="M18" s="229"/>
      <c r="N18" s="229"/>
      <c r="O18" s="229"/>
      <c r="P18" s="229">
        <v>296240</v>
      </c>
      <c r="Q18" s="229"/>
      <c r="R18" s="229"/>
      <c r="S18" s="229">
        <v>0</v>
      </c>
    </row>
    <row r="19" spans="1:19" x14ac:dyDescent="0.25">
      <c r="A19" s="138" t="s">
        <v>387</v>
      </c>
      <c r="B19" s="229">
        <v>4508696</v>
      </c>
      <c r="C19" s="229"/>
      <c r="D19" s="229"/>
      <c r="E19" s="229">
        <v>4508696</v>
      </c>
      <c r="F19" s="229"/>
      <c r="G19" s="229"/>
      <c r="H19" s="229"/>
      <c r="I19" s="229"/>
      <c r="J19" s="229"/>
      <c r="K19" s="229"/>
      <c r="L19" s="229"/>
      <c r="M19" s="229"/>
      <c r="N19" s="229"/>
      <c r="O19" s="229"/>
      <c r="P19" s="229"/>
      <c r="Q19" s="229"/>
      <c r="R19" s="229"/>
      <c r="S19" s="229">
        <v>0</v>
      </c>
    </row>
    <row r="20" spans="1:19" s="3" customFormat="1" x14ac:dyDescent="0.25">
      <c r="A20" s="107" t="s">
        <v>388</v>
      </c>
      <c r="B20" s="230">
        <v>468586518</v>
      </c>
      <c r="C20" s="231"/>
      <c r="D20" s="230">
        <v>262082439</v>
      </c>
      <c r="E20" s="230">
        <v>9545916</v>
      </c>
      <c r="F20" s="230">
        <v>147893473</v>
      </c>
      <c r="G20" s="230">
        <v>23220209</v>
      </c>
      <c r="H20" s="230">
        <v>6270000</v>
      </c>
      <c r="I20" s="458"/>
      <c r="J20" s="458"/>
      <c r="K20" s="458"/>
      <c r="L20" s="458"/>
      <c r="M20" s="458"/>
      <c r="N20" s="230">
        <v>2000000</v>
      </c>
      <c r="O20" s="230">
        <v>0</v>
      </c>
      <c r="P20" s="230">
        <v>567206</v>
      </c>
      <c r="Q20" s="230">
        <v>0</v>
      </c>
      <c r="R20" s="230">
        <v>7734323</v>
      </c>
      <c r="S20" s="230">
        <v>0</v>
      </c>
    </row>
    <row r="21" spans="1:19" x14ac:dyDescent="0.25">
      <c r="A21" s="106" t="s">
        <v>389</v>
      </c>
      <c r="B21" s="229">
        <v>8704465</v>
      </c>
      <c r="C21" s="229"/>
      <c r="D21" s="229"/>
      <c r="E21" s="229"/>
      <c r="F21" s="229"/>
      <c r="G21" s="229"/>
      <c r="H21" s="229"/>
      <c r="I21" s="229"/>
      <c r="J21" s="229"/>
      <c r="K21" s="229"/>
      <c r="L21" s="229"/>
      <c r="M21" s="229"/>
      <c r="N21" s="229"/>
      <c r="O21" s="229"/>
      <c r="P21" s="229"/>
      <c r="Q21" s="386">
        <v>3060850</v>
      </c>
      <c r="R21" s="386">
        <v>12129121</v>
      </c>
      <c r="S21" s="386">
        <v>0</v>
      </c>
    </row>
    <row r="22" spans="1:19" x14ac:dyDescent="0.25">
      <c r="A22" s="106" t="s">
        <v>390</v>
      </c>
      <c r="B22" s="229">
        <v>3369471</v>
      </c>
      <c r="C22" s="229"/>
      <c r="D22" s="229"/>
      <c r="E22" s="229"/>
      <c r="F22" s="229"/>
      <c r="G22" s="229"/>
      <c r="H22" s="229"/>
      <c r="I22" s="229"/>
      <c r="J22" s="229"/>
      <c r="K22" s="229"/>
      <c r="L22" s="229"/>
      <c r="M22" s="229"/>
      <c r="N22" s="229"/>
      <c r="O22" s="229"/>
      <c r="P22" s="229"/>
      <c r="Q22" s="387"/>
      <c r="R22" s="387"/>
      <c r="S22" s="387"/>
    </row>
    <row r="23" spans="1:19" x14ac:dyDescent="0.25">
      <c r="A23" s="106" t="s">
        <v>391</v>
      </c>
      <c r="B23" s="229">
        <v>1871810</v>
      </c>
      <c r="C23" s="229"/>
      <c r="D23" s="229"/>
      <c r="E23" s="229"/>
      <c r="F23" s="229"/>
      <c r="G23" s="229"/>
      <c r="H23" s="229"/>
      <c r="I23" s="229"/>
      <c r="J23" s="229"/>
      <c r="K23" s="229"/>
      <c r="L23" s="229"/>
      <c r="M23" s="229"/>
      <c r="N23" s="229"/>
      <c r="O23" s="229"/>
      <c r="P23" s="229"/>
      <c r="Q23" s="387"/>
      <c r="R23" s="387"/>
      <c r="S23" s="387"/>
    </row>
    <row r="24" spans="1:19" x14ac:dyDescent="0.25">
      <c r="A24" s="106" t="s">
        <v>392</v>
      </c>
      <c r="B24" s="229">
        <v>1244225</v>
      </c>
      <c r="C24" s="229"/>
      <c r="D24" s="229"/>
      <c r="E24" s="229"/>
      <c r="F24" s="229"/>
      <c r="G24" s="229"/>
      <c r="H24" s="229"/>
      <c r="I24" s="229"/>
      <c r="J24" s="229"/>
      <c r="K24" s="229"/>
      <c r="L24" s="229"/>
      <c r="M24" s="229"/>
      <c r="N24" s="229"/>
      <c r="O24" s="229"/>
      <c r="P24" s="229"/>
      <c r="Q24" s="388"/>
      <c r="R24" s="388"/>
      <c r="S24" s="388"/>
    </row>
    <row r="25" spans="1:19" x14ac:dyDescent="0.25">
      <c r="B25" s="232"/>
      <c r="C25" s="232"/>
      <c r="D25" s="232"/>
      <c r="E25" s="232"/>
      <c r="F25" s="232"/>
      <c r="G25" s="232"/>
      <c r="H25" s="232"/>
      <c r="I25" s="232"/>
      <c r="J25" s="232"/>
      <c r="K25" s="229"/>
      <c r="L25" s="232"/>
      <c r="M25" s="232"/>
      <c r="N25" s="232"/>
      <c r="O25" s="232"/>
      <c r="P25" s="232"/>
      <c r="Q25" s="232"/>
      <c r="R25" s="232"/>
      <c r="S25" s="232"/>
    </row>
    <row r="26" spans="1:19" s="3" customFormat="1" x14ac:dyDescent="0.25">
      <c r="A26" s="107" t="s">
        <v>393</v>
      </c>
      <c r="B26" s="233">
        <v>15189971</v>
      </c>
      <c r="C26" s="233"/>
      <c r="D26" s="233">
        <v>0</v>
      </c>
      <c r="E26" s="233">
        <v>0</v>
      </c>
      <c r="F26" s="233">
        <v>0</v>
      </c>
      <c r="G26" s="233">
        <v>0</v>
      </c>
      <c r="H26" s="233">
        <v>0</v>
      </c>
      <c r="I26" s="233">
        <v>0</v>
      </c>
      <c r="J26" s="233">
        <v>0</v>
      </c>
      <c r="K26" s="233">
        <v>0</v>
      </c>
      <c r="L26" s="233">
        <v>0</v>
      </c>
      <c r="M26" s="233">
        <v>0</v>
      </c>
      <c r="N26" s="233">
        <v>0</v>
      </c>
      <c r="O26" s="233">
        <v>0</v>
      </c>
      <c r="P26" s="233">
        <v>0</v>
      </c>
      <c r="Q26" s="233">
        <v>3060850</v>
      </c>
      <c r="R26" s="233">
        <v>12129121</v>
      </c>
      <c r="S26" s="233">
        <v>0</v>
      </c>
    </row>
    <row r="27" spans="1:19" x14ac:dyDescent="0.25">
      <c r="A27" s="105" t="s">
        <v>394</v>
      </c>
      <c r="B27" s="227">
        <v>483776489</v>
      </c>
      <c r="C27" s="227"/>
      <c r="D27" s="227">
        <v>262082439</v>
      </c>
      <c r="E27" s="227">
        <v>9545916</v>
      </c>
      <c r="F27" s="227">
        <v>147893473</v>
      </c>
      <c r="G27" s="227">
        <v>23220209</v>
      </c>
      <c r="H27" s="227">
        <v>6270000</v>
      </c>
      <c r="I27" s="456"/>
      <c r="J27" s="456"/>
      <c r="K27" s="456"/>
      <c r="L27" s="456"/>
      <c r="M27" s="456"/>
      <c r="N27" s="227">
        <v>2000000</v>
      </c>
      <c r="O27" s="227">
        <v>0</v>
      </c>
      <c r="P27" s="227">
        <v>567206</v>
      </c>
      <c r="Q27" s="227">
        <v>3060850</v>
      </c>
      <c r="R27" s="227">
        <v>19863444</v>
      </c>
      <c r="S27" s="227">
        <v>0</v>
      </c>
    </row>
    <row r="28" spans="1:19" x14ac:dyDescent="0.25">
      <c r="B28" s="232"/>
      <c r="C28" s="232"/>
      <c r="D28" s="232"/>
      <c r="E28" s="232"/>
      <c r="F28" s="232"/>
      <c r="G28" s="232"/>
      <c r="H28" s="232"/>
      <c r="I28" s="232"/>
      <c r="J28" s="232"/>
      <c r="K28" s="232"/>
      <c r="L28" s="232"/>
      <c r="M28" s="232"/>
      <c r="N28" s="232"/>
      <c r="O28" s="232"/>
      <c r="P28" s="232"/>
      <c r="Q28" s="232"/>
      <c r="R28" s="232"/>
      <c r="S28" s="232"/>
    </row>
    <row r="29" spans="1:19" s="3" customFormat="1" x14ac:dyDescent="0.25">
      <c r="A29" s="3" t="s">
        <v>395</v>
      </c>
      <c r="B29" s="234">
        <v>0</v>
      </c>
      <c r="C29" s="235"/>
      <c r="D29" s="234">
        <v>0</v>
      </c>
      <c r="E29" s="234">
        <v>0</v>
      </c>
      <c r="F29" s="236">
        <v>0</v>
      </c>
      <c r="G29" s="236">
        <v>0</v>
      </c>
      <c r="H29" s="234">
        <v>0</v>
      </c>
      <c r="I29" s="234">
        <v>0</v>
      </c>
      <c r="J29" s="234">
        <v>0</v>
      </c>
      <c r="K29" s="234">
        <v>0</v>
      </c>
      <c r="L29" s="234">
        <v>0</v>
      </c>
      <c r="M29" s="234">
        <v>0</v>
      </c>
      <c r="N29" s="234">
        <v>0</v>
      </c>
      <c r="O29" s="234">
        <v>35000</v>
      </c>
      <c r="P29" s="234">
        <v>0</v>
      </c>
      <c r="Q29" s="234">
        <v>0</v>
      </c>
      <c r="R29" s="234">
        <v>-35000</v>
      </c>
      <c r="S29" s="234">
        <v>0</v>
      </c>
    </row>
    <row r="31" spans="1:19" x14ac:dyDescent="0.25">
      <c r="A31" t="s">
        <v>396</v>
      </c>
    </row>
    <row r="32" spans="1:19" ht="30" x14ac:dyDescent="0.25">
      <c r="A32" s="276" t="s">
        <v>397</v>
      </c>
      <c r="B32" s="108"/>
      <c r="D32" s="295"/>
    </row>
    <row r="33" spans="1:2" x14ac:dyDescent="0.25">
      <c r="A33" s="8" t="s">
        <v>398</v>
      </c>
    </row>
    <row r="34" spans="1:2" x14ac:dyDescent="0.25">
      <c r="A34" t="s">
        <v>399</v>
      </c>
      <c r="B34" s="109"/>
    </row>
    <row r="35" spans="1:2" x14ac:dyDescent="0.25">
      <c r="A35" t="s">
        <v>399</v>
      </c>
    </row>
  </sheetData>
  <mergeCells count="4">
    <mergeCell ref="D3:S3"/>
    <mergeCell ref="Q21:Q24"/>
    <mergeCell ref="S21:S24"/>
    <mergeCell ref="R21:R24"/>
  </mergeCells>
  <pageMargins left="0.25" right="0.25" top="0.75" bottom="0.75" header="0.3" footer="0.3"/>
  <pageSetup scale="57" fitToWidth="0" orientation="landscape" horizontalDpi="1200" verticalDpi="1200" r:id="rId1"/>
  <headerFooter>
    <oddHeader>&amp;L&amp;"-,Bold"&amp;KFF0000CONFIDENTIAL</oddHeader>
    <oddFooter>&amp;L&amp;9OneCare Vermont FY 2023 ACO Budget Submission&amp;R&amp;9&amp;P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37"/>
  <sheetViews>
    <sheetView zoomScaleNormal="100" workbookViewId="0">
      <selection activeCell="Q20" sqref="Q20:Q21"/>
    </sheetView>
  </sheetViews>
  <sheetFormatPr defaultColWidth="9.140625" defaultRowHeight="15" x14ac:dyDescent="0.25"/>
  <cols>
    <col min="1" max="1" width="49.5703125" bestFit="1" customWidth="1"/>
    <col min="2" max="17" width="15.7109375" customWidth="1"/>
  </cols>
  <sheetData>
    <row r="1" spans="1:46" s="190" customFormat="1" ht="16.5" x14ac:dyDescent="0.3">
      <c r="A1" s="119" t="s">
        <v>357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row>
    <row r="2" spans="1:46" s="190" customFormat="1" ht="16.5" x14ac:dyDescent="0.3">
      <c r="A2" s="119" t="s">
        <v>400</v>
      </c>
      <c r="B2" s="122"/>
      <c r="C2" s="198"/>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ht="16.5" x14ac:dyDescent="0.3">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row>
    <row r="5" spans="1:46" x14ac:dyDescent="0.25">
      <c r="A5" s="117" t="s">
        <v>401</v>
      </c>
      <c r="B5" s="112" t="s">
        <v>241</v>
      </c>
      <c r="C5" s="112" t="s">
        <v>242</v>
      </c>
      <c r="D5" s="112" t="s">
        <v>243</v>
      </c>
      <c r="E5" s="112" t="s">
        <v>244</v>
      </c>
      <c r="F5" s="112" t="s">
        <v>245</v>
      </c>
      <c r="G5" s="112" t="s">
        <v>246</v>
      </c>
      <c r="H5" s="112" t="s">
        <v>247</v>
      </c>
      <c r="I5" s="112" t="s">
        <v>248</v>
      </c>
      <c r="J5" s="112" t="s">
        <v>249</v>
      </c>
      <c r="K5" s="112" t="s">
        <v>114</v>
      </c>
      <c r="L5" s="112" t="s">
        <v>117</v>
      </c>
      <c r="M5" s="112" t="s">
        <v>251</v>
      </c>
      <c r="N5" s="112" t="s">
        <v>252</v>
      </c>
      <c r="O5" s="112" t="s">
        <v>253</v>
      </c>
      <c r="P5" s="112" t="s">
        <v>254</v>
      </c>
      <c r="Q5" s="111" t="s">
        <v>402</v>
      </c>
    </row>
    <row r="6" spans="1:46" x14ac:dyDescent="0.25">
      <c r="A6" s="118" t="s">
        <v>15</v>
      </c>
      <c r="B6" s="237">
        <v>23062869</v>
      </c>
      <c r="C6" s="237">
        <v>41125029</v>
      </c>
      <c r="D6" s="237">
        <v>10261756</v>
      </c>
      <c r="E6" s="237">
        <v>126810121</v>
      </c>
      <c r="F6" s="237">
        <v>0</v>
      </c>
      <c r="G6" s="237">
        <v>13141661</v>
      </c>
      <c r="H6" s="237">
        <v>0</v>
      </c>
      <c r="I6" s="237">
        <v>250954</v>
      </c>
      <c r="J6" s="237">
        <v>151763</v>
      </c>
      <c r="K6" s="237">
        <v>38734149</v>
      </c>
      <c r="L6" s="237">
        <v>112298</v>
      </c>
      <c r="M6" s="237">
        <v>10959920</v>
      </c>
      <c r="N6" s="237">
        <v>310120</v>
      </c>
      <c r="O6" s="237">
        <v>0</v>
      </c>
      <c r="P6" s="237">
        <v>268098</v>
      </c>
      <c r="Q6" s="238">
        <v>265188738</v>
      </c>
    </row>
    <row r="7" spans="1:46" x14ac:dyDescent="0.25">
      <c r="A7" s="8" t="s">
        <v>403</v>
      </c>
      <c r="B7" s="239">
        <v>22551120</v>
      </c>
      <c r="C7" s="239">
        <v>40310753</v>
      </c>
      <c r="D7" s="239">
        <v>9923501</v>
      </c>
      <c r="E7" s="239">
        <v>125187212</v>
      </c>
      <c r="F7" s="239">
        <v>0</v>
      </c>
      <c r="G7" s="239">
        <v>12793541</v>
      </c>
      <c r="H7" s="239">
        <v>0</v>
      </c>
      <c r="I7" s="239">
        <v>0</v>
      </c>
      <c r="J7" s="239">
        <v>0</v>
      </c>
      <c r="K7" s="239">
        <v>38390822</v>
      </c>
      <c r="L7" s="239">
        <v>0</v>
      </c>
      <c r="M7" s="239">
        <v>10699251</v>
      </c>
      <c r="N7" s="239">
        <v>0</v>
      </c>
      <c r="O7" s="239">
        <v>0</v>
      </c>
      <c r="P7" s="239">
        <v>0</v>
      </c>
      <c r="Q7" s="240">
        <v>259856200</v>
      </c>
    </row>
    <row r="8" spans="1:46" x14ac:dyDescent="0.25">
      <c r="A8" s="8" t="s">
        <v>404</v>
      </c>
      <c r="B8" s="239">
        <v>205029</v>
      </c>
      <c r="C8" s="239">
        <v>390336</v>
      </c>
      <c r="D8" s="239">
        <v>135774</v>
      </c>
      <c r="E8" s="239">
        <v>538251</v>
      </c>
      <c r="F8" s="239">
        <v>0</v>
      </c>
      <c r="G8" s="239">
        <v>103797</v>
      </c>
      <c r="H8" s="239">
        <v>0</v>
      </c>
      <c r="I8" s="239">
        <v>0</v>
      </c>
      <c r="J8" s="239">
        <v>0</v>
      </c>
      <c r="K8" s="239">
        <v>12939</v>
      </c>
      <c r="L8" s="239">
        <v>0</v>
      </c>
      <c r="M8" s="239">
        <v>6099</v>
      </c>
      <c r="N8" s="239">
        <v>109155</v>
      </c>
      <c r="O8" s="239">
        <v>0</v>
      </c>
      <c r="P8" s="239">
        <v>91257</v>
      </c>
      <c r="Q8" s="240">
        <v>1592637</v>
      </c>
    </row>
    <row r="9" spans="1:46" x14ac:dyDescent="0.25">
      <c r="A9" s="8" t="s">
        <v>405</v>
      </c>
      <c r="B9" s="239">
        <v>0</v>
      </c>
      <c r="C9" s="239">
        <v>0</v>
      </c>
      <c r="D9" s="239">
        <v>0</v>
      </c>
      <c r="E9" s="239">
        <v>0</v>
      </c>
      <c r="F9" s="239">
        <v>0</v>
      </c>
      <c r="G9" s="239">
        <v>0</v>
      </c>
      <c r="H9" s="239">
        <v>0</v>
      </c>
      <c r="I9" s="239">
        <v>0</v>
      </c>
      <c r="J9" s="239">
        <v>0</v>
      </c>
      <c r="K9" s="239">
        <v>0</v>
      </c>
      <c r="L9" s="239">
        <v>0</v>
      </c>
      <c r="M9" s="239">
        <v>0</v>
      </c>
      <c r="N9" s="239">
        <v>0</v>
      </c>
      <c r="O9" s="239">
        <v>0</v>
      </c>
      <c r="P9" s="239">
        <v>0</v>
      </c>
      <c r="Q9" s="240">
        <v>0</v>
      </c>
    </row>
    <row r="10" spans="1:46" x14ac:dyDescent="0.25">
      <c r="A10" s="8" t="s">
        <v>406</v>
      </c>
      <c r="B10" s="239">
        <v>222586</v>
      </c>
      <c r="C10" s="239">
        <v>274849</v>
      </c>
      <c r="D10" s="239">
        <v>143502</v>
      </c>
      <c r="E10" s="239">
        <v>773820</v>
      </c>
      <c r="F10" s="239">
        <v>0</v>
      </c>
      <c r="G10" s="239">
        <v>166581</v>
      </c>
      <c r="H10" s="239">
        <v>0</v>
      </c>
      <c r="I10" s="239">
        <v>148601</v>
      </c>
      <c r="J10" s="239">
        <v>83856</v>
      </c>
      <c r="K10" s="239">
        <v>330388</v>
      </c>
      <c r="L10" s="239">
        <v>112298</v>
      </c>
      <c r="M10" s="239">
        <v>216113</v>
      </c>
      <c r="N10" s="239">
        <v>139397</v>
      </c>
      <c r="O10" s="239">
        <v>0</v>
      </c>
      <c r="P10" s="239">
        <v>130258</v>
      </c>
      <c r="Q10" s="240">
        <v>2742249</v>
      </c>
    </row>
    <row r="11" spans="1:46" x14ac:dyDescent="0.25">
      <c r="A11" s="8" t="s">
        <v>407</v>
      </c>
      <c r="B11" s="239">
        <v>84134</v>
      </c>
      <c r="C11" s="239">
        <v>149091</v>
      </c>
      <c r="D11" s="239">
        <v>58979</v>
      </c>
      <c r="E11" s="239">
        <v>310838</v>
      </c>
      <c r="F11" s="239">
        <v>0</v>
      </c>
      <c r="G11" s="239">
        <v>77742</v>
      </c>
      <c r="H11" s="239">
        <v>0</v>
      </c>
      <c r="I11" s="239">
        <v>102353</v>
      </c>
      <c r="J11" s="239">
        <v>67908</v>
      </c>
      <c r="K11" s="239">
        <v>0</v>
      </c>
      <c r="L11" s="239">
        <v>0</v>
      </c>
      <c r="M11" s="239">
        <v>38457</v>
      </c>
      <c r="N11" s="239">
        <v>61567</v>
      </c>
      <c r="O11" s="239">
        <v>0</v>
      </c>
      <c r="P11" s="239">
        <v>46583</v>
      </c>
      <c r="Q11" s="240">
        <v>997652</v>
      </c>
    </row>
    <row r="12" spans="1:46" x14ac:dyDescent="0.25">
      <c r="A12" s="118" t="s">
        <v>211</v>
      </c>
      <c r="B12" s="237">
        <v>7987183</v>
      </c>
      <c r="C12" s="237">
        <v>11175853</v>
      </c>
      <c r="D12" s="237">
        <v>3526916</v>
      </c>
      <c r="E12" s="237">
        <v>60168945</v>
      </c>
      <c r="F12" s="237">
        <v>105393</v>
      </c>
      <c r="G12" s="237">
        <v>5643206</v>
      </c>
      <c r="H12" s="237">
        <v>4647093</v>
      </c>
      <c r="I12" s="237">
        <v>8626339</v>
      </c>
      <c r="J12" s="237">
        <v>3013421</v>
      </c>
      <c r="K12" s="237">
        <v>16541478</v>
      </c>
      <c r="L12" s="237">
        <v>3307275</v>
      </c>
      <c r="M12" s="237">
        <v>9871875</v>
      </c>
      <c r="N12" s="237">
        <v>7787119</v>
      </c>
      <c r="O12" s="237">
        <v>0</v>
      </c>
      <c r="P12" s="237">
        <v>1856052</v>
      </c>
      <c r="Q12" s="238">
        <v>144258149</v>
      </c>
    </row>
    <row r="13" spans="1:46" x14ac:dyDescent="0.25">
      <c r="A13" s="8" t="s">
        <v>403</v>
      </c>
      <c r="B13" s="239">
        <v>7752913</v>
      </c>
      <c r="C13" s="239">
        <v>10829008</v>
      </c>
      <c r="D13" s="239">
        <v>3460568</v>
      </c>
      <c r="E13" s="239">
        <v>59755467</v>
      </c>
      <c r="F13" s="239">
        <v>0</v>
      </c>
      <c r="G13" s="239">
        <v>5487425</v>
      </c>
      <c r="H13" s="239">
        <v>4647093</v>
      </c>
      <c r="I13" s="239">
        <v>8352454</v>
      </c>
      <c r="J13" s="239">
        <v>3013421</v>
      </c>
      <c r="K13" s="239">
        <v>16541478</v>
      </c>
      <c r="L13" s="239">
        <v>3307275</v>
      </c>
      <c r="M13" s="239">
        <v>9871875</v>
      </c>
      <c r="N13" s="239">
        <v>7588930</v>
      </c>
      <c r="O13" s="239">
        <v>0</v>
      </c>
      <c r="P13" s="239">
        <v>1770438</v>
      </c>
      <c r="Q13" s="240">
        <v>142378346</v>
      </c>
    </row>
    <row r="14" spans="1:46" x14ac:dyDescent="0.25">
      <c r="A14" s="8" t="s">
        <v>404</v>
      </c>
      <c r="B14" s="239">
        <v>234270</v>
      </c>
      <c r="C14" s="239">
        <v>346845</v>
      </c>
      <c r="D14" s="239">
        <v>66348</v>
      </c>
      <c r="E14" s="239">
        <v>413478</v>
      </c>
      <c r="F14" s="239">
        <v>105393</v>
      </c>
      <c r="G14" s="239">
        <v>155781</v>
      </c>
      <c r="H14" s="239">
        <v>0</v>
      </c>
      <c r="I14" s="239">
        <v>273885</v>
      </c>
      <c r="J14" s="239">
        <v>0</v>
      </c>
      <c r="K14" s="239">
        <v>0</v>
      </c>
      <c r="L14" s="239">
        <v>0</v>
      </c>
      <c r="M14" s="239">
        <v>0</v>
      </c>
      <c r="N14" s="239">
        <v>198189</v>
      </c>
      <c r="O14" s="239">
        <v>0</v>
      </c>
      <c r="P14" s="239">
        <v>85614</v>
      </c>
      <c r="Q14" s="240">
        <v>1879803</v>
      </c>
    </row>
    <row r="15" spans="1:46" x14ac:dyDescent="0.25">
      <c r="A15" s="8" t="s">
        <v>405</v>
      </c>
      <c r="B15" s="239">
        <v>0</v>
      </c>
      <c r="C15" s="239">
        <v>0</v>
      </c>
      <c r="D15" s="239">
        <v>0</v>
      </c>
      <c r="E15" s="239">
        <v>0</v>
      </c>
      <c r="F15" s="239">
        <v>0</v>
      </c>
      <c r="G15" s="239">
        <v>0</v>
      </c>
      <c r="H15" s="239">
        <v>0</v>
      </c>
      <c r="I15" s="239">
        <v>0</v>
      </c>
      <c r="J15" s="239">
        <v>0</v>
      </c>
      <c r="K15" s="239">
        <v>0</v>
      </c>
      <c r="L15" s="239">
        <v>0</v>
      </c>
      <c r="M15" s="239">
        <v>0</v>
      </c>
      <c r="N15" s="239">
        <v>0</v>
      </c>
      <c r="O15" s="239">
        <v>0</v>
      </c>
      <c r="P15" s="239">
        <v>0</v>
      </c>
      <c r="Q15" s="240">
        <v>0</v>
      </c>
    </row>
    <row r="16" spans="1:46" x14ac:dyDescent="0.25">
      <c r="A16" s="118" t="s">
        <v>212</v>
      </c>
      <c r="B16" s="237">
        <v>1600850</v>
      </c>
      <c r="C16" s="237">
        <v>2101678</v>
      </c>
      <c r="D16" s="237">
        <v>1205832</v>
      </c>
      <c r="E16" s="237">
        <v>7905283</v>
      </c>
      <c r="F16" s="237">
        <v>0</v>
      </c>
      <c r="G16" s="237">
        <v>632066</v>
      </c>
      <c r="H16" s="237">
        <v>961403</v>
      </c>
      <c r="I16" s="237">
        <v>1314429</v>
      </c>
      <c r="J16" s="237">
        <v>794707</v>
      </c>
      <c r="K16" s="237">
        <v>2864010</v>
      </c>
      <c r="L16" s="237">
        <v>511958</v>
      </c>
      <c r="M16" s="237">
        <v>1188577</v>
      </c>
      <c r="N16" s="237">
        <v>1463538</v>
      </c>
      <c r="O16" s="237">
        <v>0</v>
      </c>
      <c r="P16" s="237">
        <v>179610</v>
      </c>
      <c r="Q16" s="238">
        <v>22723941</v>
      </c>
    </row>
    <row r="17" spans="1:17" x14ac:dyDescent="0.25">
      <c r="A17" s="8" t="s">
        <v>403</v>
      </c>
      <c r="B17" s="239">
        <v>1600850</v>
      </c>
      <c r="C17" s="239">
        <v>2101678</v>
      </c>
      <c r="D17" s="239">
        <v>1205832</v>
      </c>
      <c r="E17" s="239">
        <v>7905283</v>
      </c>
      <c r="F17" s="239">
        <v>0</v>
      </c>
      <c r="G17" s="239">
        <v>632066</v>
      </c>
      <c r="H17" s="239">
        <v>961403</v>
      </c>
      <c r="I17" s="239">
        <v>1314429</v>
      </c>
      <c r="J17" s="239">
        <v>794707</v>
      </c>
      <c r="K17" s="239">
        <v>2864010</v>
      </c>
      <c r="L17" s="239">
        <v>511958</v>
      </c>
      <c r="M17" s="239">
        <v>1188577</v>
      </c>
      <c r="N17" s="239">
        <v>1463538</v>
      </c>
      <c r="O17" s="239">
        <v>0</v>
      </c>
      <c r="P17" s="239">
        <v>179610</v>
      </c>
      <c r="Q17" s="240">
        <v>22723941</v>
      </c>
    </row>
    <row r="18" spans="1:17" x14ac:dyDescent="0.25">
      <c r="A18" s="8" t="s">
        <v>404</v>
      </c>
      <c r="B18" s="239">
        <v>0</v>
      </c>
      <c r="C18" s="239">
        <v>0</v>
      </c>
      <c r="D18" s="239">
        <v>0</v>
      </c>
      <c r="E18" s="239">
        <v>0</v>
      </c>
      <c r="F18" s="239">
        <v>0</v>
      </c>
      <c r="G18" s="239">
        <v>0</v>
      </c>
      <c r="H18" s="239">
        <v>0</v>
      </c>
      <c r="I18" s="239">
        <v>0</v>
      </c>
      <c r="J18" s="239">
        <v>0</v>
      </c>
      <c r="K18" s="239">
        <v>0</v>
      </c>
      <c r="L18" s="239">
        <v>0</v>
      </c>
      <c r="M18" s="239">
        <v>0</v>
      </c>
      <c r="N18" s="239">
        <v>0</v>
      </c>
      <c r="O18" s="239">
        <v>0</v>
      </c>
      <c r="P18" s="239">
        <v>0</v>
      </c>
      <c r="Q18" s="240">
        <v>0</v>
      </c>
    </row>
    <row r="19" spans="1:17" x14ac:dyDescent="0.25">
      <c r="A19" s="8" t="s">
        <v>408</v>
      </c>
      <c r="B19" s="239">
        <v>0</v>
      </c>
      <c r="C19" s="239">
        <v>0</v>
      </c>
      <c r="D19" s="239">
        <v>0</v>
      </c>
      <c r="E19" s="239">
        <v>0</v>
      </c>
      <c r="F19" s="239">
        <v>0</v>
      </c>
      <c r="G19" s="239">
        <v>0</v>
      </c>
      <c r="H19" s="239">
        <v>0</v>
      </c>
      <c r="I19" s="239">
        <v>0</v>
      </c>
      <c r="J19" s="239">
        <v>0</v>
      </c>
      <c r="K19" s="239">
        <v>0</v>
      </c>
      <c r="L19" s="239">
        <v>0</v>
      </c>
      <c r="M19" s="239">
        <v>0</v>
      </c>
      <c r="N19" s="239">
        <v>0</v>
      </c>
      <c r="O19" s="239">
        <v>0</v>
      </c>
      <c r="P19" s="239">
        <v>0</v>
      </c>
      <c r="Q19" s="240">
        <v>0</v>
      </c>
    </row>
    <row r="20" spans="1:17" x14ac:dyDescent="0.25">
      <c r="A20" s="118" t="s">
        <v>17</v>
      </c>
      <c r="B20" s="441"/>
      <c r="C20" s="237">
        <v>121524</v>
      </c>
      <c r="D20" s="237">
        <v>21489</v>
      </c>
      <c r="E20" s="237">
        <v>132069</v>
      </c>
      <c r="F20" s="237">
        <v>36993</v>
      </c>
      <c r="G20" s="237">
        <v>39558</v>
      </c>
      <c r="H20" s="237">
        <v>399</v>
      </c>
      <c r="I20" s="237">
        <v>24282</v>
      </c>
      <c r="J20" s="237">
        <v>0</v>
      </c>
      <c r="K20" s="237">
        <v>57</v>
      </c>
      <c r="L20" s="237">
        <v>114</v>
      </c>
      <c r="M20" s="237">
        <v>0</v>
      </c>
      <c r="N20" s="237">
        <v>27531</v>
      </c>
      <c r="O20" s="237">
        <v>0</v>
      </c>
      <c r="P20" s="237">
        <v>0</v>
      </c>
      <c r="Q20" s="461"/>
    </row>
    <row r="21" spans="1:17" x14ac:dyDescent="0.25">
      <c r="A21" s="8" t="s">
        <v>403</v>
      </c>
      <c r="B21" s="441"/>
      <c r="C21" s="239">
        <v>0</v>
      </c>
      <c r="D21" s="239">
        <v>0</v>
      </c>
      <c r="E21" s="239">
        <v>0</v>
      </c>
      <c r="F21" s="239">
        <v>0</v>
      </c>
      <c r="G21" s="239">
        <v>0</v>
      </c>
      <c r="H21" s="239">
        <v>0</v>
      </c>
      <c r="I21" s="239">
        <v>0</v>
      </c>
      <c r="J21" s="239">
        <v>0</v>
      </c>
      <c r="K21" s="239">
        <v>0</v>
      </c>
      <c r="L21" s="239">
        <v>0</v>
      </c>
      <c r="M21" s="239">
        <v>0</v>
      </c>
      <c r="N21" s="239">
        <v>0</v>
      </c>
      <c r="O21" s="239">
        <v>0</v>
      </c>
      <c r="P21" s="239">
        <v>0</v>
      </c>
      <c r="Q21" s="461"/>
    </row>
    <row r="22" spans="1:17" x14ac:dyDescent="0.25">
      <c r="A22" s="8" t="s">
        <v>404</v>
      </c>
      <c r="B22" s="239">
        <v>54606</v>
      </c>
      <c r="C22" s="239">
        <v>121524</v>
      </c>
      <c r="D22" s="239">
        <v>21489</v>
      </c>
      <c r="E22" s="239">
        <v>132069</v>
      </c>
      <c r="F22" s="239">
        <v>36993</v>
      </c>
      <c r="G22" s="239">
        <v>39558</v>
      </c>
      <c r="H22" s="239">
        <v>399</v>
      </c>
      <c r="I22" s="239">
        <v>24282</v>
      </c>
      <c r="J22" s="239">
        <v>0</v>
      </c>
      <c r="K22" s="239">
        <v>57</v>
      </c>
      <c r="L22" s="239">
        <v>114</v>
      </c>
      <c r="M22" s="239">
        <v>0</v>
      </c>
      <c r="N22" s="239">
        <v>27531</v>
      </c>
      <c r="O22" s="239">
        <v>0</v>
      </c>
      <c r="P22" s="239">
        <v>0</v>
      </c>
      <c r="Q22" s="240">
        <v>458622</v>
      </c>
    </row>
    <row r="23" spans="1:17" x14ac:dyDescent="0.25">
      <c r="A23" s="8" t="s">
        <v>405</v>
      </c>
      <c r="B23" s="239">
        <v>0</v>
      </c>
      <c r="C23" s="239">
        <v>0</v>
      </c>
      <c r="D23" s="239">
        <v>0</v>
      </c>
      <c r="E23" s="239">
        <v>0</v>
      </c>
      <c r="F23" s="239">
        <v>0</v>
      </c>
      <c r="G23" s="239">
        <v>0</v>
      </c>
      <c r="H23" s="239">
        <v>0</v>
      </c>
      <c r="I23" s="239">
        <v>0</v>
      </c>
      <c r="J23" s="239">
        <v>0</v>
      </c>
      <c r="K23" s="239">
        <v>0</v>
      </c>
      <c r="L23" s="239">
        <v>0</v>
      </c>
      <c r="M23" s="239">
        <v>0</v>
      </c>
      <c r="N23" s="239">
        <v>0</v>
      </c>
      <c r="O23" s="239">
        <v>0</v>
      </c>
      <c r="P23" s="239">
        <v>0</v>
      </c>
      <c r="Q23" s="240">
        <v>0</v>
      </c>
    </row>
    <row r="24" spans="1:17" x14ac:dyDescent="0.25">
      <c r="A24" s="118" t="s">
        <v>169</v>
      </c>
      <c r="B24" s="237">
        <v>61884</v>
      </c>
      <c r="C24" s="237">
        <v>497748</v>
      </c>
      <c r="D24" s="237">
        <v>33840</v>
      </c>
      <c r="E24" s="237">
        <v>712413</v>
      </c>
      <c r="F24" s="237">
        <v>42612</v>
      </c>
      <c r="G24" s="237">
        <v>99966</v>
      </c>
      <c r="H24" s="237">
        <v>0</v>
      </c>
      <c r="I24" s="237">
        <v>90378</v>
      </c>
      <c r="J24" s="237">
        <v>0</v>
      </c>
      <c r="K24" s="237">
        <v>4371</v>
      </c>
      <c r="L24" s="237">
        <v>1887</v>
      </c>
      <c r="M24" s="237">
        <v>1422</v>
      </c>
      <c r="N24" s="237">
        <v>66930</v>
      </c>
      <c r="O24" s="237">
        <v>0</v>
      </c>
      <c r="P24" s="237">
        <v>0</v>
      </c>
      <c r="Q24" s="238">
        <v>1613451</v>
      </c>
    </row>
    <row r="25" spans="1:17" x14ac:dyDescent="0.25">
      <c r="A25" s="8" t="s">
        <v>403</v>
      </c>
      <c r="B25" s="239">
        <v>0</v>
      </c>
      <c r="C25" s="239">
        <v>0</v>
      </c>
      <c r="D25" s="239">
        <v>0</v>
      </c>
      <c r="E25" s="239">
        <v>0</v>
      </c>
      <c r="F25" s="239">
        <v>0</v>
      </c>
      <c r="G25" s="239">
        <v>0</v>
      </c>
      <c r="H25" s="239">
        <v>0</v>
      </c>
      <c r="I25" s="239">
        <v>0</v>
      </c>
      <c r="J25" s="239">
        <v>0</v>
      </c>
      <c r="K25" s="239">
        <v>0</v>
      </c>
      <c r="L25" s="239">
        <v>0</v>
      </c>
      <c r="M25" s="239">
        <v>0</v>
      </c>
      <c r="N25" s="239">
        <v>0</v>
      </c>
      <c r="O25" s="239">
        <v>0</v>
      </c>
      <c r="P25" s="239">
        <v>0</v>
      </c>
      <c r="Q25" s="240">
        <v>0</v>
      </c>
    </row>
    <row r="26" spans="1:17" x14ac:dyDescent="0.25">
      <c r="A26" s="8" t="s">
        <v>404</v>
      </c>
      <c r="B26" s="239">
        <v>61884</v>
      </c>
      <c r="C26" s="239">
        <v>497748</v>
      </c>
      <c r="D26" s="239">
        <v>33840</v>
      </c>
      <c r="E26" s="239">
        <v>712413</v>
      </c>
      <c r="F26" s="239">
        <v>42612</v>
      </c>
      <c r="G26" s="239">
        <v>99966</v>
      </c>
      <c r="H26" s="239">
        <v>0</v>
      </c>
      <c r="I26" s="239">
        <v>90378</v>
      </c>
      <c r="J26" s="239">
        <v>0</v>
      </c>
      <c r="K26" s="239">
        <v>4371</v>
      </c>
      <c r="L26" s="239">
        <v>1887</v>
      </c>
      <c r="M26" s="239">
        <v>1422</v>
      </c>
      <c r="N26" s="239">
        <v>66930</v>
      </c>
      <c r="O26" s="239">
        <v>0</v>
      </c>
      <c r="P26" s="239">
        <v>0</v>
      </c>
      <c r="Q26" s="240">
        <v>1613451</v>
      </c>
    </row>
    <row r="27" spans="1:17" x14ac:dyDescent="0.25">
      <c r="A27" s="8" t="s">
        <v>405</v>
      </c>
      <c r="B27" s="239">
        <v>0</v>
      </c>
      <c r="C27" s="239">
        <v>0</v>
      </c>
      <c r="D27" s="239">
        <v>0</v>
      </c>
      <c r="E27" s="239">
        <v>0</v>
      </c>
      <c r="F27" s="239">
        <v>0</v>
      </c>
      <c r="G27" s="239">
        <v>0</v>
      </c>
      <c r="H27" s="239">
        <v>0</v>
      </c>
      <c r="I27" s="239">
        <v>0</v>
      </c>
      <c r="J27" s="239">
        <v>0</v>
      </c>
      <c r="K27" s="239">
        <v>0</v>
      </c>
      <c r="L27" s="239">
        <v>0</v>
      </c>
      <c r="M27" s="239">
        <v>0</v>
      </c>
      <c r="N27" s="239">
        <v>0</v>
      </c>
      <c r="O27" s="239">
        <v>0</v>
      </c>
      <c r="P27" s="239">
        <v>0</v>
      </c>
      <c r="Q27" s="240">
        <v>0</v>
      </c>
    </row>
    <row r="28" spans="1:17" x14ac:dyDescent="0.25">
      <c r="A28" s="118" t="s">
        <v>18</v>
      </c>
      <c r="B28" s="237">
        <v>39957</v>
      </c>
      <c r="C28" s="237">
        <v>39957</v>
      </c>
      <c r="D28" s="237">
        <v>12597</v>
      </c>
      <c r="E28" s="237">
        <v>66519</v>
      </c>
      <c r="F28" s="237">
        <v>16074</v>
      </c>
      <c r="G28" s="237">
        <v>22401</v>
      </c>
      <c r="H28" s="237">
        <v>570</v>
      </c>
      <c r="I28" s="237">
        <v>15162</v>
      </c>
      <c r="J28" s="237">
        <v>1539</v>
      </c>
      <c r="K28" s="237">
        <v>2622</v>
      </c>
      <c r="L28" s="237">
        <v>684</v>
      </c>
      <c r="M28" s="237">
        <v>513</v>
      </c>
      <c r="N28" s="237">
        <v>5928</v>
      </c>
      <c r="O28" s="237">
        <v>0</v>
      </c>
      <c r="P28" s="237">
        <v>0</v>
      </c>
      <c r="Q28" s="238">
        <v>224523</v>
      </c>
    </row>
    <row r="29" spans="1:17" x14ac:dyDescent="0.25">
      <c r="A29" s="8" t="s">
        <v>403</v>
      </c>
      <c r="B29" s="239">
        <v>0</v>
      </c>
      <c r="C29" s="239">
        <v>0</v>
      </c>
      <c r="D29" s="239">
        <v>0</v>
      </c>
      <c r="E29" s="239">
        <v>0</v>
      </c>
      <c r="F29" s="239">
        <v>0</v>
      </c>
      <c r="G29" s="239">
        <v>0</v>
      </c>
      <c r="H29" s="239">
        <v>0</v>
      </c>
      <c r="I29" s="239">
        <v>0</v>
      </c>
      <c r="J29" s="239">
        <v>0</v>
      </c>
      <c r="K29" s="239">
        <v>0</v>
      </c>
      <c r="L29" s="239">
        <v>0</v>
      </c>
      <c r="M29" s="239">
        <v>0</v>
      </c>
      <c r="N29" s="239">
        <v>0</v>
      </c>
      <c r="O29" s="239">
        <v>0</v>
      </c>
      <c r="P29" s="239">
        <v>0</v>
      </c>
      <c r="Q29" s="240">
        <v>0</v>
      </c>
    </row>
    <row r="30" spans="1:17" x14ac:dyDescent="0.25">
      <c r="A30" s="8" t="s">
        <v>404</v>
      </c>
      <c r="B30" s="239">
        <v>39957</v>
      </c>
      <c r="C30" s="239">
        <v>39957</v>
      </c>
      <c r="D30" s="239">
        <v>12597</v>
      </c>
      <c r="E30" s="239">
        <v>66519</v>
      </c>
      <c r="F30" s="239">
        <v>16074</v>
      </c>
      <c r="G30" s="239">
        <v>22401</v>
      </c>
      <c r="H30" s="239">
        <v>570</v>
      </c>
      <c r="I30" s="239">
        <v>15162</v>
      </c>
      <c r="J30" s="239">
        <v>1539</v>
      </c>
      <c r="K30" s="239">
        <v>2622</v>
      </c>
      <c r="L30" s="239">
        <v>684</v>
      </c>
      <c r="M30" s="239">
        <v>513</v>
      </c>
      <c r="N30" s="239">
        <v>5928</v>
      </c>
      <c r="O30" s="239">
        <v>0</v>
      </c>
      <c r="P30" s="239">
        <v>0</v>
      </c>
      <c r="Q30" s="240">
        <v>224523</v>
      </c>
    </row>
    <row r="31" spans="1:17" x14ac:dyDescent="0.25">
      <c r="A31" s="8" t="s">
        <v>405</v>
      </c>
      <c r="B31" s="239">
        <v>0</v>
      </c>
      <c r="C31" s="239">
        <v>0</v>
      </c>
      <c r="D31" s="239">
        <v>0</v>
      </c>
      <c r="E31" s="239">
        <v>0</v>
      </c>
      <c r="F31" s="239">
        <v>0</v>
      </c>
      <c r="G31" s="239">
        <v>0</v>
      </c>
      <c r="H31" s="239">
        <v>0</v>
      </c>
      <c r="I31" s="239">
        <v>0</v>
      </c>
      <c r="J31" s="239">
        <v>0</v>
      </c>
      <c r="K31" s="239">
        <v>0</v>
      </c>
      <c r="L31" s="239">
        <v>0</v>
      </c>
      <c r="M31" s="239">
        <v>0</v>
      </c>
      <c r="N31" s="239">
        <v>0</v>
      </c>
      <c r="O31" s="239">
        <v>0</v>
      </c>
      <c r="P31" s="239">
        <v>0</v>
      </c>
      <c r="Q31" s="240">
        <v>0</v>
      </c>
    </row>
    <row r="32" spans="1:17" x14ac:dyDescent="0.25">
      <c r="A32" s="118" t="s">
        <v>409</v>
      </c>
      <c r="B32" s="237">
        <v>-1546067</v>
      </c>
      <c r="C32" s="237">
        <v>-2724845</v>
      </c>
      <c r="D32" s="237">
        <v>-810017</v>
      </c>
      <c r="E32" s="237">
        <v>-8385533</v>
      </c>
      <c r="F32" s="237">
        <v>-925871</v>
      </c>
      <c r="G32" s="237">
        <v>-820727</v>
      </c>
      <c r="H32" s="237">
        <v>-141869</v>
      </c>
      <c r="I32" s="237">
        <v>-799235</v>
      </c>
      <c r="J32" s="237">
        <v>-242498</v>
      </c>
      <c r="K32" s="237">
        <v>-1330165</v>
      </c>
      <c r="L32" s="237">
        <v>-198217</v>
      </c>
      <c r="M32" s="237">
        <v>-682718</v>
      </c>
      <c r="N32" s="237">
        <v>-768864</v>
      </c>
      <c r="O32" s="237">
        <v>0</v>
      </c>
      <c r="P32" s="237">
        <v>-451818</v>
      </c>
      <c r="Q32" s="238">
        <v>-19828444</v>
      </c>
    </row>
    <row r="33" spans="1:17" x14ac:dyDescent="0.25">
      <c r="A33" s="8" t="s">
        <v>410</v>
      </c>
      <c r="B33" s="239">
        <v>-1546067</v>
      </c>
      <c r="C33" s="239">
        <v>-2724845</v>
      </c>
      <c r="D33" s="239">
        <v>-810017</v>
      </c>
      <c r="E33" s="239">
        <v>-8385533</v>
      </c>
      <c r="F33" s="239">
        <v>-925871</v>
      </c>
      <c r="G33" s="239">
        <v>-820727</v>
      </c>
      <c r="H33" s="239">
        <v>-141869</v>
      </c>
      <c r="I33" s="239">
        <v>-799235</v>
      </c>
      <c r="J33" s="239">
        <v>-242498</v>
      </c>
      <c r="K33" s="239">
        <v>-1330165</v>
      </c>
      <c r="L33" s="239">
        <v>-198217</v>
      </c>
      <c r="M33" s="239">
        <v>-682718</v>
      </c>
      <c r="N33" s="239">
        <v>-768864</v>
      </c>
      <c r="O33" s="239">
        <v>0</v>
      </c>
      <c r="P33" s="239">
        <v>-451818</v>
      </c>
      <c r="Q33" s="240">
        <v>-19828444</v>
      </c>
    </row>
    <row r="34" spans="1:17" ht="15.75" thickBot="1" x14ac:dyDescent="0.3">
      <c r="A34" s="87" t="s">
        <v>411</v>
      </c>
      <c r="B34" s="459"/>
      <c r="C34" s="241">
        <v>52336944</v>
      </c>
      <c r="D34" s="241">
        <v>14252413</v>
      </c>
      <c r="E34" s="241">
        <v>187409818</v>
      </c>
      <c r="F34" s="241">
        <v>-724799</v>
      </c>
      <c r="G34" s="241">
        <v>18758131</v>
      </c>
      <c r="H34" s="241">
        <v>5467596</v>
      </c>
      <c r="I34" s="241">
        <v>9522309</v>
      </c>
      <c r="J34" s="241">
        <v>3718932</v>
      </c>
      <c r="K34" s="241">
        <v>56816522</v>
      </c>
      <c r="L34" s="241">
        <v>3735998</v>
      </c>
      <c r="M34" s="241">
        <v>21339590</v>
      </c>
      <c r="N34" s="241">
        <v>8892302</v>
      </c>
      <c r="O34" s="241" t="s">
        <v>412</v>
      </c>
      <c r="P34" s="241">
        <v>1851942</v>
      </c>
      <c r="Q34" s="460"/>
    </row>
    <row r="35" spans="1:17" ht="15.75" thickTop="1" x14ac:dyDescent="0.25"/>
    <row r="37" spans="1:17" x14ac:dyDescent="0.25">
      <c r="A37" t="s">
        <v>413</v>
      </c>
    </row>
  </sheetData>
  <pageMargins left="0.25" right="0.25" top="0.75" bottom="0.75" header="0.3" footer="0.3"/>
  <pageSetup scale="57" fitToHeight="0" orientation="landscape" horizontalDpi="1200" verticalDpi="1200" r:id="rId1"/>
  <headerFooter>
    <oddHeader>&amp;L&amp;"-,Bold"&amp;KFF0000CONFIDENTIAL</oddHeader>
    <oddFooter>&amp;L&amp;9OneCare Vermont FY 2023 ACO Budget Submission&amp;R&amp;9&amp;P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L25"/>
  <sheetViews>
    <sheetView zoomScaleNormal="100" workbookViewId="0">
      <selection activeCell="B1" sqref="B1"/>
    </sheetView>
  </sheetViews>
  <sheetFormatPr defaultColWidth="9.140625" defaultRowHeight="15" x14ac:dyDescent="0.25"/>
  <cols>
    <col min="1" max="1" width="65.140625" customWidth="1"/>
    <col min="2" max="2" width="20.140625" customWidth="1"/>
  </cols>
  <sheetData>
    <row r="1" spans="1:12" s="120" customFormat="1" ht="16.5" x14ac:dyDescent="0.3">
      <c r="A1" s="119" t="s">
        <v>357</v>
      </c>
      <c r="B1" s="198"/>
      <c r="C1" s="123"/>
      <c r="D1" s="123"/>
      <c r="E1" s="123"/>
      <c r="F1" s="123"/>
      <c r="G1" s="123"/>
      <c r="H1" s="123"/>
      <c r="I1" s="123"/>
      <c r="J1" s="123"/>
      <c r="K1" s="123"/>
      <c r="L1" s="123"/>
    </row>
    <row r="2" spans="1:12" s="120" customFormat="1" ht="16.5" x14ac:dyDescent="0.3">
      <c r="A2" s="119" t="s">
        <v>414</v>
      </c>
      <c r="B2" s="123"/>
      <c r="C2" s="123"/>
      <c r="D2" s="123"/>
      <c r="E2" s="123"/>
      <c r="F2" s="123"/>
      <c r="G2" s="123"/>
      <c r="H2" s="123"/>
      <c r="I2" s="123"/>
      <c r="J2" s="123"/>
      <c r="K2" s="123"/>
      <c r="L2" s="123"/>
    </row>
    <row r="3" spans="1:12" s="120" customFormat="1" ht="16.5" x14ac:dyDescent="0.3">
      <c r="A3" s="119"/>
      <c r="B3" s="123"/>
      <c r="C3" s="123"/>
      <c r="D3" s="123"/>
      <c r="E3" s="123"/>
      <c r="F3" s="123"/>
      <c r="G3" s="123"/>
      <c r="H3" s="123"/>
      <c r="I3" s="123"/>
      <c r="J3" s="123"/>
      <c r="K3" s="123"/>
      <c r="L3" s="123"/>
    </row>
    <row r="4" spans="1:12" ht="30" x14ac:dyDescent="0.25">
      <c r="A4" s="114" t="s">
        <v>415</v>
      </c>
      <c r="B4" s="277" t="s">
        <v>416</v>
      </c>
    </row>
    <row r="5" spans="1:12" x14ac:dyDescent="0.25">
      <c r="A5" s="214"/>
      <c r="B5" s="35"/>
    </row>
    <row r="6" spans="1:12" x14ac:dyDescent="0.25">
      <c r="A6" s="115" t="s">
        <v>417</v>
      </c>
      <c r="B6" s="225">
        <v>0</v>
      </c>
    </row>
    <row r="7" spans="1:12" x14ac:dyDescent="0.25">
      <c r="A7" s="115" t="s">
        <v>418</v>
      </c>
      <c r="B7" s="225">
        <v>0</v>
      </c>
    </row>
    <row r="8" spans="1:12" x14ac:dyDescent="0.25">
      <c r="A8" s="115" t="s">
        <v>419</v>
      </c>
      <c r="B8" s="225">
        <v>491674</v>
      </c>
    </row>
    <row r="9" spans="1:12" x14ac:dyDescent="0.25">
      <c r="A9" s="115" t="s">
        <v>420</v>
      </c>
      <c r="B9" s="225">
        <v>183084</v>
      </c>
    </row>
    <row r="10" spans="1:12" x14ac:dyDescent="0.25">
      <c r="A10" s="115" t="s">
        <v>421</v>
      </c>
      <c r="B10" s="225">
        <v>361504</v>
      </c>
    </row>
    <row r="11" spans="1:12" x14ac:dyDescent="0.25">
      <c r="A11" s="115" t="s">
        <v>422</v>
      </c>
      <c r="B11" s="225">
        <v>270915</v>
      </c>
    </row>
    <row r="12" spans="1:12" x14ac:dyDescent="0.25">
      <c r="A12" s="115" t="s">
        <v>423</v>
      </c>
      <c r="B12" s="225">
        <v>252779</v>
      </c>
    </row>
    <row r="13" spans="1:12" x14ac:dyDescent="0.25">
      <c r="A13" s="115" t="s">
        <v>424</v>
      </c>
      <c r="B13" s="225">
        <v>199998</v>
      </c>
    </row>
    <row r="14" spans="1:12" x14ac:dyDescent="0.25">
      <c r="A14" s="115" t="s">
        <v>425</v>
      </c>
      <c r="B14" s="225">
        <v>192338</v>
      </c>
    </row>
    <row r="15" spans="1:12" x14ac:dyDescent="0.25">
      <c r="A15" s="115" t="s">
        <v>426</v>
      </c>
      <c r="B15" s="280">
        <v>191889</v>
      </c>
    </row>
    <row r="16" spans="1:12" x14ac:dyDescent="0.25">
      <c r="A16" s="115" t="s">
        <v>427</v>
      </c>
      <c r="B16" s="225">
        <v>182954</v>
      </c>
    </row>
    <row r="17" spans="1:2" x14ac:dyDescent="0.25">
      <c r="A17" s="115" t="s">
        <v>428</v>
      </c>
      <c r="B17" s="225">
        <f>143481</f>
        <v>143481</v>
      </c>
    </row>
    <row r="18" spans="1:2" x14ac:dyDescent="0.25">
      <c r="A18" s="115" t="s">
        <v>429</v>
      </c>
      <c r="B18" s="225">
        <v>169646</v>
      </c>
    </row>
    <row r="19" spans="1:2" x14ac:dyDescent="0.25">
      <c r="A19" s="115" t="s">
        <v>430</v>
      </c>
      <c r="B19" s="225">
        <v>144764</v>
      </c>
    </row>
    <row r="20" spans="1:2" x14ac:dyDescent="0.25">
      <c r="A20" s="115" t="s">
        <v>431</v>
      </c>
      <c r="B20" s="225">
        <v>127056</v>
      </c>
    </row>
    <row r="21" spans="1:2" x14ac:dyDescent="0.25">
      <c r="A21" s="2"/>
      <c r="B21" s="225"/>
    </row>
    <row r="22" spans="1:2" x14ac:dyDescent="0.25">
      <c r="A22" s="36" t="s">
        <v>432</v>
      </c>
      <c r="B22" s="226">
        <f>SUM(B6:B21)</f>
        <v>2912082</v>
      </c>
    </row>
    <row r="24" spans="1:2" x14ac:dyDescent="0.25">
      <c r="A24" s="389" t="s">
        <v>433</v>
      </c>
      <c r="B24" s="389"/>
    </row>
    <row r="25" spans="1:2" ht="36" customHeight="1" x14ac:dyDescent="0.25">
      <c r="A25" s="389"/>
      <c r="B25" s="389"/>
    </row>
  </sheetData>
  <mergeCells count="1">
    <mergeCell ref="A24:B25"/>
  </mergeCells>
  <pageMargins left="0.7" right="0.7" top="0.75" bottom="0.75" header="0.3" footer="0.3"/>
  <pageSetup fitToHeight="0" orientation="portrait" r:id="rId1"/>
  <headerFooter>
    <oddHeader>&amp;L&amp;"-,Bold"&amp;KFF0000CONFIDENTIAL</oddHeader>
    <oddFooter>&amp;L&amp;9OneCare Vermont FY 2023 ACO Budget Submission&amp;R&amp;9&amp;P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131"/>
  <sheetViews>
    <sheetView zoomScaleNormal="100" workbookViewId="0">
      <selection activeCell="B1" sqref="B1"/>
    </sheetView>
  </sheetViews>
  <sheetFormatPr defaultRowHeight="15" x14ac:dyDescent="0.25"/>
  <cols>
    <col min="1" max="1" width="55.7109375" customWidth="1"/>
    <col min="2" max="2" width="16.28515625" style="129" customWidth="1"/>
    <col min="3" max="12" width="16.28515625" style="61" customWidth="1"/>
    <col min="13" max="13" width="15.85546875" style="131" bestFit="1" customWidth="1"/>
    <col min="14" max="14" width="16.42578125" style="131" hidden="1" customWidth="1"/>
    <col min="15" max="15" width="16.5703125" style="131" hidden="1" customWidth="1"/>
    <col min="16" max="16" width="14.42578125" style="131" hidden="1" customWidth="1"/>
    <col min="17" max="17" width="0" style="131" hidden="1" customWidth="1"/>
    <col min="18" max="18" width="12" hidden="1" customWidth="1"/>
    <col min="19" max="19" width="13.42578125" bestFit="1" customWidth="1"/>
  </cols>
  <sheetData>
    <row r="1" spans="1:17" ht="18.75" x14ac:dyDescent="0.3">
      <c r="A1" s="94" t="s">
        <v>255</v>
      </c>
      <c r="B1" s="198"/>
      <c r="I1" s="130"/>
    </row>
    <row r="2" spans="1:17" x14ac:dyDescent="0.25">
      <c r="A2" s="3" t="s">
        <v>434</v>
      </c>
      <c r="I2" s="130"/>
    </row>
    <row r="3" spans="1:17" x14ac:dyDescent="0.25">
      <c r="A3" s="15" t="s">
        <v>435</v>
      </c>
      <c r="B3" s="132"/>
      <c r="C3" s="132"/>
      <c r="D3" s="132"/>
      <c r="E3" s="132"/>
    </row>
    <row r="4" spans="1:17" ht="30" x14ac:dyDescent="0.25">
      <c r="A4" s="134"/>
      <c r="B4" s="135" t="s">
        <v>436</v>
      </c>
      <c r="C4" s="135" t="s">
        <v>437</v>
      </c>
      <c r="D4" s="135" t="s">
        <v>438</v>
      </c>
      <c r="E4" s="135" t="s">
        <v>439</v>
      </c>
      <c r="F4" s="135" t="s">
        <v>440</v>
      </c>
      <c r="G4" s="135" t="s">
        <v>441</v>
      </c>
      <c r="H4" s="135" t="s">
        <v>442</v>
      </c>
      <c r="I4" s="135" t="s">
        <v>443</v>
      </c>
      <c r="J4" s="135" t="s">
        <v>444</v>
      </c>
      <c r="K4" s="278" t="s">
        <v>445</v>
      </c>
      <c r="L4" s="135" t="s">
        <v>446</v>
      </c>
      <c r="M4" s="133"/>
      <c r="N4" s="136" t="s">
        <v>447</v>
      </c>
      <c r="P4" s="131" t="s">
        <v>448</v>
      </c>
      <c r="Q4" s="131" t="s">
        <v>449</v>
      </c>
    </row>
    <row r="5" spans="1:17" ht="18.75" x14ac:dyDescent="0.3">
      <c r="A5" s="137" t="s">
        <v>450</v>
      </c>
      <c r="B5"/>
      <c r="C5"/>
      <c r="D5"/>
      <c r="E5"/>
      <c r="F5"/>
      <c r="G5"/>
      <c r="H5"/>
      <c r="I5"/>
      <c r="J5"/>
      <c r="K5"/>
      <c r="L5"/>
      <c r="M5"/>
    </row>
    <row r="6" spans="1:17" x14ac:dyDescent="0.25">
      <c r="A6" s="138" t="s">
        <v>451</v>
      </c>
      <c r="B6" s="239">
        <v>429339907</v>
      </c>
      <c r="C6" s="239">
        <v>9324599</v>
      </c>
      <c r="D6" s="239"/>
      <c r="E6" s="239"/>
      <c r="F6" s="239"/>
      <c r="G6" s="239"/>
      <c r="H6" s="239"/>
      <c r="I6" s="239"/>
      <c r="J6" s="239"/>
      <c r="K6" s="239"/>
      <c r="L6" s="239">
        <v>438664506</v>
      </c>
      <c r="M6"/>
    </row>
    <row r="7" spans="1:17" x14ac:dyDescent="0.25">
      <c r="A7" s="138" t="s">
        <v>452</v>
      </c>
      <c r="B7" s="239"/>
      <c r="C7" s="239"/>
      <c r="D7" s="239"/>
      <c r="E7" s="239"/>
      <c r="F7" s="239"/>
      <c r="G7" s="239"/>
      <c r="H7" s="239"/>
      <c r="I7" s="239"/>
      <c r="J7" s="239"/>
      <c r="K7" s="239"/>
      <c r="L7" s="239">
        <v>0</v>
      </c>
      <c r="M7"/>
    </row>
    <row r="8" spans="1:17" x14ac:dyDescent="0.25">
      <c r="A8" s="138" t="s">
        <v>327</v>
      </c>
      <c r="B8" s="239"/>
      <c r="C8" s="239"/>
      <c r="D8" s="239"/>
      <c r="E8" s="239"/>
      <c r="F8" s="239"/>
      <c r="G8" s="239"/>
      <c r="H8" s="239"/>
      <c r="I8" s="239"/>
      <c r="J8" s="239"/>
      <c r="K8" s="239"/>
      <c r="L8" s="239">
        <v>0</v>
      </c>
      <c r="M8"/>
    </row>
    <row r="9" spans="1:17" x14ac:dyDescent="0.25">
      <c r="A9" s="138" t="s">
        <v>453</v>
      </c>
      <c r="B9" s="239"/>
      <c r="C9" s="239"/>
      <c r="D9" s="239"/>
      <c r="E9" s="239"/>
      <c r="F9" s="239"/>
      <c r="G9" s="239"/>
      <c r="H9" s="239"/>
      <c r="I9" s="239"/>
      <c r="J9" s="239"/>
      <c r="K9" s="239"/>
      <c r="L9" s="239">
        <v>0</v>
      </c>
      <c r="M9"/>
    </row>
    <row r="10" spans="1:17" x14ac:dyDescent="0.25">
      <c r="A10" s="138" t="s">
        <v>404</v>
      </c>
      <c r="B10" s="239">
        <v>5769036</v>
      </c>
      <c r="C10" s="239">
        <v>3079215</v>
      </c>
      <c r="D10" s="239">
        <v>4308516</v>
      </c>
      <c r="E10" s="239"/>
      <c r="F10" s="239">
        <v>1065050</v>
      </c>
      <c r="G10" s="239">
        <v>882300</v>
      </c>
      <c r="H10" s="239">
        <v>170000</v>
      </c>
      <c r="I10" s="239"/>
      <c r="J10" s="239"/>
      <c r="K10" s="239"/>
      <c r="L10" s="239">
        <v>15274117</v>
      </c>
      <c r="M10"/>
    </row>
    <row r="11" spans="1:17" x14ac:dyDescent="0.25">
      <c r="A11" s="138" t="s">
        <v>454</v>
      </c>
      <c r="B11" s="239">
        <v>898352</v>
      </c>
      <c r="C11" s="239">
        <v>461201</v>
      </c>
      <c r="D11" s="239">
        <v>671442</v>
      </c>
      <c r="E11" s="239"/>
      <c r="F11" s="239">
        <v>150360</v>
      </c>
      <c r="G11" s="239">
        <v>124560</v>
      </c>
      <c r="H11" s="239">
        <v>24000</v>
      </c>
      <c r="I11" s="239"/>
      <c r="J11" s="239"/>
      <c r="K11" s="239"/>
      <c r="L11" s="239">
        <v>2329915</v>
      </c>
      <c r="M11"/>
    </row>
    <row r="12" spans="1:17" x14ac:dyDescent="0.25">
      <c r="A12" s="138" t="s">
        <v>455</v>
      </c>
      <c r="B12" s="239"/>
      <c r="C12" s="239">
        <v>1510492</v>
      </c>
      <c r="D12" s="239"/>
      <c r="E12" s="239"/>
      <c r="F12" s="239"/>
      <c r="G12" s="239"/>
      <c r="H12" s="239"/>
      <c r="I12" s="239"/>
      <c r="J12" s="239"/>
      <c r="K12" s="239"/>
      <c r="L12" s="239">
        <v>1510492</v>
      </c>
      <c r="M12"/>
    </row>
    <row r="13" spans="1:17" x14ac:dyDescent="0.25">
      <c r="A13" s="138" t="s">
        <v>456</v>
      </c>
      <c r="B13" s="239"/>
      <c r="C13" s="239"/>
      <c r="D13" s="239"/>
      <c r="E13" s="239"/>
      <c r="F13" s="239"/>
      <c r="G13" s="239"/>
      <c r="H13" s="239"/>
      <c r="I13" s="239"/>
      <c r="J13" s="239"/>
      <c r="K13" s="239"/>
      <c r="L13" s="239">
        <v>0</v>
      </c>
      <c r="M13"/>
    </row>
    <row r="14" spans="1:17" x14ac:dyDescent="0.25">
      <c r="A14" s="138" t="s">
        <v>457</v>
      </c>
      <c r="B14" s="239"/>
      <c r="C14" s="239"/>
      <c r="D14" s="239"/>
      <c r="E14" s="239"/>
      <c r="F14" s="239"/>
      <c r="G14" s="239"/>
      <c r="H14" s="239"/>
      <c r="I14" s="239"/>
      <c r="J14" s="239"/>
      <c r="K14" s="239"/>
      <c r="L14" s="239">
        <v>0</v>
      </c>
      <c r="M14"/>
    </row>
    <row r="15" spans="1:17" x14ac:dyDescent="0.25">
      <c r="A15" s="138" t="s">
        <v>458</v>
      </c>
      <c r="B15" s="239"/>
      <c r="C15" s="239"/>
      <c r="D15" s="239"/>
      <c r="E15" s="239"/>
      <c r="F15" s="239"/>
      <c r="G15" s="239"/>
      <c r="H15" s="239"/>
      <c r="I15" s="239"/>
      <c r="J15" s="239"/>
      <c r="K15" s="239"/>
      <c r="L15" s="239">
        <v>0</v>
      </c>
      <c r="M15"/>
    </row>
    <row r="16" spans="1:17" x14ac:dyDescent="0.25">
      <c r="A16" s="138" t="s">
        <v>459</v>
      </c>
      <c r="B16" s="239"/>
      <c r="C16" s="239"/>
      <c r="D16" s="239"/>
      <c r="E16" s="239"/>
      <c r="F16" s="239"/>
      <c r="G16" s="239"/>
      <c r="H16" s="239"/>
      <c r="I16" s="239"/>
      <c r="J16" s="239"/>
      <c r="K16" s="239"/>
      <c r="L16" s="239">
        <v>0</v>
      </c>
      <c r="M16"/>
    </row>
    <row r="17" spans="1:19" x14ac:dyDescent="0.25">
      <c r="A17" s="138" t="s">
        <v>460</v>
      </c>
      <c r="B17" s="239"/>
      <c r="C17" s="239"/>
      <c r="D17" s="239"/>
      <c r="E17" s="239"/>
      <c r="F17" s="239">
        <v>64219</v>
      </c>
      <c r="G17" s="239"/>
      <c r="H17" s="239"/>
      <c r="I17" s="239"/>
      <c r="J17" s="239"/>
      <c r="K17" s="239">
        <v>81146</v>
      </c>
      <c r="L17" s="239">
        <v>145366</v>
      </c>
      <c r="M17"/>
    </row>
    <row r="18" spans="1:19" x14ac:dyDescent="0.25">
      <c r="A18" s="138" t="s">
        <v>382</v>
      </c>
      <c r="B18" s="239"/>
      <c r="C18" s="239"/>
      <c r="D18" s="239"/>
      <c r="E18" s="239"/>
      <c r="F18" s="239"/>
      <c r="G18" s="239">
        <v>399000</v>
      </c>
      <c r="H18" s="239"/>
      <c r="I18" s="239"/>
      <c r="J18" s="239"/>
      <c r="K18" s="239"/>
      <c r="L18" s="239">
        <v>399000</v>
      </c>
      <c r="M18"/>
    </row>
    <row r="19" spans="1:19" x14ac:dyDescent="0.25">
      <c r="A19" s="138" t="s">
        <v>461</v>
      </c>
      <c r="B19" s="239"/>
      <c r="C19" s="239"/>
      <c r="D19" s="239"/>
      <c r="E19" s="239"/>
      <c r="F19" s="239"/>
      <c r="G19" s="239"/>
      <c r="H19" s="239"/>
      <c r="I19" s="239"/>
      <c r="J19" s="239"/>
      <c r="K19" s="239"/>
      <c r="L19" s="239">
        <v>0</v>
      </c>
      <c r="M19"/>
    </row>
    <row r="20" spans="1:19" x14ac:dyDescent="0.25">
      <c r="A20" s="138" t="s">
        <v>462</v>
      </c>
      <c r="B20" s="239"/>
      <c r="C20" s="239"/>
      <c r="D20" s="239"/>
      <c r="E20" s="239"/>
      <c r="F20" s="239"/>
      <c r="G20" s="239"/>
      <c r="H20" s="239"/>
      <c r="I20" s="239"/>
      <c r="J20" s="239"/>
      <c r="K20" s="239"/>
      <c r="L20" s="239">
        <v>0</v>
      </c>
      <c r="M20"/>
    </row>
    <row r="21" spans="1:19" x14ac:dyDescent="0.25">
      <c r="A21" s="138" t="s">
        <v>337</v>
      </c>
      <c r="B21" s="239"/>
      <c r="C21" s="239"/>
      <c r="D21" s="239"/>
      <c r="E21" s="239">
        <v>150000</v>
      </c>
      <c r="F21" s="239"/>
      <c r="G21" s="239"/>
      <c r="H21" s="239"/>
      <c r="I21" s="239"/>
      <c r="J21" s="239"/>
      <c r="K21" s="239"/>
      <c r="L21" s="239">
        <v>150000</v>
      </c>
      <c r="M21"/>
    </row>
    <row r="22" spans="1:19" x14ac:dyDescent="0.25">
      <c r="A22" s="138" t="s">
        <v>339</v>
      </c>
      <c r="B22" s="239">
        <v>69667</v>
      </c>
      <c r="C22" s="239"/>
      <c r="D22" s="239"/>
      <c r="E22" s="239"/>
      <c r="F22" s="239"/>
      <c r="G22" s="239"/>
      <c r="H22" s="239"/>
      <c r="I22" s="239"/>
      <c r="J22" s="239"/>
      <c r="K22" s="239"/>
      <c r="L22" s="239">
        <v>69667</v>
      </c>
      <c r="M22"/>
    </row>
    <row r="23" spans="1:19" x14ac:dyDescent="0.25">
      <c r="A23" s="138" t="s">
        <v>341</v>
      </c>
      <c r="B23" s="239"/>
      <c r="C23" s="239"/>
      <c r="D23" s="239"/>
      <c r="E23" s="239"/>
      <c r="F23" s="239"/>
      <c r="G23" s="239"/>
      <c r="H23" s="239"/>
      <c r="I23" s="239"/>
      <c r="J23" s="239"/>
      <c r="K23" s="239">
        <v>201299</v>
      </c>
      <c r="L23" s="239">
        <v>201299</v>
      </c>
      <c r="M23"/>
    </row>
    <row r="24" spans="1:19" x14ac:dyDescent="0.25">
      <c r="A24" s="138" t="s">
        <v>463</v>
      </c>
      <c r="B24" s="239">
        <v>883161</v>
      </c>
      <c r="C24" s="239">
        <v>509773</v>
      </c>
      <c r="D24" s="239">
        <v>770224</v>
      </c>
      <c r="E24" s="239"/>
      <c r="F24" s="239"/>
      <c r="G24" s="239"/>
      <c r="H24" s="239"/>
      <c r="I24" s="239"/>
      <c r="J24" s="239"/>
      <c r="K24" s="239"/>
      <c r="L24" s="239">
        <v>2163158</v>
      </c>
      <c r="M24"/>
    </row>
    <row r="25" spans="1:19" x14ac:dyDescent="0.25">
      <c r="A25" s="138" t="s">
        <v>464</v>
      </c>
      <c r="B25" s="239">
        <v>2535092</v>
      </c>
      <c r="C25" s="239"/>
      <c r="D25" s="239">
        <v>338970</v>
      </c>
      <c r="E25" s="239"/>
      <c r="F25" s="239"/>
      <c r="G25" s="239"/>
      <c r="H25" s="239"/>
      <c r="I25" s="239"/>
      <c r="J25" s="239"/>
      <c r="K25" s="239"/>
      <c r="L25" s="239">
        <v>2874062</v>
      </c>
      <c r="M25"/>
    </row>
    <row r="26" spans="1:19" x14ac:dyDescent="0.25">
      <c r="A26" s="138" t="s">
        <v>387</v>
      </c>
      <c r="B26" s="239"/>
      <c r="C26" s="239"/>
      <c r="D26" s="239"/>
      <c r="E26" s="239"/>
      <c r="F26" s="239"/>
      <c r="G26" s="239"/>
      <c r="H26" s="239"/>
      <c r="I26" s="239">
        <v>4508696</v>
      </c>
      <c r="J26" s="239"/>
      <c r="K26" s="239"/>
      <c r="L26" s="239">
        <v>4508696</v>
      </c>
      <c r="M26"/>
    </row>
    <row r="27" spans="1:19" x14ac:dyDescent="0.25">
      <c r="A27" s="138" t="s">
        <v>465</v>
      </c>
      <c r="B27" s="239">
        <v>95202</v>
      </c>
      <c r="C27" s="239">
        <v>58152</v>
      </c>
      <c r="D27" s="239">
        <v>54014</v>
      </c>
      <c r="E27" s="239">
        <v>35549</v>
      </c>
      <c r="F27" s="239">
        <v>17774</v>
      </c>
      <c r="G27" s="239">
        <v>17774</v>
      </c>
      <c r="H27" s="239">
        <v>17774</v>
      </c>
      <c r="I27" s="239"/>
      <c r="J27" s="239"/>
      <c r="K27" s="239"/>
      <c r="L27" s="239">
        <v>296240</v>
      </c>
      <c r="M27"/>
    </row>
    <row r="28" spans="1:19" x14ac:dyDescent="0.25">
      <c r="A28" s="138" t="s">
        <v>20</v>
      </c>
      <c r="B28" s="239"/>
      <c r="C28" s="239"/>
      <c r="D28" s="239"/>
      <c r="E28" s="239"/>
      <c r="F28" s="239"/>
      <c r="G28" s="239"/>
      <c r="H28" s="239"/>
      <c r="I28" s="239"/>
      <c r="J28" s="239"/>
      <c r="K28" s="239"/>
      <c r="L28" s="239">
        <v>0</v>
      </c>
      <c r="M28"/>
    </row>
    <row r="29" spans="1:19" x14ac:dyDescent="0.25">
      <c r="A29" s="139" t="s">
        <v>213</v>
      </c>
      <c r="B29" s="242">
        <v>439590418</v>
      </c>
      <c r="C29" s="242">
        <v>14943432</v>
      </c>
      <c r="D29" s="242">
        <v>6143165</v>
      </c>
      <c r="E29" s="242">
        <v>185549</v>
      </c>
      <c r="F29" s="242">
        <v>1297404</v>
      </c>
      <c r="G29" s="242">
        <v>1423634</v>
      </c>
      <c r="H29" s="242">
        <v>211774</v>
      </c>
      <c r="I29" s="242">
        <v>4508696</v>
      </c>
      <c r="J29" s="242">
        <v>0</v>
      </c>
      <c r="K29" s="242">
        <f>SUM(K5:K28)</f>
        <v>282445</v>
      </c>
      <c r="L29" s="287">
        <v>468586518</v>
      </c>
      <c r="S29" s="254"/>
    </row>
    <row r="30" spans="1:19" x14ac:dyDescent="0.25">
      <c r="A30" s="140"/>
      <c r="B30" s="141"/>
      <c r="C30" s="141"/>
      <c r="D30" s="141"/>
      <c r="E30" s="141"/>
      <c r="F30" s="141"/>
      <c r="G30" s="141"/>
      <c r="H30" s="141"/>
      <c r="I30" s="141"/>
      <c r="J30" s="141"/>
      <c r="K30" s="141"/>
      <c r="L30"/>
      <c r="M30" s="142"/>
    </row>
    <row r="31" spans="1:19" x14ac:dyDescent="0.25">
      <c r="A31" s="3"/>
      <c r="B31" s="143"/>
      <c r="C31" s="143"/>
      <c r="D31" s="143"/>
      <c r="E31" s="143"/>
      <c r="F31" s="143"/>
      <c r="G31" s="143"/>
      <c r="H31" s="143"/>
      <c r="I31" s="143"/>
      <c r="J31" s="143"/>
      <c r="K31" s="143"/>
      <c r="L31" s="143"/>
      <c r="M31" s="144"/>
      <c r="N31" s="144">
        <f>L29-N30</f>
        <v>468586518</v>
      </c>
      <c r="O31" s="144"/>
      <c r="P31" s="144"/>
      <c r="Q31" s="144"/>
    </row>
    <row r="32" spans="1:19" x14ac:dyDescent="0.25">
      <c r="A32" t="s">
        <v>466</v>
      </c>
      <c r="B32"/>
      <c r="C32"/>
      <c r="D32"/>
      <c r="E32"/>
      <c r="F32"/>
      <c r="G32"/>
      <c r="H32"/>
      <c r="I32"/>
      <c r="J32"/>
      <c r="K32"/>
      <c r="L32"/>
      <c r="M32"/>
      <c r="N32"/>
      <c r="O32"/>
      <c r="P32"/>
      <c r="Q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ht="14.25" customHeigh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pageMargins left="0.25" right="0.25" top="0.75" bottom="0.75" header="0.3" footer="0.3"/>
  <pageSetup scale="57" fitToHeight="0" orientation="landscape" horizontalDpi="1200" verticalDpi="1200" r:id="rId1"/>
  <headerFooter>
    <oddHeader>&amp;L&amp;"-,Bold"&amp;KFF0000CONFIDENTIAL</oddHeader>
    <oddFooter>&amp;L&amp;9OneCare Vermont FY 2023 ACO Budget Submission&amp;R&amp;9&amp;P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99"/>
  <sheetViews>
    <sheetView zoomScale="80" zoomScaleNormal="80" workbookViewId="0">
      <selection activeCell="C1" sqref="C1"/>
    </sheetView>
  </sheetViews>
  <sheetFormatPr defaultColWidth="9.140625" defaultRowHeight="15" x14ac:dyDescent="0.25"/>
  <cols>
    <col min="1" max="2" width="49.7109375" style="63" customWidth="1"/>
    <col min="3" max="20" width="8.42578125" style="63" customWidth="1"/>
    <col min="21" max="16384" width="9.140625" style="63"/>
  </cols>
  <sheetData>
    <row r="1" spans="1:20" s="120" customFormat="1" ht="16.5" x14ac:dyDescent="0.3">
      <c r="A1" s="191" t="s">
        <v>467</v>
      </c>
      <c r="B1" s="123"/>
      <c r="C1" s="198"/>
      <c r="D1" s="123"/>
      <c r="E1" s="123"/>
      <c r="F1" s="123"/>
      <c r="G1" s="123"/>
      <c r="H1" s="123"/>
    </row>
    <row r="2" spans="1:20" s="120" customFormat="1" ht="16.5" x14ac:dyDescent="0.3">
      <c r="A2" s="191" t="s">
        <v>468</v>
      </c>
      <c r="B2" s="123"/>
      <c r="C2" s="123"/>
      <c r="D2" s="123"/>
      <c r="E2" s="123"/>
      <c r="F2" s="123"/>
      <c r="G2" s="123"/>
      <c r="H2" s="123"/>
    </row>
    <row r="3" spans="1:20" ht="14.45" customHeight="1" x14ac:dyDescent="0.25">
      <c r="A3" s="390" t="s">
        <v>469</v>
      </c>
      <c r="B3" s="390"/>
      <c r="C3" s="390"/>
      <c r="D3" s="390"/>
      <c r="E3" s="390"/>
      <c r="F3" s="390"/>
      <c r="G3" s="390"/>
      <c r="H3" s="390"/>
      <c r="I3" s="390"/>
      <c r="J3" s="390"/>
      <c r="K3" s="390"/>
      <c r="L3" s="390"/>
      <c r="M3" s="390"/>
      <c r="N3" s="390"/>
      <c r="O3" s="390"/>
      <c r="P3" s="390"/>
      <c r="Q3" s="390"/>
      <c r="R3" s="390"/>
      <c r="S3" s="390"/>
      <c r="T3" s="390"/>
    </row>
    <row r="4" spans="1:20" ht="14.45" customHeight="1" x14ac:dyDescent="0.25">
      <c r="A4" s="391" t="s">
        <v>470</v>
      </c>
      <c r="B4" s="392" t="s">
        <v>471</v>
      </c>
      <c r="C4" s="394" t="s">
        <v>15</v>
      </c>
      <c r="D4" s="394"/>
      <c r="E4" s="394"/>
      <c r="F4" s="394" t="s">
        <v>472</v>
      </c>
      <c r="G4" s="394"/>
      <c r="H4" s="394"/>
      <c r="I4" s="394" t="s">
        <v>473</v>
      </c>
      <c r="J4" s="394"/>
      <c r="K4" s="394"/>
      <c r="L4" s="163" t="s">
        <v>474</v>
      </c>
      <c r="M4" s="163"/>
      <c r="N4" s="163"/>
      <c r="O4" s="162" t="s">
        <v>475</v>
      </c>
      <c r="P4" s="161"/>
      <c r="Q4" s="160"/>
      <c r="R4" s="159" t="s">
        <v>476</v>
      </c>
      <c r="S4" s="159"/>
      <c r="T4" s="159"/>
    </row>
    <row r="5" spans="1:20" ht="30.75" customHeight="1" x14ac:dyDescent="0.25">
      <c r="A5" s="391"/>
      <c r="B5" s="393"/>
      <c r="C5" s="72" t="s">
        <v>477</v>
      </c>
      <c r="D5" s="72" t="s">
        <v>478</v>
      </c>
      <c r="E5" s="72" t="s">
        <v>479</v>
      </c>
      <c r="F5" s="72" t="s">
        <v>477</v>
      </c>
      <c r="G5" s="72" t="s">
        <v>478</v>
      </c>
      <c r="H5" s="72" t="s">
        <v>479</v>
      </c>
      <c r="I5" s="72" t="s">
        <v>477</v>
      </c>
      <c r="J5" s="72" t="s">
        <v>478</v>
      </c>
      <c r="K5" s="72" t="s">
        <v>479</v>
      </c>
      <c r="L5" s="72" t="s">
        <v>477</v>
      </c>
      <c r="M5" s="72" t="s">
        <v>478</v>
      </c>
      <c r="N5" s="72" t="s">
        <v>479</v>
      </c>
      <c r="O5" s="156" t="s">
        <v>477</v>
      </c>
      <c r="P5" s="156" t="s">
        <v>478</v>
      </c>
      <c r="Q5" s="156" t="s">
        <v>479</v>
      </c>
      <c r="R5" s="156" t="s">
        <v>477</v>
      </c>
      <c r="S5" s="156" t="s">
        <v>478</v>
      </c>
      <c r="T5" s="156" t="s">
        <v>479</v>
      </c>
    </row>
    <row r="6" spans="1:20" ht="105" customHeight="1" x14ac:dyDescent="0.25">
      <c r="A6" s="71" t="s">
        <v>480</v>
      </c>
      <c r="B6" s="69" t="s">
        <v>481</v>
      </c>
      <c r="C6" s="70">
        <v>0.5</v>
      </c>
      <c r="D6" s="70">
        <v>0.128</v>
      </c>
      <c r="E6" s="158">
        <v>-0.74</v>
      </c>
      <c r="F6" s="68">
        <v>0.38</v>
      </c>
      <c r="G6" s="68" t="s">
        <v>482</v>
      </c>
      <c r="H6" s="158">
        <v>-0.23</v>
      </c>
      <c r="I6" s="395" t="s">
        <v>99</v>
      </c>
      <c r="J6" s="395"/>
      <c r="K6" s="395"/>
      <c r="L6" s="68">
        <v>0.32</v>
      </c>
      <c r="M6" s="68">
        <v>0.19800000000000001</v>
      </c>
      <c r="N6" s="158">
        <v>-0.38</v>
      </c>
      <c r="O6" s="400" t="s">
        <v>483</v>
      </c>
      <c r="P6" s="401"/>
      <c r="Q6" s="401"/>
      <c r="R6" s="401"/>
      <c r="S6" s="401"/>
      <c r="T6" s="402"/>
    </row>
    <row r="7" spans="1:20" ht="86.45" customHeight="1" x14ac:dyDescent="0.25">
      <c r="A7" s="11" t="s">
        <v>484</v>
      </c>
      <c r="B7" s="69" t="s">
        <v>485</v>
      </c>
      <c r="C7" s="68">
        <v>0.5</v>
      </c>
      <c r="D7" s="68">
        <v>0.65700000000000003</v>
      </c>
      <c r="E7" s="158">
        <v>0.62</v>
      </c>
      <c r="F7" s="68">
        <v>0.59</v>
      </c>
      <c r="G7" s="68">
        <v>0.59199999999999997</v>
      </c>
      <c r="H7" s="157">
        <v>3.0000000000000001E-5</v>
      </c>
      <c r="I7" s="395"/>
      <c r="J7" s="395"/>
      <c r="K7" s="395"/>
      <c r="L7" s="68">
        <v>0.62</v>
      </c>
      <c r="M7" s="68">
        <v>0.628</v>
      </c>
      <c r="N7" s="157">
        <v>1E-4</v>
      </c>
      <c r="O7" s="403"/>
      <c r="P7" s="404"/>
      <c r="Q7" s="404"/>
      <c r="R7" s="404"/>
      <c r="S7" s="404"/>
      <c r="T7" s="405"/>
    </row>
    <row r="8" spans="1:20" ht="48.6" customHeight="1" x14ac:dyDescent="0.25">
      <c r="A8" s="11" t="s">
        <v>486</v>
      </c>
      <c r="B8" s="69" t="s">
        <v>99</v>
      </c>
      <c r="C8" s="395" t="s">
        <v>99</v>
      </c>
      <c r="D8" s="395"/>
      <c r="E8" s="395"/>
      <c r="F8" s="68">
        <v>0.4</v>
      </c>
      <c r="G8" s="68">
        <v>0.753</v>
      </c>
      <c r="H8" s="158">
        <v>0.88</v>
      </c>
      <c r="I8" s="395"/>
      <c r="J8" s="395"/>
      <c r="K8" s="395"/>
      <c r="L8" s="68">
        <v>0.4</v>
      </c>
      <c r="M8" s="68">
        <v>0.83299999999999996</v>
      </c>
      <c r="N8" s="158">
        <v>1.08</v>
      </c>
      <c r="O8" s="403"/>
      <c r="P8" s="404"/>
      <c r="Q8" s="404"/>
      <c r="R8" s="404"/>
      <c r="S8" s="404"/>
      <c r="T8" s="405"/>
    </row>
    <row r="9" spans="1:20" ht="88.9" customHeight="1" x14ac:dyDescent="0.25">
      <c r="A9" s="11" t="s">
        <v>487</v>
      </c>
      <c r="B9" s="69" t="s">
        <v>488</v>
      </c>
      <c r="C9" s="395"/>
      <c r="D9" s="395"/>
      <c r="E9" s="395"/>
      <c r="F9" s="68">
        <v>0.5</v>
      </c>
      <c r="G9" s="68">
        <v>0.53900000000000003</v>
      </c>
      <c r="H9" s="158">
        <v>0.08</v>
      </c>
      <c r="I9" s="395"/>
      <c r="J9" s="395"/>
      <c r="K9" s="395"/>
      <c r="L9" s="68">
        <v>0.5</v>
      </c>
      <c r="M9" s="68">
        <v>0.57799999999999996</v>
      </c>
      <c r="N9" s="157">
        <v>0.156</v>
      </c>
      <c r="O9" s="406"/>
      <c r="P9" s="407"/>
      <c r="Q9" s="407"/>
      <c r="R9" s="407"/>
      <c r="S9" s="407"/>
      <c r="T9" s="408"/>
    </row>
    <row r="10" spans="1:20" ht="30.75" customHeight="1" x14ac:dyDescent="0.25">
      <c r="A10" s="65"/>
    </row>
    <row r="11" spans="1:20" x14ac:dyDescent="0.25">
      <c r="A11" s="390" t="s">
        <v>489</v>
      </c>
      <c r="B11" s="390"/>
      <c r="C11" s="390"/>
      <c r="D11" s="390"/>
      <c r="E11" s="390"/>
      <c r="F11" s="390"/>
      <c r="G11" s="390"/>
      <c r="H11" s="390"/>
      <c r="I11" s="390"/>
      <c r="J11" s="390"/>
      <c r="K11" s="390"/>
      <c r="L11" s="390"/>
      <c r="M11" s="390"/>
      <c r="N11" s="390"/>
      <c r="O11" s="390"/>
      <c r="P11" s="390"/>
      <c r="Q11" s="390"/>
      <c r="R11" s="390"/>
      <c r="S11" s="390"/>
      <c r="T11" s="390"/>
    </row>
    <row r="12" spans="1:20" x14ac:dyDescent="0.25">
      <c r="A12" s="391" t="s">
        <v>470</v>
      </c>
      <c r="B12" s="392" t="s">
        <v>471</v>
      </c>
      <c r="C12" s="394" t="s">
        <v>15</v>
      </c>
      <c r="D12" s="394"/>
      <c r="E12" s="394"/>
      <c r="F12" s="394" t="s">
        <v>472</v>
      </c>
      <c r="G12" s="394"/>
      <c r="H12" s="394"/>
      <c r="I12" s="394" t="s">
        <v>473</v>
      </c>
      <c r="J12" s="394"/>
      <c r="K12" s="394"/>
      <c r="L12" s="394" t="s">
        <v>474</v>
      </c>
      <c r="M12" s="394"/>
      <c r="N12" s="394"/>
      <c r="O12" s="396" t="s">
        <v>475</v>
      </c>
      <c r="P12" s="397"/>
      <c r="Q12" s="398"/>
      <c r="R12" s="399" t="s">
        <v>476</v>
      </c>
      <c r="S12" s="399"/>
      <c r="T12" s="399"/>
    </row>
    <row r="13" spans="1:20" ht="45" x14ac:dyDescent="0.25">
      <c r="A13" s="391"/>
      <c r="B13" s="393"/>
      <c r="C13" s="72" t="s">
        <v>477</v>
      </c>
      <c r="D13" s="72" t="s">
        <v>490</v>
      </c>
      <c r="E13" s="72" t="s">
        <v>491</v>
      </c>
      <c r="F13" s="72" t="s">
        <v>477</v>
      </c>
      <c r="G13" s="72" t="s">
        <v>490</v>
      </c>
      <c r="H13" s="72" t="s">
        <v>491</v>
      </c>
      <c r="I13" s="72" t="s">
        <v>477</v>
      </c>
      <c r="J13" s="72" t="s">
        <v>490</v>
      </c>
      <c r="K13" s="72" t="s">
        <v>491</v>
      </c>
      <c r="L13" s="72" t="s">
        <v>477</v>
      </c>
      <c r="M13" s="72" t="s">
        <v>490</v>
      </c>
      <c r="N13" s="72" t="s">
        <v>491</v>
      </c>
      <c r="O13" s="156" t="s">
        <v>477</v>
      </c>
      <c r="P13" s="156" t="s">
        <v>490</v>
      </c>
      <c r="Q13" s="156" t="s">
        <v>491</v>
      </c>
      <c r="R13" s="156" t="s">
        <v>477</v>
      </c>
      <c r="S13" s="156" t="s">
        <v>490</v>
      </c>
      <c r="T13" s="156" t="s">
        <v>491</v>
      </c>
    </row>
    <row r="14" spans="1:20" ht="98.25" customHeight="1" x14ac:dyDescent="0.25">
      <c r="A14" s="71" t="s">
        <v>480</v>
      </c>
      <c r="B14" s="69" t="s">
        <v>481</v>
      </c>
      <c r="C14" s="70">
        <v>0.5</v>
      </c>
      <c r="D14" s="70">
        <v>0.13400000000000001</v>
      </c>
      <c r="E14" s="67" t="s">
        <v>82</v>
      </c>
      <c r="F14" s="68">
        <v>0.38</v>
      </c>
      <c r="G14" s="68">
        <v>0.30099999999999999</v>
      </c>
      <c r="H14" s="67" t="s">
        <v>82</v>
      </c>
      <c r="I14" s="395" t="s">
        <v>99</v>
      </c>
      <c r="J14" s="395"/>
      <c r="K14" s="395"/>
      <c r="L14" s="68">
        <v>0.32</v>
      </c>
      <c r="M14" s="68">
        <v>0.21299999999999999</v>
      </c>
      <c r="N14" s="67" t="s">
        <v>82</v>
      </c>
      <c r="O14" s="400" t="s">
        <v>483</v>
      </c>
      <c r="P14" s="401"/>
      <c r="Q14" s="401"/>
      <c r="R14" s="401"/>
      <c r="S14" s="401"/>
      <c r="T14" s="402"/>
    </row>
    <row r="15" spans="1:20" ht="75" x14ac:dyDescent="0.25">
      <c r="A15" s="11" t="s">
        <v>484</v>
      </c>
      <c r="B15" s="69" t="s">
        <v>485</v>
      </c>
      <c r="C15" s="68">
        <v>0.5</v>
      </c>
      <c r="D15" s="68">
        <v>0.57899999999999996</v>
      </c>
      <c r="E15" s="67" t="s">
        <v>82</v>
      </c>
      <c r="F15" s="68">
        <v>0.59</v>
      </c>
      <c r="G15" s="68">
        <v>0.56599999999999995</v>
      </c>
      <c r="H15" s="67" t="s">
        <v>87</v>
      </c>
      <c r="I15" s="395"/>
      <c r="J15" s="395"/>
      <c r="K15" s="395"/>
      <c r="L15" s="68">
        <v>0.62</v>
      </c>
      <c r="M15" s="68">
        <v>0.627</v>
      </c>
      <c r="N15" s="67" t="s">
        <v>82</v>
      </c>
      <c r="O15" s="403"/>
      <c r="P15" s="404"/>
      <c r="Q15" s="404"/>
      <c r="R15" s="404"/>
      <c r="S15" s="404"/>
      <c r="T15" s="405"/>
    </row>
    <row r="16" spans="1:20" ht="30" x14ac:dyDescent="0.25">
      <c r="A16" s="11" t="s">
        <v>486</v>
      </c>
      <c r="B16" s="69" t="s">
        <v>99</v>
      </c>
      <c r="C16" s="395" t="s">
        <v>99</v>
      </c>
      <c r="D16" s="395"/>
      <c r="E16" s="395"/>
      <c r="F16" s="68">
        <v>0.4</v>
      </c>
      <c r="G16" s="68">
        <v>0.754</v>
      </c>
      <c r="H16" s="67" t="s">
        <v>82</v>
      </c>
      <c r="I16" s="395"/>
      <c r="J16" s="395"/>
      <c r="K16" s="395"/>
      <c r="L16" s="68">
        <v>0.4</v>
      </c>
      <c r="M16" s="68">
        <v>0.76800000000000002</v>
      </c>
      <c r="N16" s="67" t="s">
        <v>82</v>
      </c>
      <c r="O16" s="403"/>
      <c r="P16" s="404"/>
      <c r="Q16" s="404"/>
      <c r="R16" s="404"/>
      <c r="S16" s="404"/>
      <c r="T16" s="405"/>
    </row>
    <row r="17" spans="1:20" ht="75" x14ac:dyDescent="0.25">
      <c r="A17" s="11" t="s">
        <v>487</v>
      </c>
      <c r="B17" s="69" t="s">
        <v>488</v>
      </c>
      <c r="C17" s="395"/>
      <c r="D17" s="395"/>
      <c r="E17" s="395"/>
      <c r="F17" s="68">
        <v>0.5</v>
      </c>
      <c r="G17" s="68">
        <v>0.65200000000000002</v>
      </c>
      <c r="H17" s="67" t="s">
        <v>82</v>
      </c>
      <c r="I17" s="395"/>
      <c r="J17" s="395"/>
      <c r="K17" s="395"/>
      <c r="L17" s="68">
        <v>0.5</v>
      </c>
      <c r="M17" s="68">
        <v>0.60899999999999999</v>
      </c>
      <c r="N17" s="67" t="s">
        <v>82</v>
      </c>
      <c r="O17" s="406"/>
      <c r="P17" s="407"/>
      <c r="Q17" s="407"/>
      <c r="R17" s="407"/>
      <c r="S17" s="407"/>
      <c r="T17" s="408"/>
    </row>
    <row r="18" spans="1:20" x14ac:dyDescent="0.25">
      <c r="A18" s="66"/>
      <c r="B18" s="66"/>
      <c r="C18" s="66"/>
      <c r="D18" s="66"/>
    </row>
    <row r="19" spans="1:20" x14ac:dyDescent="0.25">
      <c r="A19" s="13" t="s">
        <v>492</v>
      </c>
      <c r="C19" s="66"/>
      <c r="D19" s="66"/>
    </row>
    <row r="20" spans="1:20" x14ac:dyDescent="0.25">
      <c r="A20" s="65"/>
      <c r="B20" s="64"/>
      <c r="C20" s="64"/>
      <c r="D20" s="64"/>
    </row>
    <row r="21" spans="1:20" x14ac:dyDescent="0.25">
      <c r="A21" s="65"/>
      <c r="B21" s="64"/>
      <c r="C21" s="64"/>
      <c r="D21" s="64"/>
    </row>
    <row r="22" spans="1:20" x14ac:dyDescent="0.25">
      <c r="A22" s="65"/>
      <c r="B22" s="64"/>
      <c r="C22" s="64"/>
      <c r="D22" s="64"/>
    </row>
    <row r="23" spans="1:20" x14ac:dyDescent="0.25">
      <c r="A23" s="65"/>
      <c r="B23" s="64"/>
      <c r="C23" s="64"/>
      <c r="D23" s="64"/>
    </row>
    <row r="24" spans="1:20" x14ac:dyDescent="0.25">
      <c r="A24" s="66"/>
      <c r="B24" s="66"/>
      <c r="C24" s="66"/>
      <c r="D24" s="66"/>
    </row>
    <row r="25" spans="1:20" x14ac:dyDescent="0.25">
      <c r="A25" s="66"/>
      <c r="B25" s="66"/>
      <c r="C25" s="66"/>
      <c r="D25" s="66"/>
    </row>
    <row r="26" spans="1:20" x14ac:dyDescent="0.25">
      <c r="A26" s="65"/>
      <c r="B26" s="64"/>
      <c r="C26" s="64"/>
      <c r="D26" s="64"/>
    </row>
    <row r="27" spans="1:20" x14ac:dyDescent="0.25">
      <c r="A27" s="65"/>
      <c r="B27" s="64"/>
      <c r="C27" s="64"/>
      <c r="D27" s="64"/>
    </row>
    <row r="28" spans="1:20" x14ac:dyDescent="0.25">
      <c r="A28" s="65"/>
      <c r="B28" s="64"/>
      <c r="C28" s="64"/>
      <c r="D28" s="64"/>
    </row>
    <row r="29" spans="1:20" x14ac:dyDescent="0.25">
      <c r="A29" s="65"/>
      <c r="B29" s="64"/>
      <c r="C29" s="64"/>
      <c r="D29" s="64"/>
    </row>
    <row r="30" spans="1:20" x14ac:dyDescent="0.25">
      <c r="A30" s="65"/>
      <c r="B30" s="64"/>
      <c r="C30" s="64"/>
      <c r="D30" s="64"/>
    </row>
    <row r="31" spans="1:20" x14ac:dyDescent="0.25">
      <c r="B31" s="64"/>
      <c r="C31" s="64"/>
      <c r="D31" s="64"/>
    </row>
    <row r="99" spans="18:18" x14ac:dyDescent="0.25">
      <c r="R99" s="63">
        <f>SUM(R60:R80)</f>
        <v>0</v>
      </c>
    </row>
  </sheetData>
  <mergeCells count="21">
    <mergeCell ref="I14:K17"/>
    <mergeCell ref="C16:E17"/>
    <mergeCell ref="C8:E9"/>
    <mergeCell ref="A11:T11"/>
    <mergeCell ref="A12:A13"/>
    <mergeCell ref="B12:B13"/>
    <mergeCell ref="C12:E12"/>
    <mergeCell ref="F12:H12"/>
    <mergeCell ref="I12:K12"/>
    <mergeCell ref="L12:N12"/>
    <mergeCell ref="O12:Q12"/>
    <mergeCell ref="R12:T12"/>
    <mergeCell ref="I6:K9"/>
    <mergeCell ref="O6:T9"/>
    <mergeCell ref="O14:T17"/>
    <mergeCell ref="A3:T3"/>
    <mergeCell ref="A4:A5"/>
    <mergeCell ref="B4:B5"/>
    <mergeCell ref="C4:E4"/>
    <mergeCell ref="F4:H4"/>
    <mergeCell ref="I4:K4"/>
  </mergeCells>
  <pageMargins left="0.25" right="0.25" top="0.75" bottom="0.75" header="0.3" footer="0.3"/>
  <pageSetup scale="53" fitToHeight="0" orientation="landscape" r:id="rId1"/>
  <headerFooter>
    <oddHeader>&amp;L&amp;"-,Bold"&amp;KFF0000CONFIDENTIAL</oddHeader>
    <oddFooter>&amp;L&amp;9OneCare Vermont FY 2023 ACO Budget Submission&amp;R&amp;9&amp;P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4"/>
  <sheetViews>
    <sheetView zoomScale="70" zoomScaleNormal="70" workbookViewId="0">
      <selection activeCell="G1" sqref="G1"/>
    </sheetView>
  </sheetViews>
  <sheetFormatPr defaultColWidth="9.140625" defaultRowHeight="15" x14ac:dyDescent="0.25"/>
  <cols>
    <col min="1" max="1" width="17" style="155" customWidth="1"/>
    <col min="2" max="2" width="16.140625" style="33" customWidth="1"/>
    <col min="3" max="3" width="14.5703125" style="166" customWidth="1"/>
    <col min="4" max="4" width="14.85546875" style="33" customWidth="1"/>
    <col min="5" max="5" width="14.5703125" style="166" customWidth="1"/>
    <col min="6" max="6" width="14" style="33" customWidth="1"/>
    <col min="7" max="7" width="14.5703125" style="166" customWidth="1"/>
    <col min="8" max="8" width="14" style="33" customWidth="1"/>
    <col min="9" max="9" width="14.5703125" style="166" customWidth="1"/>
    <col min="10" max="10" width="14.5703125" style="33" customWidth="1"/>
    <col min="11" max="11" width="14.5703125" style="166" customWidth="1"/>
    <col min="12" max="16384" width="9.140625" style="63"/>
  </cols>
  <sheetData>
    <row r="1" spans="1:11" s="120" customFormat="1" ht="16.5" x14ac:dyDescent="0.3">
      <c r="A1" s="192" t="s">
        <v>467</v>
      </c>
      <c r="B1" s="193"/>
      <c r="C1" s="194"/>
      <c r="D1" s="193"/>
      <c r="E1" s="194"/>
      <c r="F1" s="193"/>
      <c r="G1" s="198"/>
      <c r="H1" s="193"/>
      <c r="I1" s="194"/>
      <c r="J1" s="193"/>
      <c r="K1" s="194"/>
    </row>
    <row r="2" spans="1:11" s="120" customFormat="1" ht="16.5" x14ac:dyDescent="0.3">
      <c r="A2" s="192" t="s">
        <v>493</v>
      </c>
      <c r="B2" s="193"/>
      <c r="C2" s="194"/>
      <c r="D2" s="193"/>
      <c r="E2" s="194"/>
      <c r="F2" s="193"/>
      <c r="G2" s="194"/>
      <c r="H2" s="193"/>
      <c r="I2" s="194"/>
      <c r="J2" s="193"/>
      <c r="K2" s="194"/>
    </row>
    <row r="3" spans="1:11" ht="14.45" customHeight="1" x14ac:dyDescent="0.25">
      <c r="A3" s="76"/>
      <c r="B3" s="413" t="s">
        <v>494</v>
      </c>
      <c r="C3" s="413"/>
      <c r="D3" s="414" t="s">
        <v>495</v>
      </c>
      <c r="E3" s="415"/>
      <c r="F3" s="411" t="s">
        <v>496</v>
      </c>
      <c r="G3" s="412"/>
      <c r="H3" s="414" t="s">
        <v>497</v>
      </c>
      <c r="I3" s="415"/>
      <c r="J3" s="411" t="s">
        <v>498</v>
      </c>
      <c r="K3" s="412"/>
    </row>
    <row r="4" spans="1:11" ht="36.6" customHeight="1" x14ac:dyDescent="0.25">
      <c r="A4" s="75" t="s">
        <v>499</v>
      </c>
      <c r="B4" s="164" t="s">
        <v>500</v>
      </c>
      <c r="C4" s="179" t="s">
        <v>501</v>
      </c>
      <c r="D4" s="74" t="s">
        <v>500</v>
      </c>
      <c r="E4" s="180" t="s">
        <v>501</v>
      </c>
      <c r="F4" s="73" t="s">
        <v>500</v>
      </c>
      <c r="G4" s="179" t="s">
        <v>501</v>
      </c>
      <c r="H4" s="74" t="s">
        <v>500</v>
      </c>
      <c r="I4" s="180" t="s">
        <v>501</v>
      </c>
      <c r="J4" s="73" t="s">
        <v>500</v>
      </c>
      <c r="K4" s="179" t="s">
        <v>501</v>
      </c>
    </row>
    <row r="5" spans="1:11" ht="21" customHeight="1" x14ac:dyDescent="0.25">
      <c r="A5" s="391" t="s">
        <v>15</v>
      </c>
      <c r="B5" s="391"/>
      <c r="C5" s="391"/>
      <c r="D5" s="391"/>
      <c r="E5" s="391"/>
      <c r="F5" s="391"/>
      <c r="G5" s="391"/>
      <c r="H5" s="391"/>
      <c r="I5" s="391"/>
      <c r="J5" s="391"/>
      <c r="K5" s="391"/>
    </row>
    <row r="6" spans="1:11" ht="30" customHeight="1" x14ac:dyDescent="0.25">
      <c r="A6" s="69">
        <v>2018</v>
      </c>
      <c r="B6" s="175" t="s">
        <v>502</v>
      </c>
      <c r="C6" s="176">
        <v>0.248</v>
      </c>
      <c r="D6" s="68" t="s">
        <v>503</v>
      </c>
      <c r="E6" s="173">
        <v>0.21</v>
      </c>
      <c r="F6" s="168" t="s">
        <v>504</v>
      </c>
      <c r="G6" s="172">
        <v>0.24099999999999999</v>
      </c>
      <c r="H6" s="68" t="s">
        <v>505</v>
      </c>
      <c r="I6" s="173">
        <v>0.23499999999999999</v>
      </c>
      <c r="J6" s="168" t="s">
        <v>506</v>
      </c>
      <c r="K6" s="172">
        <v>0.16500000000000001</v>
      </c>
    </row>
    <row r="7" spans="1:11" ht="30" customHeight="1" x14ac:dyDescent="0.25">
      <c r="A7" s="69">
        <v>2019</v>
      </c>
      <c r="B7" s="175" t="s">
        <v>502</v>
      </c>
      <c r="C7" s="176">
        <v>0.253</v>
      </c>
      <c r="D7" s="68" t="s">
        <v>503</v>
      </c>
      <c r="E7" s="173">
        <v>0.218</v>
      </c>
      <c r="F7" s="168" t="s">
        <v>504</v>
      </c>
      <c r="G7" s="172">
        <v>0.25</v>
      </c>
      <c r="H7" s="68" t="s">
        <v>505</v>
      </c>
      <c r="I7" s="173">
        <v>0.23400000000000001</v>
      </c>
      <c r="J7" s="168" t="s">
        <v>507</v>
      </c>
      <c r="K7" s="172">
        <v>0.16800000000000001</v>
      </c>
    </row>
    <row r="8" spans="1:11" ht="30" customHeight="1" x14ac:dyDescent="0.25">
      <c r="A8" s="69">
        <v>2020</v>
      </c>
      <c r="B8" s="175" t="s">
        <v>502</v>
      </c>
      <c r="C8" s="176">
        <v>0.27100000000000002</v>
      </c>
      <c r="D8" s="68" t="s">
        <v>503</v>
      </c>
      <c r="E8" s="173">
        <v>0.23400000000000001</v>
      </c>
      <c r="F8" s="168" t="s">
        <v>504</v>
      </c>
      <c r="G8" s="172">
        <v>0.26300000000000001</v>
      </c>
      <c r="H8" s="68" t="s">
        <v>505</v>
      </c>
      <c r="I8" s="173">
        <v>0.23100000000000001</v>
      </c>
      <c r="J8" s="168" t="s">
        <v>507</v>
      </c>
      <c r="K8" s="172">
        <v>0.192</v>
      </c>
    </row>
    <row r="9" spans="1:11" ht="30" customHeight="1" x14ac:dyDescent="0.25">
      <c r="A9" s="69">
        <v>2021</v>
      </c>
      <c r="B9" s="175" t="s">
        <v>502</v>
      </c>
      <c r="C9" s="167">
        <v>0.27900000000000003</v>
      </c>
      <c r="D9" s="68" t="s">
        <v>503</v>
      </c>
      <c r="E9" s="169">
        <v>0.248</v>
      </c>
      <c r="F9" s="168" t="s">
        <v>504</v>
      </c>
      <c r="G9" s="167">
        <v>0.27600000000000002</v>
      </c>
      <c r="H9" s="68" t="s">
        <v>505</v>
      </c>
      <c r="I9" s="169">
        <v>0.23799999999999999</v>
      </c>
      <c r="J9" s="168" t="s">
        <v>507</v>
      </c>
      <c r="K9" s="167">
        <v>0.20300000000000001</v>
      </c>
    </row>
    <row r="10" spans="1:11" ht="30" customHeight="1" x14ac:dyDescent="0.25">
      <c r="A10" s="69">
        <v>2022</v>
      </c>
      <c r="B10" s="175" t="s">
        <v>502</v>
      </c>
      <c r="C10" s="167">
        <v>0.26</v>
      </c>
      <c r="D10" s="68" t="s">
        <v>503</v>
      </c>
      <c r="E10" s="169">
        <v>0.24</v>
      </c>
      <c r="F10" s="168" t="s">
        <v>504</v>
      </c>
      <c r="G10" s="167">
        <v>0.26800000000000002</v>
      </c>
      <c r="H10" s="68" t="s">
        <v>505</v>
      </c>
      <c r="I10" s="169">
        <v>0.23400000000000001</v>
      </c>
      <c r="J10" s="168" t="s">
        <v>507</v>
      </c>
      <c r="K10" s="167">
        <v>0.2</v>
      </c>
    </row>
    <row r="11" spans="1:11" ht="21" customHeight="1" x14ac:dyDescent="0.25">
      <c r="A11" s="409" t="s">
        <v>182</v>
      </c>
      <c r="B11" s="409"/>
      <c r="C11" s="409"/>
      <c r="D11" s="409"/>
      <c r="E11" s="409"/>
      <c r="F11" s="409"/>
      <c r="G11" s="409"/>
      <c r="H11" s="409"/>
      <c r="I11" s="409"/>
      <c r="J11" s="409"/>
      <c r="K11" s="410"/>
    </row>
    <row r="12" spans="1:11" ht="30" customHeight="1" x14ac:dyDescent="0.25">
      <c r="A12" s="69">
        <v>2018</v>
      </c>
      <c r="B12" s="175" t="s">
        <v>507</v>
      </c>
      <c r="C12" s="176">
        <v>5.2999999999999999E-2</v>
      </c>
      <c r="D12" s="68" t="s">
        <v>508</v>
      </c>
      <c r="E12" s="173">
        <v>0.11</v>
      </c>
      <c r="F12" s="168" t="s">
        <v>505</v>
      </c>
      <c r="G12" s="172">
        <v>4.4999999999999998E-2</v>
      </c>
      <c r="H12" s="68" t="s">
        <v>509</v>
      </c>
      <c r="I12" s="173">
        <v>5.5E-2</v>
      </c>
      <c r="J12" s="168" t="s">
        <v>506</v>
      </c>
      <c r="K12" s="172">
        <v>4.1000000000000002E-2</v>
      </c>
    </row>
    <row r="13" spans="1:11" ht="30" customHeight="1" x14ac:dyDescent="0.25">
      <c r="A13" s="69">
        <v>2019</v>
      </c>
      <c r="B13" s="175" t="s">
        <v>507</v>
      </c>
      <c r="C13" s="176">
        <v>5.7000000000000002E-2</v>
      </c>
      <c r="D13" s="68" t="s">
        <v>508</v>
      </c>
      <c r="E13" s="173">
        <v>0.108</v>
      </c>
      <c r="F13" s="168" t="s">
        <v>505</v>
      </c>
      <c r="G13" s="172">
        <v>4.8000000000000001E-2</v>
      </c>
      <c r="H13" s="68" t="s">
        <v>509</v>
      </c>
      <c r="I13" s="173">
        <v>5.5E-2</v>
      </c>
      <c r="J13" s="168" t="s">
        <v>506</v>
      </c>
      <c r="K13" s="172">
        <v>4.4999999999999998E-2</v>
      </c>
    </row>
    <row r="14" spans="1:11" ht="30" customHeight="1" x14ac:dyDescent="0.25">
      <c r="A14" s="69">
        <v>2020</v>
      </c>
      <c r="B14" s="175" t="s">
        <v>507</v>
      </c>
      <c r="C14" s="176">
        <v>6.0999999999999999E-2</v>
      </c>
      <c r="D14" s="68" t="s">
        <v>508</v>
      </c>
      <c r="E14" s="173">
        <v>0.09</v>
      </c>
      <c r="F14" s="168" t="s">
        <v>505</v>
      </c>
      <c r="G14" s="172">
        <v>4.9000000000000002E-2</v>
      </c>
      <c r="H14" s="68" t="s">
        <v>509</v>
      </c>
      <c r="I14" s="173">
        <v>5.2999999999999999E-2</v>
      </c>
      <c r="J14" s="168" t="s">
        <v>506</v>
      </c>
      <c r="K14" s="172">
        <v>4.2999999999999997E-2</v>
      </c>
    </row>
    <row r="15" spans="1:11" ht="30" customHeight="1" x14ac:dyDescent="0.25">
      <c r="A15" s="69">
        <v>2021</v>
      </c>
      <c r="B15" s="175" t="s">
        <v>507</v>
      </c>
      <c r="C15" s="167">
        <v>6.7000000000000004E-2</v>
      </c>
      <c r="D15" s="68" t="s">
        <v>508</v>
      </c>
      <c r="E15" s="169">
        <v>5.1999999999999998E-2</v>
      </c>
      <c r="F15" s="168" t="s">
        <v>505</v>
      </c>
      <c r="G15" s="167">
        <v>4.9000000000000002E-2</v>
      </c>
      <c r="H15" s="68" t="s">
        <v>509</v>
      </c>
      <c r="I15" s="169">
        <v>0.05</v>
      </c>
      <c r="J15" s="168" t="s">
        <v>506</v>
      </c>
      <c r="K15" s="167">
        <v>4.2000000000000003E-2</v>
      </c>
    </row>
    <row r="16" spans="1:11" ht="30" customHeight="1" x14ac:dyDescent="0.25">
      <c r="A16" s="69">
        <v>2022</v>
      </c>
      <c r="B16" s="175" t="s">
        <v>507</v>
      </c>
      <c r="C16" s="167">
        <v>6.7000000000000004E-2</v>
      </c>
      <c r="D16" s="68" t="s">
        <v>508</v>
      </c>
      <c r="E16" s="169">
        <v>3.2000000000000001E-2</v>
      </c>
      <c r="F16" s="168" t="s">
        <v>505</v>
      </c>
      <c r="G16" s="167">
        <v>4.8000000000000001E-2</v>
      </c>
      <c r="H16" s="68" t="s">
        <v>509</v>
      </c>
      <c r="I16" s="169">
        <v>3.5999999999999997E-2</v>
      </c>
      <c r="J16" s="168" t="s">
        <v>506</v>
      </c>
      <c r="K16" s="167">
        <v>3.5000000000000003E-2</v>
      </c>
    </row>
    <row r="17" spans="1:11" ht="21" customHeight="1" x14ac:dyDescent="0.25">
      <c r="A17" s="409" t="s">
        <v>188</v>
      </c>
      <c r="B17" s="409"/>
      <c r="C17" s="409"/>
      <c r="D17" s="409"/>
      <c r="E17" s="409"/>
      <c r="F17" s="409"/>
      <c r="G17" s="409"/>
      <c r="H17" s="409"/>
      <c r="I17" s="409"/>
      <c r="J17" s="409"/>
      <c r="K17" s="410"/>
    </row>
    <row r="18" spans="1:11" ht="30" customHeight="1" x14ac:dyDescent="0.25">
      <c r="A18" s="69">
        <v>2020</v>
      </c>
      <c r="B18" s="171" t="s">
        <v>506</v>
      </c>
      <c r="C18" s="174">
        <v>2.3E-2</v>
      </c>
      <c r="D18" s="67" t="s">
        <v>507</v>
      </c>
      <c r="E18" s="173">
        <v>1.7999999999999999E-2</v>
      </c>
      <c r="F18" s="168" t="s">
        <v>505</v>
      </c>
      <c r="G18" s="172">
        <v>1.7000000000000001E-2</v>
      </c>
      <c r="H18" s="68" t="s">
        <v>509</v>
      </c>
      <c r="I18" s="173">
        <v>3.4000000000000002E-2</v>
      </c>
      <c r="J18" s="168" t="s">
        <v>508</v>
      </c>
      <c r="K18" s="172">
        <v>4.2999999999999997E-2</v>
      </c>
    </row>
    <row r="19" spans="1:11" ht="30" customHeight="1" x14ac:dyDescent="0.25">
      <c r="A19" s="69">
        <v>2021</v>
      </c>
      <c r="B19" s="171" t="s">
        <v>506</v>
      </c>
      <c r="C19" s="170">
        <v>2.1000000000000001E-2</v>
      </c>
      <c r="D19" s="67" t="s">
        <v>507</v>
      </c>
      <c r="E19" s="169">
        <v>2.1999999999999999E-2</v>
      </c>
      <c r="F19" s="177" t="s">
        <v>505</v>
      </c>
      <c r="G19" s="167">
        <v>0.02</v>
      </c>
      <c r="H19" s="178" t="s">
        <v>509</v>
      </c>
      <c r="I19" s="169">
        <v>3.1E-2</v>
      </c>
      <c r="J19" s="177" t="s">
        <v>508</v>
      </c>
      <c r="K19" s="167">
        <v>1.7999999999999999E-2</v>
      </c>
    </row>
    <row r="20" spans="1:11" ht="30" customHeight="1" x14ac:dyDescent="0.25">
      <c r="A20" s="69">
        <v>2022</v>
      </c>
      <c r="B20" s="171" t="s">
        <v>506</v>
      </c>
      <c r="C20" s="170">
        <v>1.2E-2</v>
      </c>
      <c r="D20" s="67" t="s">
        <v>507</v>
      </c>
      <c r="E20" s="169">
        <v>1.7000000000000001E-2</v>
      </c>
      <c r="F20" s="177" t="s">
        <v>505</v>
      </c>
      <c r="G20" s="167">
        <v>1.6E-2</v>
      </c>
      <c r="H20" s="178" t="s">
        <v>509</v>
      </c>
      <c r="I20" s="169">
        <v>1.7999999999999999E-2</v>
      </c>
      <c r="J20" s="177" t="s">
        <v>508</v>
      </c>
      <c r="K20" s="167">
        <v>1.2999999999999999E-2</v>
      </c>
    </row>
    <row r="21" spans="1:11" ht="21" customHeight="1" x14ac:dyDescent="0.25">
      <c r="A21" s="409" t="s">
        <v>17</v>
      </c>
      <c r="B21" s="409"/>
      <c r="C21" s="409"/>
      <c r="D21" s="409"/>
      <c r="E21" s="409"/>
      <c r="F21" s="409"/>
      <c r="G21" s="409"/>
      <c r="H21" s="409"/>
      <c r="I21" s="409"/>
      <c r="J21" s="409"/>
      <c r="K21" s="410"/>
    </row>
    <row r="22" spans="1:11" ht="30" customHeight="1" x14ac:dyDescent="0.25">
      <c r="A22" s="69">
        <v>2018</v>
      </c>
      <c r="B22" s="175" t="s">
        <v>502</v>
      </c>
      <c r="C22" s="176">
        <v>2.1000000000000001E-2</v>
      </c>
      <c r="D22" s="68" t="s">
        <v>507</v>
      </c>
      <c r="E22" s="173">
        <v>1.4999999999999999E-2</v>
      </c>
      <c r="F22" s="168" t="s">
        <v>508</v>
      </c>
      <c r="G22" s="172">
        <v>2.4E-2</v>
      </c>
      <c r="H22" s="68" t="s">
        <v>505</v>
      </c>
      <c r="I22" s="173">
        <v>1.7999999999999999E-2</v>
      </c>
      <c r="J22" s="168" t="s">
        <v>509</v>
      </c>
      <c r="K22" s="172">
        <v>1.2E-2</v>
      </c>
    </row>
    <row r="23" spans="1:11" ht="30" customHeight="1" x14ac:dyDescent="0.25">
      <c r="A23" s="69">
        <v>2019</v>
      </c>
      <c r="B23" s="175" t="s">
        <v>502</v>
      </c>
      <c r="C23" s="176">
        <v>0.06</v>
      </c>
      <c r="D23" s="68" t="s">
        <v>507</v>
      </c>
      <c r="E23" s="173">
        <v>4.2000000000000003E-2</v>
      </c>
      <c r="F23" s="168" t="s">
        <v>508</v>
      </c>
      <c r="G23" s="172">
        <v>6.2E-2</v>
      </c>
      <c r="H23" s="68" t="s">
        <v>505</v>
      </c>
      <c r="I23" s="173">
        <v>5.1999999999999998E-2</v>
      </c>
      <c r="J23" s="168" t="s">
        <v>509</v>
      </c>
      <c r="K23" s="172">
        <v>3.4000000000000002E-2</v>
      </c>
    </row>
    <row r="24" spans="1:11" ht="30" customHeight="1" x14ac:dyDescent="0.25">
      <c r="A24" s="69">
        <v>2020</v>
      </c>
      <c r="B24" s="175" t="s">
        <v>502</v>
      </c>
      <c r="C24" s="176">
        <v>6.6000000000000003E-2</v>
      </c>
      <c r="D24" s="68" t="s">
        <v>507</v>
      </c>
      <c r="E24" s="173">
        <v>5.1999999999999998E-2</v>
      </c>
      <c r="F24" s="168" t="s">
        <v>508</v>
      </c>
      <c r="G24" s="172">
        <v>5.5E-2</v>
      </c>
      <c r="H24" s="68" t="s">
        <v>505</v>
      </c>
      <c r="I24" s="173">
        <v>5.2999999999999999E-2</v>
      </c>
      <c r="J24" s="168" t="s">
        <v>509</v>
      </c>
      <c r="K24" s="172">
        <v>3.5000000000000003E-2</v>
      </c>
    </row>
    <row r="25" spans="1:11" ht="30" customHeight="1" x14ac:dyDescent="0.25">
      <c r="A25" s="69">
        <v>2021</v>
      </c>
      <c r="B25" s="175" t="s">
        <v>502</v>
      </c>
      <c r="C25" s="167">
        <v>7.2999999999999995E-2</v>
      </c>
      <c r="D25" s="68" t="s">
        <v>507</v>
      </c>
      <c r="E25" s="169">
        <v>6.4000000000000001E-2</v>
      </c>
      <c r="F25" s="168" t="s">
        <v>503</v>
      </c>
      <c r="G25" s="167">
        <v>3.5000000000000003E-2</v>
      </c>
      <c r="H25" s="68" t="s">
        <v>505</v>
      </c>
      <c r="I25" s="169">
        <v>5.5E-2</v>
      </c>
      <c r="J25" s="168" t="s">
        <v>509</v>
      </c>
      <c r="K25" s="167">
        <v>4.1000000000000002E-2</v>
      </c>
    </row>
    <row r="26" spans="1:11" ht="30" customHeight="1" x14ac:dyDescent="0.25">
      <c r="A26" s="69">
        <v>2022</v>
      </c>
      <c r="B26" s="175" t="s">
        <v>502</v>
      </c>
      <c r="C26" s="167">
        <v>6.6000000000000003E-2</v>
      </c>
      <c r="D26" s="68" t="s">
        <v>507</v>
      </c>
      <c r="E26" s="169">
        <v>0.06</v>
      </c>
      <c r="F26" s="168" t="s">
        <v>503</v>
      </c>
      <c r="G26" s="167">
        <v>3.2000000000000001E-2</v>
      </c>
      <c r="H26" s="68" t="s">
        <v>505</v>
      </c>
      <c r="I26" s="169">
        <v>5.3999999999999999E-2</v>
      </c>
      <c r="J26" s="168" t="s">
        <v>509</v>
      </c>
      <c r="K26" s="167">
        <v>3.2000000000000001E-2</v>
      </c>
    </row>
    <row r="27" spans="1:11" ht="21" customHeight="1" x14ac:dyDescent="0.25">
      <c r="A27" s="409" t="s">
        <v>169</v>
      </c>
      <c r="B27" s="409"/>
      <c r="C27" s="409"/>
      <c r="D27" s="409"/>
      <c r="E27" s="409"/>
      <c r="F27" s="409"/>
      <c r="G27" s="409"/>
      <c r="H27" s="409"/>
      <c r="I27" s="409"/>
      <c r="J27" s="409"/>
      <c r="K27" s="410"/>
    </row>
    <row r="28" spans="1:11" ht="30" customHeight="1" x14ac:dyDescent="0.25">
      <c r="A28" s="69">
        <v>2020</v>
      </c>
      <c r="B28" s="171" t="s">
        <v>502</v>
      </c>
      <c r="C28" s="174">
        <v>0.04</v>
      </c>
      <c r="D28" s="67" t="s">
        <v>507</v>
      </c>
      <c r="E28" s="173">
        <v>4.1000000000000002E-2</v>
      </c>
      <c r="F28" s="168" t="s">
        <v>508</v>
      </c>
      <c r="G28" s="172">
        <v>0.05</v>
      </c>
      <c r="H28" s="68" t="s">
        <v>505</v>
      </c>
      <c r="I28" s="173">
        <v>4.5999999999999999E-2</v>
      </c>
      <c r="J28" s="168" t="s">
        <v>509</v>
      </c>
      <c r="K28" s="172">
        <v>3.3000000000000002E-2</v>
      </c>
    </row>
    <row r="29" spans="1:11" ht="30" customHeight="1" x14ac:dyDescent="0.25">
      <c r="A29" s="69">
        <v>2021</v>
      </c>
      <c r="B29" s="171" t="s">
        <v>502</v>
      </c>
      <c r="C29" s="170">
        <v>4.4999999999999998E-2</v>
      </c>
      <c r="D29" s="67" t="s">
        <v>507</v>
      </c>
      <c r="E29" s="169">
        <v>0.05</v>
      </c>
      <c r="F29" s="168" t="s">
        <v>508</v>
      </c>
      <c r="G29" s="167">
        <v>2.5999999999999999E-2</v>
      </c>
      <c r="H29" s="68" t="s">
        <v>505</v>
      </c>
      <c r="I29" s="169">
        <v>5.3999999999999999E-2</v>
      </c>
      <c r="J29" s="168" t="s">
        <v>509</v>
      </c>
      <c r="K29" s="167">
        <v>3.3000000000000002E-2</v>
      </c>
    </row>
    <row r="30" spans="1:11" ht="30" customHeight="1" x14ac:dyDescent="0.25">
      <c r="A30" s="69">
        <v>2022</v>
      </c>
      <c r="B30" s="171" t="s">
        <v>502</v>
      </c>
      <c r="C30" s="170">
        <v>4.4999999999999998E-2</v>
      </c>
      <c r="D30" s="67" t="s">
        <v>507</v>
      </c>
      <c r="E30" s="169">
        <v>5.1999999999999998E-2</v>
      </c>
      <c r="F30" s="168" t="s">
        <v>503</v>
      </c>
      <c r="G30" s="167">
        <v>2.5000000000000001E-2</v>
      </c>
      <c r="H30" s="68" t="s">
        <v>505</v>
      </c>
      <c r="I30" s="169">
        <v>5.1999999999999998E-2</v>
      </c>
      <c r="J30" s="168" t="s">
        <v>509</v>
      </c>
      <c r="K30" s="167">
        <v>2.5999999999999999E-2</v>
      </c>
    </row>
    <row r="31" spans="1:11" ht="21" customHeight="1" x14ac:dyDescent="0.25">
      <c r="A31" s="409" t="s">
        <v>18</v>
      </c>
      <c r="B31" s="409"/>
      <c r="C31" s="409"/>
      <c r="D31" s="409"/>
      <c r="E31" s="409"/>
      <c r="F31" s="409"/>
      <c r="G31" s="409"/>
      <c r="H31" s="409"/>
      <c r="I31" s="409"/>
      <c r="J31" s="409"/>
      <c r="K31" s="410"/>
    </row>
    <row r="32" spans="1:11" ht="30" customHeight="1" x14ac:dyDescent="0.25">
      <c r="A32" s="69">
        <v>2020</v>
      </c>
      <c r="B32" s="171" t="s">
        <v>502</v>
      </c>
      <c r="C32" s="174">
        <v>3.5999999999999997E-2</v>
      </c>
      <c r="D32" s="67" t="s">
        <v>507</v>
      </c>
      <c r="E32" s="173">
        <v>3.5999999999999997E-2</v>
      </c>
      <c r="F32" s="168" t="s">
        <v>508</v>
      </c>
      <c r="G32" s="172">
        <v>4.5999999999999999E-2</v>
      </c>
      <c r="H32" s="68" t="s">
        <v>505</v>
      </c>
      <c r="I32" s="173">
        <v>4.9000000000000002E-2</v>
      </c>
      <c r="J32" s="168" t="s">
        <v>509</v>
      </c>
      <c r="K32" s="172">
        <v>2.5999999999999999E-2</v>
      </c>
    </row>
    <row r="33" spans="1:11" ht="30" customHeight="1" x14ac:dyDescent="0.25">
      <c r="A33" s="69">
        <v>2021</v>
      </c>
      <c r="B33" s="171" t="s">
        <v>502</v>
      </c>
      <c r="C33" s="170">
        <v>4.8000000000000001E-2</v>
      </c>
      <c r="D33" s="67" t="s">
        <v>507</v>
      </c>
      <c r="E33" s="169">
        <v>5.5E-2</v>
      </c>
      <c r="F33" s="168" t="s">
        <v>508</v>
      </c>
      <c r="G33" s="167">
        <v>2.5999999999999999E-2</v>
      </c>
      <c r="H33" s="68" t="s">
        <v>505</v>
      </c>
      <c r="I33" s="169">
        <v>0.06</v>
      </c>
      <c r="J33" s="168" t="s">
        <v>504</v>
      </c>
      <c r="K33" s="167">
        <v>2.5999999999999999E-2</v>
      </c>
    </row>
    <row r="34" spans="1:11" ht="30" customHeight="1" x14ac:dyDescent="0.25">
      <c r="A34" s="69">
        <v>2022</v>
      </c>
      <c r="B34" s="171"/>
      <c r="C34" s="170"/>
      <c r="D34" s="67"/>
      <c r="E34" s="169"/>
      <c r="F34" s="168"/>
      <c r="G34" s="167"/>
      <c r="H34" s="68"/>
      <c r="I34" s="169"/>
      <c r="J34" s="168"/>
      <c r="K34" s="167"/>
    </row>
  </sheetData>
  <mergeCells count="11">
    <mergeCell ref="J3:K3"/>
    <mergeCell ref="B3:C3"/>
    <mergeCell ref="D3:E3"/>
    <mergeCell ref="F3:G3"/>
    <mergeCell ref="H3:I3"/>
    <mergeCell ref="A31:K31"/>
    <mergeCell ref="A5:K5"/>
    <mergeCell ref="A11:K11"/>
    <mergeCell ref="A21:K21"/>
    <mergeCell ref="A17:K17"/>
    <mergeCell ref="A27:K27"/>
  </mergeCells>
  <pageMargins left="0.7" right="0.7" top="0.75" bottom="0.75" header="0.3" footer="0.3"/>
  <pageSetup scale="55" fitToHeight="0" orientation="portrait" r:id="rId1"/>
  <headerFooter>
    <oddHeader>&amp;L&amp;"-,Bold"&amp;KFF0000CONFIDENTIAL</oddHeader>
    <oddFooter>&amp;L&amp;9OneCare Vermont FY 2023 ACO Budget Submission&amp;R&amp;9&amp;P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30"/>
  <sheetViews>
    <sheetView topLeftCell="A2" zoomScaleNormal="100" workbookViewId="0">
      <selection activeCell="F30" sqref="F30"/>
    </sheetView>
  </sheetViews>
  <sheetFormatPr defaultColWidth="10" defaultRowHeight="15" x14ac:dyDescent="0.25"/>
  <cols>
    <col min="1" max="3" width="16.7109375" customWidth="1"/>
    <col min="4" max="5" width="19.7109375" customWidth="1"/>
    <col min="6" max="6" width="24.42578125" customWidth="1"/>
    <col min="7" max="7" width="21.85546875" customWidth="1"/>
    <col min="8" max="8" width="20" customWidth="1"/>
    <col min="9" max="11" width="24.42578125" customWidth="1"/>
    <col min="12" max="14" width="20.42578125" customWidth="1"/>
  </cols>
  <sheetData>
    <row r="1" spans="1:14" s="188" customFormat="1" ht="15.75" x14ac:dyDescent="0.25">
      <c r="A1" s="297" t="s">
        <v>0</v>
      </c>
      <c r="B1" s="297"/>
      <c r="C1" s="297"/>
      <c r="D1" s="297"/>
      <c r="E1" s="297"/>
      <c r="G1" s="297"/>
    </row>
    <row r="2" spans="1:14" s="188" customFormat="1" ht="15.75" x14ac:dyDescent="0.25">
      <c r="A2" s="297" t="s">
        <v>22</v>
      </c>
      <c r="B2" s="297"/>
      <c r="C2" s="297"/>
      <c r="D2" s="307"/>
      <c r="E2" s="297"/>
      <c r="G2" s="297"/>
    </row>
    <row r="3" spans="1:14" ht="15" customHeight="1" x14ac:dyDescent="0.25">
      <c r="A3" s="349" t="s">
        <v>23</v>
      </c>
      <c r="B3" s="350"/>
      <c r="C3" s="350"/>
      <c r="D3" s="351"/>
      <c r="E3" s="44"/>
    </row>
    <row r="4" spans="1:14" ht="30" x14ac:dyDescent="0.25">
      <c r="A4" s="34" t="s">
        <v>11</v>
      </c>
      <c r="B4" s="296" t="s">
        <v>24</v>
      </c>
      <c r="C4" s="296" t="s">
        <v>25</v>
      </c>
      <c r="D4" s="34" t="s">
        <v>6</v>
      </c>
      <c r="E4" s="34" t="s">
        <v>7</v>
      </c>
      <c r="F4" s="34" t="s">
        <v>26</v>
      </c>
      <c r="G4" s="34" t="s">
        <v>27</v>
      </c>
      <c r="H4" s="34" t="s">
        <v>28</v>
      </c>
      <c r="I4" s="34" t="s">
        <v>29</v>
      </c>
      <c r="J4" s="34" t="s">
        <v>30</v>
      </c>
      <c r="K4" s="34" t="s">
        <v>31</v>
      </c>
      <c r="L4" s="34" t="s">
        <v>32</v>
      </c>
      <c r="M4" s="34" t="s">
        <v>33</v>
      </c>
      <c r="N4" s="34" t="s">
        <v>34</v>
      </c>
    </row>
    <row r="5" spans="1:14" x14ac:dyDescent="0.25">
      <c r="A5" s="45"/>
      <c r="B5" s="45"/>
      <c r="C5" s="45"/>
      <c r="D5" s="45"/>
      <c r="E5" s="45"/>
      <c r="F5" s="45"/>
      <c r="G5" s="45"/>
      <c r="H5" s="45"/>
      <c r="I5" s="45"/>
      <c r="J5" s="45"/>
      <c r="K5" s="45"/>
      <c r="L5" s="45"/>
      <c r="M5" s="45"/>
      <c r="N5" s="45"/>
    </row>
    <row r="6" spans="1:14" x14ac:dyDescent="0.25">
      <c r="A6" s="45"/>
      <c r="B6" s="45"/>
      <c r="C6" s="45"/>
      <c r="D6" s="2"/>
      <c r="E6" s="2"/>
      <c r="F6" s="2"/>
      <c r="G6" s="2"/>
      <c r="H6" s="2"/>
      <c r="I6" s="2"/>
      <c r="J6" s="2"/>
      <c r="K6" s="2"/>
      <c r="L6" s="2"/>
      <c r="M6" s="2"/>
      <c r="N6" s="2"/>
    </row>
    <row r="7" spans="1:14" x14ac:dyDescent="0.25">
      <c r="A7" s="45"/>
      <c r="B7" s="45"/>
      <c r="C7" s="45"/>
      <c r="D7" s="215" t="s">
        <v>35</v>
      </c>
      <c r="E7" s="2"/>
      <c r="F7" s="2"/>
      <c r="G7" s="2"/>
      <c r="H7" s="2"/>
      <c r="I7" s="2"/>
      <c r="J7" s="2"/>
      <c r="K7" s="2"/>
      <c r="L7" s="2"/>
      <c r="M7" s="2"/>
      <c r="N7" s="2"/>
    </row>
    <row r="8" spans="1:14" x14ac:dyDescent="0.25">
      <c r="A8" s="45"/>
      <c r="B8" s="45"/>
      <c r="C8" s="45"/>
      <c r="D8" s="2"/>
      <c r="E8" s="2"/>
      <c r="F8" s="2"/>
      <c r="G8" s="2"/>
      <c r="H8" s="2"/>
      <c r="I8" s="2"/>
      <c r="J8" s="2"/>
      <c r="K8" s="2"/>
      <c r="L8" s="2"/>
      <c r="M8" s="2"/>
      <c r="N8" s="2"/>
    </row>
    <row r="9" spans="1:14" x14ac:dyDescent="0.25">
      <c r="A9" s="45"/>
      <c r="B9" s="45"/>
      <c r="C9" s="45"/>
      <c r="D9" s="2"/>
      <c r="E9" s="2"/>
      <c r="F9" s="2"/>
      <c r="G9" s="2"/>
      <c r="H9" s="2"/>
      <c r="I9" s="2"/>
      <c r="J9" s="2"/>
      <c r="K9" s="2"/>
      <c r="L9" s="2"/>
      <c r="M9" s="2"/>
      <c r="N9" s="2"/>
    </row>
    <row r="10" spans="1:14" x14ac:dyDescent="0.25">
      <c r="A10" s="45"/>
      <c r="B10" s="45"/>
      <c r="C10" s="45"/>
      <c r="D10" s="2"/>
      <c r="E10" s="2"/>
      <c r="F10" s="2"/>
      <c r="G10" s="2"/>
      <c r="H10" s="2"/>
      <c r="I10" s="2"/>
      <c r="J10" s="2"/>
      <c r="K10" s="2"/>
      <c r="L10" s="2"/>
      <c r="M10" s="2"/>
      <c r="N10" s="2"/>
    </row>
    <row r="11" spans="1:14" x14ac:dyDescent="0.25">
      <c r="A11" s="45"/>
      <c r="B11" s="45"/>
      <c r="C11" s="45"/>
      <c r="D11" s="2"/>
      <c r="E11" s="2"/>
      <c r="F11" s="2"/>
      <c r="G11" s="2"/>
      <c r="H11" s="2"/>
      <c r="I11" s="2"/>
      <c r="J11" s="2"/>
      <c r="K11" s="2"/>
      <c r="L11" s="2"/>
      <c r="M11" s="2"/>
      <c r="N11" s="2"/>
    </row>
    <row r="12" spans="1:14" x14ac:dyDescent="0.25">
      <c r="A12" s="45"/>
      <c r="B12" s="45"/>
      <c r="C12" s="45"/>
      <c r="D12" s="2"/>
      <c r="E12" s="2"/>
      <c r="F12" s="2"/>
      <c r="G12" s="2"/>
      <c r="H12" s="2"/>
      <c r="I12" s="2"/>
      <c r="J12" s="2"/>
      <c r="K12" s="2"/>
      <c r="L12" s="2"/>
      <c r="M12" s="2"/>
      <c r="N12" s="2"/>
    </row>
    <row r="13" spans="1:14" x14ac:dyDescent="0.25">
      <c r="A13" s="45"/>
      <c r="B13" s="45"/>
      <c r="C13" s="45"/>
      <c r="D13" s="2"/>
      <c r="E13" s="2"/>
      <c r="F13" s="2"/>
      <c r="G13" s="2"/>
      <c r="H13" s="2"/>
      <c r="I13" s="2"/>
      <c r="J13" s="2"/>
      <c r="K13" s="2"/>
      <c r="L13" s="2"/>
      <c r="M13" s="2"/>
      <c r="N13" s="2"/>
    </row>
    <row r="14" spans="1:14" x14ac:dyDescent="0.25">
      <c r="A14" s="45"/>
      <c r="B14" s="45"/>
      <c r="C14" s="45"/>
      <c r="D14" s="2"/>
      <c r="E14" s="2"/>
      <c r="F14" s="2"/>
      <c r="G14" s="2"/>
      <c r="H14" s="2"/>
      <c r="I14" s="2"/>
      <c r="J14" s="2"/>
      <c r="K14" s="2"/>
      <c r="L14" s="2"/>
      <c r="M14" s="2"/>
      <c r="N14" s="2"/>
    </row>
    <row r="15" spans="1:14" x14ac:dyDescent="0.25">
      <c r="A15" s="45"/>
      <c r="B15" s="45"/>
      <c r="C15" s="45"/>
      <c r="D15" s="2"/>
      <c r="E15" s="2"/>
      <c r="F15" s="2"/>
      <c r="G15" s="2"/>
      <c r="H15" s="2"/>
      <c r="I15" s="2"/>
      <c r="J15" s="2"/>
      <c r="K15" s="2"/>
      <c r="L15" s="2"/>
      <c r="M15" s="2"/>
      <c r="N15" s="2"/>
    </row>
    <row r="16" spans="1:14" x14ac:dyDescent="0.25">
      <c r="A16" s="45"/>
      <c r="B16" s="45"/>
      <c r="C16" s="45"/>
      <c r="D16" s="2"/>
      <c r="E16" s="2"/>
      <c r="F16" s="2"/>
      <c r="G16" s="2"/>
      <c r="H16" s="2"/>
      <c r="I16" s="2"/>
      <c r="J16" s="2"/>
      <c r="K16" s="2"/>
      <c r="L16" s="2"/>
      <c r="M16" s="2"/>
      <c r="N16" s="2"/>
    </row>
    <row r="17" spans="1:14" x14ac:dyDescent="0.25">
      <c r="A17" s="45"/>
      <c r="B17" s="45"/>
      <c r="C17" s="45"/>
      <c r="D17" s="2"/>
      <c r="E17" s="2"/>
      <c r="F17" s="2"/>
      <c r="G17" s="2"/>
      <c r="H17" s="2"/>
      <c r="I17" s="2"/>
      <c r="J17" s="2"/>
      <c r="K17" s="2"/>
      <c r="L17" s="2"/>
      <c r="M17" s="2"/>
      <c r="N17" s="2"/>
    </row>
    <row r="18" spans="1:14" x14ac:dyDescent="0.25">
      <c r="A18" s="45"/>
      <c r="B18" s="45"/>
      <c r="C18" s="45"/>
      <c r="D18" s="2"/>
      <c r="E18" s="2"/>
      <c r="F18" s="2"/>
      <c r="G18" s="2"/>
      <c r="H18" s="2"/>
      <c r="I18" s="2"/>
      <c r="J18" s="2"/>
      <c r="K18" s="2"/>
      <c r="L18" s="2"/>
      <c r="M18" s="2"/>
      <c r="N18" s="2"/>
    </row>
    <row r="19" spans="1:14" x14ac:dyDescent="0.25">
      <c r="A19" s="45"/>
      <c r="B19" s="45"/>
      <c r="C19" s="45"/>
      <c r="D19" s="2"/>
      <c r="E19" s="2"/>
      <c r="F19" s="2"/>
      <c r="G19" s="2"/>
      <c r="H19" s="2"/>
      <c r="I19" s="2"/>
      <c r="J19" s="2"/>
      <c r="K19" s="2"/>
      <c r="L19" s="2"/>
      <c r="M19" s="2"/>
      <c r="N19" s="2"/>
    </row>
    <row r="20" spans="1:14" x14ac:dyDescent="0.25">
      <c r="A20" s="45"/>
      <c r="B20" s="45"/>
      <c r="C20" s="45"/>
      <c r="D20" s="2"/>
      <c r="E20" s="2"/>
      <c r="F20" s="2"/>
      <c r="G20" s="2"/>
      <c r="H20" s="2"/>
      <c r="I20" s="2"/>
      <c r="J20" s="2"/>
      <c r="K20" s="2"/>
      <c r="L20" s="2"/>
      <c r="M20" s="2"/>
      <c r="N20" s="2"/>
    </row>
    <row r="21" spans="1:14" x14ac:dyDescent="0.25">
      <c r="A21" s="45"/>
      <c r="B21" s="45"/>
      <c r="C21" s="45"/>
      <c r="D21" s="2"/>
      <c r="E21" s="2"/>
      <c r="F21" s="2"/>
      <c r="G21" s="38"/>
      <c r="H21" s="2"/>
      <c r="I21" s="2"/>
      <c r="J21" s="2"/>
      <c r="K21" s="2"/>
      <c r="L21" s="2"/>
      <c r="M21" s="2"/>
      <c r="N21" s="2"/>
    </row>
    <row r="22" spans="1:14" x14ac:dyDescent="0.25">
      <c r="A22" s="45"/>
      <c r="B22" s="45"/>
      <c r="C22" s="45"/>
      <c r="D22" s="2"/>
      <c r="E22" s="2"/>
      <c r="F22" s="2"/>
      <c r="G22" s="2"/>
      <c r="H22" s="2"/>
      <c r="I22" s="2"/>
      <c r="J22" s="2"/>
      <c r="K22" s="2"/>
      <c r="L22" s="2"/>
      <c r="M22" s="2"/>
      <c r="N22" s="2"/>
    </row>
    <row r="23" spans="1:14" x14ac:dyDescent="0.25">
      <c r="A23" s="45"/>
      <c r="B23" s="45"/>
      <c r="C23" s="45"/>
      <c r="D23" s="2"/>
      <c r="E23" s="2"/>
      <c r="F23" s="2"/>
      <c r="G23" s="2"/>
      <c r="H23" s="2"/>
      <c r="I23" s="2"/>
      <c r="J23" s="2"/>
      <c r="K23" s="2"/>
      <c r="L23" s="2"/>
      <c r="M23" s="2"/>
      <c r="N23" s="2"/>
    </row>
    <row r="24" spans="1:14" x14ac:dyDescent="0.25">
      <c r="A24" s="45"/>
      <c r="B24" s="45"/>
      <c r="C24" s="45"/>
      <c r="D24" s="2"/>
      <c r="E24" s="2"/>
      <c r="F24" s="2"/>
      <c r="G24" s="2"/>
      <c r="H24" s="2"/>
      <c r="I24" s="2"/>
      <c r="J24" s="2"/>
      <c r="K24" s="2"/>
      <c r="L24" s="2"/>
      <c r="M24" s="2"/>
      <c r="N24" s="2"/>
    </row>
    <row r="25" spans="1:14" x14ac:dyDescent="0.25">
      <c r="A25" s="45"/>
      <c r="B25" s="45"/>
      <c r="C25" s="45"/>
      <c r="D25" s="2"/>
      <c r="E25" s="2"/>
      <c r="F25" s="2"/>
      <c r="G25" s="2"/>
      <c r="H25" s="2"/>
      <c r="I25" s="2"/>
      <c r="J25" s="2"/>
      <c r="K25" s="2"/>
      <c r="L25" s="2"/>
      <c r="M25" s="2"/>
      <c r="N25" s="2"/>
    </row>
    <row r="26" spans="1:14" x14ac:dyDescent="0.25">
      <c r="A26" s="45"/>
      <c r="B26" s="45"/>
      <c r="C26" s="45"/>
      <c r="D26" s="2"/>
      <c r="E26" s="2"/>
      <c r="F26" s="2"/>
      <c r="G26" s="2"/>
      <c r="H26" s="2"/>
      <c r="I26" s="2"/>
      <c r="J26" s="2"/>
      <c r="K26" s="2"/>
      <c r="L26" s="2"/>
      <c r="M26" s="2"/>
      <c r="N26" s="2"/>
    </row>
    <row r="27" spans="1:14" x14ac:dyDescent="0.25">
      <c r="A27" s="45"/>
      <c r="B27" s="45"/>
      <c r="C27" s="45"/>
      <c r="D27" s="2"/>
      <c r="E27" s="2"/>
      <c r="F27" s="2"/>
      <c r="G27" s="2"/>
      <c r="H27" s="2"/>
      <c r="I27" s="2"/>
      <c r="J27" s="2"/>
      <c r="K27" s="2"/>
      <c r="L27" s="2"/>
      <c r="M27" s="2"/>
      <c r="N27" s="2"/>
    </row>
    <row r="28" spans="1:14" x14ac:dyDescent="0.25">
      <c r="A28" s="45"/>
      <c r="B28" s="45"/>
      <c r="C28" s="45"/>
      <c r="D28" s="2"/>
      <c r="E28" s="2"/>
      <c r="F28" s="2"/>
      <c r="G28" s="2"/>
      <c r="H28" s="2"/>
      <c r="I28" s="2"/>
      <c r="J28" s="2"/>
      <c r="K28" s="2"/>
      <c r="L28" s="2"/>
      <c r="M28" s="2"/>
      <c r="N28" s="2"/>
    </row>
    <row r="29" spans="1:14" x14ac:dyDescent="0.25">
      <c r="A29" s="45"/>
      <c r="B29" s="45"/>
      <c r="C29" s="45"/>
      <c r="D29" s="2"/>
      <c r="E29" s="2"/>
      <c r="F29" s="2"/>
      <c r="G29" s="2"/>
      <c r="H29" s="2"/>
      <c r="I29" s="2"/>
      <c r="J29" s="2"/>
      <c r="K29" s="2"/>
      <c r="L29" s="2"/>
      <c r="M29" s="2"/>
      <c r="N29" s="2"/>
    </row>
    <row r="30" spans="1:14" x14ac:dyDescent="0.25">
      <c r="A30" s="45"/>
      <c r="B30" s="45"/>
      <c r="C30" s="45"/>
      <c r="D30" s="2"/>
      <c r="E30" s="2"/>
      <c r="F30" s="2"/>
      <c r="G30" s="2"/>
      <c r="H30" s="2"/>
      <c r="I30" s="2"/>
      <c r="J30" s="2"/>
      <c r="K30" s="2"/>
      <c r="L30" s="2"/>
      <c r="M30" s="2"/>
      <c r="N30" s="2"/>
    </row>
    <row r="31" spans="1:14" x14ac:dyDescent="0.25">
      <c r="A31" s="45"/>
      <c r="B31" s="45"/>
      <c r="C31" s="45"/>
      <c r="D31" s="2"/>
      <c r="E31" s="2"/>
      <c r="F31" s="2"/>
      <c r="G31" s="2"/>
      <c r="H31" s="2"/>
      <c r="I31" s="2"/>
      <c r="J31" s="2"/>
      <c r="K31" s="2"/>
      <c r="L31" s="2"/>
      <c r="M31" s="2"/>
      <c r="N31" s="2"/>
    </row>
    <row r="32" spans="1:14" x14ac:dyDescent="0.25">
      <c r="A32" s="45"/>
      <c r="B32" s="45"/>
      <c r="C32" s="45"/>
      <c r="D32" s="2"/>
      <c r="E32" s="2"/>
      <c r="F32" s="2"/>
      <c r="G32" s="2"/>
      <c r="H32" s="2"/>
      <c r="I32" s="2"/>
      <c r="J32" s="2"/>
      <c r="K32" s="2"/>
      <c r="L32" s="2"/>
      <c r="M32" s="2"/>
      <c r="N32" s="2"/>
    </row>
    <row r="33" spans="1:14" x14ac:dyDescent="0.25">
      <c r="A33" s="45"/>
      <c r="B33" s="45"/>
      <c r="C33" s="45"/>
      <c r="D33" s="2"/>
      <c r="E33" s="2"/>
      <c r="F33" s="2"/>
      <c r="G33" s="2"/>
      <c r="H33" s="2"/>
      <c r="I33" s="2"/>
      <c r="J33" s="2"/>
      <c r="K33" s="2"/>
      <c r="L33" s="2"/>
      <c r="M33" s="2"/>
      <c r="N33" s="2"/>
    </row>
    <row r="34" spans="1:14" x14ac:dyDescent="0.25">
      <c r="A34" s="45"/>
      <c r="B34" s="45"/>
      <c r="C34" s="45"/>
      <c r="D34" s="2"/>
      <c r="E34" s="2"/>
      <c r="F34" s="2"/>
      <c r="G34" s="2"/>
      <c r="H34" s="2"/>
      <c r="I34" s="2"/>
      <c r="J34" s="2"/>
      <c r="K34" s="2"/>
      <c r="L34" s="2"/>
      <c r="M34" s="2"/>
      <c r="N34" s="2"/>
    </row>
    <row r="35" spans="1:14" x14ac:dyDescent="0.25">
      <c r="A35" s="45"/>
      <c r="B35" s="45"/>
      <c r="C35" s="45"/>
      <c r="D35" s="2"/>
      <c r="E35" s="2"/>
      <c r="F35" s="2"/>
      <c r="G35" s="2"/>
      <c r="H35" s="2"/>
      <c r="I35" s="2"/>
      <c r="J35" s="2"/>
      <c r="K35" s="2"/>
      <c r="L35" s="2"/>
      <c r="M35" s="2"/>
      <c r="N35" s="2"/>
    </row>
    <row r="36" spans="1:14" x14ac:dyDescent="0.25">
      <c r="A36" s="45"/>
      <c r="B36" s="45"/>
      <c r="C36" s="45"/>
      <c r="D36" s="2"/>
      <c r="E36" s="2"/>
      <c r="F36" s="2"/>
      <c r="G36" s="2"/>
      <c r="H36" s="2"/>
      <c r="I36" s="2"/>
      <c r="J36" s="2"/>
      <c r="K36" s="2"/>
      <c r="L36" s="2"/>
      <c r="M36" s="2"/>
      <c r="N36" s="2"/>
    </row>
    <row r="37" spans="1:14" x14ac:dyDescent="0.25">
      <c r="A37" s="45"/>
      <c r="B37" s="45"/>
      <c r="C37" s="45"/>
      <c r="D37" s="2"/>
      <c r="E37" s="2"/>
      <c r="F37" s="2"/>
      <c r="G37" s="2"/>
      <c r="H37" s="2"/>
      <c r="I37" s="2"/>
      <c r="J37" s="2"/>
      <c r="K37" s="2"/>
      <c r="L37" s="2"/>
      <c r="M37" s="2"/>
      <c r="N37" s="2"/>
    </row>
    <row r="38" spans="1:14" x14ac:dyDescent="0.25">
      <c r="A38" s="45"/>
      <c r="B38" s="45"/>
      <c r="C38" s="45"/>
      <c r="D38" s="2"/>
      <c r="E38" s="2"/>
      <c r="F38" s="2"/>
      <c r="G38" s="2"/>
      <c r="H38" s="2"/>
      <c r="I38" s="2"/>
      <c r="J38" s="2"/>
      <c r="K38" s="2"/>
      <c r="L38" s="2"/>
      <c r="M38" s="2"/>
      <c r="N38" s="2"/>
    </row>
    <row r="39" spans="1:14" x14ac:dyDescent="0.25">
      <c r="A39" s="45"/>
      <c r="B39" s="45"/>
      <c r="C39" s="45"/>
      <c r="D39" s="2"/>
      <c r="E39" s="2"/>
      <c r="F39" s="2"/>
      <c r="G39" s="2"/>
      <c r="H39" s="2"/>
      <c r="I39" s="2"/>
      <c r="J39" s="2"/>
      <c r="K39" s="2"/>
      <c r="L39" s="2"/>
      <c r="M39" s="2"/>
      <c r="N39" s="2"/>
    </row>
    <row r="40" spans="1:14" x14ac:dyDescent="0.25">
      <c r="A40" s="45"/>
      <c r="B40" s="45"/>
      <c r="C40" s="45"/>
      <c r="D40" s="2"/>
      <c r="E40" s="2"/>
      <c r="F40" s="2"/>
      <c r="G40" s="2"/>
      <c r="H40" s="2"/>
      <c r="I40" s="2"/>
      <c r="J40" s="2"/>
      <c r="K40" s="2"/>
      <c r="L40" s="2"/>
      <c r="M40" s="2"/>
      <c r="N40" s="2"/>
    </row>
    <row r="41" spans="1:14" x14ac:dyDescent="0.25">
      <c r="A41" s="45"/>
      <c r="B41" s="45"/>
      <c r="C41" s="45"/>
      <c r="D41" s="2"/>
      <c r="E41" s="2"/>
      <c r="F41" s="2"/>
      <c r="G41" s="2"/>
      <c r="H41" s="2"/>
      <c r="I41" s="2"/>
      <c r="J41" s="2"/>
      <c r="K41" s="2"/>
      <c r="L41" s="2"/>
      <c r="M41" s="2"/>
      <c r="N41" s="2"/>
    </row>
    <row r="42" spans="1:14" x14ac:dyDescent="0.25">
      <c r="A42" s="45"/>
      <c r="B42" s="45"/>
      <c r="C42" s="45"/>
      <c r="D42" s="2"/>
      <c r="E42" s="2"/>
      <c r="F42" s="2"/>
      <c r="G42" s="2"/>
      <c r="H42" s="2"/>
      <c r="I42" s="2"/>
      <c r="J42" s="2"/>
      <c r="K42" s="2"/>
      <c r="L42" s="2"/>
      <c r="M42" s="2"/>
      <c r="N42" s="2"/>
    </row>
    <row r="43" spans="1:14" x14ac:dyDescent="0.25">
      <c r="A43" s="45"/>
      <c r="B43" s="45"/>
      <c r="C43" s="45"/>
      <c r="D43" s="2"/>
      <c r="E43" s="2"/>
      <c r="F43" s="2"/>
      <c r="G43" s="2"/>
      <c r="H43" s="2"/>
      <c r="I43" s="2"/>
      <c r="J43" s="2"/>
      <c r="K43" s="2"/>
      <c r="L43" s="2"/>
      <c r="M43" s="2"/>
      <c r="N43" s="2"/>
    </row>
    <row r="44" spans="1:14" x14ac:dyDescent="0.25">
      <c r="A44" s="45"/>
      <c r="B44" s="45"/>
      <c r="C44" s="45"/>
      <c r="D44" s="2"/>
      <c r="E44" s="2"/>
      <c r="F44" s="2"/>
      <c r="G44" s="2"/>
      <c r="H44" s="2"/>
      <c r="I44" s="2"/>
      <c r="J44" s="2"/>
      <c r="K44" s="2"/>
      <c r="L44" s="2"/>
      <c r="M44" s="2"/>
      <c r="N44" s="2"/>
    </row>
    <row r="45" spans="1:14" x14ac:dyDescent="0.25">
      <c r="A45" s="45"/>
      <c r="B45" s="45"/>
      <c r="C45" s="45"/>
      <c r="D45" s="2"/>
      <c r="E45" s="2"/>
      <c r="F45" s="2"/>
      <c r="G45" s="2"/>
      <c r="H45" s="2"/>
      <c r="I45" s="2"/>
      <c r="J45" s="2"/>
      <c r="K45" s="2"/>
      <c r="L45" s="2"/>
      <c r="M45" s="2"/>
      <c r="N45" s="2"/>
    </row>
    <row r="46" spans="1:14" x14ac:dyDescent="0.25">
      <c r="A46" s="45"/>
      <c r="B46" s="45"/>
      <c r="C46" s="45"/>
      <c r="D46" s="2"/>
      <c r="E46" s="2"/>
      <c r="F46" s="2"/>
      <c r="G46" s="2"/>
      <c r="H46" s="2"/>
      <c r="I46" s="2"/>
      <c r="J46" s="2"/>
      <c r="K46" s="2"/>
      <c r="L46" s="2"/>
      <c r="M46" s="2"/>
      <c r="N46" s="2"/>
    </row>
    <row r="47" spans="1:14" x14ac:dyDescent="0.25">
      <c r="A47" s="45"/>
      <c r="B47" s="45"/>
      <c r="C47" s="45"/>
      <c r="D47" s="2"/>
      <c r="E47" s="2"/>
      <c r="F47" s="2"/>
      <c r="G47" s="2"/>
      <c r="H47" s="2"/>
      <c r="I47" s="2"/>
      <c r="J47" s="2"/>
      <c r="K47" s="2"/>
      <c r="L47" s="2"/>
      <c r="M47" s="2"/>
      <c r="N47" s="2"/>
    </row>
    <row r="48" spans="1:14" x14ac:dyDescent="0.25">
      <c r="A48" s="45"/>
      <c r="B48" s="45"/>
      <c r="C48" s="45"/>
      <c r="D48" s="2"/>
      <c r="E48" s="2"/>
      <c r="F48" s="2"/>
      <c r="G48" s="2"/>
      <c r="H48" s="2"/>
      <c r="I48" s="2"/>
      <c r="J48" s="2"/>
      <c r="K48" s="2"/>
      <c r="L48" s="2"/>
      <c r="M48" s="2"/>
      <c r="N48" s="2"/>
    </row>
    <row r="49" spans="1:14" x14ac:dyDescent="0.25">
      <c r="A49" s="45"/>
      <c r="B49" s="45"/>
      <c r="C49" s="45"/>
      <c r="D49" s="2"/>
      <c r="E49" s="2"/>
      <c r="F49" s="2"/>
      <c r="G49" s="2"/>
      <c r="H49" s="2"/>
      <c r="I49" s="2"/>
      <c r="J49" s="2"/>
      <c r="K49" s="2"/>
      <c r="L49" s="2"/>
      <c r="M49" s="2"/>
      <c r="N49" s="2"/>
    </row>
    <row r="50" spans="1:14" x14ac:dyDescent="0.25">
      <c r="A50" s="45"/>
      <c r="B50" s="45"/>
      <c r="C50" s="45"/>
      <c r="D50" s="2"/>
      <c r="E50" s="2"/>
      <c r="F50" s="2"/>
      <c r="G50" s="2"/>
      <c r="H50" s="2"/>
      <c r="I50" s="2"/>
      <c r="J50" s="2"/>
      <c r="K50" s="2"/>
      <c r="L50" s="2"/>
      <c r="M50" s="2"/>
      <c r="N50" s="2"/>
    </row>
    <row r="51" spans="1:14" x14ac:dyDescent="0.25">
      <c r="A51" s="45"/>
      <c r="B51" s="45"/>
      <c r="C51" s="45"/>
      <c r="D51" s="2"/>
      <c r="E51" s="2"/>
      <c r="F51" s="2"/>
      <c r="G51" s="2"/>
      <c r="H51" s="2"/>
      <c r="I51" s="2"/>
      <c r="J51" s="2"/>
      <c r="K51" s="2"/>
      <c r="L51" s="2"/>
      <c r="M51" s="2"/>
      <c r="N51" s="2"/>
    </row>
    <row r="52" spans="1:14" x14ac:dyDescent="0.25">
      <c r="A52" s="45"/>
      <c r="B52" s="45"/>
      <c r="C52" s="45"/>
      <c r="D52" s="2"/>
      <c r="E52" s="2"/>
      <c r="F52" s="2"/>
      <c r="G52" s="2"/>
      <c r="H52" s="2"/>
      <c r="I52" s="2"/>
      <c r="J52" s="2"/>
      <c r="K52" s="2"/>
      <c r="L52" s="2"/>
      <c r="M52" s="2"/>
      <c r="N52" s="2"/>
    </row>
    <row r="53" spans="1:14" x14ac:dyDescent="0.25">
      <c r="A53" s="45"/>
      <c r="B53" s="45"/>
      <c r="C53" s="45"/>
      <c r="D53" s="2"/>
      <c r="E53" s="2"/>
      <c r="F53" s="2"/>
      <c r="G53" s="2"/>
      <c r="H53" s="2"/>
      <c r="I53" s="2"/>
      <c r="J53" s="2"/>
      <c r="K53" s="2"/>
      <c r="L53" s="2"/>
      <c r="M53" s="2"/>
      <c r="N53" s="2"/>
    </row>
    <row r="54" spans="1:14" x14ac:dyDescent="0.25">
      <c r="A54" s="45"/>
      <c r="B54" s="45"/>
      <c r="C54" s="45"/>
      <c r="D54" s="2"/>
      <c r="E54" s="2"/>
      <c r="F54" s="2"/>
      <c r="G54" s="2"/>
      <c r="H54" s="2"/>
      <c r="I54" s="2"/>
      <c r="J54" s="2"/>
      <c r="K54" s="2"/>
      <c r="L54" s="2"/>
      <c r="M54" s="2"/>
      <c r="N54" s="2"/>
    </row>
    <row r="55" spans="1:14" x14ac:dyDescent="0.25">
      <c r="A55" s="45"/>
      <c r="B55" s="45"/>
      <c r="C55" s="45"/>
      <c r="D55" s="2"/>
      <c r="E55" s="2"/>
      <c r="F55" s="2"/>
      <c r="G55" s="2"/>
      <c r="H55" s="2"/>
      <c r="I55" s="2"/>
      <c r="J55" s="2"/>
      <c r="K55" s="2"/>
      <c r="L55" s="2"/>
      <c r="M55" s="2"/>
      <c r="N55" s="2"/>
    </row>
    <row r="56" spans="1:14" x14ac:dyDescent="0.25">
      <c r="A56" s="45"/>
      <c r="B56" s="45"/>
      <c r="C56" s="45"/>
      <c r="D56" s="2"/>
      <c r="E56" s="2"/>
      <c r="F56" s="2"/>
      <c r="G56" s="2"/>
      <c r="H56" s="2"/>
      <c r="I56" s="2"/>
      <c r="J56" s="2"/>
      <c r="K56" s="2"/>
      <c r="L56" s="2"/>
      <c r="M56" s="2"/>
      <c r="N56" s="2"/>
    </row>
    <row r="57" spans="1:14" x14ac:dyDescent="0.25">
      <c r="A57" s="45"/>
      <c r="B57" s="45"/>
      <c r="C57" s="45"/>
      <c r="D57" s="2"/>
      <c r="E57" s="2"/>
      <c r="F57" s="2"/>
      <c r="G57" s="2"/>
      <c r="H57" s="2"/>
      <c r="I57" s="2"/>
      <c r="J57" s="2"/>
      <c r="K57" s="2"/>
      <c r="L57" s="2"/>
      <c r="M57" s="2"/>
      <c r="N57" s="2"/>
    </row>
    <row r="58" spans="1:14" x14ac:dyDescent="0.25">
      <c r="A58" s="45"/>
      <c r="B58" s="45"/>
      <c r="C58" s="45"/>
      <c r="D58" s="39"/>
      <c r="E58" s="39"/>
      <c r="F58" s="39"/>
      <c r="G58" s="39"/>
      <c r="H58" s="39"/>
      <c r="I58" s="39"/>
      <c r="J58" s="39"/>
      <c r="K58" s="39"/>
      <c r="L58" s="39"/>
      <c r="M58" s="39"/>
      <c r="N58" s="39"/>
    </row>
    <row r="59" spans="1:14" x14ac:dyDescent="0.25">
      <c r="A59" s="45"/>
      <c r="B59" s="45"/>
      <c r="C59" s="45"/>
      <c r="D59" s="2"/>
      <c r="E59" s="2"/>
      <c r="F59" s="2"/>
      <c r="G59" s="2"/>
      <c r="H59" s="2"/>
      <c r="I59" s="2"/>
      <c r="J59" s="2"/>
      <c r="K59" s="2"/>
      <c r="L59" s="2"/>
      <c r="M59" s="2"/>
      <c r="N59" s="2"/>
    </row>
    <row r="60" spans="1:14" x14ac:dyDescent="0.25">
      <c r="A60" s="45"/>
      <c r="B60" s="45"/>
      <c r="C60" s="45"/>
      <c r="D60" s="2"/>
      <c r="E60" s="2"/>
      <c r="F60" s="2"/>
      <c r="G60" s="2"/>
      <c r="H60" s="2"/>
      <c r="I60" s="2"/>
      <c r="J60" s="2"/>
      <c r="K60" s="2"/>
      <c r="L60" s="2"/>
      <c r="M60" s="2"/>
      <c r="N60" s="2"/>
    </row>
    <row r="61" spans="1:14" x14ac:dyDescent="0.25">
      <c r="A61" s="45"/>
      <c r="B61" s="45"/>
      <c r="C61" s="45"/>
      <c r="D61" s="2"/>
      <c r="E61" s="2"/>
      <c r="F61" s="2"/>
      <c r="G61" s="2"/>
      <c r="H61" s="2"/>
      <c r="I61" s="2"/>
      <c r="J61" s="2"/>
      <c r="K61" s="2"/>
      <c r="L61" s="2"/>
      <c r="M61" s="2"/>
      <c r="N61" s="2"/>
    </row>
    <row r="62" spans="1:14" x14ac:dyDescent="0.25">
      <c r="A62" s="45"/>
      <c r="B62" s="45"/>
      <c r="C62" s="45"/>
      <c r="D62" s="2"/>
      <c r="E62" s="2"/>
      <c r="F62" s="2"/>
      <c r="G62" s="2"/>
      <c r="H62" s="2"/>
      <c r="I62" s="2"/>
      <c r="J62" s="2"/>
      <c r="K62" s="2"/>
      <c r="L62" s="2"/>
      <c r="M62" s="2"/>
      <c r="N62" s="2"/>
    </row>
    <row r="63" spans="1:14" x14ac:dyDescent="0.25">
      <c r="A63" s="45"/>
      <c r="B63" s="45"/>
      <c r="C63" s="45"/>
      <c r="D63" s="2"/>
      <c r="E63" s="2"/>
      <c r="F63" s="2"/>
      <c r="G63" s="2"/>
      <c r="H63" s="2"/>
      <c r="I63" s="2"/>
      <c r="J63" s="2"/>
      <c r="K63" s="2"/>
      <c r="L63" s="2"/>
      <c r="M63" s="2"/>
      <c r="N63" s="2"/>
    </row>
    <row r="64" spans="1:14" x14ac:dyDescent="0.25">
      <c r="A64" s="45"/>
      <c r="B64" s="45"/>
      <c r="C64" s="45"/>
      <c r="D64" s="2"/>
      <c r="E64" s="2"/>
      <c r="F64" s="2"/>
      <c r="G64" s="2"/>
      <c r="H64" s="2"/>
      <c r="I64" s="2"/>
      <c r="J64" s="2"/>
      <c r="K64" s="2"/>
      <c r="L64" s="2"/>
      <c r="M64" s="2"/>
      <c r="N64" s="2"/>
    </row>
    <row r="65" spans="1:14" x14ac:dyDescent="0.25">
      <c r="A65" s="45"/>
      <c r="B65" s="45"/>
      <c r="C65" s="45"/>
      <c r="D65" s="2"/>
      <c r="E65" s="2"/>
      <c r="F65" s="2"/>
      <c r="G65" s="2"/>
      <c r="H65" s="2"/>
      <c r="I65" s="2"/>
      <c r="J65" s="2"/>
      <c r="K65" s="2"/>
      <c r="L65" s="2"/>
      <c r="M65" s="2"/>
      <c r="N65" s="2"/>
    </row>
    <row r="66" spans="1:14" x14ac:dyDescent="0.25">
      <c r="A66" s="45"/>
      <c r="B66" s="45"/>
      <c r="C66" s="45"/>
      <c r="D66" s="2"/>
      <c r="E66" s="2"/>
      <c r="F66" s="2"/>
      <c r="G66" s="2"/>
      <c r="H66" s="2"/>
      <c r="I66" s="2"/>
      <c r="J66" s="2"/>
      <c r="K66" s="2"/>
      <c r="L66" s="2"/>
      <c r="M66" s="2"/>
      <c r="N66" s="2"/>
    </row>
    <row r="67" spans="1:14" x14ac:dyDescent="0.25">
      <c r="A67" s="45"/>
      <c r="B67" s="45"/>
      <c r="C67" s="45"/>
      <c r="D67" s="2"/>
      <c r="E67" s="2"/>
      <c r="F67" s="2"/>
      <c r="G67" s="2"/>
      <c r="H67" s="2"/>
      <c r="I67" s="2"/>
      <c r="J67" s="2"/>
      <c r="K67" s="2"/>
      <c r="L67" s="2"/>
      <c r="M67" s="2"/>
      <c r="N67" s="2"/>
    </row>
    <row r="68" spans="1:14" x14ac:dyDescent="0.25">
      <c r="A68" s="45"/>
      <c r="B68" s="45"/>
      <c r="C68" s="45"/>
      <c r="D68" s="2"/>
      <c r="E68" s="2"/>
      <c r="F68" s="2"/>
      <c r="G68" s="2"/>
      <c r="H68" s="2"/>
      <c r="I68" s="2"/>
      <c r="J68" s="2"/>
      <c r="K68" s="2"/>
      <c r="L68" s="2"/>
      <c r="M68" s="2"/>
      <c r="N68" s="2"/>
    </row>
    <row r="69" spans="1:14" x14ac:dyDescent="0.25">
      <c r="A69" s="45"/>
      <c r="B69" s="45"/>
      <c r="C69" s="45"/>
      <c r="D69" s="2"/>
      <c r="E69" s="2"/>
      <c r="F69" s="2"/>
      <c r="G69" s="2"/>
      <c r="H69" s="2"/>
      <c r="I69" s="2"/>
      <c r="J69" s="2"/>
      <c r="K69" s="2"/>
      <c r="L69" s="2"/>
      <c r="M69" s="2"/>
      <c r="N69" s="2"/>
    </row>
    <row r="70" spans="1:14" x14ac:dyDescent="0.25">
      <c r="A70" s="45"/>
      <c r="B70" s="45"/>
      <c r="C70" s="45"/>
      <c r="D70" s="2"/>
      <c r="E70" s="2"/>
      <c r="F70" s="2"/>
      <c r="G70" s="2"/>
      <c r="H70" s="2"/>
      <c r="I70" s="2"/>
      <c r="J70" s="2"/>
      <c r="K70" s="2"/>
      <c r="L70" s="2"/>
      <c r="M70" s="2"/>
      <c r="N70" s="2"/>
    </row>
    <row r="71" spans="1:14" x14ac:dyDescent="0.25">
      <c r="A71" s="45"/>
      <c r="B71" s="45"/>
      <c r="C71" s="45"/>
      <c r="D71" s="2"/>
      <c r="E71" s="2"/>
      <c r="F71" s="2"/>
      <c r="G71" s="2"/>
      <c r="H71" s="2"/>
      <c r="I71" s="2"/>
      <c r="J71" s="2"/>
      <c r="K71" s="2"/>
      <c r="L71" s="2"/>
      <c r="M71" s="2"/>
      <c r="N71" s="2"/>
    </row>
    <row r="72" spans="1:14" x14ac:dyDescent="0.25">
      <c r="A72" s="45"/>
      <c r="B72" s="45"/>
      <c r="C72" s="45"/>
      <c r="D72" s="2"/>
      <c r="E72" s="2"/>
      <c r="F72" s="2"/>
      <c r="G72" s="2"/>
      <c r="H72" s="2"/>
      <c r="I72" s="2"/>
      <c r="J72" s="2"/>
      <c r="K72" s="2"/>
      <c r="L72" s="2"/>
      <c r="M72" s="2"/>
      <c r="N72" s="2"/>
    </row>
    <row r="73" spans="1:14" x14ac:dyDescent="0.25">
      <c r="A73" s="45"/>
      <c r="B73" s="45"/>
      <c r="C73" s="45"/>
      <c r="D73" s="2"/>
      <c r="E73" s="2"/>
      <c r="F73" s="2"/>
      <c r="G73" s="2"/>
      <c r="H73" s="2"/>
      <c r="I73" s="2"/>
      <c r="J73" s="2"/>
      <c r="K73" s="2"/>
      <c r="L73" s="2"/>
      <c r="M73" s="2"/>
      <c r="N73" s="2"/>
    </row>
    <row r="74" spans="1:14" x14ac:dyDescent="0.25">
      <c r="A74" s="45"/>
      <c r="B74" s="45"/>
      <c r="C74" s="45"/>
      <c r="D74" s="2"/>
      <c r="E74" s="2"/>
      <c r="F74" s="2"/>
      <c r="G74" s="2"/>
      <c r="H74" s="2"/>
      <c r="I74" s="2"/>
      <c r="J74" s="2"/>
      <c r="K74" s="2"/>
      <c r="L74" s="2"/>
      <c r="M74" s="2"/>
      <c r="N74" s="2"/>
    </row>
    <row r="75" spans="1:14" x14ac:dyDescent="0.25">
      <c r="A75" s="45"/>
      <c r="B75" s="45"/>
      <c r="C75" s="45"/>
      <c r="D75" s="2"/>
      <c r="E75" s="2"/>
      <c r="F75" s="2"/>
      <c r="G75" s="2"/>
      <c r="H75" s="2"/>
      <c r="I75" s="2"/>
      <c r="J75" s="2"/>
      <c r="K75" s="2"/>
      <c r="L75" s="2"/>
      <c r="M75" s="2"/>
      <c r="N75" s="2"/>
    </row>
    <row r="76" spans="1:14" x14ac:dyDescent="0.25">
      <c r="A76" s="45"/>
      <c r="B76" s="45"/>
      <c r="C76" s="45"/>
      <c r="D76" s="2"/>
      <c r="E76" s="2"/>
      <c r="F76" s="2"/>
      <c r="G76" s="2"/>
      <c r="H76" s="2"/>
      <c r="I76" s="2"/>
      <c r="J76" s="2"/>
      <c r="K76" s="2"/>
      <c r="L76" s="2"/>
      <c r="M76" s="2"/>
      <c r="N76" s="2"/>
    </row>
    <row r="77" spans="1:14" x14ac:dyDescent="0.25">
      <c r="A77" s="45"/>
      <c r="B77" s="45"/>
      <c r="C77" s="45"/>
      <c r="D77" s="2"/>
      <c r="E77" s="2"/>
      <c r="F77" s="2"/>
      <c r="G77" s="38"/>
      <c r="H77" s="2"/>
      <c r="I77" s="2"/>
      <c r="J77" s="2"/>
      <c r="K77" s="2"/>
      <c r="L77" s="2"/>
      <c r="M77" s="2"/>
      <c r="N77" s="2"/>
    </row>
    <row r="78" spans="1:14" x14ac:dyDescent="0.25">
      <c r="A78" s="45"/>
      <c r="B78" s="45"/>
      <c r="C78" s="45"/>
      <c r="D78" s="2"/>
      <c r="E78" s="2"/>
      <c r="F78" s="2"/>
      <c r="G78" s="2"/>
      <c r="H78" s="2"/>
      <c r="I78" s="2"/>
      <c r="J78" s="2"/>
      <c r="K78" s="2"/>
      <c r="L78" s="2"/>
      <c r="M78" s="2"/>
      <c r="N78" s="2"/>
    </row>
    <row r="79" spans="1:14" x14ac:dyDescent="0.25">
      <c r="A79" s="45"/>
      <c r="B79" s="45"/>
      <c r="C79" s="45"/>
      <c r="D79" s="2"/>
      <c r="E79" s="2"/>
      <c r="F79" s="2"/>
      <c r="G79" s="2"/>
      <c r="H79" s="2"/>
      <c r="I79" s="2"/>
      <c r="J79" s="2"/>
      <c r="K79" s="2"/>
      <c r="L79" s="2"/>
      <c r="M79" s="2"/>
      <c r="N79" s="2"/>
    </row>
    <row r="80" spans="1:14" x14ac:dyDescent="0.25">
      <c r="A80" s="45"/>
      <c r="B80" s="45"/>
      <c r="C80" s="45"/>
      <c r="D80" s="2"/>
      <c r="E80" s="2"/>
      <c r="F80" s="2"/>
      <c r="G80" s="2"/>
      <c r="H80" s="2"/>
      <c r="I80" s="2"/>
      <c r="J80" s="2"/>
      <c r="K80" s="2"/>
      <c r="L80" s="2"/>
      <c r="M80" s="2"/>
      <c r="N80" s="2"/>
    </row>
    <row r="81" spans="1:14" x14ac:dyDescent="0.25">
      <c r="A81" s="45"/>
      <c r="B81" s="45"/>
      <c r="C81" s="45"/>
      <c r="D81" s="2"/>
      <c r="E81" s="2"/>
      <c r="F81" s="2"/>
      <c r="G81" s="2"/>
      <c r="H81" s="2"/>
      <c r="I81" s="2"/>
      <c r="J81" s="2"/>
      <c r="K81" s="2"/>
      <c r="L81" s="2"/>
      <c r="M81" s="2"/>
      <c r="N81" s="2"/>
    </row>
    <row r="82" spans="1:14" x14ac:dyDescent="0.25">
      <c r="A82" s="45"/>
      <c r="B82" s="45"/>
      <c r="C82" s="45"/>
      <c r="D82" s="2"/>
      <c r="E82" s="2"/>
      <c r="F82" s="2"/>
      <c r="G82" s="2"/>
      <c r="H82" s="2"/>
      <c r="I82" s="2"/>
      <c r="J82" s="2"/>
      <c r="K82" s="2"/>
      <c r="L82" s="2"/>
      <c r="M82" s="2"/>
      <c r="N82" s="2"/>
    </row>
    <row r="83" spans="1:14" x14ac:dyDescent="0.25">
      <c r="A83" s="45"/>
      <c r="B83" s="45"/>
      <c r="C83" s="45"/>
      <c r="D83" s="2"/>
      <c r="E83" s="2"/>
      <c r="F83" s="2"/>
      <c r="G83" s="38"/>
      <c r="H83" s="2"/>
      <c r="I83" s="2"/>
      <c r="J83" s="2"/>
      <c r="K83" s="2"/>
      <c r="L83" s="2"/>
      <c r="M83" s="2"/>
      <c r="N83" s="2"/>
    </row>
    <row r="84" spans="1:14" x14ac:dyDescent="0.25">
      <c r="A84" s="45"/>
      <c r="B84" s="45"/>
      <c r="C84" s="45"/>
      <c r="D84" s="2"/>
      <c r="E84" s="2"/>
      <c r="F84" s="2"/>
      <c r="G84" s="2"/>
      <c r="H84" s="2"/>
      <c r="I84" s="2"/>
      <c r="J84" s="2"/>
      <c r="K84" s="2"/>
      <c r="L84" s="2"/>
      <c r="M84" s="2"/>
      <c r="N84" s="2"/>
    </row>
    <row r="85" spans="1:14" x14ac:dyDescent="0.25">
      <c r="A85" s="45"/>
      <c r="B85" s="45"/>
      <c r="C85" s="45"/>
      <c r="D85" s="2"/>
      <c r="E85" s="2"/>
      <c r="F85" s="2"/>
      <c r="G85" s="2"/>
      <c r="H85" s="2"/>
      <c r="I85" s="2"/>
      <c r="J85" s="2"/>
      <c r="K85" s="2"/>
      <c r="L85" s="2"/>
      <c r="M85" s="2"/>
      <c r="N85" s="2"/>
    </row>
    <row r="86" spans="1:14" x14ac:dyDescent="0.25">
      <c r="A86" s="45"/>
      <c r="B86" s="45"/>
      <c r="C86" s="45"/>
      <c r="D86" s="2"/>
      <c r="E86" s="2"/>
      <c r="F86" s="2"/>
      <c r="G86" s="2"/>
      <c r="H86" s="2"/>
      <c r="I86" s="2"/>
      <c r="J86" s="2"/>
      <c r="K86" s="2"/>
      <c r="L86" s="2"/>
      <c r="M86" s="2"/>
      <c r="N86" s="2"/>
    </row>
    <row r="87" spans="1:14" x14ac:dyDescent="0.25">
      <c r="A87" s="45"/>
      <c r="B87" s="45"/>
      <c r="C87" s="45"/>
      <c r="D87" s="2"/>
      <c r="E87" s="2"/>
      <c r="F87" s="2"/>
      <c r="G87" s="2"/>
      <c r="H87" s="2"/>
      <c r="I87" s="2"/>
      <c r="J87" s="2"/>
      <c r="K87" s="2"/>
      <c r="L87" s="2"/>
      <c r="M87" s="2"/>
      <c r="N87" s="2"/>
    </row>
    <row r="88" spans="1:14" x14ac:dyDescent="0.25">
      <c r="A88" s="45"/>
      <c r="B88" s="45"/>
      <c r="C88" s="45"/>
      <c r="D88" s="2"/>
      <c r="E88" s="2"/>
      <c r="F88" s="2"/>
      <c r="G88" s="2"/>
      <c r="H88" s="2"/>
      <c r="I88" s="2"/>
      <c r="J88" s="2"/>
      <c r="K88" s="2"/>
      <c r="L88" s="2"/>
      <c r="M88" s="2"/>
      <c r="N88" s="2"/>
    </row>
    <row r="89" spans="1:14" x14ac:dyDescent="0.25">
      <c r="A89" s="45"/>
      <c r="B89" s="45"/>
      <c r="C89" s="45"/>
      <c r="D89" s="2"/>
      <c r="E89" s="2"/>
      <c r="F89" s="2"/>
      <c r="G89" s="2"/>
      <c r="H89" s="2"/>
      <c r="I89" s="2"/>
      <c r="J89" s="2"/>
      <c r="K89" s="2"/>
      <c r="L89" s="2"/>
      <c r="M89" s="2"/>
      <c r="N89" s="2"/>
    </row>
    <row r="90" spans="1:14" x14ac:dyDescent="0.25">
      <c r="A90" s="45"/>
      <c r="B90" s="45"/>
      <c r="C90" s="45"/>
      <c r="D90" s="2"/>
      <c r="E90" s="2"/>
      <c r="F90" s="2"/>
      <c r="G90" s="2"/>
      <c r="H90" s="2"/>
      <c r="I90" s="2"/>
      <c r="J90" s="2"/>
      <c r="K90" s="2"/>
      <c r="L90" s="2"/>
      <c r="M90" s="2"/>
      <c r="N90" s="2"/>
    </row>
    <row r="91" spans="1:14" x14ac:dyDescent="0.25">
      <c r="A91" s="45"/>
      <c r="B91" s="45"/>
      <c r="C91" s="45"/>
      <c r="D91" s="2"/>
      <c r="E91" s="2"/>
      <c r="F91" s="2"/>
      <c r="G91" s="2"/>
      <c r="H91" s="2"/>
      <c r="I91" s="2"/>
      <c r="J91" s="2"/>
      <c r="K91" s="2"/>
      <c r="L91" s="2"/>
      <c r="M91" s="2"/>
      <c r="N91" s="2"/>
    </row>
    <row r="92" spans="1:14" x14ac:dyDescent="0.25">
      <c r="A92" s="45"/>
      <c r="B92" s="45"/>
      <c r="C92" s="45"/>
      <c r="D92" s="2"/>
      <c r="E92" s="2"/>
      <c r="F92" s="2"/>
      <c r="G92" s="2"/>
      <c r="H92" s="2"/>
      <c r="I92" s="2"/>
      <c r="J92" s="2"/>
      <c r="K92" s="2"/>
      <c r="L92" s="2"/>
      <c r="M92" s="2"/>
      <c r="N92" s="2"/>
    </row>
    <row r="93" spans="1:14" x14ac:dyDescent="0.25">
      <c r="A93" s="45"/>
      <c r="B93" s="45"/>
      <c r="C93" s="45"/>
      <c r="D93" s="2"/>
      <c r="E93" s="2"/>
      <c r="F93" s="2"/>
      <c r="G93" s="2"/>
      <c r="H93" s="2"/>
      <c r="I93" s="2"/>
      <c r="J93" s="2"/>
      <c r="K93" s="2"/>
      <c r="L93" s="2"/>
      <c r="M93" s="2"/>
      <c r="N93" s="2"/>
    </row>
    <row r="94" spans="1:14" x14ac:dyDescent="0.25">
      <c r="A94" s="45"/>
      <c r="B94" s="45"/>
      <c r="C94" s="45"/>
      <c r="D94" s="2"/>
      <c r="E94" s="2"/>
      <c r="F94" s="2"/>
      <c r="G94" s="2"/>
      <c r="H94" s="2"/>
      <c r="I94" s="2"/>
      <c r="J94" s="2"/>
      <c r="K94" s="2"/>
      <c r="L94" s="2"/>
      <c r="M94" s="2"/>
      <c r="N94" s="2"/>
    </row>
    <row r="95" spans="1:14" x14ac:dyDescent="0.25">
      <c r="A95" s="45"/>
      <c r="B95" s="45"/>
      <c r="C95" s="45"/>
      <c r="D95" s="2"/>
      <c r="E95" s="2"/>
      <c r="F95" s="2"/>
      <c r="G95" s="2"/>
      <c r="H95" s="2"/>
      <c r="I95" s="2"/>
      <c r="J95" s="2"/>
      <c r="K95" s="2"/>
      <c r="L95" s="2"/>
      <c r="M95" s="2"/>
      <c r="N95" s="2"/>
    </row>
    <row r="96" spans="1:14" x14ac:dyDescent="0.25">
      <c r="A96" s="45"/>
      <c r="B96" s="45"/>
      <c r="C96" s="45"/>
      <c r="D96" s="2"/>
      <c r="E96" s="2"/>
      <c r="F96" s="2"/>
      <c r="G96" s="2"/>
      <c r="H96" s="2"/>
      <c r="I96" s="2"/>
      <c r="J96" s="2"/>
      <c r="K96" s="2"/>
      <c r="L96" s="2"/>
      <c r="M96" s="2"/>
      <c r="N96" s="2"/>
    </row>
    <row r="97" spans="1:14" x14ac:dyDescent="0.25">
      <c r="A97" s="45"/>
      <c r="B97" s="45"/>
      <c r="C97" s="45"/>
      <c r="D97" s="2"/>
      <c r="E97" s="2"/>
      <c r="F97" s="2"/>
      <c r="G97" s="2"/>
      <c r="H97" s="2"/>
      <c r="I97" s="2"/>
      <c r="J97" s="2"/>
      <c r="K97" s="2"/>
      <c r="L97" s="2"/>
      <c r="M97" s="2"/>
      <c r="N97" s="2"/>
    </row>
    <row r="98" spans="1:14" x14ac:dyDescent="0.25">
      <c r="A98" s="45"/>
      <c r="B98" s="45"/>
      <c r="C98" s="45"/>
      <c r="D98" s="2"/>
      <c r="E98" s="2"/>
      <c r="F98" s="2"/>
      <c r="G98" s="2"/>
      <c r="H98" s="2"/>
      <c r="I98" s="2"/>
      <c r="J98" s="2"/>
      <c r="K98" s="2"/>
      <c r="L98" s="2"/>
      <c r="M98" s="2"/>
      <c r="N98" s="2"/>
    </row>
    <row r="99" spans="1:14" x14ac:dyDescent="0.25">
      <c r="A99" s="45"/>
      <c r="B99" s="45"/>
      <c r="C99" s="45"/>
      <c r="D99" s="2"/>
      <c r="E99" s="2"/>
      <c r="F99" s="2"/>
      <c r="G99" s="2"/>
      <c r="H99" s="2"/>
      <c r="I99" s="2"/>
      <c r="J99" s="2"/>
      <c r="K99" s="2"/>
      <c r="L99" s="2"/>
      <c r="M99" s="2"/>
      <c r="N99" s="2"/>
    </row>
    <row r="100" spans="1:14" x14ac:dyDescent="0.25">
      <c r="A100" s="45"/>
      <c r="B100" s="45"/>
      <c r="C100" s="45"/>
      <c r="D100" s="2"/>
      <c r="E100" s="2"/>
      <c r="F100" s="2"/>
      <c r="G100" s="2"/>
      <c r="H100" s="2"/>
      <c r="I100" s="2"/>
      <c r="J100" s="2"/>
      <c r="K100" s="2"/>
      <c r="L100" s="2"/>
      <c r="M100" s="2"/>
      <c r="N100" s="2"/>
    </row>
    <row r="101" spans="1:14" x14ac:dyDescent="0.25">
      <c r="A101" s="45"/>
      <c r="B101" s="45"/>
      <c r="C101" s="45"/>
      <c r="D101" s="2"/>
      <c r="E101" s="2"/>
      <c r="F101" s="2"/>
      <c r="G101" s="2"/>
      <c r="H101" s="2"/>
      <c r="I101" s="2"/>
      <c r="J101" s="2"/>
      <c r="K101" s="2"/>
      <c r="L101" s="2"/>
      <c r="M101" s="2"/>
      <c r="N101" s="2"/>
    </row>
    <row r="102" spans="1:14" x14ac:dyDescent="0.25">
      <c r="A102" s="45"/>
      <c r="B102" s="45"/>
      <c r="C102" s="45"/>
      <c r="D102" s="2"/>
      <c r="E102" s="2"/>
      <c r="F102" s="2"/>
      <c r="G102" s="2"/>
      <c r="H102" s="2"/>
      <c r="I102" s="2"/>
      <c r="J102" s="2"/>
      <c r="K102" s="2"/>
      <c r="L102" s="2"/>
      <c r="M102" s="2"/>
      <c r="N102" s="2"/>
    </row>
    <row r="103" spans="1:14" x14ac:dyDescent="0.25">
      <c r="A103" s="45"/>
      <c r="B103" s="45"/>
      <c r="C103" s="45"/>
      <c r="D103" s="2"/>
      <c r="E103" s="2"/>
      <c r="F103" s="2"/>
      <c r="G103" s="2"/>
      <c r="H103" s="2"/>
      <c r="I103" s="2"/>
      <c r="J103" s="2"/>
      <c r="K103" s="2"/>
      <c r="L103" s="2"/>
      <c r="M103" s="2"/>
      <c r="N103" s="2"/>
    </row>
    <row r="104" spans="1:14" x14ac:dyDescent="0.25">
      <c r="A104" s="45"/>
      <c r="B104" s="45"/>
      <c r="C104" s="45"/>
      <c r="D104" s="2"/>
      <c r="E104" s="2"/>
      <c r="F104" s="2"/>
      <c r="G104" s="2"/>
      <c r="H104" s="2"/>
      <c r="I104" s="2"/>
      <c r="J104" s="2"/>
      <c r="K104" s="2"/>
      <c r="L104" s="2"/>
      <c r="M104" s="2"/>
      <c r="N104" s="2"/>
    </row>
    <row r="105" spans="1:14" x14ac:dyDescent="0.25">
      <c r="A105" s="45"/>
      <c r="B105" s="45"/>
      <c r="C105" s="45"/>
      <c r="D105" s="2"/>
      <c r="E105" s="2"/>
      <c r="F105" s="2"/>
      <c r="G105" s="2"/>
      <c r="H105" s="2"/>
      <c r="I105" s="2"/>
      <c r="J105" s="2"/>
      <c r="K105" s="2"/>
      <c r="L105" s="2"/>
      <c r="M105" s="2"/>
      <c r="N105" s="2"/>
    </row>
    <row r="106" spans="1:14" x14ac:dyDescent="0.25">
      <c r="A106" s="45"/>
      <c r="B106" s="45"/>
      <c r="C106" s="45"/>
      <c r="D106" s="2"/>
      <c r="E106" s="2"/>
      <c r="F106" s="2"/>
      <c r="G106" s="2"/>
      <c r="H106" s="2"/>
      <c r="I106" s="2"/>
      <c r="J106" s="2"/>
      <c r="K106" s="2"/>
      <c r="L106" s="2"/>
      <c r="M106" s="2"/>
      <c r="N106" s="2"/>
    </row>
    <row r="107" spans="1:14" x14ac:dyDescent="0.25">
      <c r="A107" s="45"/>
      <c r="B107" s="45"/>
      <c r="C107" s="45"/>
      <c r="D107" s="2"/>
      <c r="E107" s="2"/>
      <c r="F107" s="2"/>
      <c r="G107" s="2"/>
      <c r="H107" s="2"/>
      <c r="I107" s="2"/>
      <c r="J107" s="2"/>
      <c r="K107" s="2"/>
      <c r="L107" s="2"/>
      <c r="M107" s="2"/>
      <c r="N107" s="2"/>
    </row>
    <row r="108" spans="1:14" x14ac:dyDescent="0.25">
      <c r="A108" s="45"/>
      <c r="B108" s="45"/>
      <c r="C108" s="45"/>
      <c r="D108" s="2"/>
      <c r="E108" s="2"/>
      <c r="F108" s="2"/>
      <c r="G108" s="2"/>
      <c r="H108" s="2"/>
      <c r="I108" s="2"/>
      <c r="J108" s="2"/>
      <c r="K108" s="2"/>
      <c r="L108" s="2"/>
      <c r="M108" s="2"/>
      <c r="N108" s="2"/>
    </row>
    <row r="109" spans="1:14" x14ac:dyDescent="0.25">
      <c r="A109" s="45"/>
      <c r="B109" s="45"/>
      <c r="C109" s="45"/>
      <c r="D109" s="2"/>
      <c r="E109" s="2"/>
      <c r="F109" s="2"/>
      <c r="G109" s="2"/>
      <c r="H109" s="2"/>
      <c r="I109" s="2"/>
      <c r="J109" s="2"/>
      <c r="K109" s="2"/>
      <c r="L109" s="2"/>
      <c r="M109" s="2"/>
      <c r="N109" s="2"/>
    </row>
    <row r="110" spans="1:14" x14ac:dyDescent="0.25">
      <c r="A110" s="45"/>
      <c r="B110" s="45"/>
      <c r="C110" s="45"/>
      <c r="D110" s="2"/>
      <c r="E110" s="2"/>
      <c r="F110" s="2"/>
      <c r="G110" s="2"/>
      <c r="H110" s="2"/>
      <c r="I110" s="2"/>
      <c r="J110" s="2"/>
      <c r="K110" s="2"/>
      <c r="L110" s="2"/>
      <c r="M110" s="2"/>
      <c r="N110" s="2"/>
    </row>
    <row r="111" spans="1:14" x14ac:dyDescent="0.25">
      <c r="A111" s="45"/>
      <c r="B111" s="45"/>
      <c r="C111" s="45"/>
      <c r="D111" s="2"/>
      <c r="E111" s="2"/>
      <c r="F111" s="2"/>
      <c r="G111" s="2"/>
      <c r="H111" s="2"/>
      <c r="I111" s="2"/>
      <c r="J111" s="2"/>
      <c r="K111" s="2"/>
      <c r="L111" s="2"/>
      <c r="M111" s="2"/>
      <c r="N111" s="2"/>
    </row>
    <row r="112" spans="1:14" x14ac:dyDescent="0.25">
      <c r="A112" s="45"/>
      <c r="B112" s="45"/>
      <c r="C112" s="45"/>
      <c r="D112" s="2"/>
      <c r="E112" s="2"/>
      <c r="F112" s="2"/>
      <c r="G112" s="2"/>
      <c r="H112" s="2"/>
      <c r="I112" s="2"/>
      <c r="J112" s="2"/>
      <c r="K112" s="2"/>
      <c r="L112" s="2"/>
      <c r="M112" s="2"/>
      <c r="N112" s="2"/>
    </row>
    <row r="113" spans="1:14" x14ac:dyDescent="0.25">
      <c r="A113" s="45"/>
      <c r="B113" s="45"/>
      <c r="C113" s="45"/>
      <c r="D113" s="2"/>
      <c r="E113" s="2"/>
      <c r="F113" s="2"/>
      <c r="G113" s="2"/>
      <c r="H113" s="2"/>
      <c r="I113" s="2"/>
      <c r="J113" s="2"/>
      <c r="K113" s="2"/>
      <c r="L113" s="2"/>
      <c r="M113" s="2"/>
      <c r="N113" s="2"/>
    </row>
    <row r="114" spans="1:14" x14ac:dyDescent="0.25">
      <c r="A114" s="45"/>
      <c r="B114" s="45"/>
      <c r="C114" s="45"/>
      <c r="D114" s="2"/>
      <c r="E114" s="2"/>
      <c r="F114" s="2"/>
      <c r="G114" s="2"/>
      <c r="H114" s="2"/>
      <c r="I114" s="2"/>
      <c r="J114" s="2"/>
      <c r="K114" s="2"/>
      <c r="L114" s="2"/>
      <c r="M114" s="2"/>
      <c r="N114" s="2"/>
    </row>
    <row r="115" spans="1:14" x14ac:dyDescent="0.25">
      <c r="A115" s="45"/>
      <c r="B115" s="45"/>
      <c r="C115" s="45"/>
      <c r="D115" s="2"/>
      <c r="E115" s="2"/>
      <c r="F115" s="2"/>
      <c r="G115" s="2"/>
      <c r="H115" s="2"/>
      <c r="I115" s="2"/>
      <c r="J115" s="2"/>
      <c r="K115" s="2"/>
      <c r="L115" s="2"/>
      <c r="M115" s="2"/>
      <c r="N115" s="2"/>
    </row>
    <row r="116" spans="1:14" x14ac:dyDescent="0.25">
      <c r="A116" s="45"/>
      <c r="B116" s="45"/>
      <c r="C116" s="45"/>
      <c r="D116" s="2"/>
      <c r="E116" s="2"/>
      <c r="F116" s="2"/>
      <c r="G116" s="2"/>
      <c r="H116" s="2"/>
      <c r="I116" s="2"/>
      <c r="J116" s="2"/>
      <c r="K116" s="2"/>
      <c r="L116" s="2"/>
      <c r="M116" s="2"/>
      <c r="N116" s="2"/>
    </row>
    <row r="117" spans="1:14" x14ac:dyDescent="0.25">
      <c r="A117" s="45"/>
      <c r="B117" s="45"/>
      <c r="C117" s="45"/>
      <c r="D117" s="2"/>
      <c r="E117" s="2"/>
      <c r="F117" s="2"/>
      <c r="G117" s="2"/>
      <c r="H117" s="2"/>
      <c r="I117" s="2"/>
      <c r="J117" s="2"/>
      <c r="K117" s="2"/>
      <c r="L117" s="2"/>
      <c r="M117" s="2"/>
      <c r="N117" s="2"/>
    </row>
    <row r="118" spans="1:14" x14ac:dyDescent="0.25">
      <c r="A118" s="45"/>
      <c r="B118" s="45"/>
      <c r="C118" s="45"/>
      <c r="D118" s="2"/>
      <c r="E118" s="2"/>
      <c r="F118" s="2"/>
      <c r="G118" s="2"/>
      <c r="H118" s="2"/>
      <c r="I118" s="2"/>
      <c r="J118" s="2"/>
      <c r="K118" s="2"/>
      <c r="L118" s="2"/>
      <c r="M118" s="2"/>
      <c r="N118" s="2"/>
    </row>
    <row r="119" spans="1:14" x14ac:dyDescent="0.25">
      <c r="A119" s="45"/>
      <c r="B119" s="45"/>
      <c r="C119" s="45"/>
      <c r="D119" s="2"/>
      <c r="E119" s="2"/>
      <c r="F119" s="2"/>
      <c r="G119" s="2"/>
      <c r="H119" s="2"/>
      <c r="I119" s="2"/>
      <c r="J119" s="2"/>
      <c r="K119" s="2"/>
      <c r="L119" s="2"/>
      <c r="M119" s="2"/>
      <c r="N119" s="2"/>
    </row>
    <row r="120" spans="1:14" x14ac:dyDescent="0.25">
      <c r="A120" s="45"/>
      <c r="B120" s="45"/>
      <c r="C120" s="45"/>
      <c r="D120" s="2"/>
      <c r="E120" s="2"/>
      <c r="F120" s="2"/>
      <c r="G120" s="2"/>
      <c r="H120" s="2"/>
      <c r="I120" s="2"/>
      <c r="J120" s="2"/>
      <c r="K120" s="2"/>
      <c r="L120" s="2"/>
      <c r="M120" s="2"/>
      <c r="N120" s="2"/>
    </row>
    <row r="121" spans="1:14" x14ac:dyDescent="0.25">
      <c r="A121" s="45"/>
      <c r="B121" s="45"/>
      <c r="C121" s="45"/>
      <c r="D121" s="2"/>
      <c r="E121" s="2"/>
      <c r="F121" s="2"/>
      <c r="G121" s="2"/>
      <c r="H121" s="2"/>
      <c r="I121" s="2"/>
      <c r="J121" s="2"/>
      <c r="K121" s="2"/>
      <c r="L121" s="2"/>
      <c r="M121" s="2"/>
      <c r="N121" s="2"/>
    </row>
    <row r="122" spans="1:14" x14ac:dyDescent="0.25">
      <c r="A122" s="45"/>
      <c r="B122" s="45"/>
      <c r="C122" s="45"/>
      <c r="D122" s="2"/>
      <c r="E122" s="2"/>
      <c r="F122" s="2"/>
      <c r="G122" s="2"/>
      <c r="H122" s="2"/>
      <c r="I122" s="2"/>
      <c r="J122" s="2"/>
      <c r="K122" s="2"/>
      <c r="L122" s="2"/>
      <c r="M122" s="2"/>
      <c r="N122" s="2"/>
    </row>
    <row r="123" spans="1:14" x14ac:dyDescent="0.25">
      <c r="A123" s="45"/>
      <c r="B123" s="45"/>
      <c r="C123" s="45"/>
      <c r="D123" s="2"/>
      <c r="E123" s="2"/>
      <c r="F123" s="2"/>
      <c r="G123" s="2"/>
      <c r="H123" s="2"/>
      <c r="I123" s="2"/>
      <c r="J123" s="2"/>
      <c r="K123" s="2"/>
      <c r="L123" s="2"/>
      <c r="M123" s="2"/>
      <c r="N123" s="2"/>
    </row>
    <row r="124" spans="1:14" x14ac:dyDescent="0.25">
      <c r="A124" s="45"/>
      <c r="B124" s="45"/>
      <c r="C124" s="45"/>
      <c r="D124" s="2"/>
      <c r="E124" s="2"/>
      <c r="F124" s="2"/>
      <c r="G124" s="2"/>
      <c r="H124" s="2"/>
      <c r="I124" s="2"/>
      <c r="J124" s="2"/>
      <c r="K124" s="2"/>
      <c r="L124" s="2"/>
      <c r="M124" s="2"/>
      <c r="N124" s="2"/>
    </row>
    <row r="125" spans="1:14" x14ac:dyDescent="0.25">
      <c r="A125" s="45"/>
      <c r="B125" s="45"/>
      <c r="C125" s="45"/>
      <c r="D125" s="2"/>
      <c r="E125" s="2"/>
      <c r="F125" s="2"/>
      <c r="G125" s="2"/>
      <c r="H125" s="2"/>
      <c r="I125" s="2"/>
      <c r="J125" s="2"/>
      <c r="K125" s="2"/>
      <c r="L125" s="2"/>
      <c r="M125" s="2"/>
      <c r="N125" s="2"/>
    </row>
    <row r="126" spans="1:14" x14ac:dyDescent="0.25">
      <c r="A126" s="45"/>
      <c r="B126" s="45"/>
      <c r="C126" s="45"/>
      <c r="D126" s="2"/>
      <c r="E126" s="2"/>
      <c r="F126" s="2"/>
      <c r="G126" s="2"/>
      <c r="H126" s="2"/>
      <c r="I126" s="2"/>
      <c r="J126" s="2"/>
      <c r="K126" s="2"/>
      <c r="L126" s="2"/>
      <c r="M126" s="2"/>
      <c r="N126" s="2"/>
    </row>
    <row r="127" spans="1:14" x14ac:dyDescent="0.25">
      <c r="A127" s="45"/>
      <c r="B127" s="45"/>
      <c r="C127" s="45"/>
      <c r="D127" s="2"/>
      <c r="E127" s="2"/>
      <c r="F127" s="2"/>
      <c r="G127" s="2"/>
      <c r="H127" s="2"/>
      <c r="I127" s="2"/>
      <c r="J127" s="2"/>
      <c r="K127" s="2"/>
      <c r="L127" s="2"/>
      <c r="M127" s="2"/>
      <c r="N127" s="2"/>
    </row>
    <row r="128" spans="1:14" x14ac:dyDescent="0.25">
      <c r="A128" s="45"/>
      <c r="B128" s="45"/>
      <c r="C128" s="45"/>
      <c r="D128" s="2"/>
      <c r="E128" s="2"/>
      <c r="F128" s="2"/>
      <c r="G128" s="2"/>
      <c r="H128" s="2"/>
      <c r="I128" s="2"/>
      <c r="J128" s="2"/>
      <c r="K128" s="2"/>
      <c r="L128" s="2"/>
      <c r="M128" s="2"/>
      <c r="N128" s="2"/>
    </row>
    <row r="129" spans="1:14" x14ac:dyDescent="0.25">
      <c r="A129" s="45"/>
      <c r="B129" s="45"/>
      <c r="C129" s="45"/>
      <c r="D129" s="2"/>
      <c r="E129" s="2"/>
      <c r="F129" s="2"/>
      <c r="G129" s="2"/>
      <c r="H129" s="2"/>
      <c r="I129" s="2"/>
      <c r="J129" s="2"/>
      <c r="K129" s="2"/>
      <c r="L129" s="2"/>
      <c r="M129" s="2"/>
      <c r="N129" s="2"/>
    </row>
    <row r="130" spans="1:14" x14ac:dyDescent="0.25">
      <c r="A130" s="45"/>
      <c r="B130" s="45"/>
      <c r="C130" s="45"/>
      <c r="D130" s="2"/>
      <c r="E130" s="2"/>
      <c r="F130" s="2"/>
      <c r="G130" s="2"/>
      <c r="H130" s="2"/>
      <c r="I130" s="2"/>
      <c r="J130" s="2"/>
      <c r="K130" s="2"/>
      <c r="L130" s="2"/>
      <c r="M130" s="2"/>
      <c r="N130" s="2"/>
    </row>
  </sheetData>
  <mergeCells count="1">
    <mergeCell ref="A3:D3"/>
  </mergeCells>
  <dataValidations disablePrompts="1" count="2">
    <dataValidation allowBlank="1" showErrorMessage="1" promptTitle="Provider Class" prompt="Is the clinician associated with a Participant or a Preferred Provider?" sqref="B5:C131"/>
    <dataValidation type="list" allowBlank="1" showInputMessage="1" showErrorMessage="1" promptTitle="Provider Class" prompt="Is the clinician associated with a Participant or a Preferred Provider?" sqref="A5:A130"/>
  </dataValidations>
  <pageMargins left="0.7" right="0.7" top="0.75" bottom="0.75" header="0.3" footer="0.3"/>
  <pageSetup scale="57" fitToHeight="0" orientation="portrait" r:id="rId1"/>
  <headerFooter>
    <oddHeader>&amp;L&amp;"-,Bold"&amp;KFF0000CONFIDENTIAL</oddHeader>
    <oddFooter>&amp;L&amp;9OneCare Vermont FY 2023 ACO Budget Submission&amp;R&amp;9&amp;P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CB9CA"/>
    <pageSetUpPr fitToPage="1"/>
  </sheetPr>
  <dimension ref="A1:Q21"/>
  <sheetViews>
    <sheetView zoomScaleNormal="100" workbookViewId="0">
      <selection activeCell="E1" sqref="E1"/>
    </sheetView>
  </sheetViews>
  <sheetFormatPr defaultColWidth="8.85546875" defaultRowHeight="15" x14ac:dyDescent="0.25"/>
  <cols>
    <col min="1" max="1" width="24.140625" customWidth="1"/>
    <col min="2" max="2" width="24.85546875" customWidth="1"/>
    <col min="3" max="3" width="35.42578125" customWidth="1"/>
    <col min="4" max="4" width="33.85546875" customWidth="1"/>
    <col min="5" max="5" width="26.140625" customWidth="1"/>
    <col min="6" max="6" width="24.85546875" customWidth="1"/>
    <col min="7" max="7" width="30.5703125" customWidth="1"/>
    <col min="8" max="8" width="25.85546875" customWidth="1"/>
    <col min="9" max="9" width="29" customWidth="1"/>
    <col min="10" max="10" width="19.85546875" customWidth="1"/>
    <col min="11" max="11" width="32.28515625" customWidth="1"/>
    <col min="12" max="12" width="22.42578125" customWidth="1"/>
  </cols>
  <sheetData>
    <row r="1" spans="1:17" s="120" customFormat="1" ht="16.5" x14ac:dyDescent="0.3">
      <c r="A1" s="119" t="s">
        <v>467</v>
      </c>
      <c r="B1" s="122"/>
      <c r="C1" s="122"/>
      <c r="D1" s="122"/>
      <c r="E1" s="198"/>
      <c r="F1" s="122"/>
      <c r="G1" s="123"/>
      <c r="H1" s="123"/>
      <c r="I1" s="123"/>
      <c r="J1" s="123"/>
      <c r="K1" s="123"/>
      <c r="L1" s="123"/>
      <c r="M1" s="123"/>
      <c r="N1" s="123"/>
      <c r="O1" s="123"/>
      <c r="P1" s="123"/>
      <c r="Q1" s="123"/>
    </row>
    <row r="2" spans="1:17" s="120" customFormat="1" ht="16.5" x14ac:dyDescent="0.3">
      <c r="A2" s="119" t="s">
        <v>510</v>
      </c>
      <c r="B2" s="122"/>
      <c r="C2" s="122"/>
      <c r="D2" s="122"/>
      <c r="E2" s="122"/>
      <c r="F2" s="122"/>
      <c r="G2" s="123"/>
      <c r="H2" s="123"/>
      <c r="I2" s="123"/>
      <c r="J2" s="123"/>
      <c r="K2" s="123"/>
      <c r="L2" s="123"/>
      <c r="M2" s="123"/>
      <c r="N2" s="123"/>
      <c r="O2" s="123"/>
      <c r="P2" s="123"/>
      <c r="Q2" s="123"/>
    </row>
    <row r="3" spans="1:17" ht="60" x14ac:dyDescent="0.25">
      <c r="A3" s="78" t="s">
        <v>511</v>
      </c>
      <c r="B3" s="78" t="s">
        <v>512</v>
      </c>
      <c r="C3" s="77" t="s">
        <v>513</v>
      </c>
      <c r="D3" s="77" t="s">
        <v>514</v>
      </c>
      <c r="E3" s="77" t="s">
        <v>515</v>
      </c>
      <c r="F3" s="77" t="s">
        <v>516</v>
      </c>
      <c r="G3" s="77" t="s">
        <v>517</v>
      </c>
      <c r="H3" s="77" t="s">
        <v>518</v>
      </c>
      <c r="I3" s="77" t="s">
        <v>519</v>
      </c>
      <c r="J3" s="77" t="s">
        <v>520</v>
      </c>
      <c r="K3" s="77" t="s">
        <v>521</v>
      </c>
      <c r="L3" s="77" t="s">
        <v>522</v>
      </c>
    </row>
    <row r="4" spans="1:17" ht="150" x14ac:dyDescent="0.25">
      <c r="A4" s="69" t="s">
        <v>523</v>
      </c>
      <c r="B4" s="69" t="s">
        <v>524</v>
      </c>
      <c r="C4" s="69"/>
      <c r="D4" s="69" t="s">
        <v>525</v>
      </c>
      <c r="E4" s="281">
        <v>13156767</v>
      </c>
      <c r="F4" s="69" t="s">
        <v>526</v>
      </c>
      <c r="G4" s="282">
        <v>4.75</v>
      </c>
      <c r="H4" s="69" t="s">
        <v>527</v>
      </c>
      <c r="I4" s="69" t="s">
        <v>528</v>
      </c>
      <c r="J4" s="69" t="s">
        <v>529</v>
      </c>
      <c r="K4" s="69" t="s">
        <v>530</v>
      </c>
      <c r="L4" s="69" t="s">
        <v>531</v>
      </c>
    </row>
    <row r="5" spans="1:17" ht="150" x14ac:dyDescent="0.25">
      <c r="A5" s="69" t="s">
        <v>532</v>
      </c>
      <c r="B5" s="69" t="s">
        <v>524</v>
      </c>
      <c r="C5" s="69"/>
      <c r="D5" s="69" t="s">
        <v>533</v>
      </c>
      <c r="E5" s="281">
        <v>882300</v>
      </c>
      <c r="F5" s="69" t="s">
        <v>526</v>
      </c>
      <c r="G5" s="282">
        <v>4.75</v>
      </c>
      <c r="H5" s="69" t="s">
        <v>534</v>
      </c>
      <c r="I5" s="69" t="s">
        <v>528</v>
      </c>
      <c r="J5" s="69" t="s">
        <v>529</v>
      </c>
      <c r="K5" s="69" t="s">
        <v>530</v>
      </c>
      <c r="L5" s="69" t="s">
        <v>531</v>
      </c>
    </row>
    <row r="6" spans="1:17" ht="150" x14ac:dyDescent="0.25">
      <c r="A6" s="69" t="s">
        <v>535</v>
      </c>
      <c r="B6" s="69" t="s">
        <v>524</v>
      </c>
      <c r="C6" s="69"/>
      <c r="D6" s="69" t="s">
        <v>536</v>
      </c>
      <c r="E6" s="281">
        <v>1065050</v>
      </c>
      <c r="F6" s="69" t="s">
        <v>526</v>
      </c>
      <c r="G6" s="282">
        <v>4.75</v>
      </c>
      <c r="H6" s="69" t="s">
        <v>537</v>
      </c>
      <c r="I6" s="69" t="s">
        <v>528</v>
      </c>
      <c r="J6" s="69" t="s">
        <v>529</v>
      </c>
      <c r="K6" s="69" t="s">
        <v>530</v>
      </c>
      <c r="L6" s="69" t="s">
        <v>531</v>
      </c>
    </row>
    <row r="7" spans="1:17" ht="150" x14ac:dyDescent="0.25">
      <c r="A7" s="69" t="s">
        <v>538</v>
      </c>
      <c r="B7" s="69" t="s">
        <v>524</v>
      </c>
      <c r="C7" s="69"/>
      <c r="D7" s="69" t="s">
        <v>539</v>
      </c>
      <c r="E7" s="281">
        <v>170000</v>
      </c>
      <c r="F7" s="69" t="s">
        <v>526</v>
      </c>
      <c r="G7" s="282">
        <v>4.75</v>
      </c>
      <c r="H7" s="69" t="s">
        <v>540</v>
      </c>
      <c r="I7" s="69" t="s">
        <v>528</v>
      </c>
      <c r="J7" s="69" t="s">
        <v>529</v>
      </c>
      <c r="K7" s="69" t="s">
        <v>530</v>
      </c>
      <c r="L7" s="69" t="s">
        <v>531</v>
      </c>
    </row>
    <row r="8" spans="1:17" ht="150" x14ac:dyDescent="0.25">
      <c r="A8" s="69" t="s">
        <v>541</v>
      </c>
      <c r="B8" s="69" t="s">
        <v>524</v>
      </c>
      <c r="C8" s="69"/>
      <c r="D8" s="69" t="s">
        <v>542</v>
      </c>
      <c r="E8" s="281">
        <v>2030995</v>
      </c>
      <c r="F8" s="69" t="s">
        <v>526</v>
      </c>
      <c r="G8" s="282">
        <v>1</v>
      </c>
      <c r="H8" s="69" t="s">
        <v>527</v>
      </c>
      <c r="I8" s="69" t="s">
        <v>528</v>
      </c>
      <c r="J8" s="69" t="s">
        <v>529</v>
      </c>
      <c r="K8" s="69" t="s">
        <v>530</v>
      </c>
      <c r="L8" s="69" t="s">
        <v>531</v>
      </c>
    </row>
    <row r="9" spans="1:17" ht="150" x14ac:dyDescent="0.25">
      <c r="A9" s="69" t="s">
        <v>543</v>
      </c>
      <c r="B9" s="69" t="s">
        <v>524</v>
      </c>
      <c r="C9" s="69"/>
      <c r="D9" s="69" t="s">
        <v>544</v>
      </c>
      <c r="E9" s="281">
        <v>124560</v>
      </c>
      <c r="F9" s="69" t="s">
        <v>526</v>
      </c>
      <c r="G9" s="282">
        <v>1</v>
      </c>
      <c r="H9" s="69" t="s">
        <v>534</v>
      </c>
      <c r="I9" s="69" t="s">
        <v>528</v>
      </c>
      <c r="J9" s="69" t="s">
        <v>529</v>
      </c>
      <c r="K9" s="69" t="s">
        <v>530</v>
      </c>
      <c r="L9" s="69" t="s">
        <v>531</v>
      </c>
    </row>
    <row r="10" spans="1:17" ht="150" x14ac:dyDescent="0.25">
      <c r="A10" s="69" t="s">
        <v>545</v>
      </c>
      <c r="B10" s="69" t="s">
        <v>524</v>
      </c>
      <c r="C10" s="69"/>
      <c r="D10" s="69" t="s">
        <v>544</v>
      </c>
      <c r="E10" s="281">
        <v>150360</v>
      </c>
      <c r="F10" s="69" t="s">
        <v>526</v>
      </c>
      <c r="G10" s="282">
        <v>1</v>
      </c>
      <c r="H10" s="69" t="s">
        <v>537</v>
      </c>
      <c r="I10" s="69" t="s">
        <v>528</v>
      </c>
      <c r="J10" s="69" t="s">
        <v>529</v>
      </c>
      <c r="K10" s="69" t="s">
        <v>530</v>
      </c>
      <c r="L10" s="69" t="s">
        <v>531</v>
      </c>
    </row>
    <row r="11" spans="1:17" ht="150" x14ac:dyDescent="0.25">
      <c r="A11" s="69" t="s">
        <v>546</v>
      </c>
      <c r="B11" s="69" t="s">
        <v>524</v>
      </c>
      <c r="C11" s="69"/>
      <c r="D11" s="69" t="s">
        <v>544</v>
      </c>
      <c r="E11" s="281">
        <v>24000</v>
      </c>
      <c r="F11" s="69" t="s">
        <v>526</v>
      </c>
      <c r="G11" s="282">
        <v>1</v>
      </c>
      <c r="H11" s="69" t="s">
        <v>540</v>
      </c>
      <c r="I11" s="69" t="s">
        <v>528</v>
      </c>
      <c r="J11" s="69" t="s">
        <v>529</v>
      </c>
      <c r="K11" s="69" t="s">
        <v>530</v>
      </c>
      <c r="L11" s="69" t="s">
        <v>531</v>
      </c>
    </row>
    <row r="12" spans="1:17" ht="90" x14ac:dyDescent="0.25">
      <c r="A12" s="69" t="s">
        <v>381</v>
      </c>
      <c r="B12" s="69" t="s">
        <v>547</v>
      </c>
      <c r="C12" s="69"/>
      <c r="D12" s="69" t="s">
        <v>548</v>
      </c>
      <c r="E12" s="281">
        <v>150000</v>
      </c>
      <c r="F12" s="69" t="s">
        <v>549</v>
      </c>
      <c r="G12" s="69" t="s">
        <v>550</v>
      </c>
      <c r="H12" s="69" t="s">
        <v>551</v>
      </c>
      <c r="I12" s="69" t="s">
        <v>552</v>
      </c>
      <c r="J12" s="69" t="s">
        <v>553</v>
      </c>
      <c r="K12" s="69" t="s">
        <v>554</v>
      </c>
      <c r="L12" s="69" t="s">
        <v>555</v>
      </c>
    </row>
    <row r="13" spans="1:17" ht="105" x14ac:dyDescent="0.25">
      <c r="A13" s="69" t="s">
        <v>556</v>
      </c>
      <c r="B13" s="69" t="s">
        <v>524</v>
      </c>
      <c r="C13" s="69"/>
      <c r="D13" s="69" t="s">
        <v>557</v>
      </c>
      <c r="E13" s="281">
        <v>1510492</v>
      </c>
      <c r="F13" s="69" t="s">
        <v>558</v>
      </c>
      <c r="G13" s="69" t="s">
        <v>559</v>
      </c>
      <c r="H13" s="69" t="s">
        <v>527</v>
      </c>
      <c r="I13" s="69" t="s">
        <v>560</v>
      </c>
      <c r="J13" s="69" t="s">
        <v>561</v>
      </c>
      <c r="K13" s="69" t="s">
        <v>562</v>
      </c>
      <c r="L13" s="69" t="s">
        <v>563</v>
      </c>
    </row>
    <row r="14" spans="1:17" ht="105" x14ac:dyDescent="0.25">
      <c r="A14" s="69" t="s">
        <v>564</v>
      </c>
      <c r="B14" s="69" t="s">
        <v>20</v>
      </c>
      <c r="C14" s="69"/>
      <c r="D14" s="69" t="s">
        <v>565</v>
      </c>
      <c r="E14" s="281">
        <v>145366</v>
      </c>
      <c r="F14" s="69" t="s">
        <v>566</v>
      </c>
      <c r="G14" s="69" t="s">
        <v>550</v>
      </c>
      <c r="H14" s="69" t="s">
        <v>567</v>
      </c>
      <c r="I14" s="69" t="s">
        <v>568</v>
      </c>
      <c r="J14" s="69" t="s">
        <v>529</v>
      </c>
      <c r="K14" s="69" t="s">
        <v>569</v>
      </c>
      <c r="L14" s="69" t="s">
        <v>555</v>
      </c>
    </row>
    <row r="15" spans="1:17" ht="90" x14ac:dyDescent="0.25">
      <c r="A15" s="69" t="s">
        <v>339</v>
      </c>
      <c r="B15" s="69" t="s">
        <v>20</v>
      </c>
      <c r="C15" s="69"/>
      <c r="D15" s="69" t="s">
        <v>570</v>
      </c>
      <c r="E15" s="281">
        <v>69667</v>
      </c>
      <c r="F15" s="69" t="s">
        <v>566</v>
      </c>
      <c r="G15" s="69" t="s">
        <v>550</v>
      </c>
      <c r="H15" s="69" t="s">
        <v>551</v>
      </c>
      <c r="I15" s="69" t="s">
        <v>568</v>
      </c>
      <c r="J15" s="69" t="s">
        <v>529</v>
      </c>
      <c r="K15" s="69" t="s">
        <v>569</v>
      </c>
      <c r="L15" s="69" t="s">
        <v>555</v>
      </c>
    </row>
    <row r="16" spans="1:17" ht="75" x14ac:dyDescent="0.25">
      <c r="A16" s="69" t="s">
        <v>382</v>
      </c>
      <c r="B16" s="69" t="s">
        <v>20</v>
      </c>
      <c r="C16" s="69"/>
      <c r="D16" s="208" t="s">
        <v>571</v>
      </c>
      <c r="E16" s="281">
        <v>399000</v>
      </c>
      <c r="F16" s="69" t="s">
        <v>572</v>
      </c>
      <c r="G16" s="69" t="s">
        <v>550</v>
      </c>
      <c r="H16" s="69" t="s">
        <v>534</v>
      </c>
      <c r="I16" s="69" t="s">
        <v>573</v>
      </c>
      <c r="J16" s="69" t="s">
        <v>574</v>
      </c>
      <c r="K16" s="69" t="s">
        <v>575</v>
      </c>
      <c r="L16" s="69" t="s">
        <v>576</v>
      </c>
    </row>
    <row r="17" spans="1:12" ht="45" x14ac:dyDescent="0.25">
      <c r="A17" s="69" t="s">
        <v>341</v>
      </c>
      <c r="B17" s="69" t="s">
        <v>20</v>
      </c>
      <c r="C17" s="69"/>
      <c r="D17" s="69" t="s">
        <v>342</v>
      </c>
      <c r="E17" s="281">
        <v>201299</v>
      </c>
      <c r="F17" s="69" t="s">
        <v>577</v>
      </c>
      <c r="G17" s="69" t="s">
        <v>577</v>
      </c>
      <c r="H17" s="69" t="s">
        <v>578</v>
      </c>
      <c r="I17" s="69" t="s">
        <v>579</v>
      </c>
      <c r="J17" s="69" t="s">
        <v>574</v>
      </c>
      <c r="K17" s="69" t="s">
        <v>580</v>
      </c>
      <c r="L17" s="69" t="s">
        <v>581</v>
      </c>
    </row>
    <row r="18" spans="1:12" ht="45" x14ac:dyDescent="0.25">
      <c r="A18" s="69" t="s">
        <v>582</v>
      </c>
      <c r="B18" s="69" t="s">
        <v>20</v>
      </c>
      <c r="C18" s="69"/>
      <c r="D18" s="69" t="s">
        <v>583</v>
      </c>
      <c r="E18" s="281">
        <v>296240</v>
      </c>
      <c r="F18" s="69" t="s">
        <v>577</v>
      </c>
      <c r="G18" s="69" t="s">
        <v>577</v>
      </c>
      <c r="H18" s="69" t="s">
        <v>577</v>
      </c>
      <c r="I18" s="69" t="s">
        <v>584</v>
      </c>
      <c r="J18" s="69" t="s">
        <v>574</v>
      </c>
      <c r="K18" s="69" t="s">
        <v>581</v>
      </c>
      <c r="L18" s="69" t="s">
        <v>581</v>
      </c>
    </row>
    <row r="19" spans="1:12" ht="90" x14ac:dyDescent="0.25">
      <c r="A19" s="69" t="s">
        <v>463</v>
      </c>
      <c r="B19" s="69" t="s">
        <v>585</v>
      </c>
      <c r="C19" s="69"/>
      <c r="D19" s="69" t="s">
        <v>586</v>
      </c>
      <c r="E19" s="281">
        <v>2163158</v>
      </c>
      <c r="F19" s="69" t="s">
        <v>587</v>
      </c>
      <c r="G19" s="282" t="s">
        <v>588</v>
      </c>
      <c r="H19" s="69" t="s">
        <v>589</v>
      </c>
      <c r="I19" s="69" t="s">
        <v>590</v>
      </c>
      <c r="J19" s="69" t="s">
        <v>591</v>
      </c>
      <c r="K19" s="69" t="s">
        <v>592</v>
      </c>
      <c r="L19" s="69" t="s">
        <v>592</v>
      </c>
    </row>
    <row r="20" spans="1:12" ht="75" x14ac:dyDescent="0.25">
      <c r="A20" s="283" t="s">
        <v>464</v>
      </c>
      <c r="B20" s="283" t="s">
        <v>585</v>
      </c>
      <c r="C20" s="283"/>
      <c r="D20" s="283" t="s">
        <v>593</v>
      </c>
      <c r="E20" s="284">
        <v>2874062</v>
      </c>
      <c r="F20" s="283" t="s">
        <v>587</v>
      </c>
      <c r="G20" s="282" t="s">
        <v>594</v>
      </c>
      <c r="H20" s="283" t="s">
        <v>595</v>
      </c>
      <c r="I20" s="283" t="s">
        <v>590</v>
      </c>
      <c r="J20" s="69" t="s">
        <v>591</v>
      </c>
      <c r="K20" s="69" t="s">
        <v>592</v>
      </c>
      <c r="L20" s="69" t="s">
        <v>592</v>
      </c>
    </row>
    <row r="21" spans="1:12" ht="75" x14ac:dyDescent="0.25">
      <c r="A21" s="285" t="s">
        <v>387</v>
      </c>
      <c r="B21" s="285" t="s">
        <v>585</v>
      </c>
      <c r="C21" s="285"/>
      <c r="D21" s="285" t="s">
        <v>596</v>
      </c>
      <c r="E21" s="286">
        <v>4508696</v>
      </c>
      <c r="F21" s="285" t="s">
        <v>597</v>
      </c>
      <c r="G21" s="69" t="s">
        <v>550</v>
      </c>
      <c r="H21" s="285" t="s">
        <v>598</v>
      </c>
      <c r="I21" s="285" t="s">
        <v>590</v>
      </c>
      <c r="J21" s="69" t="s">
        <v>591</v>
      </c>
      <c r="K21" s="69" t="s">
        <v>592</v>
      </c>
      <c r="L21" s="69" t="s">
        <v>592</v>
      </c>
    </row>
  </sheetData>
  <dataValidations disablePrompts="1" count="1">
    <dataValidation type="list" allowBlank="1" showInputMessage="1" showErrorMessage="1" sqref="A4:B20">
      <formula1>#REF!</formula1>
    </dataValidation>
  </dataValidations>
  <pageMargins left="0.25" right="0.25" top="0.75" bottom="0.75" header="0.3" footer="0.3"/>
  <pageSetup scale="40" fitToHeight="0" orientation="landscape" r:id="rId1"/>
  <headerFooter>
    <oddHeader>&amp;L&amp;"-,Bold"&amp;KFF0000CONFIDENTIAL</oddHeader>
    <oddFooter>&amp;L&amp;9OneCare Vermont FY 2023 ACO Budget Submission&amp;R&amp;9&amp;P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3"/>
  <sheetViews>
    <sheetView zoomScaleNormal="100" workbookViewId="0">
      <selection activeCell="B5" sqref="B5"/>
    </sheetView>
  </sheetViews>
  <sheetFormatPr defaultColWidth="8.85546875" defaultRowHeight="15" x14ac:dyDescent="0.25"/>
  <cols>
    <col min="1" max="2" width="46.85546875" bestFit="1" customWidth="1"/>
    <col min="3" max="3" width="56.85546875" customWidth="1"/>
  </cols>
  <sheetData>
    <row r="1" spans="1:3" x14ac:dyDescent="0.25">
      <c r="A1" s="78" t="s">
        <v>512</v>
      </c>
      <c r="B1" s="78" t="s">
        <v>513</v>
      </c>
      <c r="C1" s="78" t="s">
        <v>518</v>
      </c>
    </row>
    <row r="2" spans="1:3" x14ac:dyDescent="0.25">
      <c r="A2" t="s">
        <v>599</v>
      </c>
      <c r="B2" t="s">
        <v>599</v>
      </c>
      <c r="C2" t="s">
        <v>540</v>
      </c>
    </row>
    <row r="3" spans="1:3" x14ac:dyDescent="0.25">
      <c r="A3" t="s">
        <v>600</v>
      </c>
      <c r="B3" t="s">
        <v>600</v>
      </c>
      <c r="C3" t="s">
        <v>595</v>
      </c>
    </row>
    <row r="4" spans="1:3" x14ac:dyDescent="0.25">
      <c r="A4" t="s">
        <v>524</v>
      </c>
      <c r="B4" t="s">
        <v>524</v>
      </c>
      <c r="C4" t="s">
        <v>589</v>
      </c>
    </row>
    <row r="5" spans="1:3" x14ac:dyDescent="0.25">
      <c r="A5" t="s">
        <v>547</v>
      </c>
      <c r="B5" t="s">
        <v>547</v>
      </c>
      <c r="C5" t="s">
        <v>598</v>
      </c>
    </row>
    <row r="6" spans="1:3" x14ac:dyDescent="0.25">
      <c r="A6" t="s">
        <v>601</v>
      </c>
      <c r="B6" t="s">
        <v>601</v>
      </c>
      <c r="C6" t="s">
        <v>537</v>
      </c>
    </row>
    <row r="7" spans="1:3" x14ac:dyDescent="0.25">
      <c r="A7" t="s">
        <v>602</v>
      </c>
      <c r="B7" t="s">
        <v>602</v>
      </c>
      <c r="C7" t="s">
        <v>534</v>
      </c>
    </row>
    <row r="8" spans="1:3" x14ac:dyDescent="0.25">
      <c r="A8" t="s">
        <v>603</v>
      </c>
      <c r="B8" t="s">
        <v>603</v>
      </c>
      <c r="C8" t="s">
        <v>604</v>
      </c>
    </row>
    <row r="9" spans="1:3" x14ac:dyDescent="0.25">
      <c r="A9" t="s">
        <v>605</v>
      </c>
      <c r="B9" t="s">
        <v>605</v>
      </c>
      <c r="C9" t="s">
        <v>606</v>
      </c>
    </row>
    <row r="10" spans="1:3" x14ac:dyDescent="0.25">
      <c r="A10" t="s">
        <v>607</v>
      </c>
      <c r="B10" t="s">
        <v>607</v>
      </c>
      <c r="C10" t="s">
        <v>527</v>
      </c>
    </row>
    <row r="11" spans="1:3" x14ac:dyDescent="0.25">
      <c r="A11" t="s">
        <v>585</v>
      </c>
      <c r="B11" t="s">
        <v>585</v>
      </c>
      <c r="C11" t="s">
        <v>567</v>
      </c>
    </row>
    <row r="12" spans="1:3" x14ac:dyDescent="0.25">
      <c r="A12" t="s">
        <v>20</v>
      </c>
      <c r="B12" t="s">
        <v>20</v>
      </c>
      <c r="C12" t="s">
        <v>551</v>
      </c>
    </row>
    <row r="13" spans="1:3" x14ac:dyDescent="0.25">
      <c r="C13" t="s">
        <v>20</v>
      </c>
    </row>
  </sheetData>
  <pageMargins left="0.25" right="0.25" top="0.75" bottom="0.75" header="0.3" footer="0.3"/>
  <pageSetup scale="57" orientation="portrait" horizontalDpi="1200" verticalDpi="1200" r:id="rId1"/>
  <headerFooter>
    <oddHeader>&amp;L&amp;"-,Bold"&amp;KFF0000CONFIDENTIAL</oddHeader>
    <oddFooter>&amp;L&amp;9OneCare Vermont FY 2023 ACO Budget Submission&amp;R&amp;9&amp;P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46"/>
  <sheetViews>
    <sheetView zoomScaleNormal="100" workbookViewId="0">
      <selection activeCell="C2" sqref="C2"/>
    </sheetView>
  </sheetViews>
  <sheetFormatPr defaultColWidth="8.85546875" defaultRowHeight="15" x14ac:dyDescent="0.25"/>
  <cols>
    <col min="1" max="1" width="29.5703125" customWidth="1"/>
    <col min="2" max="2" width="17.42578125" customWidth="1"/>
    <col min="3" max="14" width="15.7109375" customWidth="1"/>
  </cols>
  <sheetData>
    <row r="1" spans="1:10" s="190" customFormat="1" ht="16.5" x14ac:dyDescent="0.3">
      <c r="A1" s="195" t="s">
        <v>608</v>
      </c>
    </row>
    <row r="2" spans="1:10" s="190" customFormat="1" ht="16.5" x14ac:dyDescent="0.3">
      <c r="A2" s="195" t="s">
        <v>609</v>
      </c>
      <c r="C2" s="198"/>
    </row>
    <row r="3" spans="1:10" x14ac:dyDescent="0.25">
      <c r="A3" s="433">
        <v>2021</v>
      </c>
      <c r="B3" s="434"/>
      <c r="C3" s="434"/>
      <c r="D3" s="434"/>
      <c r="E3" s="434"/>
      <c r="F3" s="434"/>
      <c r="G3" s="434"/>
      <c r="H3" s="434"/>
      <c r="I3" s="434"/>
      <c r="J3" s="90"/>
    </row>
    <row r="4" spans="1:10" x14ac:dyDescent="0.25">
      <c r="A4" s="422"/>
      <c r="B4" s="422"/>
      <c r="C4" s="426"/>
      <c r="D4" s="417" t="s">
        <v>610</v>
      </c>
      <c r="E4" s="432"/>
      <c r="F4" s="432"/>
      <c r="G4" s="432"/>
      <c r="H4" s="432"/>
      <c r="I4" s="432"/>
      <c r="J4" s="81"/>
    </row>
    <row r="5" spans="1:10" ht="42" customHeight="1" x14ac:dyDescent="0.25">
      <c r="A5" s="91" t="s">
        <v>611</v>
      </c>
      <c r="B5" s="91" t="s">
        <v>612</v>
      </c>
      <c r="C5" s="151" t="s">
        <v>613</v>
      </c>
      <c r="D5" s="93" t="s">
        <v>614</v>
      </c>
      <c r="E5" s="93" t="s">
        <v>615</v>
      </c>
      <c r="F5" s="93" t="s">
        <v>616</v>
      </c>
      <c r="G5" s="93" t="s">
        <v>617</v>
      </c>
      <c r="H5" s="93" t="s">
        <v>618</v>
      </c>
      <c r="I5" s="154" t="s">
        <v>387</v>
      </c>
      <c r="J5" s="80"/>
    </row>
    <row r="6" spans="1:10" ht="14.45" customHeight="1" x14ac:dyDescent="0.3">
      <c r="A6" s="79" t="s">
        <v>619</v>
      </c>
      <c r="B6" s="79">
        <v>14502</v>
      </c>
      <c r="C6" s="147">
        <v>0.119983450558</v>
      </c>
      <c r="D6" s="148">
        <v>0.32471264367800001</v>
      </c>
      <c r="E6" s="148">
        <v>0.56149425287300003</v>
      </c>
      <c r="F6" s="148">
        <v>3.3333333333000002E-2</v>
      </c>
      <c r="G6" s="148">
        <v>0.36896551724100002</v>
      </c>
      <c r="H6" s="148">
        <v>0.16839080459700001</v>
      </c>
      <c r="I6" s="147">
        <v>7.2413793103000001E-2</v>
      </c>
      <c r="J6" s="80"/>
    </row>
    <row r="7" spans="1:10" ht="14.45" customHeight="1" x14ac:dyDescent="0.3">
      <c r="A7" s="79" t="s">
        <v>620</v>
      </c>
      <c r="B7" s="79">
        <v>24179</v>
      </c>
      <c r="C7" s="147">
        <v>6.7620662558000005E-2</v>
      </c>
      <c r="D7" s="148">
        <v>0.278899082568</v>
      </c>
      <c r="E7" s="148">
        <v>0.60122324158999996</v>
      </c>
      <c r="F7" s="148">
        <v>3.4250764524999998E-2</v>
      </c>
      <c r="G7" s="148">
        <v>0.268501529051</v>
      </c>
      <c r="H7" s="148">
        <v>0.18287461773700001</v>
      </c>
      <c r="I7" s="147">
        <v>8.1957186543999999E-2</v>
      </c>
      <c r="J7" s="80"/>
    </row>
    <row r="8" spans="1:10" ht="14.45" customHeight="1" x14ac:dyDescent="0.3">
      <c r="A8" s="79" t="s">
        <v>621</v>
      </c>
      <c r="B8" s="79">
        <v>96783</v>
      </c>
      <c r="C8" s="147">
        <v>2.0995422749000001E-2</v>
      </c>
      <c r="D8" s="148">
        <v>0.25836614173200001</v>
      </c>
      <c r="E8" s="148">
        <v>0.54527559055099994</v>
      </c>
      <c r="F8" s="148">
        <v>6.2007874014999999E-2</v>
      </c>
      <c r="G8" s="148">
        <v>0.28198818897599998</v>
      </c>
      <c r="H8" s="148">
        <v>0.17175196850300001</v>
      </c>
      <c r="I8" s="147">
        <v>7.3326771653E-2</v>
      </c>
      <c r="J8" s="80"/>
    </row>
    <row r="9" spans="1:10" ht="14.45" customHeight="1" x14ac:dyDescent="0.3">
      <c r="A9" s="79" t="s">
        <v>622</v>
      </c>
      <c r="B9" s="79">
        <v>106682</v>
      </c>
      <c r="C9" s="147">
        <v>5.492960386E-3</v>
      </c>
      <c r="D9" s="148">
        <v>0.26450511945299998</v>
      </c>
      <c r="E9" s="148">
        <v>0.54266211604000003</v>
      </c>
      <c r="F9" s="148">
        <v>5.2901023890000003E-2</v>
      </c>
      <c r="G9" s="148">
        <v>0.237201365187</v>
      </c>
      <c r="H9" s="148">
        <v>0.138225255972</v>
      </c>
      <c r="I9" s="147">
        <v>6.8259385665000005E-2</v>
      </c>
      <c r="J9" s="80"/>
    </row>
    <row r="10" spans="1:10" ht="3.6" customHeight="1" x14ac:dyDescent="0.25">
      <c r="A10" s="422"/>
      <c r="B10" s="422"/>
      <c r="C10" s="422"/>
      <c r="D10" s="111"/>
      <c r="E10" s="112"/>
      <c r="F10" s="112"/>
      <c r="G10" s="112"/>
      <c r="H10" s="112"/>
      <c r="I10" s="112"/>
      <c r="J10" s="81"/>
    </row>
    <row r="11" spans="1:10" ht="43.5" customHeight="1" x14ac:dyDescent="0.25">
      <c r="A11" s="91" t="s">
        <v>623</v>
      </c>
      <c r="B11" s="91" t="s">
        <v>624</v>
      </c>
      <c r="C11" s="151" t="s">
        <v>613</v>
      </c>
      <c r="D11" s="93" t="s">
        <v>614</v>
      </c>
      <c r="E11" s="93" t="s">
        <v>615</v>
      </c>
      <c r="F11" s="93" t="s">
        <v>616</v>
      </c>
      <c r="G11" s="93" t="s">
        <v>617</v>
      </c>
      <c r="H11" s="93" t="s">
        <v>618</v>
      </c>
      <c r="I11" s="154" t="s">
        <v>387</v>
      </c>
      <c r="J11" s="80"/>
    </row>
    <row r="12" spans="1:10" ht="14.45" customHeight="1" x14ac:dyDescent="0.3">
      <c r="A12" s="79" t="s">
        <v>625</v>
      </c>
      <c r="B12" s="79">
        <v>3493</v>
      </c>
      <c r="C12" s="147">
        <v>0.197824219868</v>
      </c>
      <c r="D12" s="148">
        <v>0.426917510853</v>
      </c>
      <c r="E12" s="148">
        <v>0.48480463096900001</v>
      </c>
      <c r="F12" s="148">
        <v>5.3545586106999998E-2</v>
      </c>
      <c r="G12" s="148">
        <v>0.46020260491999998</v>
      </c>
      <c r="H12" s="148">
        <v>0.15050651230100001</v>
      </c>
      <c r="I12" s="147">
        <v>0.112879884225</v>
      </c>
      <c r="J12" s="80"/>
    </row>
    <row r="13" spans="1:10" ht="14.45" customHeight="1" x14ac:dyDescent="0.3">
      <c r="A13" s="79" t="s">
        <v>626</v>
      </c>
      <c r="B13" s="79">
        <v>2206</v>
      </c>
      <c r="C13" s="147">
        <v>4.3517679056999999E-2</v>
      </c>
      <c r="D13" s="148">
        <v>0.25</v>
      </c>
      <c r="E13" s="148">
        <v>0.625</v>
      </c>
      <c r="F13" s="148">
        <v>1.0416666666E-2</v>
      </c>
      <c r="G13" s="148">
        <v>0.25</v>
      </c>
      <c r="H13" s="148">
        <v>0.197916666666</v>
      </c>
      <c r="I13" s="147">
        <v>3.125E-2</v>
      </c>
      <c r="J13" s="80"/>
    </row>
    <row r="14" spans="1:10" ht="14.45" customHeight="1" x14ac:dyDescent="0.3">
      <c r="A14" s="79" t="s">
        <v>627</v>
      </c>
      <c r="B14" s="79">
        <v>1956</v>
      </c>
      <c r="C14" s="147">
        <v>0.24071246819299999</v>
      </c>
      <c r="D14" s="148">
        <v>0.40380549682799999</v>
      </c>
      <c r="E14" s="148">
        <v>0.44820295983000003</v>
      </c>
      <c r="F14" s="148">
        <v>6.1310782240999999E-2</v>
      </c>
      <c r="G14" s="148">
        <v>0.66596194503100004</v>
      </c>
      <c r="H14" s="148">
        <v>9.3023255813E-2</v>
      </c>
      <c r="I14" s="147">
        <v>0.12684989429099999</v>
      </c>
      <c r="J14" s="80"/>
    </row>
    <row r="15" spans="1:10" ht="14.45" customHeight="1" x14ac:dyDescent="0.3">
      <c r="A15" s="79" t="s">
        <v>628</v>
      </c>
      <c r="B15" s="79">
        <v>25338</v>
      </c>
      <c r="C15" s="147">
        <v>9.2746073090999998E-2</v>
      </c>
      <c r="D15" s="148">
        <v>0.32382978723400002</v>
      </c>
      <c r="E15" s="148">
        <v>0.47787234042499999</v>
      </c>
      <c r="F15" s="148">
        <v>5.3617021276000001E-2</v>
      </c>
      <c r="G15" s="148">
        <v>0.53617021276499999</v>
      </c>
      <c r="H15" s="148">
        <v>0.114042553191</v>
      </c>
      <c r="I15" s="147">
        <v>0.109787234042</v>
      </c>
      <c r="J15" s="80"/>
    </row>
    <row r="16" spans="1:10" ht="16.5" x14ac:dyDescent="0.3">
      <c r="A16" s="424"/>
      <c r="B16" s="424"/>
      <c r="C16" s="424"/>
      <c r="D16" s="424"/>
      <c r="E16" s="424"/>
      <c r="F16" s="424"/>
      <c r="G16" s="424"/>
      <c r="H16" s="424"/>
      <c r="I16" s="424"/>
      <c r="J16" s="116"/>
    </row>
    <row r="17" spans="1:11" x14ac:dyDescent="0.25">
      <c r="A17" s="421" t="s">
        <v>629</v>
      </c>
      <c r="B17" s="419"/>
      <c r="C17" s="419"/>
      <c r="D17" s="419"/>
      <c r="E17" s="419"/>
      <c r="F17" s="419"/>
      <c r="G17" s="419"/>
      <c r="H17" s="419"/>
      <c r="I17" s="419"/>
      <c r="J17" s="90"/>
    </row>
    <row r="18" spans="1:11" x14ac:dyDescent="0.25">
      <c r="A18" s="425"/>
      <c r="B18" s="422"/>
      <c r="C18" s="426"/>
      <c r="D18" s="417" t="s">
        <v>630</v>
      </c>
      <c r="E18" s="418"/>
      <c r="F18" s="418"/>
      <c r="G18" s="418"/>
      <c r="H18" s="418"/>
      <c r="I18" s="418"/>
      <c r="J18" s="3"/>
    </row>
    <row r="19" spans="1:11" ht="28.5" customHeight="1" x14ac:dyDescent="0.25">
      <c r="A19" s="91" t="s">
        <v>611</v>
      </c>
      <c r="B19" s="152" t="s">
        <v>631</v>
      </c>
      <c r="C19" s="151" t="s">
        <v>613</v>
      </c>
      <c r="D19" s="88" t="s">
        <v>614</v>
      </c>
      <c r="E19" s="88" t="s">
        <v>615</v>
      </c>
      <c r="F19" s="88" t="s">
        <v>616</v>
      </c>
      <c r="G19" s="88" t="s">
        <v>617</v>
      </c>
      <c r="H19" s="88" t="s">
        <v>618</v>
      </c>
      <c r="I19" s="153" t="s">
        <v>387</v>
      </c>
      <c r="J19" s="80"/>
    </row>
    <row r="20" spans="1:11" ht="14.45" customHeight="1" x14ac:dyDescent="0.3">
      <c r="A20" s="79" t="s">
        <v>619</v>
      </c>
      <c r="B20" s="79">
        <v>11322</v>
      </c>
      <c r="C20" s="147">
        <v>5.5E-2</v>
      </c>
      <c r="D20" s="148">
        <v>0.29099999999999998</v>
      </c>
      <c r="E20" s="148">
        <v>0.35099999999999998</v>
      </c>
      <c r="F20" s="148">
        <v>6.8000000000000005E-2</v>
      </c>
      <c r="G20" s="148">
        <v>0.309</v>
      </c>
      <c r="H20" s="148">
        <v>0.191</v>
      </c>
      <c r="I20" s="147">
        <v>6.8000000000000005E-2</v>
      </c>
      <c r="J20" s="80"/>
    </row>
    <row r="21" spans="1:11" ht="14.45" customHeight="1" x14ac:dyDescent="0.3">
      <c r="A21" s="79" t="s">
        <v>620</v>
      </c>
      <c r="B21" s="79">
        <v>18872</v>
      </c>
      <c r="C21" s="147">
        <v>3.1E-2</v>
      </c>
      <c r="D21" s="148">
        <v>0.34100000000000003</v>
      </c>
      <c r="E21" s="148">
        <v>0.34200000000000003</v>
      </c>
      <c r="F21" s="148">
        <v>9.9000000000000005E-2</v>
      </c>
      <c r="G21" s="148">
        <v>0.25</v>
      </c>
      <c r="H21" s="148">
        <v>0.124</v>
      </c>
      <c r="I21" s="147">
        <v>6.6000000000000003E-2</v>
      </c>
      <c r="J21" s="80"/>
    </row>
    <row r="22" spans="1:11" ht="14.45" customHeight="1" x14ac:dyDescent="0.3">
      <c r="A22" s="79" t="s">
        <v>621</v>
      </c>
      <c r="B22" s="79">
        <v>75593</v>
      </c>
      <c r="C22" s="147">
        <v>1.2E-2</v>
      </c>
      <c r="D22" s="148">
        <v>0.31900000000000001</v>
      </c>
      <c r="E22" s="148">
        <v>0.248</v>
      </c>
      <c r="F22" s="148">
        <v>0.10299999999999999</v>
      </c>
      <c r="G22" s="148">
        <v>0.26100000000000001</v>
      </c>
      <c r="H22" s="148">
        <v>0.17399999999999999</v>
      </c>
      <c r="I22" s="147">
        <v>6.4000000000000001E-2</v>
      </c>
      <c r="J22" s="80"/>
    </row>
    <row r="23" spans="1:11" ht="14.45" customHeight="1" x14ac:dyDescent="0.3">
      <c r="A23" s="79" t="s">
        <v>622</v>
      </c>
      <c r="B23" s="79">
        <v>83215</v>
      </c>
      <c r="C23" s="147">
        <v>3.0000000000000001E-3</v>
      </c>
      <c r="D23" s="148">
        <v>0.30599999999999999</v>
      </c>
      <c r="E23" s="148">
        <v>0.249</v>
      </c>
      <c r="F23" s="148">
        <v>0.122</v>
      </c>
      <c r="G23" s="148">
        <v>0.224</v>
      </c>
      <c r="H23" s="148">
        <v>0.19600000000000001</v>
      </c>
      <c r="I23" s="147">
        <v>7.2999999999999995E-2</v>
      </c>
      <c r="J23" s="80"/>
    </row>
    <row r="24" spans="1:11" ht="3.6" customHeight="1" x14ac:dyDescent="0.25">
      <c r="A24" s="422"/>
      <c r="B24" s="422"/>
      <c r="C24" s="422"/>
      <c r="D24" s="110"/>
      <c r="E24" s="110"/>
      <c r="F24" s="110"/>
      <c r="G24" s="110"/>
      <c r="H24" s="110"/>
      <c r="I24" s="145"/>
      <c r="J24" s="81"/>
    </row>
    <row r="25" spans="1:11" ht="43.5" customHeight="1" x14ac:dyDescent="0.25">
      <c r="A25" s="91" t="s">
        <v>623</v>
      </c>
      <c r="B25" s="152" t="s">
        <v>632</v>
      </c>
      <c r="C25" s="151" t="s">
        <v>613</v>
      </c>
      <c r="D25" s="92" t="s">
        <v>614</v>
      </c>
      <c r="E25" s="92" t="s">
        <v>615</v>
      </c>
      <c r="F25" s="92" t="s">
        <v>616</v>
      </c>
      <c r="G25" s="92" t="s">
        <v>617</v>
      </c>
      <c r="H25" s="92" t="s">
        <v>618</v>
      </c>
      <c r="I25" s="150" t="s">
        <v>387</v>
      </c>
      <c r="J25" s="80"/>
    </row>
    <row r="26" spans="1:11" ht="14.45" customHeight="1" x14ac:dyDescent="0.3">
      <c r="A26" s="79" t="s">
        <v>625</v>
      </c>
      <c r="B26" s="79">
        <v>2969</v>
      </c>
      <c r="C26" s="147">
        <v>8.7999999999999995E-2</v>
      </c>
      <c r="D26" s="148">
        <v>0.378</v>
      </c>
      <c r="E26" s="148">
        <v>0.25600000000000001</v>
      </c>
      <c r="F26" s="148">
        <v>9.1999999999999998E-2</v>
      </c>
      <c r="G26" s="148">
        <v>0.34699999999999998</v>
      </c>
      <c r="H26" s="148">
        <v>0.13700000000000001</v>
      </c>
      <c r="I26" s="147">
        <v>8.7999999999999995E-2</v>
      </c>
      <c r="J26" s="80"/>
    </row>
    <row r="27" spans="1:11" ht="14.45" customHeight="1" x14ac:dyDescent="0.3">
      <c r="A27" s="79" t="s">
        <v>626</v>
      </c>
      <c r="B27" s="79">
        <v>1763</v>
      </c>
      <c r="C27" s="149">
        <v>2.1999999999999999E-2</v>
      </c>
      <c r="D27" s="148">
        <v>0.34200000000000003</v>
      </c>
      <c r="E27" s="148">
        <v>0.57899999999999996</v>
      </c>
      <c r="F27" s="148">
        <v>0</v>
      </c>
      <c r="G27" s="148">
        <v>7.9000000000000001E-2</v>
      </c>
      <c r="H27" s="148">
        <v>0.184</v>
      </c>
      <c r="I27" s="147">
        <v>7.9000000000000001E-2</v>
      </c>
      <c r="J27" s="80"/>
    </row>
    <row r="28" spans="1:11" ht="14.45" customHeight="1" x14ac:dyDescent="0.3">
      <c r="A28" s="79" t="s">
        <v>627</v>
      </c>
      <c r="B28" s="79">
        <v>1271</v>
      </c>
      <c r="C28" s="147">
        <v>0.13200000000000001</v>
      </c>
      <c r="D28" s="148">
        <v>0.28000000000000003</v>
      </c>
      <c r="E28" s="148">
        <v>0.214</v>
      </c>
      <c r="F28" s="148">
        <v>5.3999999999999999E-2</v>
      </c>
      <c r="G28" s="148">
        <v>0.58899999999999997</v>
      </c>
      <c r="H28" s="148">
        <v>0.125</v>
      </c>
      <c r="I28" s="147">
        <v>8.8999999999999996E-2</v>
      </c>
      <c r="J28" s="80"/>
    </row>
    <row r="29" spans="1:11" ht="14.45" customHeight="1" x14ac:dyDescent="0.3">
      <c r="A29" s="79" t="s">
        <v>628</v>
      </c>
      <c r="B29" s="79">
        <v>13881</v>
      </c>
      <c r="C29" s="147">
        <v>6.3E-2</v>
      </c>
      <c r="D29" s="148">
        <v>0.251</v>
      </c>
      <c r="E29" s="148">
        <v>0.23400000000000001</v>
      </c>
      <c r="F29" s="148">
        <v>8.4000000000000005E-2</v>
      </c>
      <c r="G29" s="148">
        <v>0.47</v>
      </c>
      <c r="H29" s="148">
        <v>0.109</v>
      </c>
      <c r="I29" s="147">
        <v>8.5000000000000006E-2</v>
      </c>
      <c r="J29" s="80"/>
    </row>
    <row r="30" spans="1:11" ht="14.45" customHeight="1" x14ac:dyDescent="0.25">
      <c r="A30" s="427" t="s">
        <v>633</v>
      </c>
      <c r="B30" s="428"/>
      <c r="C30" s="428"/>
      <c r="D30" s="428"/>
      <c r="E30" s="428"/>
      <c r="F30" s="428"/>
      <c r="G30" s="428"/>
      <c r="H30" s="428"/>
      <c r="I30" s="428"/>
      <c r="J30" s="429"/>
      <c r="K30" s="80"/>
    </row>
    <row r="31" spans="1:11" ht="14.45" customHeight="1" x14ac:dyDescent="0.25">
      <c r="A31" s="427" t="s">
        <v>634</v>
      </c>
      <c r="B31" s="428"/>
      <c r="C31" s="428"/>
      <c r="D31" s="428"/>
      <c r="E31" s="428"/>
      <c r="F31" s="428"/>
      <c r="G31" s="428"/>
      <c r="H31" s="428"/>
      <c r="I31" s="428"/>
      <c r="J31" s="428"/>
      <c r="K31" s="80"/>
    </row>
    <row r="32" spans="1:11" ht="14.45" customHeight="1" x14ac:dyDescent="0.25">
      <c r="A32" s="427" t="s">
        <v>635</v>
      </c>
      <c r="B32" s="428"/>
      <c r="C32" s="428"/>
      <c r="D32" s="428"/>
      <c r="E32" s="428"/>
      <c r="F32" s="428"/>
      <c r="G32" s="428"/>
      <c r="H32" s="428"/>
      <c r="I32" s="428"/>
      <c r="J32" s="428"/>
      <c r="K32" s="80"/>
    </row>
    <row r="33" spans="1:14" ht="42" customHeight="1" x14ac:dyDescent="0.25">
      <c r="A33" s="430" t="s">
        <v>636</v>
      </c>
      <c r="B33" s="431"/>
      <c r="C33" s="431"/>
      <c r="D33" s="431"/>
      <c r="E33" s="431"/>
      <c r="F33" s="431"/>
      <c r="G33" s="431"/>
      <c r="H33" s="431"/>
      <c r="I33" s="431"/>
      <c r="J33" s="431"/>
      <c r="K33" s="80"/>
    </row>
    <row r="34" spans="1:14" ht="23.25" customHeight="1" x14ac:dyDescent="0.3">
      <c r="A34" s="423"/>
      <c r="B34" s="424"/>
      <c r="C34" s="424"/>
      <c r="D34" s="424"/>
      <c r="E34" s="424"/>
      <c r="F34" s="424"/>
      <c r="G34" s="424"/>
      <c r="H34" s="424"/>
      <c r="I34" s="424"/>
      <c r="J34" s="424"/>
    </row>
    <row r="35" spans="1:14" x14ac:dyDescent="0.25">
      <c r="A35" s="419">
        <v>2021</v>
      </c>
      <c r="B35" s="419"/>
      <c r="C35" s="419"/>
      <c r="D35" s="419"/>
      <c r="E35" s="419"/>
      <c r="F35" s="419"/>
      <c r="G35" s="419"/>
      <c r="H35" s="90"/>
      <c r="I35" s="90"/>
      <c r="J35" s="90"/>
    </row>
    <row r="36" spans="1:14" x14ac:dyDescent="0.25">
      <c r="A36" s="379" t="s">
        <v>637</v>
      </c>
      <c r="B36" s="418"/>
      <c r="C36" s="418"/>
      <c r="D36" s="418"/>
      <c r="E36" s="418"/>
      <c r="F36" s="418"/>
      <c r="G36" s="380"/>
      <c r="H36" s="81"/>
      <c r="I36" s="81"/>
      <c r="J36" s="81"/>
    </row>
    <row r="37" spans="1:14" ht="30" x14ac:dyDescent="0.25">
      <c r="A37" s="92" t="s">
        <v>614</v>
      </c>
      <c r="B37" s="92" t="s">
        <v>615</v>
      </c>
      <c r="C37" s="92" t="s">
        <v>616</v>
      </c>
      <c r="D37" s="92" t="s">
        <v>617</v>
      </c>
      <c r="E37" s="92" t="s">
        <v>618</v>
      </c>
      <c r="F37" s="92" t="s">
        <v>387</v>
      </c>
      <c r="G37" s="196"/>
    </row>
    <row r="38" spans="1:14" ht="36" customHeight="1" x14ac:dyDescent="0.3">
      <c r="A38" s="79">
        <v>128</v>
      </c>
      <c r="B38" s="79">
        <v>146</v>
      </c>
      <c r="C38" s="79">
        <v>41</v>
      </c>
      <c r="D38" s="79">
        <v>80</v>
      </c>
      <c r="E38" s="79">
        <v>332</v>
      </c>
      <c r="F38" s="79">
        <v>70</v>
      </c>
      <c r="G38" s="79"/>
    </row>
    <row r="39" spans="1:14" ht="9.6" customHeight="1" x14ac:dyDescent="0.25">
      <c r="A39" s="420"/>
      <c r="B39" s="420"/>
      <c r="C39" s="420"/>
      <c r="D39" s="420"/>
      <c r="E39" s="420"/>
      <c r="F39" s="420"/>
      <c r="G39" s="420"/>
    </row>
    <row r="40" spans="1:14" x14ac:dyDescent="0.25">
      <c r="A40" s="419">
        <v>2022</v>
      </c>
      <c r="B40" s="419"/>
      <c r="C40" s="419"/>
      <c r="D40" s="419"/>
      <c r="E40" s="419"/>
      <c r="F40" s="419"/>
      <c r="G40" s="419"/>
      <c r="H40" s="419"/>
      <c r="I40" s="419"/>
      <c r="J40" s="419"/>
      <c r="K40" s="419"/>
      <c r="L40" s="419"/>
      <c r="M40" s="90"/>
      <c r="N40" s="90"/>
    </row>
    <row r="41" spans="1:14" x14ac:dyDescent="0.25">
      <c r="A41" s="379" t="s">
        <v>637</v>
      </c>
      <c r="B41" s="418"/>
      <c r="C41" s="418"/>
      <c r="D41" s="418"/>
      <c r="E41" s="418"/>
      <c r="F41" s="380"/>
      <c r="G41" s="378" t="s">
        <v>638</v>
      </c>
      <c r="H41" s="378"/>
      <c r="I41" s="378"/>
      <c r="J41" s="378"/>
      <c r="K41" s="378"/>
      <c r="L41" s="378"/>
      <c r="M41" s="81"/>
      <c r="N41" s="81"/>
    </row>
    <row r="42" spans="1:14" ht="30" x14ac:dyDescent="0.25">
      <c r="A42" s="88" t="s">
        <v>614</v>
      </c>
      <c r="B42" s="88" t="s">
        <v>615</v>
      </c>
      <c r="C42" s="88" t="s">
        <v>616</v>
      </c>
      <c r="D42" s="88" t="s">
        <v>617</v>
      </c>
      <c r="E42" s="88" t="s">
        <v>618</v>
      </c>
      <c r="F42" s="88" t="s">
        <v>387</v>
      </c>
      <c r="G42" s="91" t="s">
        <v>614</v>
      </c>
      <c r="H42" s="91" t="s">
        <v>615</v>
      </c>
      <c r="I42" s="91" t="s">
        <v>616</v>
      </c>
      <c r="J42" s="91" t="s">
        <v>617</v>
      </c>
      <c r="K42" s="91" t="s">
        <v>618</v>
      </c>
      <c r="L42" s="91" t="s">
        <v>387</v>
      </c>
    </row>
    <row r="43" spans="1:14" ht="31.9" customHeight="1" x14ac:dyDescent="0.3">
      <c r="A43" s="79">
        <v>29</v>
      </c>
      <c r="B43" s="79">
        <v>50</v>
      </c>
      <c r="C43" s="79">
        <v>15</v>
      </c>
      <c r="D43" s="79">
        <v>38</v>
      </c>
      <c r="E43" s="79">
        <v>22</v>
      </c>
      <c r="F43" s="79">
        <v>0</v>
      </c>
      <c r="G43" s="416" t="s">
        <v>639</v>
      </c>
      <c r="H43" s="416"/>
      <c r="I43" s="416"/>
      <c r="J43" s="416"/>
      <c r="K43" s="416"/>
      <c r="L43" s="416"/>
      <c r="M43" s="146"/>
    </row>
    <row r="46" spans="1:14" ht="15" customHeight="1" x14ac:dyDescent="0.25"/>
  </sheetData>
  <mergeCells count="21">
    <mergeCell ref="A16:I16"/>
    <mergeCell ref="D4:I4"/>
    <mergeCell ref="A3:I3"/>
    <mergeCell ref="A31:J31"/>
    <mergeCell ref="A32:J32"/>
    <mergeCell ref="A4:C4"/>
    <mergeCell ref="A10:C10"/>
    <mergeCell ref="G43:L43"/>
    <mergeCell ref="D18:I18"/>
    <mergeCell ref="A35:G35"/>
    <mergeCell ref="A39:G39"/>
    <mergeCell ref="A17:I17"/>
    <mergeCell ref="A24:C24"/>
    <mergeCell ref="A34:J34"/>
    <mergeCell ref="A18:C18"/>
    <mergeCell ref="A30:J30"/>
    <mergeCell ref="A41:F41"/>
    <mergeCell ref="G41:L41"/>
    <mergeCell ref="A40:L40"/>
    <mergeCell ref="A33:J33"/>
    <mergeCell ref="A36:G36"/>
  </mergeCells>
  <pageMargins left="0.25" right="0.25" top="0.75" bottom="0.75" header="0.3" footer="0.3"/>
  <pageSetup scale="64" orientation="landscape" horizontalDpi="1200" verticalDpi="1200" r:id="rId1"/>
  <headerFooter>
    <oddHeader>&amp;L&amp;"-,Bold"&amp;KFF0000CONFIDENTIAL</oddHeader>
    <oddFooter>&amp;L&amp;9OneCare Vermont FY 2023 ACO Budget Submission&amp;R&amp;9&amp;P of &amp;N</oddFooter>
  </headerFooter>
  <rowBreaks count="1" manualBreakCount="1">
    <brk id="3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CB9CA"/>
    <pageSetUpPr fitToPage="1"/>
  </sheetPr>
  <dimension ref="A1:M14"/>
  <sheetViews>
    <sheetView zoomScaleNormal="100" zoomScalePageLayoutView="60" workbookViewId="0">
      <selection activeCell="D2" sqref="D2"/>
    </sheetView>
  </sheetViews>
  <sheetFormatPr defaultColWidth="9.140625" defaultRowHeight="15" x14ac:dyDescent="0.25"/>
  <cols>
    <col min="1" max="1" width="16.28515625" style="7" customWidth="1"/>
    <col min="2" max="2" width="22.140625" customWidth="1"/>
    <col min="3" max="12" width="15.7109375" customWidth="1"/>
  </cols>
  <sheetData>
    <row r="1" spans="1:13" s="190" customFormat="1" ht="16.5" x14ac:dyDescent="0.3">
      <c r="A1" s="195" t="s">
        <v>608</v>
      </c>
      <c r="L1" s="197"/>
    </row>
    <row r="2" spans="1:13" s="190" customFormat="1" ht="16.5" x14ac:dyDescent="0.3">
      <c r="A2" s="195" t="s">
        <v>640</v>
      </c>
      <c r="D2" s="198"/>
      <c r="L2" s="197"/>
    </row>
    <row r="3" spans="1:13" x14ac:dyDescent="0.25">
      <c r="A3" s="316"/>
      <c r="B3" s="13"/>
      <c r="C3" s="435" t="s">
        <v>641</v>
      </c>
      <c r="D3" s="435"/>
      <c r="E3" s="435"/>
      <c r="F3" s="435"/>
      <c r="G3" s="435"/>
      <c r="H3" s="435"/>
      <c r="I3" s="435"/>
      <c r="J3" s="435"/>
      <c r="K3" s="435"/>
      <c r="L3" s="435"/>
    </row>
    <row r="4" spans="1:13" s="80" customFormat="1" ht="45" x14ac:dyDescent="0.25">
      <c r="A4" s="317" t="s">
        <v>499</v>
      </c>
      <c r="B4" s="318" t="s">
        <v>642</v>
      </c>
      <c r="C4" s="317" t="s">
        <v>91</v>
      </c>
      <c r="D4" s="317" t="s">
        <v>643</v>
      </c>
      <c r="E4" s="317" t="s">
        <v>615</v>
      </c>
      <c r="F4" s="317" t="s">
        <v>644</v>
      </c>
      <c r="G4" s="317" t="s">
        <v>645</v>
      </c>
      <c r="H4" s="317" t="s">
        <v>616</v>
      </c>
      <c r="I4" s="317" t="s">
        <v>617</v>
      </c>
      <c r="J4" s="317" t="s">
        <v>618</v>
      </c>
      <c r="K4" s="317" t="s">
        <v>646</v>
      </c>
      <c r="L4" s="317" t="s">
        <v>20</v>
      </c>
    </row>
    <row r="5" spans="1:13" x14ac:dyDescent="0.25">
      <c r="A5" s="319">
        <v>2018</v>
      </c>
      <c r="B5" s="319" t="s">
        <v>647</v>
      </c>
      <c r="C5" s="320">
        <v>0</v>
      </c>
      <c r="D5" s="320">
        <v>1848640</v>
      </c>
      <c r="E5" s="320">
        <v>346885</v>
      </c>
      <c r="F5" s="320">
        <v>0</v>
      </c>
      <c r="G5" s="320">
        <v>12105</v>
      </c>
      <c r="H5" s="320">
        <v>577370</v>
      </c>
      <c r="I5" s="320">
        <v>1038890</v>
      </c>
      <c r="J5" s="320">
        <v>1368054</v>
      </c>
      <c r="K5" s="320">
        <v>0</v>
      </c>
      <c r="L5" s="320">
        <v>241365</v>
      </c>
    </row>
    <row r="6" spans="1:13" x14ac:dyDescent="0.25">
      <c r="A6" s="319">
        <v>2019</v>
      </c>
      <c r="B6" s="321" t="s">
        <v>648</v>
      </c>
      <c r="C6" s="320">
        <v>0</v>
      </c>
      <c r="D6" s="320">
        <v>2450705</v>
      </c>
      <c r="E6" s="320">
        <v>433085.72</v>
      </c>
      <c r="F6" s="320">
        <v>0</v>
      </c>
      <c r="G6" s="320">
        <v>11340</v>
      </c>
      <c r="H6" s="320">
        <v>931610</v>
      </c>
      <c r="I6" s="320">
        <v>1670980</v>
      </c>
      <c r="J6" s="320">
        <v>2259095</v>
      </c>
      <c r="K6" s="320">
        <v>6650</v>
      </c>
      <c r="L6" s="320">
        <f>1492493.6+340</f>
        <v>1492833.6</v>
      </c>
      <c r="M6" s="127"/>
    </row>
    <row r="7" spans="1:13" x14ac:dyDescent="0.25">
      <c r="A7" s="319">
        <v>2020</v>
      </c>
      <c r="B7" s="321" t="s">
        <v>649</v>
      </c>
      <c r="C7" s="320">
        <v>0</v>
      </c>
      <c r="D7" s="320">
        <v>1832080</v>
      </c>
      <c r="E7" s="320">
        <v>474805</v>
      </c>
      <c r="F7" s="320">
        <v>0</v>
      </c>
      <c r="G7" s="320">
        <v>4425</v>
      </c>
      <c r="H7" s="320">
        <v>553150</v>
      </c>
      <c r="I7" s="320">
        <v>1539800</v>
      </c>
      <c r="J7" s="320">
        <v>1294874</v>
      </c>
      <c r="K7" s="320">
        <v>0</v>
      </c>
      <c r="L7" s="320">
        <v>1533360</v>
      </c>
    </row>
    <row r="8" spans="1:13" x14ac:dyDescent="0.25">
      <c r="A8" s="319">
        <v>2021</v>
      </c>
      <c r="B8" s="37">
        <v>5993</v>
      </c>
      <c r="C8" s="320">
        <v>0</v>
      </c>
      <c r="D8" s="320">
        <v>1224420</v>
      </c>
      <c r="E8" s="320">
        <v>916260</v>
      </c>
      <c r="F8" s="320">
        <v>0</v>
      </c>
      <c r="G8" s="320">
        <v>0</v>
      </c>
      <c r="H8" s="320">
        <v>194000</v>
      </c>
      <c r="I8" s="320">
        <v>1177780</v>
      </c>
      <c r="J8" s="320">
        <v>476240</v>
      </c>
      <c r="K8" s="320">
        <v>0</v>
      </c>
      <c r="L8" s="320">
        <v>1392990</v>
      </c>
    </row>
    <row r="9" spans="1:13" x14ac:dyDescent="0.25">
      <c r="A9" s="319">
        <v>2022</v>
      </c>
      <c r="B9" s="321" t="s">
        <v>650</v>
      </c>
      <c r="C9" s="320">
        <v>0</v>
      </c>
      <c r="D9" s="320">
        <v>1278262.5</v>
      </c>
      <c r="E9" s="320">
        <v>677398.5</v>
      </c>
      <c r="F9" s="320">
        <v>0</v>
      </c>
      <c r="G9" s="320">
        <v>0</v>
      </c>
      <c r="H9" s="320">
        <v>127500.03</v>
      </c>
      <c r="I9" s="320">
        <v>609054.56999999995</v>
      </c>
      <c r="J9" s="320">
        <v>318750.03000000003</v>
      </c>
      <c r="K9" s="320">
        <v>0</v>
      </c>
      <c r="L9" s="320">
        <v>953630.4</v>
      </c>
    </row>
    <row r="11" spans="1:13" x14ac:dyDescent="0.25">
      <c r="A11" s="7" t="s">
        <v>651</v>
      </c>
    </row>
    <row r="12" spans="1:13" x14ac:dyDescent="0.25">
      <c r="A12" s="7" t="s">
        <v>652</v>
      </c>
    </row>
    <row r="13" spans="1:13" x14ac:dyDescent="0.25">
      <c r="A13" s="7" t="s">
        <v>653</v>
      </c>
    </row>
    <row r="14" spans="1:13" x14ac:dyDescent="0.25">
      <c r="A14" s="7" t="s">
        <v>654</v>
      </c>
    </row>
  </sheetData>
  <mergeCells count="1">
    <mergeCell ref="C3:L3"/>
  </mergeCells>
  <pageMargins left="0.25" right="0.25" top="0.75" bottom="0.75" header="0.3" footer="0.3"/>
  <pageSetup scale="68" fitToHeight="0" orientation="landscape" r:id="rId1"/>
  <headerFooter>
    <oddHeader>&amp;L&amp;"-,Bold"&amp;KFF0000CONFIDENTIAL</oddHeader>
    <oddFooter>&amp;L&amp;9OneCare Vermont FY 2023 ACO Budget Submission&amp;R&amp;9&amp;P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2"/>
  <sheetViews>
    <sheetView zoomScale="80" zoomScaleNormal="80" workbookViewId="0">
      <selection activeCell="A3" sqref="A3"/>
    </sheetView>
  </sheetViews>
  <sheetFormatPr defaultColWidth="9.140625" defaultRowHeight="15" x14ac:dyDescent="0.25"/>
  <cols>
    <col min="1" max="1" width="48.140625" customWidth="1"/>
    <col min="2" max="2" width="87.42578125" customWidth="1"/>
    <col min="3" max="3" width="100.85546875" customWidth="1"/>
    <col min="5" max="5" width="13.7109375" customWidth="1"/>
  </cols>
  <sheetData>
    <row r="1" spans="1:7" s="120" customFormat="1" ht="16.5" x14ac:dyDescent="0.3">
      <c r="A1" s="191" t="s">
        <v>655</v>
      </c>
      <c r="B1" s="123"/>
      <c r="C1" s="123"/>
      <c r="D1" s="123"/>
      <c r="E1" s="123"/>
      <c r="F1" s="123"/>
      <c r="G1" s="123"/>
    </row>
    <row r="2" spans="1:7" s="120" customFormat="1" ht="16.5" x14ac:dyDescent="0.3">
      <c r="A2" s="191" t="s">
        <v>656</v>
      </c>
      <c r="B2" s="123"/>
      <c r="C2" s="312"/>
      <c r="D2" s="123"/>
      <c r="E2" s="123"/>
      <c r="F2" s="123"/>
      <c r="G2" s="123"/>
    </row>
    <row r="3" spans="1:7" ht="30" x14ac:dyDescent="0.25">
      <c r="A3" s="10" t="s">
        <v>657</v>
      </c>
      <c r="B3" s="10" t="s">
        <v>658</v>
      </c>
      <c r="C3" s="10" t="s">
        <v>659</v>
      </c>
    </row>
    <row r="4" spans="1:7" x14ac:dyDescent="0.25">
      <c r="A4" s="437" t="s">
        <v>660</v>
      </c>
      <c r="B4" s="437"/>
      <c r="C4" s="437"/>
    </row>
    <row r="5" spans="1:7" ht="150" x14ac:dyDescent="0.25">
      <c r="A5" s="11" t="s">
        <v>661</v>
      </c>
      <c r="B5" s="11" t="s">
        <v>662</v>
      </c>
      <c r="C5" s="11" t="s">
        <v>663</v>
      </c>
    </row>
    <row r="6" spans="1:7" x14ac:dyDescent="0.25">
      <c r="A6" s="11"/>
      <c r="B6" s="11"/>
      <c r="C6" s="11"/>
    </row>
    <row r="7" spans="1:7" x14ac:dyDescent="0.25">
      <c r="A7" s="437" t="s">
        <v>664</v>
      </c>
      <c r="B7" s="437"/>
      <c r="C7" s="437"/>
    </row>
    <row r="8" spans="1:7" ht="165" x14ac:dyDescent="0.25">
      <c r="A8" s="11" t="s">
        <v>665</v>
      </c>
      <c r="B8" s="11" t="s">
        <v>666</v>
      </c>
      <c r="C8" s="11" t="s">
        <v>667</v>
      </c>
    </row>
    <row r="9" spans="1:7" ht="330" x14ac:dyDescent="0.25">
      <c r="A9" s="11" t="s">
        <v>668</v>
      </c>
      <c r="B9" s="165" t="s">
        <v>669</v>
      </c>
      <c r="C9" s="11" t="s">
        <v>670</v>
      </c>
    </row>
    <row r="10" spans="1:7" x14ac:dyDescent="0.25">
      <c r="A10" s="11"/>
      <c r="B10" s="11"/>
      <c r="C10" s="11"/>
    </row>
    <row r="11" spans="1:7" x14ac:dyDescent="0.25">
      <c r="A11" s="437" t="s">
        <v>671</v>
      </c>
      <c r="B11" s="437"/>
      <c r="C11" s="437"/>
    </row>
    <row r="12" spans="1:7" ht="390" x14ac:dyDescent="0.25">
      <c r="A12" s="11" t="s">
        <v>672</v>
      </c>
      <c r="B12" s="165" t="s">
        <v>673</v>
      </c>
      <c r="C12" s="11" t="s">
        <v>674</v>
      </c>
    </row>
    <row r="13" spans="1:7" ht="240" x14ac:dyDescent="0.25">
      <c r="A13" s="11" t="s">
        <v>675</v>
      </c>
      <c r="B13" s="11" t="s">
        <v>676</v>
      </c>
      <c r="C13" s="11" t="s">
        <v>677</v>
      </c>
    </row>
    <row r="14" spans="1:7" ht="120" x14ac:dyDescent="0.25">
      <c r="A14" s="11" t="s">
        <v>678</v>
      </c>
      <c r="B14" s="11" t="s">
        <v>679</v>
      </c>
      <c r="C14" s="11" t="s">
        <v>680</v>
      </c>
    </row>
    <row r="15" spans="1:7" x14ac:dyDescent="0.25">
      <c r="A15" s="1"/>
      <c r="B15" s="1"/>
      <c r="C15" s="313"/>
    </row>
    <row r="16" spans="1:7" x14ac:dyDescent="0.25">
      <c r="A16" s="35" t="s">
        <v>681</v>
      </c>
      <c r="B16" s="438"/>
      <c r="C16" s="2"/>
    </row>
    <row r="17" spans="1:3" x14ac:dyDescent="0.25">
      <c r="A17" s="12" t="s">
        <v>682</v>
      </c>
      <c r="B17" s="436"/>
      <c r="C17" s="2" t="s">
        <v>683</v>
      </c>
    </row>
    <row r="18" spans="1:3" ht="30" x14ac:dyDescent="0.25">
      <c r="A18" s="12" t="s">
        <v>684</v>
      </c>
      <c r="B18" s="436"/>
      <c r="C18" s="12" t="s">
        <v>685</v>
      </c>
    </row>
    <row r="19" spans="1:3" x14ac:dyDescent="0.25">
      <c r="A19" s="12" t="s">
        <v>686</v>
      </c>
      <c r="B19" s="436"/>
      <c r="C19" s="2" t="s">
        <v>683</v>
      </c>
    </row>
    <row r="20" spans="1:3" ht="60" x14ac:dyDescent="0.25">
      <c r="A20" s="12" t="s">
        <v>484</v>
      </c>
      <c r="B20" s="436"/>
      <c r="C20" s="12" t="s">
        <v>687</v>
      </c>
    </row>
    <row r="21" spans="1:3" ht="60" x14ac:dyDescent="0.25">
      <c r="A21" s="12" t="s">
        <v>688</v>
      </c>
      <c r="B21" s="436"/>
      <c r="C21" s="12" t="s">
        <v>689</v>
      </c>
    </row>
    <row r="22" spans="1:3" ht="60" x14ac:dyDescent="0.25">
      <c r="A22" s="12" t="s">
        <v>690</v>
      </c>
      <c r="B22" s="436"/>
      <c r="C22" s="12" t="s">
        <v>689</v>
      </c>
    </row>
    <row r="23" spans="1:3" ht="30" x14ac:dyDescent="0.25">
      <c r="A23" s="12" t="s">
        <v>486</v>
      </c>
      <c r="B23" s="436"/>
      <c r="C23" s="2" t="s">
        <v>683</v>
      </c>
    </row>
    <row r="24" spans="1:3" x14ac:dyDescent="0.25">
      <c r="A24" s="1"/>
      <c r="B24" s="1"/>
      <c r="C24" s="1"/>
    </row>
    <row r="25" spans="1:3" x14ac:dyDescent="0.25">
      <c r="A25" s="35" t="s">
        <v>16</v>
      </c>
      <c r="B25" s="438"/>
      <c r="C25" s="2"/>
    </row>
    <row r="26" spans="1:3" ht="30" x14ac:dyDescent="0.25">
      <c r="A26" s="12" t="s">
        <v>691</v>
      </c>
      <c r="B26" s="436"/>
      <c r="C26" s="12" t="s">
        <v>692</v>
      </c>
    </row>
    <row r="27" spans="1:3" ht="30" x14ac:dyDescent="0.25">
      <c r="A27" s="12" t="s">
        <v>486</v>
      </c>
      <c r="B27" s="436"/>
      <c r="C27" s="2" t="s">
        <v>683</v>
      </c>
    </row>
    <row r="28" spans="1:3" x14ac:dyDescent="0.25">
      <c r="A28" s="12" t="s">
        <v>686</v>
      </c>
      <c r="B28" s="436"/>
      <c r="C28" s="2" t="s">
        <v>683</v>
      </c>
    </row>
    <row r="29" spans="1:3" ht="60" x14ac:dyDescent="0.25">
      <c r="A29" s="12" t="s">
        <v>484</v>
      </c>
      <c r="B29" s="436"/>
      <c r="C29" s="12" t="s">
        <v>687</v>
      </c>
    </row>
    <row r="30" spans="1:3" ht="60" x14ac:dyDescent="0.25">
      <c r="A30" s="12" t="s">
        <v>688</v>
      </c>
      <c r="B30" s="436"/>
      <c r="C30" s="12" t="s">
        <v>689</v>
      </c>
    </row>
    <row r="31" spans="1:3" ht="60" x14ac:dyDescent="0.25">
      <c r="A31" s="2" t="s">
        <v>693</v>
      </c>
      <c r="B31" s="436"/>
      <c r="C31" s="12" t="s">
        <v>689</v>
      </c>
    </row>
    <row r="32" spans="1:3" x14ac:dyDescent="0.25">
      <c r="A32" s="1"/>
      <c r="B32" s="1"/>
      <c r="C32" s="1"/>
    </row>
    <row r="33" spans="1:3" x14ac:dyDescent="0.25">
      <c r="A33" s="36" t="s">
        <v>15</v>
      </c>
      <c r="B33" s="436"/>
      <c r="C33" s="2"/>
    </row>
    <row r="34" spans="1:3" ht="30" x14ac:dyDescent="0.25">
      <c r="A34" s="2" t="s">
        <v>694</v>
      </c>
      <c r="B34" s="436"/>
      <c r="C34" s="12" t="s">
        <v>685</v>
      </c>
    </row>
    <row r="35" spans="1:3" ht="60" x14ac:dyDescent="0.25">
      <c r="A35" s="2" t="s">
        <v>695</v>
      </c>
      <c r="B35" s="436"/>
      <c r="C35" s="12" t="s">
        <v>689</v>
      </c>
    </row>
    <row r="36" spans="1:3" ht="60" x14ac:dyDescent="0.25">
      <c r="A36" s="2" t="s">
        <v>696</v>
      </c>
      <c r="B36" s="436"/>
      <c r="C36" s="12" t="s">
        <v>689</v>
      </c>
    </row>
    <row r="37" spans="1:3" ht="60" x14ac:dyDescent="0.25">
      <c r="A37" s="2" t="s">
        <v>697</v>
      </c>
      <c r="B37" s="439"/>
      <c r="C37" s="12" t="s">
        <v>689</v>
      </c>
    </row>
    <row r="38" spans="1:3" x14ac:dyDescent="0.25">
      <c r="A38" s="1"/>
      <c r="B38" s="1"/>
      <c r="C38" s="313"/>
    </row>
    <row r="39" spans="1:3" x14ac:dyDescent="0.25">
      <c r="A39" s="36" t="s">
        <v>698</v>
      </c>
      <c r="B39" s="436"/>
      <c r="C39" s="2"/>
    </row>
    <row r="40" spans="1:3" x14ac:dyDescent="0.25">
      <c r="A40" s="2" t="s">
        <v>686</v>
      </c>
      <c r="B40" s="436"/>
      <c r="C40" s="2" t="s">
        <v>683</v>
      </c>
    </row>
    <row r="41" spans="1:3" ht="60" x14ac:dyDescent="0.25">
      <c r="A41" s="2" t="s">
        <v>484</v>
      </c>
      <c r="B41" s="436"/>
      <c r="C41" s="12" t="s">
        <v>687</v>
      </c>
    </row>
    <row r="42" spans="1:3" ht="60" x14ac:dyDescent="0.25">
      <c r="A42" s="12" t="s">
        <v>688</v>
      </c>
      <c r="B42" s="436"/>
      <c r="C42" s="12" t="s">
        <v>689</v>
      </c>
    </row>
  </sheetData>
  <mergeCells count="7">
    <mergeCell ref="B39:B42"/>
    <mergeCell ref="A4:C4"/>
    <mergeCell ref="A7:C7"/>
    <mergeCell ref="A11:C11"/>
    <mergeCell ref="B16:B23"/>
    <mergeCell ref="B25:B31"/>
    <mergeCell ref="B33:B37"/>
  </mergeCells>
  <pageMargins left="0.25" right="0.25" top="0.75" bottom="0.75" header="0.3" footer="0.3"/>
  <pageSetup scale="56" fitToHeight="0" orientation="landscape" r:id="rId1"/>
  <headerFooter>
    <oddHeader>&amp;L&amp;"-,Bold"&amp;KFF0000CONFIDENTIAL</oddHeader>
    <oddFooter>&amp;L&amp;9OneCare Vermont FY 2023 ACO Budget Submission&amp;R&amp;9&amp;P of &amp;N</oddFooter>
  </headerFooter>
  <rowBreaks count="3" manualBreakCount="3">
    <brk id="10" max="2" man="1"/>
    <brk id="14" max="2" man="1"/>
    <brk id="37"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G7"/>
  <sheetViews>
    <sheetView zoomScaleNormal="100" workbookViewId="0">
      <selection activeCell="F30" sqref="F30"/>
    </sheetView>
  </sheetViews>
  <sheetFormatPr defaultRowHeight="15" x14ac:dyDescent="0.25"/>
  <cols>
    <col min="1" max="1" width="17.85546875" bestFit="1" customWidth="1"/>
  </cols>
  <sheetData>
    <row r="1" spans="1:7" x14ac:dyDescent="0.25">
      <c r="C1" s="307"/>
    </row>
    <row r="2" spans="1:7" ht="45" customHeight="1" x14ac:dyDescent="0.25">
      <c r="A2" s="352" t="s">
        <v>36</v>
      </c>
      <c r="B2" s="352"/>
      <c r="C2" s="352"/>
      <c r="D2" s="352"/>
      <c r="E2" s="352"/>
      <c r="F2" s="352"/>
      <c r="G2" s="352"/>
    </row>
    <row r="3" spans="1:7" x14ac:dyDescent="0.25">
      <c r="A3" s="126" t="s">
        <v>37</v>
      </c>
      <c r="B3" s="298">
        <v>2018</v>
      </c>
      <c r="C3" s="181">
        <v>2019</v>
      </c>
      <c r="D3" s="181">
        <v>2020</v>
      </c>
      <c r="E3" s="181">
        <v>2021</v>
      </c>
      <c r="F3" s="181">
        <v>2022</v>
      </c>
      <c r="G3" s="181">
        <v>2023</v>
      </c>
    </row>
    <row r="4" spans="1:7" x14ac:dyDescent="0.25">
      <c r="A4" s="127" t="s">
        <v>38</v>
      </c>
      <c r="B4" s="15" t="s">
        <v>39</v>
      </c>
      <c r="C4" s="127"/>
      <c r="D4" s="127"/>
      <c r="E4" s="127"/>
      <c r="F4" s="127"/>
      <c r="G4" s="127"/>
    </row>
    <row r="5" spans="1:7" x14ac:dyDescent="0.25">
      <c r="A5" s="126" t="s">
        <v>40</v>
      </c>
      <c r="B5" s="126" t="s">
        <v>37</v>
      </c>
      <c r="C5" s="126" t="s">
        <v>37</v>
      </c>
      <c r="D5" s="126" t="s">
        <v>37</v>
      </c>
      <c r="E5" s="126" t="s">
        <v>37</v>
      </c>
      <c r="F5" s="126" t="s">
        <v>37</v>
      </c>
      <c r="G5" s="126" t="s">
        <v>37</v>
      </c>
    </row>
    <row r="7" spans="1:7" ht="64.5" customHeight="1" x14ac:dyDescent="0.25">
      <c r="A7" s="353" t="s">
        <v>41</v>
      </c>
      <c r="B7" s="353"/>
      <c r="C7" s="353"/>
      <c r="D7" s="353"/>
      <c r="E7" s="353"/>
      <c r="F7" s="353"/>
      <c r="G7" s="353"/>
    </row>
  </sheetData>
  <mergeCells count="2">
    <mergeCell ref="A2:G2"/>
    <mergeCell ref="A7:G7"/>
  </mergeCells>
  <pageMargins left="0.7" right="0.7" top="0.75" bottom="0.75" header="0.3" footer="0.3"/>
  <pageSetup orientation="portrait" r:id="rId1"/>
  <headerFooter>
    <oddHeader>&amp;L&amp;"-,Bold"&amp;KFF0000CONFIDENTIAL</oddHeader>
    <oddFooter>&amp;L&amp;9OneCare Vermont FY 2023 ACO Budget Submission&amp;R&amp;9&amp;P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G7"/>
  <sheetViews>
    <sheetView zoomScaleNormal="100" workbookViewId="0">
      <selection activeCell="F30" sqref="F30"/>
    </sheetView>
  </sheetViews>
  <sheetFormatPr defaultColWidth="9.140625" defaultRowHeight="15" x14ac:dyDescent="0.25"/>
  <cols>
    <col min="1" max="1" width="18.140625" customWidth="1"/>
  </cols>
  <sheetData>
    <row r="1" spans="1:7" x14ac:dyDescent="0.25">
      <c r="C1" s="307"/>
    </row>
    <row r="2" spans="1:7" ht="30" customHeight="1" x14ac:dyDescent="0.25">
      <c r="A2" s="352" t="s">
        <v>42</v>
      </c>
      <c r="B2" s="352"/>
      <c r="C2" s="352"/>
      <c r="D2" s="352"/>
      <c r="E2" s="352"/>
      <c r="F2" s="352"/>
      <c r="G2" s="352"/>
    </row>
    <row r="3" spans="1:7" x14ac:dyDescent="0.25">
      <c r="A3" s="126" t="s">
        <v>37</v>
      </c>
      <c r="B3" s="181">
        <v>2018</v>
      </c>
      <c r="C3" s="181">
        <v>2019</v>
      </c>
      <c r="D3" s="181">
        <v>2020</v>
      </c>
      <c r="E3" s="181">
        <v>2021</v>
      </c>
      <c r="F3" s="181">
        <v>2022</v>
      </c>
      <c r="G3" s="181">
        <v>2023</v>
      </c>
    </row>
    <row r="4" spans="1:7" x14ac:dyDescent="0.25">
      <c r="A4" s="127" t="s">
        <v>38</v>
      </c>
      <c r="B4" s="216" t="s">
        <v>43</v>
      </c>
      <c r="C4" s="127"/>
      <c r="D4" s="127"/>
      <c r="E4" s="127"/>
      <c r="F4" s="127"/>
      <c r="G4" s="127"/>
    </row>
    <row r="5" spans="1:7" x14ac:dyDescent="0.25">
      <c r="A5" s="126" t="s">
        <v>40</v>
      </c>
      <c r="B5" s="126" t="s">
        <v>37</v>
      </c>
      <c r="C5" s="126" t="s">
        <v>37</v>
      </c>
      <c r="D5" s="126" t="s">
        <v>37</v>
      </c>
      <c r="E5" s="126" t="s">
        <v>37</v>
      </c>
      <c r="F5" s="126" t="s">
        <v>37</v>
      </c>
      <c r="G5" s="126" t="s">
        <v>37</v>
      </c>
    </row>
    <row r="7" spans="1:7" ht="50.25" customHeight="1" x14ac:dyDescent="0.25">
      <c r="A7" s="354" t="s">
        <v>44</v>
      </c>
      <c r="B7" s="354"/>
      <c r="C7" s="354"/>
      <c r="D7" s="354"/>
      <c r="E7" s="354"/>
      <c r="F7" s="354"/>
      <c r="G7" s="354"/>
    </row>
  </sheetData>
  <mergeCells count="2">
    <mergeCell ref="A2:G2"/>
    <mergeCell ref="A7:G7"/>
  </mergeCells>
  <pageMargins left="0.7" right="0.7" top="0.75" bottom="0.75" header="0.3" footer="0.3"/>
  <pageSetup orientation="portrait" horizontalDpi="1200" verticalDpi="1200" r:id="rId1"/>
  <headerFooter>
    <oddHeader>&amp;L&amp;"-,Bold"&amp;KFF0000CONFIDENTIAL</oddHeader>
    <oddFooter>&amp;L&amp;9OneCare Vermont FY 2023 ACO Budget Submission&amp;R&amp;9&amp;P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pageSetUpPr fitToPage="1"/>
  </sheetPr>
  <dimension ref="A1:H22"/>
  <sheetViews>
    <sheetView zoomScaleNormal="100" workbookViewId="0">
      <selection activeCell="F30" sqref="F30"/>
    </sheetView>
  </sheetViews>
  <sheetFormatPr defaultColWidth="9.140625" defaultRowHeight="15" x14ac:dyDescent="0.25"/>
  <cols>
    <col min="1" max="1" width="17.28515625" customWidth="1"/>
    <col min="8" max="8" width="29.28515625" customWidth="1"/>
  </cols>
  <sheetData>
    <row r="1" spans="1:8" x14ac:dyDescent="0.25">
      <c r="D1" s="307"/>
    </row>
    <row r="2" spans="1:8" ht="45.75" customHeight="1" x14ac:dyDescent="0.25">
      <c r="A2" s="352" t="s">
        <v>45</v>
      </c>
      <c r="B2" s="352"/>
      <c r="C2" s="352"/>
      <c r="D2" s="352"/>
      <c r="E2" s="352"/>
      <c r="F2" s="352"/>
      <c r="G2" s="352"/>
    </row>
    <row r="3" spans="1:8" x14ac:dyDescent="0.25">
      <c r="A3" s="127" t="s">
        <v>37</v>
      </c>
      <c r="B3" s="303" t="s">
        <v>46</v>
      </c>
      <c r="C3" s="303" t="s">
        <v>47</v>
      </c>
      <c r="D3" s="303" t="s">
        <v>48</v>
      </c>
      <c r="E3" s="303" t="s">
        <v>49</v>
      </c>
      <c r="F3" s="303" t="s">
        <v>50</v>
      </c>
      <c r="G3" s="303" t="s">
        <v>51</v>
      </c>
      <c r="H3" s="303" t="s">
        <v>52</v>
      </c>
    </row>
    <row r="4" spans="1:8" ht="30" customHeight="1" x14ac:dyDescent="0.25">
      <c r="A4" s="299" t="s">
        <v>53</v>
      </c>
      <c r="B4" s="356" t="s">
        <v>54</v>
      </c>
      <c r="C4" s="356"/>
      <c r="D4" s="356"/>
      <c r="E4" s="356"/>
      <c r="F4" s="356"/>
      <c r="G4" s="356"/>
      <c r="H4" s="355" t="s">
        <v>55</v>
      </c>
    </row>
    <row r="5" spans="1:8" ht="30" x14ac:dyDescent="0.25">
      <c r="A5" s="299" t="s">
        <v>56</v>
      </c>
      <c r="B5" s="300"/>
      <c r="C5" s="300"/>
      <c r="D5" s="300"/>
      <c r="E5" s="300"/>
      <c r="F5" s="300"/>
      <c r="G5" s="301"/>
      <c r="H5" s="355"/>
    </row>
    <row r="6" spans="1:8" ht="30" x14ac:dyDescent="0.25">
      <c r="A6" s="299" t="s">
        <v>57</v>
      </c>
      <c r="B6" s="301"/>
      <c r="C6" s="301"/>
      <c r="D6" s="301"/>
      <c r="E6" s="301"/>
      <c r="F6" s="301"/>
      <c r="G6" s="301"/>
      <c r="H6" s="302"/>
    </row>
    <row r="7" spans="1:8" ht="30" x14ac:dyDescent="0.25">
      <c r="A7" s="299" t="s">
        <v>58</v>
      </c>
      <c r="B7" s="301"/>
      <c r="C7" s="301"/>
      <c r="D7" s="301"/>
      <c r="E7" s="301"/>
      <c r="F7" s="301"/>
      <c r="G7" s="301"/>
      <c r="H7" s="302"/>
    </row>
    <row r="8" spans="1:8" ht="30" x14ac:dyDescent="0.25">
      <c r="A8" s="299" t="s">
        <v>59</v>
      </c>
      <c r="B8" s="301"/>
      <c r="C8" s="301"/>
      <c r="D8" s="301"/>
      <c r="E8" s="301"/>
      <c r="F8" s="301"/>
      <c r="G8" s="301"/>
      <c r="H8" s="302"/>
    </row>
    <row r="9" spans="1:8" ht="45" x14ac:dyDescent="0.25">
      <c r="A9" s="299" t="s">
        <v>60</v>
      </c>
      <c r="B9" s="301"/>
      <c r="C9" s="301"/>
      <c r="D9" s="301"/>
      <c r="E9" s="301"/>
      <c r="F9" s="301"/>
      <c r="G9" s="301"/>
      <c r="H9" s="302"/>
    </row>
    <row r="10" spans="1:8" x14ac:dyDescent="0.25">
      <c r="A10" s="299" t="s">
        <v>61</v>
      </c>
      <c r="B10" s="301"/>
      <c r="C10" s="301"/>
      <c r="D10" s="301"/>
      <c r="E10" s="301"/>
      <c r="F10" s="301"/>
      <c r="G10" s="301"/>
      <c r="H10" s="302"/>
    </row>
    <row r="11" spans="1:8" ht="30" x14ac:dyDescent="0.25">
      <c r="A11" s="299" t="s">
        <v>62</v>
      </c>
      <c r="B11" s="301"/>
      <c r="C11" s="301"/>
      <c r="D11" s="301"/>
      <c r="E11" s="301"/>
      <c r="F11" s="301"/>
      <c r="G11" s="301"/>
      <c r="H11" s="302"/>
    </row>
    <row r="12" spans="1:8" ht="60" x14ac:dyDescent="0.25">
      <c r="A12" s="299" t="s">
        <v>63</v>
      </c>
      <c r="B12" s="301"/>
      <c r="C12" s="301"/>
      <c r="D12" s="301"/>
      <c r="E12" s="301"/>
      <c r="F12" s="301"/>
      <c r="G12" s="301"/>
      <c r="H12" s="302"/>
    </row>
    <row r="13" spans="1:8" ht="45" x14ac:dyDescent="0.25">
      <c r="A13" s="299" t="s">
        <v>64</v>
      </c>
      <c r="B13" s="301"/>
      <c r="C13" s="301"/>
      <c r="D13" s="301"/>
      <c r="E13" s="301"/>
      <c r="F13" s="301"/>
      <c r="G13" s="301"/>
      <c r="H13" s="302"/>
    </row>
    <row r="14" spans="1:8" ht="30" x14ac:dyDescent="0.25">
      <c r="A14" s="299" t="s">
        <v>65</v>
      </c>
      <c r="B14" s="301"/>
      <c r="C14" s="301"/>
      <c r="D14" s="301"/>
      <c r="E14" s="301"/>
      <c r="F14" s="301"/>
      <c r="G14" s="301"/>
      <c r="H14" s="302"/>
    </row>
    <row r="15" spans="1:8" ht="30" x14ac:dyDescent="0.25">
      <c r="A15" s="299" t="s">
        <v>66</v>
      </c>
      <c r="B15" s="301"/>
      <c r="C15" s="301"/>
      <c r="D15" s="301"/>
      <c r="E15" s="301"/>
      <c r="F15" s="301"/>
      <c r="G15" s="301"/>
      <c r="H15" s="302"/>
    </row>
    <row r="16" spans="1:8" ht="30" x14ac:dyDescent="0.25">
      <c r="A16" s="299" t="s">
        <v>67</v>
      </c>
      <c r="B16" s="301"/>
      <c r="C16" s="301"/>
      <c r="D16" s="301"/>
      <c r="E16" s="301"/>
      <c r="F16" s="301"/>
      <c r="G16" s="301"/>
      <c r="H16" s="302"/>
    </row>
    <row r="17" spans="1:8" ht="30" x14ac:dyDescent="0.25">
      <c r="A17" s="299" t="s">
        <v>68</v>
      </c>
      <c r="B17" s="301"/>
      <c r="C17" s="301"/>
      <c r="D17" s="301"/>
      <c r="E17" s="301"/>
      <c r="F17" s="301"/>
      <c r="G17" s="301"/>
      <c r="H17" s="302"/>
    </row>
    <row r="18" spans="1:8" x14ac:dyDescent="0.25">
      <c r="A18" s="299" t="s">
        <v>69</v>
      </c>
      <c r="B18" s="301"/>
      <c r="C18" s="301"/>
      <c r="D18" s="301"/>
      <c r="E18" s="301"/>
      <c r="F18" s="301"/>
      <c r="G18" s="301"/>
      <c r="H18" s="302"/>
    </row>
    <row r="19" spans="1:8" ht="30" x14ac:dyDescent="0.25">
      <c r="A19" s="299" t="s">
        <v>70</v>
      </c>
      <c r="B19" s="301"/>
      <c r="C19" s="301"/>
      <c r="D19" s="301"/>
      <c r="E19" s="301"/>
      <c r="F19" s="301"/>
      <c r="G19" s="301"/>
      <c r="H19" s="302"/>
    </row>
    <row r="20" spans="1:8" ht="30" x14ac:dyDescent="0.25">
      <c r="A20" s="299" t="s">
        <v>71</v>
      </c>
      <c r="B20" s="301" t="s">
        <v>37</v>
      </c>
      <c r="C20" s="301" t="s">
        <v>37</v>
      </c>
      <c r="D20" s="301" t="s">
        <v>37</v>
      </c>
      <c r="E20" s="301" t="s">
        <v>37</v>
      </c>
      <c r="F20" s="301" t="s">
        <v>37</v>
      </c>
      <c r="G20" s="301" t="s">
        <v>37</v>
      </c>
      <c r="H20" s="302"/>
    </row>
    <row r="22" spans="1:8" ht="30" customHeight="1" x14ac:dyDescent="0.25">
      <c r="A22" s="354" t="s">
        <v>72</v>
      </c>
      <c r="B22" s="354"/>
      <c r="C22" s="354"/>
      <c r="D22" s="354"/>
      <c r="E22" s="354"/>
      <c r="F22" s="354"/>
      <c r="G22" s="354"/>
    </row>
  </sheetData>
  <mergeCells count="4">
    <mergeCell ref="A2:G2"/>
    <mergeCell ref="H4:H5"/>
    <mergeCell ref="B4:G4"/>
    <mergeCell ref="A22:G22"/>
  </mergeCells>
  <pageMargins left="0.7" right="0.7" top="0.75" bottom="0.75" header="0.3" footer="0.3"/>
  <pageSetup scale="90" fitToHeight="0" orientation="portrait" horizontalDpi="1200" verticalDpi="1200" r:id="rId1"/>
  <headerFooter>
    <oddHeader>&amp;L&amp;"-,Bold"&amp;KFF0000CONFIDENTIAL</oddHeader>
    <oddFooter>&amp;L&amp;9OneCare Vermont FY 2023 ACO Budget Submission&amp;R&amp;9&amp;P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J53"/>
  <sheetViews>
    <sheetView topLeftCell="B15" zoomScaleNormal="100" workbookViewId="0">
      <selection activeCell="B5" sqref="B5"/>
    </sheetView>
  </sheetViews>
  <sheetFormatPr defaultColWidth="9.140625" defaultRowHeight="15" x14ac:dyDescent="0.25"/>
  <cols>
    <col min="1" max="1" width="9.140625" style="13"/>
    <col min="2" max="2" width="31.85546875" style="13" customWidth="1"/>
    <col min="3" max="3" width="112.42578125" style="13" customWidth="1"/>
    <col min="4" max="4" width="26" style="13" bestFit="1" customWidth="1"/>
    <col min="5" max="5" width="25.7109375" style="13" customWidth="1"/>
    <col min="6" max="6" width="28.42578125" style="13" customWidth="1"/>
    <col min="7" max="7" width="55.7109375" style="13" customWidth="1"/>
    <col min="8" max="8" width="38.5703125" style="13" customWidth="1"/>
    <col min="9" max="9" width="20.140625" style="13" customWidth="1"/>
    <col min="10" max="10" width="18" style="13" customWidth="1"/>
    <col min="11" max="16384" width="9.140625" style="13"/>
  </cols>
  <sheetData>
    <row r="2" spans="2:10" ht="18.75" x14ac:dyDescent="0.3">
      <c r="B2" s="357" t="s">
        <v>73</v>
      </c>
      <c r="C2" s="358"/>
      <c r="E2" s="357" t="s">
        <v>74</v>
      </c>
      <c r="F2" s="359"/>
      <c r="G2" s="359"/>
      <c r="H2" s="359"/>
      <c r="I2" s="359"/>
      <c r="J2" s="360"/>
    </row>
    <row r="3" spans="2:10" x14ac:dyDescent="0.25">
      <c r="B3" s="361" t="s">
        <v>75</v>
      </c>
      <c r="C3" s="361"/>
      <c r="E3" s="46" t="s">
        <v>5</v>
      </c>
      <c r="F3" s="46" t="s">
        <v>8</v>
      </c>
      <c r="G3" s="46" t="s">
        <v>10</v>
      </c>
      <c r="H3" s="46" t="s">
        <v>76</v>
      </c>
      <c r="I3" s="46" t="s">
        <v>77</v>
      </c>
      <c r="J3" s="46" t="s">
        <v>11</v>
      </c>
    </row>
    <row r="4" spans="2:10" x14ac:dyDescent="0.25">
      <c r="B4" s="47" t="s">
        <v>78</v>
      </c>
      <c r="C4" s="47" t="s">
        <v>79</v>
      </c>
      <c r="E4" s="48" t="s">
        <v>80</v>
      </c>
      <c r="F4" s="49" t="s">
        <v>81</v>
      </c>
      <c r="G4" s="50" t="s">
        <v>53</v>
      </c>
      <c r="H4" s="50" t="s">
        <v>82</v>
      </c>
      <c r="I4" s="50" t="s">
        <v>83</v>
      </c>
      <c r="J4" s="49" t="s">
        <v>38</v>
      </c>
    </row>
    <row r="5" spans="2:10" x14ac:dyDescent="0.25">
      <c r="B5" s="37" t="s">
        <v>5</v>
      </c>
      <c r="C5" s="37" t="s">
        <v>84</v>
      </c>
      <c r="E5" s="48" t="s">
        <v>85</v>
      </c>
      <c r="F5" s="49" t="s">
        <v>86</v>
      </c>
      <c r="G5" s="50" t="s">
        <v>56</v>
      </c>
      <c r="H5" s="50" t="s">
        <v>87</v>
      </c>
      <c r="I5" s="50" t="s">
        <v>88</v>
      </c>
      <c r="J5" s="49" t="s">
        <v>40</v>
      </c>
    </row>
    <row r="6" spans="2:10" x14ac:dyDescent="0.25">
      <c r="B6" s="37" t="s">
        <v>8</v>
      </c>
      <c r="C6" s="37" t="s">
        <v>89</v>
      </c>
      <c r="E6" s="48" t="s">
        <v>90</v>
      </c>
      <c r="F6" s="49" t="s">
        <v>91</v>
      </c>
      <c r="G6" s="50" t="s">
        <v>57</v>
      </c>
      <c r="H6" s="51"/>
      <c r="I6" s="50" t="s">
        <v>92</v>
      </c>
      <c r="J6" s="51"/>
    </row>
    <row r="7" spans="2:10" ht="30" x14ac:dyDescent="0.25">
      <c r="B7" s="37" t="s">
        <v>10</v>
      </c>
      <c r="C7" s="37" t="s">
        <v>93</v>
      </c>
      <c r="E7" s="48" t="s">
        <v>94</v>
      </c>
      <c r="F7" s="50" t="s">
        <v>95</v>
      </c>
      <c r="G7" s="50" t="s">
        <v>58</v>
      </c>
      <c r="H7" s="9"/>
      <c r="I7" s="50" t="s">
        <v>96</v>
      </c>
      <c r="J7" s="50"/>
    </row>
    <row r="8" spans="2:10" x14ac:dyDescent="0.25">
      <c r="B8" s="37" t="s">
        <v>76</v>
      </c>
      <c r="C8" s="37" t="s">
        <v>97</v>
      </c>
      <c r="E8" s="48" t="s">
        <v>98</v>
      </c>
      <c r="F8" s="50" t="s">
        <v>99</v>
      </c>
      <c r="G8" s="50" t="s">
        <v>59</v>
      </c>
      <c r="H8" s="9"/>
      <c r="I8" s="50" t="s">
        <v>100</v>
      </c>
      <c r="J8" s="50"/>
    </row>
    <row r="9" spans="2:10" ht="45" x14ac:dyDescent="0.25">
      <c r="B9" s="37" t="s">
        <v>77</v>
      </c>
      <c r="C9" s="9" t="s">
        <v>101</v>
      </c>
      <c r="E9" s="48" t="s">
        <v>102</v>
      </c>
      <c r="F9" s="9" t="s">
        <v>103</v>
      </c>
      <c r="G9" s="50" t="s">
        <v>60</v>
      </c>
      <c r="H9" s="50"/>
      <c r="I9" s="50" t="s">
        <v>104</v>
      </c>
      <c r="J9" s="50"/>
    </row>
    <row r="10" spans="2:10" ht="30" x14ac:dyDescent="0.25">
      <c r="B10" s="37" t="s">
        <v>11</v>
      </c>
      <c r="C10" s="9" t="s">
        <v>105</v>
      </c>
      <c r="E10" s="48" t="s">
        <v>106</v>
      </c>
      <c r="F10" s="50" t="s">
        <v>20</v>
      </c>
      <c r="G10" s="50" t="s">
        <v>61</v>
      </c>
      <c r="H10" s="50"/>
      <c r="I10" s="50"/>
      <c r="J10" s="50"/>
    </row>
    <row r="11" spans="2:10" x14ac:dyDescent="0.25">
      <c r="B11" s="361" t="s">
        <v>107</v>
      </c>
      <c r="C11" s="361"/>
      <c r="E11" s="48" t="s">
        <v>108</v>
      </c>
      <c r="F11" s="50" t="s">
        <v>109</v>
      </c>
      <c r="G11" s="50" t="s">
        <v>62</v>
      </c>
      <c r="H11" s="50"/>
      <c r="I11" s="50"/>
      <c r="J11" s="50"/>
    </row>
    <row r="12" spans="2:10" x14ac:dyDescent="0.25">
      <c r="B12" s="47" t="s">
        <v>78</v>
      </c>
      <c r="C12" s="47" t="s">
        <v>79</v>
      </c>
      <c r="E12" s="48" t="s">
        <v>110</v>
      </c>
      <c r="F12" s="50" t="s">
        <v>111</v>
      </c>
      <c r="G12" s="50" t="s">
        <v>63</v>
      </c>
      <c r="H12" s="50"/>
      <c r="I12" s="9"/>
      <c r="J12" s="50"/>
    </row>
    <row r="13" spans="2:10" x14ac:dyDescent="0.25">
      <c r="B13" s="37" t="s">
        <v>112</v>
      </c>
      <c r="C13" s="37" t="s">
        <v>113</v>
      </c>
      <c r="E13" s="48" t="s">
        <v>114</v>
      </c>
      <c r="F13" s="50" t="s">
        <v>115</v>
      </c>
      <c r="G13" s="50" t="s">
        <v>64</v>
      </c>
      <c r="H13" s="50"/>
      <c r="I13" s="9"/>
      <c r="J13" s="50"/>
    </row>
    <row r="14" spans="2:10" x14ac:dyDescent="0.25">
      <c r="B14" s="37" t="s">
        <v>7</v>
      </c>
      <c r="C14" s="37" t="s">
        <v>116</v>
      </c>
      <c r="E14" s="48" t="s">
        <v>117</v>
      </c>
      <c r="F14" s="9"/>
      <c r="G14" s="50" t="s">
        <v>65</v>
      </c>
      <c r="H14" s="50"/>
      <c r="I14" s="9"/>
      <c r="J14" s="50"/>
    </row>
    <row r="15" spans="2:10" x14ac:dyDescent="0.25">
      <c r="B15" s="37" t="s">
        <v>8</v>
      </c>
      <c r="C15" s="37" t="s">
        <v>89</v>
      </c>
      <c r="E15" s="48" t="s">
        <v>118</v>
      </c>
      <c r="F15" s="9"/>
      <c r="G15" s="50" t="s">
        <v>66</v>
      </c>
      <c r="H15" s="50"/>
      <c r="I15" s="50"/>
      <c r="J15" s="50"/>
    </row>
    <row r="16" spans="2:10" x14ac:dyDescent="0.25">
      <c r="B16" s="37" t="s">
        <v>9</v>
      </c>
      <c r="C16" s="37" t="s">
        <v>119</v>
      </c>
      <c r="E16" s="48" t="s">
        <v>120</v>
      </c>
      <c r="F16" s="50"/>
      <c r="G16" s="50" t="s">
        <v>67</v>
      </c>
      <c r="H16" s="50"/>
      <c r="I16" s="50"/>
      <c r="J16" s="50"/>
    </row>
    <row r="17" spans="2:10" x14ac:dyDescent="0.25">
      <c r="B17" s="37" t="s">
        <v>10</v>
      </c>
      <c r="C17" s="37" t="s">
        <v>93</v>
      </c>
      <c r="E17" s="48" t="s">
        <v>121</v>
      </c>
      <c r="F17" s="50"/>
      <c r="G17" s="50" t="s">
        <v>68</v>
      </c>
      <c r="H17" s="50"/>
      <c r="I17" s="50"/>
      <c r="J17" s="50"/>
    </row>
    <row r="18" spans="2:10" ht="30" x14ac:dyDescent="0.25">
      <c r="B18" s="37" t="s">
        <v>11</v>
      </c>
      <c r="C18" s="9" t="s">
        <v>105</v>
      </c>
      <c r="E18" s="48" t="s">
        <v>122</v>
      </c>
      <c r="F18" s="50"/>
      <c r="G18" s="50" t="s">
        <v>69</v>
      </c>
      <c r="H18" s="50"/>
      <c r="I18" s="50"/>
      <c r="J18" s="50"/>
    </row>
    <row r="19" spans="2:10" x14ac:dyDescent="0.25">
      <c r="B19" s="37" t="s">
        <v>123</v>
      </c>
      <c r="C19" s="37" t="s">
        <v>124</v>
      </c>
      <c r="E19" s="9"/>
      <c r="F19" s="50"/>
      <c r="G19" s="50" t="s">
        <v>70</v>
      </c>
      <c r="H19" s="50"/>
      <c r="I19" s="50"/>
      <c r="J19" s="50"/>
    </row>
    <row r="20" spans="2:10" x14ac:dyDescent="0.25">
      <c r="B20" s="37" t="s">
        <v>125</v>
      </c>
      <c r="C20" s="37" t="s">
        <v>126</v>
      </c>
      <c r="E20" s="9"/>
      <c r="F20" s="50"/>
      <c r="G20" s="50" t="s">
        <v>71</v>
      </c>
      <c r="H20" s="50"/>
      <c r="I20" s="50"/>
      <c r="J20" s="50"/>
    </row>
    <row r="21" spans="2:10" x14ac:dyDescent="0.25">
      <c r="B21" s="37" t="s">
        <v>14</v>
      </c>
      <c r="C21" s="37" t="s">
        <v>127</v>
      </c>
    </row>
    <row r="22" spans="2:10" ht="30" x14ac:dyDescent="0.25">
      <c r="B22" s="37" t="s">
        <v>3</v>
      </c>
      <c r="C22" s="9" t="s">
        <v>128</v>
      </c>
    </row>
    <row r="23" spans="2:10" ht="21" x14ac:dyDescent="0.35">
      <c r="B23" s="361" t="s">
        <v>129</v>
      </c>
      <c r="C23" s="361"/>
      <c r="E23" s="362" t="s">
        <v>130</v>
      </c>
      <c r="F23" s="359"/>
      <c r="G23" s="359"/>
      <c r="H23" s="359"/>
      <c r="I23" s="360"/>
    </row>
    <row r="24" spans="2:10" ht="30" x14ac:dyDescent="0.25">
      <c r="B24" s="37" t="s">
        <v>11</v>
      </c>
      <c r="C24" s="9" t="s">
        <v>105</v>
      </c>
      <c r="E24" s="52" t="s">
        <v>131</v>
      </c>
      <c r="F24" s="52" t="s">
        <v>132</v>
      </c>
      <c r="G24" s="52" t="s">
        <v>133</v>
      </c>
      <c r="H24" s="52" t="s">
        <v>134</v>
      </c>
      <c r="I24" s="53" t="s">
        <v>135</v>
      </c>
    </row>
    <row r="25" spans="2:10" ht="30" x14ac:dyDescent="0.25">
      <c r="B25" s="37" t="s">
        <v>6</v>
      </c>
      <c r="C25" s="37" t="s">
        <v>136</v>
      </c>
      <c r="E25" s="54" t="s">
        <v>4</v>
      </c>
      <c r="F25" s="54" t="s">
        <v>137</v>
      </c>
      <c r="G25" s="55" t="s">
        <v>138</v>
      </c>
      <c r="H25" s="54" t="s">
        <v>139</v>
      </c>
      <c r="I25" s="2" t="s">
        <v>140</v>
      </c>
    </row>
    <row r="26" spans="2:10" ht="30" x14ac:dyDescent="0.25">
      <c r="B26" s="37" t="s">
        <v>7</v>
      </c>
      <c r="C26" s="37" t="s">
        <v>116</v>
      </c>
      <c r="E26" s="54" t="s">
        <v>141</v>
      </c>
      <c r="F26" s="54" t="s">
        <v>142</v>
      </c>
      <c r="G26" s="55" t="s">
        <v>143</v>
      </c>
      <c r="H26" s="54" t="s">
        <v>139</v>
      </c>
      <c r="I26" s="2" t="s">
        <v>140</v>
      </c>
    </row>
    <row r="27" spans="2:10" ht="30" x14ac:dyDescent="0.25">
      <c r="B27" s="37" t="s">
        <v>26</v>
      </c>
      <c r="C27" s="37" t="s">
        <v>144</v>
      </c>
      <c r="E27" s="54" t="s">
        <v>145</v>
      </c>
      <c r="F27" s="54" t="s">
        <v>146</v>
      </c>
      <c r="G27" s="55" t="s">
        <v>147</v>
      </c>
      <c r="H27" s="54" t="s">
        <v>139</v>
      </c>
      <c r="I27" s="2" t="s">
        <v>140</v>
      </c>
    </row>
    <row r="28" spans="2:10" ht="30" x14ac:dyDescent="0.25">
      <c r="B28" s="37" t="s">
        <v>148</v>
      </c>
      <c r="C28" s="37" t="s">
        <v>149</v>
      </c>
      <c r="E28" s="54" t="s">
        <v>11</v>
      </c>
      <c r="F28" s="54" t="s">
        <v>142</v>
      </c>
      <c r="G28" s="55" t="s">
        <v>150</v>
      </c>
      <c r="H28" s="55" t="s">
        <v>151</v>
      </c>
      <c r="I28" s="2" t="s">
        <v>152</v>
      </c>
    </row>
    <row r="29" spans="2:10" x14ac:dyDescent="0.25">
      <c r="B29" s="37" t="s">
        <v>28</v>
      </c>
      <c r="C29" s="37" t="s">
        <v>153</v>
      </c>
      <c r="E29" s="54" t="s">
        <v>6</v>
      </c>
      <c r="F29" s="54" t="s">
        <v>137</v>
      </c>
      <c r="G29" s="54"/>
      <c r="H29" s="55">
        <v>999</v>
      </c>
      <c r="I29" s="2" t="s">
        <v>152</v>
      </c>
    </row>
    <row r="30" spans="2:10" ht="45" x14ac:dyDescent="0.25">
      <c r="B30" s="37" t="s">
        <v>29</v>
      </c>
      <c r="C30" s="37" t="s">
        <v>154</v>
      </c>
      <c r="E30" s="54" t="s">
        <v>26</v>
      </c>
      <c r="F30" s="54" t="s">
        <v>142</v>
      </c>
      <c r="G30" s="54"/>
      <c r="H30" s="55" t="s">
        <v>155</v>
      </c>
      <c r="I30" s="2" t="s">
        <v>152</v>
      </c>
    </row>
    <row r="31" spans="2:10" x14ac:dyDescent="0.25">
      <c r="B31" s="37" t="s">
        <v>156</v>
      </c>
      <c r="C31" s="37" t="s">
        <v>157</v>
      </c>
      <c r="E31" s="54" t="s">
        <v>158</v>
      </c>
      <c r="F31" s="54" t="s">
        <v>137</v>
      </c>
      <c r="G31" s="54"/>
      <c r="H31" s="55">
        <v>999</v>
      </c>
      <c r="I31" s="2" t="s">
        <v>152</v>
      </c>
    </row>
    <row r="32" spans="2:10" ht="45" x14ac:dyDescent="0.25">
      <c r="B32" s="37" t="s">
        <v>159</v>
      </c>
      <c r="C32" s="37" t="s">
        <v>160</v>
      </c>
      <c r="E32" s="54" t="s">
        <v>28</v>
      </c>
      <c r="F32" s="54" t="s">
        <v>142</v>
      </c>
      <c r="G32" s="54"/>
      <c r="H32" s="55" t="s">
        <v>155</v>
      </c>
      <c r="I32" s="2" t="s">
        <v>152</v>
      </c>
    </row>
    <row r="33" spans="2:9" x14ac:dyDescent="0.25">
      <c r="B33" s="37" t="s">
        <v>32</v>
      </c>
      <c r="C33" s="37" t="s">
        <v>161</v>
      </c>
      <c r="E33" s="54" t="s">
        <v>29</v>
      </c>
      <c r="F33" s="54" t="s">
        <v>137</v>
      </c>
      <c r="G33" s="54"/>
      <c r="H33" s="55">
        <v>999</v>
      </c>
      <c r="I33" s="2" t="s">
        <v>152</v>
      </c>
    </row>
    <row r="34" spans="2:9" x14ac:dyDescent="0.25">
      <c r="B34" s="37" t="s">
        <v>33</v>
      </c>
      <c r="C34" s="37" t="s">
        <v>162</v>
      </c>
      <c r="E34" s="54" t="s">
        <v>25</v>
      </c>
      <c r="F34" s="54" t="s">
        <v>142</v>
      </c>
      <c r="G34" s="54"/>
      <c r="H34" s="55"/>
      <c r="I34" s="2"/>
    </row>
    <row r="35" spans="2:9" ht="45" x14ac:dyDescent="0.25">
      <c r="B35" s="37" t="s">
        <v>34</v>
      </c>
      <c r="C35" s="37" t="s">
        <v>163</v>
      </c>
      <c r="E35" s="54" t="s">
        <v>156</v>
      </c>
      <c r="F35" s="54" t="s">
        <v>142</v>
      </c>
      <c r="G35" s="54"/>
      <c r="H35" s="55" t="s">
        <v>164</v>
      </c>
      <c r="I35" s="2" t="s">
        <v>152</v>
      </c>
    </row>
    <row r="36" spans="2:9" ht="45" x14ac:dyDescent="0.25">
      <c r="E36" s="54" t="s">
        <v>159</v>
      </c>
      <c r="F36" s="54" t="s">
        <v>142</v>
      </c>
      <c r="G36" s="54"/>
      <c r="H36" s="55" t="s">
        <v>164</v>
      </c>
      <c r="I36" s="2" t="s">
        <v>152</v>
      </c>
    </row>
    <row r="37" spans="2:9" x14ac:dyDescent="0.25">
      <c r="E37" s="54" t="s">
        <v>32</v>
      </c>
      <c r="F37" s="54" t="s">
        <v>142</v>
      </c>
      <c r="G37" s="54"/>
      <c r="H37" s="54"/>
      <c r="I37" s="2" t="s">
        <v>152</v>
      </c>
    </row>
    <row r="38" spans="2:9" x14ac:dyDescent="0.25">
      <c r="E38" s="54" t="s">
        <v>33</v>
      </c>
      <c r="F38" s="54" t="s">
        <v>142</v>
      </c>
      <c r="G38" s="54"/>
      <c r="H38" s="54"/>
      <c r="I38" s="2" t="s">
        <v>152</v>
      </c>
    </row>
    <row r="39" spans="2:9" x14ac:dyDescent="0.25">
      <c r="E39" s="54" t="s">
        <v>34</v>
      </c>
      <c r="F39" s="54" t="s">
        <v>137</v>
      </c>
      <c r="G39" s="54"/>
      <c r="H39" s="54"/>
      <c r="I39" s="2" t="s">
        <v>152</v>
      </c>
    </row>
    <row r="40" spans="2:9" x14ac:dyDescent="0.25">
      <c r="E40" s="54" t="s">
        <v>112</v>
      </c>
      <c r="F40" s="54" t="s">
        <v>142</v>
      </c>
      <c r="G40" s="54"/>
      <c r="H40" s="54"/>
      <c r="I40" s="2" t="s">
        <v>152</v>
      </c>
    </row>
    <row r="41" spans="2:9" x14ac:dyDescent="0.25">
      <c r="E41" s="54" t="s">
        <v>7</v>
      </c>
      <c r="F41" s="54" t="s">
        <v>142</v>
      </c>
      <c r="G41" s="54"/>
      <c r="H41" s="54"/>
      <c r="I41" s="2" t="s">
        <v>152</v>
      </c>
    </row>
    <row r="42" spans="2:9" x14ac:dyDescent="0.25">
      <c r="E42" s="54" t="s">
        <v>8</v>
      </c>
      <c r="F42" s="54" t="s">
        <v>142</v>
      </c>
      <c r="G42" s="54"/>
      <c r="H42" s="54"/>
      <c r="I42" s="2" t="s">
        <v>152</v>
      </c>
    </row>
    <row r="43" spans="2:9" x14ac:dyDescent="0.25">
      <c r="E43" s="54" t="s">
        <v>165</v>
      </c>
      <c r="F43" s="54" t="s">
        <v>142</v>
      </c>
      <c r="G43" s="54"/>
      <c r="H43" s="54"/>
      <c r="I43" s="2" t="s">
        <v>152</v>
      </c>
    </row>
    <row r="44" spans="2:9" x14ac:dyDescent="0.25">
      <c r="E44" s="54" t="s">
        <v>10</v>
      </c>
      <c r="F44" s="54" t="s">
        <v>142</v>
      </c>
      <c r="G44" s="54"/>
      <c r="H44" s="54"/>
      <c r="I44" s="2" t="s">
        <v>152</v>
      </c>
    </row>
    <row r="45" spans="2:9" x14ac:dyDescent="0.25">
      <c r="E45" s="54" t="s">
        <v>166</v>
      </c>
      <c r="F45" s="54" t="s">
        <v>142</v>
      </c>
      <c r="G45" s="54"/>
      <c r="H45" s="54"/>
      <c r="I45" s="2" t="s">
        <v>152</v>
      </c>
    </row>
    <row r="46" spans="2:9" x14ac:dyDescent="0.25">
      <c r="E46" s="54" t="s">
        <v>167</v>
      </c>
      <c r="F46" s="54" t="s">
        <v>142</v>
      </c>
      <c r="G46" s="54"/>
      <c r="H46" s="54"/>
      <c r="I46" s="2" t="s">
        <v>152</v>
      </c>
    </row>
    <row r="47" spans="2:9" x14ac:dyDescent="0.25">
      <c r="E47" s="54" t="s">
        <v>168</v>
      </c>
      <c r="F47" s="54" t="s">
        <v>142</v>
      </c>
      <c r="G47" s="54"/>
      <c r="H47" s="54"/>
      <c r="I47" s="2" t="s">
        <v>152</v>
      </c>
    </row>
    <row r="48" spans="2:9" x14ac:dyDescent="0.25">
      <c r="E48" s="54" t="s">
        <v>15</v>
      </c>
      <c r="F48" s="54" t="s">
        <v>142</v>
      </c>
      <c r="G48" s="54"/>
      <c r="H48" s="54" t="s">
        <v>151</v>
      </c>
      <c r="I48" s="2" t="s">
        <v>152</v>
      </c>
    </row>
    <row r="49" spans="5:9" x14ac:dyDescent="0.25">
      <c r="E49" s="54" t="s">
        <v>16</v>
      </c>
      <c r="F49" s="54" t="s">
        <v>142</v>
      </c>
      <c r="G49" s="54"/>
      <c r="H49" s="54" t="s">
        <v>151</v>
      </c>
      <c r="I49" s="2" t="s">
        <v>152</v>
      </c>
    </row>
    <row r="50" spans="5:9" x14ac:dyDescent="0.25">
      <c r="E50" s="54" t="s">
        <v>17</v>
      </c>
      <c r="F50" s="54" t="s">
        <v>142</v>
      </c>
      <c r="G50" s="54"/>
      <c r="H50" s="54" t="s">
        <v>151</v>
      </c>
      <c r="I50" s="2" t="s">
        <v>152</v>
      </c>
    </row>
    <row r="51" spans="5:9" x14ac:dyDescent="0.25">
      <c r="E51" s="54" t="s">
        <v>18</v>
      </c>
      <c r="F51" s="54" t="s">
        <v>142</v>
      </c>
      <c r="G51" s="54"/>
      <c r="H51" s="54" t="s">
        <v>151</v>
      </c>
      <c r="I51" s="2" t="s">
        <v>152</v>
      </c>
    </row>
    <row r="52" spans="5:9" x14ac:dyDescent="0.25">
      <c r="E52" s="54" t="s">
        <v>169</v>
      </c>
      <c r="F52" s="54" t="s">
        <v>142</v>
      </c>
      <c r="G52" s="54"/>
      <c r="H52" s="54" t="s">
        <v>151</v>
      </c>
      <c r="I52" s="2" t="s">
        <v>152</v>
      </c>
    </row>
    <row r="53" spans="5:9" x14ac:dyDescent="0.25">
      <c r="E53" s="54" t="s">
        <v>20</v>
      </c>
      <c r="F53" s="54" t="s">
        <v>142</v>
      </c>
      <c r="G53" s="54"/>
      <c r="H53" s="54" t="s">
        <v>151</v>
      </c>
      <c r="I53" s="2" t="s">
        <v>152</v>
      </c>
    </row>
  </sheetData>
  <mergeCells count="6">
    <mergeCell ref="B2:C2"/>
    <mergeCell ref="E2:J2"/>
    <mergeCell ref="B3:C3"/>
    <mergeCell ref="B11:C11"/>
    <mergeCell ref="B23:C23"/>
    <mergeCell ref="E23:I23"/>
  </mergeCells>
  <pageMargins left="0.25" right="0.25" top="0.75" bottom="0.75" header="0.3" footer="0.3"/>
  <pageSetup scale="57" orientation="portrait" r:id="rId1"/>
  <headerFooter>
    <oddHeader>&amp;L&amp;"-,Bold"&amp;KFF0000CONFIDENTIAL</oddHeader>
    <oddFooter>&amp;L&amp;9OneCare Vermont FY 2023 ACO Budget Submission&amp;R&amp;9&amp;P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5"/>
  <sheetViews>
    <sheetView zoomScaleNormal="100" workbookViewId="0">
      <selection activeCell="D1" sqref="D1"/>
    </sheetView>
  </sheetViews>
  <sheetFormatPr defaultRowHeight="15" x14ac:dyDescent="0.25"/>
  <sheetData>
    <row r="1" spans="1:4" ht="15.75" x14ac:dyDescent="0.25">
      <c r="D1" s="306"/>
    </row>
    <row r="2" spans="1:4" ht="15.75" x14ac:dyDescent="0.25">
      <c r="A2" s="14" t="s">
        <v>170</v>
      </c>
    </row>
    <row r="3" spans="1:4" x14ac:dyDescent="0.25">
      <c r="A3" t="s">
        <v>171</v>
      </c>
    </row>
    <row r="4" spans="1:4" x14ac:dyDescent="0.25">
      <c r="A4" t="s">
        <v>172</v>
      </c>
    </row>
    <row r="5" spans="1:4" x14ac:dyDescent="0.25">
      <c r="A5" t="s">
        <v>173</v>
      </c>
    </row>
  </sheetData>
  <pageMargins left="0.25" right="0.25" top="0.75" bottom="0.75" header="0.3" footer="0.3"/>
  <pageSetup scale="57" orientation="portrait" r:id="rId1"/>
  <headerFooter>
    <oddHeader>&amp;L&amp;"-,Bold"&amp;KFF0000CONFIDENTIAL</oddHeader>
    <oddFooter>&amp;L&amp;9OneCare Vermont FY 2023 ACO Budget Submission&amp;R&amp;9&amp;P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56"/>
  <sheetViews>
    <sheetView zoomScaleNormal="100" workbookViewId="0">
      <selection activeCell="K26" sqref="K26"/>
    </sheetView>
  </sheetViews>
  <sheetFormatPr defaultColWidth="9.140625" defaultRowHeight="15" x14ac:dyDescent="0.25"/>
  <cols>
    <col min="1" max="1" width="29.85546875" customWidth="1"/>
    <col min="2" max="7" width="15.42578125" customWidth="1"/>
  </cols>
  <sheetData>
    <row r="1" spans="1:10" x14ac:dyDescent="0.25">
      <c r="A1" s="182" t="s">
        <v>174</v>
      </c>
      <c r="B1" s="183"/>
      <c r="C1" s="198"/>
      <c r="D1" s="183"/>
      <c r="E1" s="184"/>
      <c r="F1" s="185"/>
      <c r="G1" s="185"/>
    </row>
    <row r="2" spans="1:10" x14ac:dyDescent="0.25">
      <c r="A2" s="182" t="s">
        <v>175</v>
      </c>
      <c r="B2" s="183"/>
      <c r="C2" s="183"/>
      <c r="D2" s="183"/>
      <c r="E2" s="184"/>
      <c r="F2" s="185"/>
      <c r="G2" s="185"/>
    </row>
    <row r="3" spans="1:10" x14ac:dyDescent="0.25">
      <c r="A3" s="7"/>
      <c r="B3" s="56"/>
      <c r="C3" s="56"/>
      <c r="D3" s="56"/>
    </row>
    <row r="4" spans="1:10" x14ac:dyDescent="0.25">
      <c r="A4" s="7"/>
      <c r="B4" s="217" t="s">
        <v>176</v>
      </c>
      <c r="C4" s="217" t="s">
        <v>177</v>
      </c>
      <c r="D4" s="217" t="s">
        <v>178</v>
      </c>
      <c r="E4" s="81" t="s">
        <v>179</v>
      </c>
      <c r="F4" s="81" t="s">
        <v>180</v>
      </c>
      <c r="G4" s="81" t="s">
        <v>181</v>
      </c>
    </row>
    <row r="5" spans="1:10" x14ac:dyDescent="0.25">
      <c r="A5" s="57" t="s">
        <v>182</v>
      </c>
      <c r="B5" s="58"/>
      <c r="C5" s="58"/>
      <c r="D5" s="58"/>
      <c r="E5" s="58"/>
      <c r="F5" s="58"/>
      <c r="G5" s="58"/>
    </row>
    <row r="6" spans="1:10" x14ac:dyDescent="0.25">
      <c r="A6" s="8" t="s">
        <v>183</v>
      </c>
      <c r="B6" s="272">
        <v>474557</v>
      </c>
      <c r="C6" s="272">
        <v>830324</v>
      </c>
      <c r="D6" s="272">
        <v>957604</v>
      </c>
      <c r="E6" s="272">
        <v>976391</v>
      </c>
      <c r="F6" s="272">
        <v>1102973</v>
      </c>
      <c r="G6" s="272">
        <v>1060716</v>
      </c>
    </row>
    <row r="7" spans="1:10" x14ac:dyDescent="0.25">
      <c r="A7" s="8" t="s">
        <v>184</v>
      </c>
      <c r="B7" s="239">
        <v>117137233</v>
      </c>
      <c r="C7" s="239">
        <v>202816673</v>
      </c>
      <c r="D7" s="239">
        <v>259793921</v>
      </c>
      <c r="E7" s="239">
        <v>226137451</v>
      </c>
      <c r="F7" s="239">
        <v>274468268</v>
      </c>
      <c r="G7" s="239">
        <v>264095487</v>
      </c>
    </row>
    <row r="8" spans="1:10" x14ac:dyDescent="0.25">
      <c r="A8" s="8" t="s">
        <v>185</v>
      </c>
      <c r="B8" s="239">
        <v>118675609</v>
      </c>
      <c r="C8" s="239">
        <v>216307903</v>
      </c>
      <c r="D8" s="239">
        <v>248153397</v>
      </c>
      <c r="E8" s="239">
        <v>216491028</v>
      </c>
      <c r="F8" s="239">
        <v>264758623</v>
      </c>
      <c r="G8" s="239">
        <v>264095487</v>
      </c>
      <c r="J8" s="198"/>
    </row>
    <row r="9" spans="1:10" x14ac:dyDescent="0.25">
      <c r="A9" s="8" t="s">
        <v>186</v>
      </c>
      <c r="B9" s="239">
        <v>1538376</v>
      </c>
      <c r="C9" s="239">
        <v>13491230</v>
      </c>
      <c r="D9" s="239">
        <v>-11640524</v>
      </c>
      <c r="E9" s="239">
        <v>-9646423</v>
      </c>
      <c r="F9" s="239">
        <v>-9709645</v>
      </c>
      <c r="G9" s="239">
        <v>0</v>
      </c>
    </row>
    <row r="10" spans="1:10" x14ac:dyDescent="0.25">
      <c r="A10" s="8" t="s">
        <v>187</v>
      </c>
      <c r="B10" s="239">
        <v>1540534</v>
      </c>
      <c r="C10" s="239">
        <v>8292384</v>
      </c>
      <c r="D10" s="239">
        <v>-10391757</v>
      </c>
      <c r="E10" s="239">
        <v>-3566848</v>
      </c>
      <c r="F10" s="239">
        <v>-4827469</v>
      </c>
      <c r="G10" s="239">
        <v>0</v>
      </c>
    </row>
    <row r="11" spans="1:10" x14ac:dyDescent="0.25">
      <c r="A11" s="57" t="s">
        <v>188</v>
      </c>
      <c r="B11" s="58"/>
      <c r="C11" s="58"/>
      <c r="D11" s="58"/>
      <c r="E11" s="58"/>
      <c r="F11" s="58"/>
      <c r="G11" s="58"/>
    </row>
    <row r="12" spans="1:10" x14ac:dyDescent="0.25">
      <c r="A12" s="8" t="s">
        <v>183</v>
      </c>
      <c r="B12" s="200" t="s">
        <v>99</v>
      </c>
      <c r="C12" s="200" t="s">
        <v>99</v>
      </c>
      <c r="D12" s="272">
        <v>241567</v>
      </c>
      <c r="E12" s="272">
        <v>242298</v>
      </c>
      <c r="F12" s="272">
        <v>255568</v>
      </c>
      <c r="G12" s="272">
        <v>242592</v>
      </c>
    </row>
    <row r="13" spans="1:10" x14ac:dyDescent="0.25">
      <c r="A13" s="8" t="s">
        <v>184</v>
      </c>
      <c r="B13" s="232" t="s">
        <v>99</v>
      </c>
      <c r="C13" s="232" t="s">
        <v>99</v>
      </c>
      <c r="D13" s="239">
        <v>61473972</v>
      </c>
      <c r="E13" s="239">
        <v>46159831</v>
      </c>
      <c r="F13" s="239">
        <v>44549193</v>
      </c>
      <c r="G13" s="239">
        <v>41989529</v>
      </c>
    </row>
    <row r="14" spans="1:10" x14ac:dyDescent="0.25">
      <c r="A14" s="8" t="s">
        <v>185</v>
      </c>
      <c r="B14" s="232" t="s">
        <v>99</v>
      </c>
      <c r="C14" s="232" t="s">
        <v>99</v>
      </c>
      <c r="D14" s="239">
        <v>56282461</v>
      </c>
      <c r="E14" s="239">
        <v>43530973</v>
      </c>
      <c r="F14" s="239">
        <v>41965623</v>
      </c>
      <c r="G14" s="239">
        <v>41989529</v>
      </c>
    </row>
    <row r="15" spans="1:10" x14ac:dyDescent="0.25">
      <c r="A15" s="8" t="s">
        <v>186</v>
      </c>
      <c r="B15" s="232" t="s">
        <v>99</v>
      </c>
      <c r="C15" s="232" t="s">
        <v>99</v>
      </c>
      <c r="D15" s="239">
        <v>-5191511</v>
      </c>
      <c r="E15" s="239">
        <v>-2628858</v>
      </c>
      <c r="F15" s="239">
        <v>-2583569</v>
      </c>
      <c r="G15" s="239">
        <v>0</v>
      </c>
    </row>
    <row r="16" spans="1:10" x14ac:dyDescent="0.25">
      <c r="A16" s="8" t="s">
        <v>187</v>
      </c>
      <c r="B16" s="232" t="s">
        <v>99</v>
      </c>
      <c r="C16" s="232" t="s">
        <v>99</v>
      </c>
      <c r="D16" s="239">
        <v>-1229479</v>
      </c>
      <c r="E16" s="239">
        <v>-461598</v>
      </c>
      <c r="F16" s="239">
        <v>-445492</v>
      </c>
      <c r="G16" s="239">
        <v>0</v>
      </c>
    </row>
    <row r="17" spans="1:7" x14ac:dyDescent="0.25">
      <c r="A17" s="57" t="s">
        <v>15</v>
      </c>
      <c r="B17" s="59"/>
      <c r="C17" s="59"/>
      <c r="D17" s="59"/>
      <c r="E17" s="59"/>
      <c r="F17" s="59"/>
      <c r="G17" s="59"/>
    </row>
    <row r="18" spans="1:7" x14ac:dyDescent="0.25">
      <c r="A18" s="8" t="s">
        <v>183</v>
      </c>
      <c r="B18" s="272">
        <v>398084</v>
      </c>
      <c r="C18" s="272">
        <v>590172</v>
      </c>
      <c r="D18" s="272">
        <v>544066</v>
      </c>
      <c r="E18" s="272">
        <v>583377</v>
      </c>
      <c r="F18" s="272">
        <v>554033</v>
      </c>
      <c r="G18" s="272">
        <v>605160</v>
      </c>
    </row>
    <row r="19" spans="1:7" x14ac:dyDescent="0.25">
      <c r="A19" s="8" t="s">
        <v>184</v>
      </c>
      <c r="B19" s="239">
        <v>339122831</v>
      </c>
      <c r="C19" s="239">
        <v>495809713</v>
      </c>
      <c r="D19" s="239">
        <v>407836779</v>
      </c>
      <c r="E19" s="239">
        <v>501312054</v>
      </c>
      <c r="F19" s="239">
        <v>489835901</v>
      </c>
      <c r="G19" s="239">
        <v>562462453</v>
      </c>
    </row>
    <row r="20" spans="1:7" x14ac:dyDescent="0.25">
      <c r="A20" s="8" t="s">
        <v>185</v>
      </c>
      <c r="B20" s="239">
        <v>322100717</v>
      </c>
      <c r="C20" s="239">
        <v>484327459</v>
      </c>
      <c r="D20" s="239">
        <v>380834157</v>
      </c>
      <c r="E20" s="239">
        <v>478993994</v>
      </c>
      <c r="F20" s="239">
        <v>481045996</v>
      </c>
      <c r="G20" s="239">
        <v>552916537</v>
      </c>
    </row>
    <row r="21" spans="1:7" x14ac:dyDescent="0.25">
      <c r="A21" s="8" t="s">
        <v>186</v>
      </c>
      <c r="B21" s="239">
        <v>-17022114</v>
      </c>
      <c r="C21" s="239">
        <v>-11482254</v>
      </c>
      <c r="D21" s="239">
        <v>-27002622</v>
      </c>
      <c r="E21" s="239">
        <v>-22318060</v>
      </c>
      <c r="F21" s="239">
        <v>-8789906</v>
      </c>
      <c r="G21" s="239">
        <v>-9545916</v>
      </c>
    </row>
    <row r="22" spans="1:7" x14ac:dyDescent="0.25">
      <c r="A22" s="8" t="s">
        <v>187</v>
      </c>
      <c r="B22" s="239">
        <v>-13345337</v>
      </c>
      <c r="C22" s="239">
        <v>-11285496</v>
      </c>
      <c r="D22" s="239">
        <v>-16313471</v>
      </c>
      <c r="E22" s="239">
        <v>-10001059</v>
      </c>
      <c r="F22" s="239">
        <v>-8789906</v>
      </c>
      <c r="G22" s="239">
        <v>-9545916</v>
      </c>
    </row>
    <row r="23" spans="1:7" x14ac:dyDescent="0.25">
      <c r="A23" s="57" t="s">
        <v>189</v>
      </c>
      <c r="B23" s="59"/>
      <c r="C23" s="59"/>
      <c r="D23" s="59"/>
      <c r="E23" s="59"/>
      <c r="F23" s="59"/>
      <c r="G23" s="59"/>
    </row>
    <row r="24" spans="1:7" x14ac:dyDescent="0.25">
      <c r="A24" s="8" t="s">
        <v>183</v>
      </c>
      <c r="B24" s="272">
        <v>227175</v>
      </c>
      <c r="C24" s="272">
        <v>223645</v>
      </c>
      <c r="D24" s="272">
        <v>213964</v>
      </c>
      <c r="E24" s="272">
        <v>184494</v>
      </c>
      <c r="F24" s="440"/>
      <c r="G24" s="440"/>
    </row>
    <row r="25" spans="1:7" x14ac:dyDescent="0.25">
      <c r="A25" s="8" t="s">
        <v>184</v>
      </c>
      <c r="B25" s="239">
        <v>120609631</v>
      </c>
      <c r="C25" s="239">
        <v>124667700</v>
      </c>
      <c r="D25" s="239">
        <v>124315354</v>
      </c>
      <c r="E25" s="239">
        <v>115687881</v>
      </c>
      <c r="F25" s="441"/>
      <c r="G25" s="239">
        <v>176399528</v>
      </c>
    </row>
    <row r="26" spans="1:7" x14ac:dyDescent="0.25">
      <c r="A26" s="8" t="s">
        <v>185</v>
      </c>
      <c r="B26" s="239">
        <v>122159970</v>
      </c>
      <c r="C26" s="239">
        <v>132438404</v>
      </c>
      <c r="D26" s="239">
        <v>113416914</v>
      </c>
      <c r="E26" s="239">
        <v>118998739</v>
      </c>
      <c r="F26" s="441"/>
      <c r="G26" s="239">
        <v>176399528</v>
      </c>
    </row>
    <row r="27" spans="1:7" x14ac:dyDescent="0.25">
      <c r="A27" s="8" t="s">
        <v>186</v>
      </c>
      <c r="B27" s="239">
        <v>1550339</v>
      </c>
      <c r="C27" s="239">
        <v>7770704</v>
      </c>
      <c r="D27" s="239">
        <v>-10898441</v>
      </c>
      <c r="E27" s="239">
        <v>3310858</v>
      </c>
      <c r="F27" s="441"/>
      <c r="G27" s="239">
        <v>0</v>
      </c>
    </row>
    <row r="28" spans="1:7" x14ac:dyDescent="0.25">
      <c r="A28" s="8" t="s">
        <v>187</v>
      </c>
      <c r="B28" s="239">
        <v>909097</v>
      </c>
      <c r="C28" s="239">
        <v>0</v>
      </c>
      <c r="D28" s="239">
        <v>-50000</v>
      </c>
      <c r="E28" s="239">
        <v>35000</v>
      </c>
      <c r="F28" s="441"/>
      <c r="G28" s="239">
        <v>0</v>
      </c>
    </row>
    <row r="29" spans="1:7" x14ac:dyDescent="0.25">
      <c r="A29" s="57" t="s">
        <v>190</v>
      </c>
      <c r="B29" s="199"/>
      <c r="C29" s="199"/>
      <c r="D29" s="59"/>
      <c r="E29" s="59"/>
      <c r="F29" s="59"/>
      <c r="G29" s="59"/>
    </row>
    <row r="30" spans="1:7" x14ac:dyDescent="0.25">
      <c r="A30" s="8" t="s">
        <v>183</v>
      </c>
      <c r="B30" s="200" t="s">
        <v>99</v>
      </c>
      <c r="C30" s="200" t="s">
        <v>99</v>
      </c>
      <c r="D30" s="272">
        <v>375945</v>
      </c>
      <c r="E30" s="272">
        <v>470043</v>
      </c>
      <c r="F30" s="440"/>
      <c r="G30" s="440"/>
    </row>
    <row r="31" spans="1:7" x14ac:dyDescent="0.25">
      <c r="A31" s="8" t="s">
        <v>184</v>
      </c>
      <c r="B31" s="201" t="s">
        <v>99</v>
      </c>
      <c r="C31" s="201" t="s">
        <v>99</v>
      </c>
      <c r="D31" s="239">
        <v>185455296</v>
      </c>
      <c r="E31" s="239">
        <v>242720710</v>
      </c>
      <c r="F31" s="441"/>
      <c r="G31" s="239">
        <v>294897695</v>
      </c>
    </row>
    <row r="32" spans="1:7" x14ac:dyDescent="0.25">
      <c r="A32" s="8" t="s">
        <v>185</v>
      </c>
      <c r="B32" s="201" t="s">
        <v>99</v>
      </c>
      <c r="C32" s="201" t="s">
        <v>99</v>
      </c>
      <c r="D32" s="239">
        <v>155938700</v>
      </c>
      <c r="E32" s="239">
        <v>261861866</v>
      </c>
      <c r="F32" s="441"/>
      <c r="G32" s="239">
        <v>294897695</v>
      </c>
    </row>
    <row r="33" spans="1:7" x14ac:dyDescent="0.25">
      <c r="A33" s="8" t="s">
        <v>186</v>
      </c>
      <c r="B33" s="201" t="s">
        <v>99</v>
      </c>
      <c r="C33" s="201" t="s">
        <v>99</v>
      </c>
      <c r="D33" s="239">
        <v>-29516596</v>
      </c>
      <c r="E33" s="239">
        <v>19141156</v>
      </c>
      <c r="F33" s="441"/>
      <c r="G33" s="239">
        <v>0</v>
      </c>
    </row>
    <row r="34" spans="1:7" x14ac:dyDescent="0.25">
      <c r="A34" s="8" t="s">
        <v>187</v>
      </c>
      <c r="B34" s="201" t="s">
        <v>99</v>
      </c>
      <c r="C34" s="201" t="s">
        <v>99</v>
      </c>
      <c r="D34" s="239">
        <v>-75000</v>
      </c>
      <c r="E34" s="239">
        <v>52500</v>
      </c>
      <c r="F34" s="441"/>
      <c r="G34" s="239">
        <v>0</v>
      </c>
    </row>
    <row r="35" spans="1:7" x14ac:dyDescent="0.25">
      <c r="A35" s="57" t="s">
        <v>191</v>
      </c>
      <c r="B35" s="199"/>
      <c r="C35" s="199"/>
      <c r="D35" s="59"/>
      <c r="E35" s="59"/>
      <c r="F35" s="59"/>
      <c r="G35" s="59"/>
    </row>
    <row r="36" spans="1:7" x14ac:dyDescent="0.25">
      <c r="A36" s="8" t="s">
        <v>183</v>
      </c>
      <c r="B36" s="200" t="s">
        <v>99</v>
      </c>
      <c r="C36" s="200" t="s">
        <v>99</v>
      </c>
      <c r="D36" s="272">
        <v>112387</v>
      </c>
      <c r="E36" s="272">
        <v>114124</v>
      </c>
      <c r="F36" s="440"/>
      <c r="G36" s="440"/>
    </row>
    <row r="37" spans="1:7" x14ac:dyDescent="0.25">
      <c r="A37" s="8" t="s">
        <v>184</v>
      </c>
      <c r="B37" s="201" t="s">
        <v>99</v>
      </c>
      <c r="C37" s="201" t="s">
        <v>99</v>
      </c>
      <c r="D37" s="239">
        <v>47242459</v>
      </c>
      <c r="E37" s="239">
        <v>46285745</v>
      </c>
      <c r="F37" s="441"/>
      <c r="G37" s="239">
        <v>73483610</v>
      </c>
    </row>
    <row r="38" spans="1:7" x14ac:dyDescent="0.25">
      <c r="A38" s="8" t="s">
        <v>185</v>
      </c>
      <c r="B38" s="201" t="s">
        <v>99</v>
      </c>
      <c r="C38" s="201" t="s">
        <v>99</v>
      </c>
      <c r="D38" s="239">
        <v>43159261</v>
      </c>
      <c r="E38" s="239">
        <v>58249240</v>
      </c>
      <c r="F38" s="441"/>
      <c r="G38" s="239">
        <v>73483610</v>
      </c>
    </row>
    <row r="39" spans="1:7" x14ac:dyDescent="0.25">
      <c r="A39" s="8" t="s">
        <v>186</v>
      </c>
      <c r="B39" s="201" t="s">
        <v>99</v>
      </c>
      <c r="C39" s="201" t="s">
        <v>99</v>
      </c>
      <c r="D39" s="239">
        <v>-4083198</v>
      </c>
      <c r="E39" s="239">
        <v>11963495</v>
      </c>
      <c r="F39" s="441"/>
      <c r="G39" s="239">
        <v>0</v>
      </c>
    </row>
    <row r="40" spans="1:7" x14ac:dyDescent="0.25">
      <c r="A40" s="8" t="s">
        <v>187</v>
      </c>
      <c r="B40" s="201" t="s">
        <v>99</v>
      </c>
      <c r="C40" s="201" t="s">
        <v>99</v>
      </c>
      <c r="D40" s="239">
        <v>-1063182</v>
      </c>
      <c r="E40" s="239">
        <v>0</v>
      </c>
      <c r="F40" s="441"/>
      <c r="G40" s="239">
        <v>0</v>
      </c>
    </row>
    <row r="41" spans="1:7" x14ac:dyDescent="0.25">
      <c r="A41" s="60" t="s">
        <v>192</v>
      </c>
      <c r="B41" s="59"/>
      <c r="C41" s="59"/>
      <c r="D41" s="59"/>
      <c r="E41" s="59"/>
      <c r="F41" s="59"/>
      <c r="G41" s="59"/>
    </row>
    <row r="42" spans="1:7" x14ac:dyDescent="0.25">
      <c r="A42" s="7"/>
      <c r="B42" s="31"/>
      <c r="C42" s="31"/>
      <c r="D42" s="31"/>
      <c r="E42" s="31"/>
      <c r="F42" s="31"/>
    </row>
    <row r="43" spans="1:7" x14ac:dyDescent="0.25">
      <c r="A43" s="273" t="s">
        <v>193</v>
      </c>
      <c r="B43" s="274"/>
      <c r="C43" s="274"/>
      <c r="D43" s="274"/>
      <c r="E43" s="274"/>
      <c r="F43" s="275"/>
    </row>
    <row r="44" spans="1:7" x14ac:dyDescent="0.25">
      <c r="A44" s="369" t="s">
        <v>194</v>
      </c>
      <c r="B44" s="370"/>
      <c r="C44" s="370"/>
      <c r="D44" s="370"/>
      <c r="E44" s="370"/>
      <c r="F44" s="371"/>
    </row>
    <row r="45" spans="1:7" x14ac:dyDescent="0.25">
      <c r="A45" s="372" t="s">
        <v>195</v>
      </c>
      <c r="B45" s="373"/>
      <c r="C45" s="373"/>
      <c r="D45" s="373"/>
      <c r="E45" s="373"/>
      <c r="F45" s="374"/>
    </row>
    <row r="46" spans="1:7" x14ac:dyDescent="0.25">
      <c r="A46" s="369" t="s">
        <v>196</v>
      </c>
      <c r="B46" s="370"/>
      <c r="C46" s="370"/>
      <c r="D46" s="370"/>
      <c r="E46" s="370"/>
      <c r="F46" s="371"/>
    </row>
    <row r="47" spans="1:7" x14ac:dyDescent="0.25">
      <c r="A47" s="372" t="s">
        <v>197</v>
      </c>
      <c r="B47" s="373"/>
      <c r="C47" s="373"/>
      <c r="D47" s="373"/>
      <c r="E47" s="373"/>
      <c r="F47" s="374"/>
    </row>
    <row r="48" spans="1:7" x14ac:dyDescent="0.25">
      <c r="A48" s="369" t="s">
        <v>198</v>
      </c>
      <c r="B48" s="370"/>
      <c r="C48" s="370"/>
      <c r="D48" s="370"/>
      <c r="E48" s="370"/>
      <c r="F48" s="371"/>
    </row>
    <row r="49" spans="1:6" x14ac:dyDescent="0.25">
      <c r="A49" s="363" t="s">
        <v>199</v>
      </c>
      <c r="B49" s="364"/>
      <c r="C49" s="364"/>
      <c r="D49" s="364"/>
      <c r="E49" s="364"/>
      <c r="F49" s="365"/>
    </row>
    <row r="50" spans="1:6" x14ac:dyDescent="0.25">
      <c r="A50" s="366"/>
      <c r="B50" s="367"/>
      <c r="C50" s="367"/>
      <c r="D50" s="367"/>
      <c r="E50" s="367"/>
      <c r="F50" s="368"/>
    </row>
    <row r="51" spans="1:6" x14ac:dyDescent="0.25">
      <c r="A51" s="7"/>
      <c r="B51" s="31"/>
      <c r="C51" s="31"/>
      <c r="D51" s="31"/>
      <c r="E51" s="31"/>
      <c r="F51" s="31"/>
    </row>
    <row r="55" spans="1:6" x14ac:dyDescent="0.25">
      <c r="A55" s="62"/>
    </row>
    <row r="56" spans="1:6" x14ac:dyDescent="0.25">
      <c r="A56" s="62"/>
    </row>
  </sheetData>
  <mergeCells count="6">
    <mergeCell ref="A49:F50"/>
    <mergeCell ref="A44:F44"/>
    <mergeCell ref="A45:F45"/>
    <mergeCell ref="A47:F47"/>
    <mergeCell ref="A46:F46"/>
    <mergeCell ref="A48:F48"/>
  </mergeCells>
  <pageMargins left="0.7" right="0.7" top="0.75" bottom="0.75" header="0.3" footer="0.3"/>
  <pageSetup scale="74" fitToHeight="0" orientation="portrait" horizontalDpi="1200" verticalDpi="1200" r:id="rId1"/>
  <headerFooter>
    <oddHeader>&amp;L&amp;"-,Bold"&amp;KFF0000CONFIDENTIAL</oddHeader>
    <oddFooter>&amp;L&amp;9OneCare Vermont FY 2023 ACO Budget Submission&amp;R&amp;9&amp;P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L26"/>
  <sheetViews>
    <sheetView zoomScaleNormal="100" workbookViewId="0">
      <selection activeCell="A19" sqref="A19:J19"/>
    </sheetView>
  </sheetViews>
  <sheetFormatPr defaultRowHeight="15" x14ac:dyDescent="0.25"/>
  <cols>
    <col min="1" max="1" width="24.5703125" customWidth="1"/>
    <col min="2" max="2" width="1.42578125" customWidth="1"/>
    <col min="3" max="3" width="16" customWidth="1"/>
    <col min="4" max="4" width="21.140625" customWidth="1"/>
    <col min="5" max="5" width="14.85546875" customWidth="1"/>
    <col min="6" max="6" width="8.85546875" customWidth="1"/>
    <col min="7" max="7" width="10.140625" customWidth="1"/>
    <col min="8" max="8" width="16.140625" customWidth="1"/>
    <col min="9" max="9" width="14.140625" customWidth="1"/>
    <col min="10" max="10" width="25.7109375" customWidth="1"/>
  </cols>
  <sheetData>
    <row r="1" spans="1:12" s="188" customFormat="1" ht="16.5" x14ac:dyDescent="0.3">
      <c r="A1" s="182" t="s">
        <v>174</v>
      </c>
      <c r="B1" s="182"/>
      <c r="C1" s="186"/>
      <c r="D1" s="198"/>
      <c r="E1" s="182"/>
      <c r="F1" s="182"/>
      <c r="G1" s="182"/>
      <c r="H1" s="182"/>
      <c r="I1" s="187"/>
      <c r="J1" s="187"/>
      <c r="K1" s="187"/>
      <c r="L1" s="187"/>
    </row>
    <row r="2" spans="1:12" s="188" customFormat="1" ht="16.5" x14ac:dyDescent="0.3">
      <c r="A2" s="182" t="s">
        <v>200</v>
      </c>
      <c r="B2" s="182"/>
      <c r="C2" s="186"/>
      <c r="D2" s="182"/>
      <c r="E2" s="182"/>
      <c r="F2" s="182"/>
      <c r="G2" s="182"/>
      <c r="H2" s="182"/>
      <c r="I2" s="187"/>
      <c r="J2" s="187"/>
      <c r="K2" s="187"/>
      <c r="L2" s="187"/>
    </row>
    <row r="3" spans="1:12" ht="16.5" x14ac:dyDescent="0.3">
      <c r="A3" s="16"/>
      <c r="B3" s="16"/>
      <c r="C3" s="25"/>
      <c r="D3" s="16"/>
      <c r="E3" s="16"/>
      <c r="F3" s="16"/>
      <c r="G3" s="16"/>
      <c r="H3" s="16"/>
      <c r="I3" s="4"/>
      <c r="J3" s="4"/>
      <c r="K3" s="4"/>
      <c r="L3" s="4"/>
    </row>
    <row r="4" spans="1:12" x14ac:dyDescent="0.25">
      <c r="A4" s="17"/>
      <c r="B4" s="23"/>
      <c r="C4" s="375" t="s">
        <v>201</v>
      </c>
      <c r="D4" s="375"/>
      <c r="E4" s="375" t="s">
        <v>202</v>
      </c>
      <c r="F4" s="375"/>
      <c r="G4" s="375"/>
      <c r="H4" s="375"/>
      <c r="I4" s="23"/>
    </row>
    <row r="5" spans="1:12" ht="71.25" x14ac:dyDescent="0.25">
      <c r="A5" s="18" t="s">
        <v>203</v>
      </c>
      <c r="B5" s="22"/>
      <c r="C5" s="26" t="s">
        <v>204</v>
      </c>
      <c r="D5" s="26" t="s">
        <v>205</v>
      </c>
      <c r="E5" s="26" t="s">
        <v>206</v>
      </c>
      <c r="F5" s="26" t="s">
        <v>207</v>
      </c>
      <c r="G5" s="26" t="s">
        <v>208</v>
      </c>
      <c r="H5" s="26" t="s">
        <v>209</v>
      </c>
      <c r="I5" s="26" t="s">
        <v>210</v>
      </c>
    </row>
    <row r="6" spans="1:12" x14ac:dyDescent="0.25">
      <c r="A6" s="19" t="s">
        <v>15</v>
      </c>
      <c r="B6" s="23"/>
      <c r="C6" s="202">
        <v>868.26</v>
      </c>
      <c r="D6" s="203">
        <v>554033</v>
      </c>
      <c r="E6" s="202">
        <v>868.52</v>
      </c>
      <c r="F6" s="204">
        <v>5.1999999999999998E-2</v>
      </c>
      <c r="G6" s="205">
        <v>913.67</v>
      </c>
      <c r="H6" s="203">
        <v>605160</v>
      </c>
      <c r="I6" s="30">
        <v>5.1999999999999998E-2</v>
      </c>
    </row>
    <row r="7" spans="1:12" x14ac:dyDescent="0.25">
      <c r="A7" s="19" t="s">
        <v>211</v>
      </c>
      <c r="B7" s="23"/>
      <c r="C7" s="202">
        <v>240.04</v>
      </c>
      <c r="D7" s="203">
        <v>1102973</v>
      </c>
      <c r="E7" s="202">
        <v>243.98</v>
      </c>
      <c r="F7" s="204">
        <v>0.02</v>
      </c>
      <c r="G7" s="205">
        <v>248.98</v>
      </c>
      <c r="H7" s="203">
        <v>1060716</v>
      </c>
      <c r="I7" s="30">
        <v>3.6999999999999998E-2</v>
      </c>
    </row>
    <row r="8" spans="1:12" x14ac:dyDescent="0.25">
      <c r="A8" s="19" t="s">
        <v>212</v>
      </c>
      <c r="B8" s="23"/>
      <c r="C8" s="202">
        <v>164.21</v>
      </c>
      <c r="D8" s="203">
        <v>255568</v>
      </c>
      <c r="E8" s="202">
        <v>169.31</v>
      </c>
      <c r="F8" s="204">
        <v>2.1999999999999999E-2</v>
      </c>
      <c r="G8" s="205">
        <v>173.09</v>
      </c>
      <c r="H8" s="203">
        <v>242592</v>
      </c>
      <c r="I8" s="30">
        <v>5.3999999999999999E-2</v>
      </c>
    </row>
    <row r="9" spans="1:12" x14ac:dyDescent="0.25">
      <c r="A9" s="19" t="s">
        <v>189</v>
      </c>
      <c r="B9" s="23"/>
      <c r="C9" s="442"/>
      <c r="D9" s="443"/>
      <c r="E9" s="442"/>
      <c r="F9" s="444"/>
      <c r="G9" s="442"/>
      <c r="H9" s="443"/>
      <c r="I9" s="30">
        <v>0.12</v>
      </c>
    </row>
    <row r="10" spans="1:12" x14ac:dyDescent="0.25">
      <c r="A10" s="19" t="s">
        <v>190</v>
      </c>
      <c r="B10" s="23"/>
      <c r="C10" s="442"/>
      <c r="D10" s="443"/>
      <c r="E10" s="442"/>
      <c r="F10" s="444"/>
      <c r="G10" s="442"/>
      <c r="H10" s="443"/>
      <c r="I10" s="30">
        <v>0.11799999999999999</v>
      </c>
    </row>
    <row r="11" spans="1:12" x14ac:dyDescent="0.25">
      <c r="A11" s="19" t="s">
        <v>191</v>
      </c>
      <c r="B11" s="23"/>
      <c r="C11" s="442"/>
      <c r="D11" s="443"/>
      <c r="E11" s="442"/>
      <c r="F11" s="444"/>
      <c r="G11" s="442"/>
      <c r="H11" s="443"/>
      <c r="I11" s="30">
        <v>0.11</v>
      </c>
    </row>
    <row r="12" spans="1:12" x14ac:dyDescent="0.25">
      <c r="A12" s="20" t="s">
        <v>192</v>
      </c>
      <c r="B12" s="23"/>
      <c r="C12" s="27"/>
      <c r="D12" s="27"/>
      <c r="E12" s="27"/>
      <c r="F12" s="27"/>
      <c r="G12" s="28">
        <v>0</v>
      </c>
      <c r="H12" s="27"/>
      <c r="I12" s="30" t="e">
        <v>#DIV/0!</v>
      </c>
    </row>
    <row r="13" spans="1:12" x14ac:dyDescent="0.25">
      <c r="A13" s="20" t="s">
        <v>192</v>
      </c>
      <c r="B13" s="23"/>
      <c r="C13" s="27"/>
      <c r="D13" s="27"/>
      <c r="E13" s="27"/>
      <c r="F13" s="27"/>
      <c r="G13" s="28">
        <v>0</v>
      </c>
      <c r="H13" s="27"/>
      <c r="I13" s="30" t="e">
        <v>#DIV/0!</v>
      </c>
    </row>
    <row r="14" spans="1:12" x14ac:dyDescent="0.25">
      <c r="A14" s="21" t="s">
        <v>213</v>
      </c>
      <c r="B14" s="23"/>
      <c r="C14" s="24"/>
      <c r="D14" s="24"/>
      <c r="E14" s="17"/>
      <c r="F14" s="17"/>
      <c r="G14" s="28">
        <v>0</v>
      </c>
      <c r="H14" s="24"/>
      <c r="I14" s="30" t="e">
        <v>#DIV/0!</v>
      </c>
    </row>
    <row r="15" spans="1:12" x14ac:dyDescent="0.25">
      <c r="A15" s="17"/>
      <c r="B15" s="17"/>
      <c r="C15" s="17"/>
      <c r="D15" s="17"/>
      <c r="E15" s="17"/>
      <c r="F15" s="17"/>
      <c r="G15" s="24"/>
      <c r="H15" s="24"/>
      <c r="I15" s="24"/>
    </row>
    <row r="17" spans="1:10" x14ac:dyDescent="0.25">
      <c r="C17" s="29"/>
      <c r="D17" s="15" t="s">
        <v>214</v>
      </c>
    </row>
    <row r="18" spans="1:10" x14ac:dyDescent="0.25">
      <c r="A18" s="3" t="s">
        <v>215</v>
      </c>
    </row>
    <row r="19" spans="1:10" ht="29.1" customHeight="1" x14ac:dyDescent="0.25">
      <c r="A19" s="376" t="s">
        <v>216</v>
      </c>
      <c r="B19" s="376"/>
      <c r="C19" s="376"/>
      <c r="D19" s="376"/>
      <c r="E19" s="376"/>
      <c r="F19" s="376"/>
      <c r="G19" s="376"/>
      <c r="H19" s="376"/>
      <c r="I19" s="376"/>
      <c r="J19" s="376"/>
    </row>
    <row r="20" spans="1:10" x14ac:dyDescent="0.25">
      <c r="A20" s="5" t="s">
        <v>217</v>
      </c>
      <c r="C20" s="6"/>
    </row>
    <row r="21" spans="1:10" x14ac:dyDescent="0.25">
      <c r="A21" s="5" t="s">
        <v>218</v>
      </c>
      <c r="C21" s="6"/>
    </row>
    <row r="22" spans="1:10" x14ac:dyDescent="0.25">
      <c r="A22" s="5" t="s">
        <v>219</v>
      </c>
      <c r="C22" s="6"/>
    </row>
    <row r="23" spans="1:10" x14ac:dyDescent="0.25">
      <c r="A23" s="5" t="s">
        <v>220</v>
      </c>
      <c r="C23" s="6"/>
    </row>
    <row r="24" spans="1:10" x14ac:dyDescent="0.25">
      <c r="A24" s="5" t="s">
        <v>221</v>
      </c>
      <c r="C24" s="6"/>
    </row>
    <row r="25" spans="1:10" ht="32.1" customHeight="1" x14ac:dyDescent="0.25">
      <c r="A25" s="377" t="s">
        <v>222</v>
      </c>
      <c r="B25" s="377"/>
      <c r="C25" s="377"/>
      <c r="D25" s="377"/>
      <c r="E25" s="377"/>
      <c r="F25" s="377"/>
      <c r="G25" s="377"/>
      <c r="H25" s="377"/>
      <c r="I25" s="377"/>
      <c r="J25" s="377"/>
    </row>
    <row r="26" spans="1:10" x14ac:dyDescent="0.25">
      <c r="A26" s="6"/>
      <c r="C26" s="6"/>
    </row>
  </sheetData>
  <mergeCells count="4">
    <mergeCell ref="C4:D4"/>
    <mergeCell ref="E4:H4"/>
    <mergeCell ref="A19:J19"/>
    <mergeCell ref="A25:J25"/>
  </mergeCells>
  <pageMargins left="0.25" right="0.25" top="0.75" bottom="0.75" header="0.3" footer="0.3"/>
  <pageSetup scale="87" fitToHeight="0" orientation="landscape" r:id="rId1"/>
  <headerFooter>
    <oddHeader>&amp;L&amp;"-,Bold"&amp;KFF0000CONFIDENTIAL</oddHeader>
    <oddFooter>&amp;L&amp;9OneCare Vermont FY 2023 ACO Budget Submission&amp;R&amp;9&amp;P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fc214e8-5deb-4ef5-be25-532b35702f95">
      <UserInfo>
        <DisplayName>Macfarlane, Denise M.</DisplayName>
        <AccountId>24</AccountId>
        <AccountType/>
      </UserInfo>
      <UserInfo>
        <DisplayName>McLaughlin, Matthew</DisplayName>
        <AccountId>79</AccountId>
        <AccountType/>
      </UserInfo>
    </SharedWithUsers>
    <Month xmlns="ac59f2af-9849-46dc-a232-67604c44e1be">Oct</Month>
    <Tags xmlns="ac59f2af-9849-46dc-a232-67604c44e1be">
      <Value>Budget Workbook</Value>
      <Value>Appendix</Value>
    </Tags>
    <Category xmlns="ac59f2af-9849-46dc-a232-67604c44e1be">Submission</Category>
    <Section xmlns="ac59f2af-9849-46dc-a232-67604c44e1be">Budget</Section>
    <Year xmlns="ac59f2af-9849-46dc-a232-67604c44e1be">2022</Year>
    <Assigned_x0020_Reviewers xmlns="ac59f2af-9849-46dc-a232-67604c44e1be">
      <UserInfo>
        <DisplayName>i:0#.f|membership|joan.zipko@onecarevt.org,#i:0#.f|membership|joan.zipko@onecarevt.org,#Joan.Zipko@onecarevt.org,#Joan.Zipko@onecarevt.org,#Zipko, Joan,#,#OCV- Member Services,#Director, ACO Planning &amp; Operations</DisplayName>
        <AccountId>29</AccountId>
        <AccountType/>
      </UserInfo>
      <UserInfo>
        <DisplayName>i:0#.f|membership|rachel.pilcher@onecarevt.org,#i:0#.f|membership|rachel.pilcher@onecarevt.org,#Rachel.Pilcher@OneCareVT.org,#Rachel.Pilcher@onecarevt.org,#Pilcher, Rachel,#,#OCV- Member Services,#ACO Program Manager</DisplayName>
        <AccountId>45</AccountId>
        <AccountType/>
      </UserInfo>
    </Assigned_x0020_Reviewers>
    <TaxCatchAll xmlns="ffc214e8-5deb-4ef5-be25-532b35702f95" xsi:nil="true"/>
    <lcf76f155ced4ddcb4097134ff3c332f xmlns="ac59f2af-9849-46dc-a232-67604c44e1b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7A6FFF7DFAD346B318D620E95C1563" ma:contentTypeVersion="18" ma:contentTypeDescription="Create a new document." ma:contentTypeScope="" ma:versionID="32b888be6012522c3cab7217e4f7f173">
  <xsd:schema xmlns:xsd="http://www.w3.org/2001/XMLSchema" xmlns:xs="http://www.w3.org/2001/XMLSchema" xmlns:p="http://schemas.microsoft.com/office/2006/metadata/properties" xmlns:ns2="ac59f2af-9849-46dc-a232-67604c44e1be" xmlns:ns3="ffc214e8-5deb-4ef5-be25-532b35702f95" targetNamespace="http://schemas.microsoft.com/office/2006/metadata/properties" ma:root="true" ma:fieldsID="1af116fae81e187954e547cc7d93f099" ns2:_="" ns3:_="">
    <xsd:import namespace="ac59f2af-9849-46dc-a232-67604c44e1be"/>
    <xsd:import namespace="ffc214e8-5deb-4ef5-be25-532b35702f95"/>
    <xsd:element name="properties">
      <xsd:complexType>
        <xsd:sequence>
          <xsd:element name="documentManagement">
            <xsd:complexType>
              <xsd:all>
                <xsd:element ref="ns2:Section" minOccurs="0"/>
                <xsd:element ref="ns2:Category" minOccurs="0"/>
                <xsd:element ref="ns2:Year" minOccurs="0"/>
                <xsd:element ref="ns2:Month" minOccurs="0"/>
                <xsd:element ref="ns2:Tags" minOccurs="0"/>
                <xsd:element ref="ns2:Assigned_x0020_Reviewer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9f2af-9849-46dc-a232-67604c44e1be" elementFormDefault="qualified">
    <xsd:import namespace="http://schemas.microsoft.com/office/2006/documentManagement/types"/>
    <xsd:import namespace="http://schemas.microsoft.com/office/infopath/2007/PartnerControls"/>
    <xsd:element name="Section" ma:index="8" nillable="true" ma:displayName="Section" ma:format="Dropdown" ma:internalName="Section">
      <xsd:simpleType>
        <xsd:restriction base="dms:Choice">
          <xsd:enumeration value="Budget"/>
          <xsd:enumeration value="Certification"/>
          <xsd:enumeration value="Planning"/>
        </xsd:restriction>
      </xsd:simpleType>
    </xsd:element>
    <xsd:element name="Category" ma:index="9" nillable="true" ma:displayName="Category" ma:format="Dropdown" ma:internalName="Category">
      <xsd:simpleType>
        <xsd:restriction base="dms:Choice">
          <xsd:enumeration value="Attachment A"/>
          <xsd:enumeration value="Deliverable"/>
          <xsd:enumeration value="General"/>
          <xsd:enumeration value="Guidance"/>
          <xsd:enumeration value="Meetings"/>
          <xsd:enumeration value="Other Attachments"/>
          <xsd:enumeration value="Planning"/>
          <xsd:enumeration value="Resources"/>
          <xsd:enumeration value="Revised Budget"/>
          <xsd:enumeration value="Submission"/>
        </xsd:restriction>
      </xsd:simpleType>
    </xsd:element>
    <xsd:element name="Year" ma:index="10" nillable="true" ma:displayName="Year" ma:default="2022" ma:format="Dropdown" ma:internalName="Year">
      <xsd:simpleType>
        <xsd:restriction base="dms:Choice">
          <xsd:enumeration value="2017"/>
          <xsd:enumeration value="2018"/>
          <xsd:enumeration value="2019"/>
          <xsd:enumeration value="2020"/>
          <xsd:enumeration value="2021"/>
          <xsd:enumeration value="2022"/>
          <xsd:enumeration value="2023"/>
        </xsd:restriction>
      </xsd:simpleType>
    </xsd:element>
    <xsd:element name="Month" ma:index="11" nillable="true" ma:displayName="Month" ma:format="Dropdown" ma:internalName="Month">
      <xsd:simpleType>
        <xsd:restriction base="dms:Choice">
          <xsd:enumeration value="Jan"/>
          <xsd:enumeration value="Feb"/>
          <xsd:enumeration value="Mar"/>
          <xsd:enumeration value="Apr"/>
          <xsd:enumeration value="May"/>
          <xsd:enumeration value="Jun"/>
          <xsd:enumeration value="Jul"/>
          <xsd:enumeration value="Aug"/>
          <xsd:enumeration value="Sep"/>
          <xsd:enumeration value="Oct"/>
          <xsd:enumeration value="Nov"/>
          <xsd:enumeration value="Dec"/>
        </xsd:restriction>
      </xsd:simpleType>
    </xsd:element>
    <xsd:element name="Tags" ma:index="12" nillable="true" ma:displayName="Tags" ma:internalName="Tags">
      <xsd:complexType>
        <xsd:complexContent>
          <xsd:extension base="dms:MultiChoice">
            <xsd:sequence>
              <xsd:element name="Value" maxOccurs="unbounded" minOccurs="0" nillable="true">
                <xsd:simpleType>
                  <xsd:restriction base="dms:Choice">
                    <xsd:enumeration value="Agendas"/>
                    <xsd:enumeration value="Appendix"/>
                    <xsd:enumeration value="Approval"/>
                    <xsd:enumeration value="Assignments"/>
                    <xsd:enumeration value="Attachments"/>
                    <xsd:enumeration value="Attachment A"/>
                    <xsd:enumeration value="Benchmarking"/>
                    <xsd:enumeration value="Budget Workbook"/>
                    <xsd:enumeration value="Comparisons"/>
                    <xsd:enumeration value="Extension"/>
                    <xsd:enumeration value="Follow-up"/>
                    <xsd:enumeration value="Guidance"/>
                    <xsd:enumeration value="Medicare"/>
                    <xsd:enumeration value="Memo"/>
                    <xsd:enumeration value="Minutes"/>
                    <xsd:enumeration value="Narrative"/>
                    <xsd:enumeration value="Oath"/>
                    <xsd:enumeration value="Policies"/>
                    <xsd:enumeration value="Reporting Manual"/>
                    <xsd:enumeration value="Scale Targets"/>
                    <xsd:enumeration value="Source File"/>
                    <xsd:enumeration value="Submitted Version"/>
                    <xsd:enumeration value="Tracker"/>
                  </xsd:restriction>
                </xsd:simpleType>
              </xsd:element>
            </xsd:sequence>
          </xsd:extension>
        </xsd:complexContent>
      </xsd:complexType>
    </xsd:element>
    <xsd:element name="Assigned_x0020_Reviewers" ma:index="13" nillable="true" ma:displayName="Assigned Reviewers" ma:list="UserInfo" ma:SearchPeopleOnly="false" ma:SharePointGroup="0" ma:internalName="Assigned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d94f418-c63a-49d9-813b-504fd6c0a0c7"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214e8-5deb-4ef5-be25-532b35702f9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45be29-938f-4268-9900-ba2ceacd3844}" ma:internalName="TaxCatchAll" ma:showField="CatchAllData" ma:web="ffc214e8-5deb-4ef5-be25-532b35702f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541B2A-C012-4859-B7DC-2B310447FC11}">
  <ds:schemaRefs>
    <ds:schemaRef ds:uri="http://schemas.openxmlformats.org/package/2006/metadata/core-properties"/>
    <ds:schemaRef ds:uri="http://purl.org/dc/elements/1.1/"/>
    <ds:schemaRef ds:uri="http://www.w3.org/XML/1998/namespace"/>
    <ds:schemaRef ds:uri="ac59f2af-9849-46dc-a232-67604c44e1be"/>
    <ds:schemaRef ds:uri="ffc214e8-5deb-4ef5-be25-532b35702f95"/>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F7879A3-E491-426B-A09A-86D68CFBD67F}">
  <ds:schemaRefs>
    <ds:schemaRef ds:uri="http://schemas.microsoft.com/sharepoint/v3/contenttype/forms"/>
  </ds:schemaRefs>
</ds:datastoreItem>
</file>

<file path=customXml/itemProps3.xml><?xml version="1.0" encoding="utf-8"?>
<ds:datastoreItem xmlns:ds="http://schemas.openxmlformats.org/officeDocument/2006/customXml" ds:itemID="{7DAC4D1B-3C6D-45AA-87A7-E47BFC547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9f2af-9849-46dc-a232-67604c44e1be"/>
    <ds:schemaRef ds:uri="ffc214e8-5deb-4ef5-be25-532b35702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13</vt:i4>
      </vt:variant>
    </vt:vector>
  </HeadingPairs>
  <TitlesOfParts>
    <vt:vector size="37" baseType="lpstr">
      <vt:lpstr>2.1 Organizations List </vt:lpstr>
      <vt:lpstr>2.2 Provider List</vt:lpstr>
      <vt:lpstr>2.2.1 Prov Table1</vt:lpstr>
      <vt:lpstr>2.2.2 Prov Table2</vt:lpstr>
      <vt:lpstr>2.2.3 Prov Table3</vt:lpstr>
      <vt:lpstr>LISTS--DO NOT DELETE</vt:lpstr>
      <vt:lpstr>3.1 Scale Target Align</vt:lpstr>
      <vt:lpstr>4.1 Payer TCOC</vt:lpstr>
      <vt:lpstr>4.3 Trend Rates</vt:lpstr>
      <vt:lpstr>5.1 Risk Payer RBE</vt:lpstr>
      <vt:lpstr>5.2 Settlement SS and Loss</vt:lpstr>
      <vt:lpstr>Section 6, A1-A3</vt:lpstr>
      <vt:lpstr>Sec 6 Variance Analysis</vt:lpstr>
      <vt:lpstr>6.4 Sources Uses</vt:lpstr>
      <vt:lpstr>6.5 Hospital Participation</vt:lpstr>
      <vt:lpstr>6.7 ACO Mgt Salaries</vt:lpstr>
      <vt:lpstr>6.8 PHM Expense Breakout</vt:lpstr>
      <vt:lpstr>7.1 ACO Clinical Focus Areas</vt:lpstr>
      <vt:lpstr>7.2 High-Cost Conditions</vt:lpstr>
      <vt:lpstr>7.3 Pop Health Pmt Reform</vt:lpstr>
      <vt:lpstr>7.3 LISTS - DO NOT DELETE</vt:lpstr>
      <vt:lpstr>7.4 Care Coordination</vt:lpstr>
      <vt:lpstr>7.5 Care Coord Payments</vt:lpstr>
      <vt:lpstr>9.1 APM Quality Measures</vt:lpstr>
      <vt:lpstr>'2.1 Organizations List '!Print_Area</vt:lpstr>
      <vt:lpstr>'2.2 Provider List'!Print_Area</vt:lpstr>
      <vt:lpstr>'4.3 Trend Rates'!Print_Area</vt:lpstr>
      <vt:lpstr>'7.1 ACO Clinical Focus Areas'!Print_Area</vt:lpstr>
      <vt:lpstr>'7.5 Care Coord Payments'!Print_Area</vt:lpstr>
      <vt:lpstr>'9.1 APM Quality Measures'!Print_Area</vt:lpstr>
      <vt:lpstr>'Sec 6 Variance Analysis'!Print_Area</vt:lpstr>
      <vt:lpstr>'5.1 Risk Payer RBE'!Print_Titles</vt:lpstr>
      <vt:lpstr>'5.2 Settlement SS and Loss'!Print_Titles</vt:lpstr>
      <vt:lpstr>'6.4 Sources Uses'!Print_Titles</vt:lpstr>
      <vt:lpstr>'7.3 Pop Health Pmt Reform'!Print_Titles</vt:lpstr>
      <vt:lpstr>'9.1 APM Quality Measures'!Print_Titles</vt:lpstr>
      <vt:lpstr>'Sec 6 Variance Analysis'!Print_Titles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Tewksbury, Sarah</dc:creator>
  <cp:keywords/>
  <dc:description/>
  <cp:lastModifiedBy>Pilcher, Rachel</cp:lastModifiedBy>
  <cp:revision/>
  <cp:lastPrinted>2022-09-29T18:41:09Z</cp:lastPrinted>
  <dcterms:created xsi:type="dcterms:W3CDTF">2020-03-09T12:19:11Z</dcterms:created>
  <dcterms:modified xsi:type="dcterms:W3CDTF">2022-09-29T21:29:15Z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0x0101003A7A6FFF7DFAD346B318D620E95C1563</vt:lpwstr>
  </property>
  <property fmtid="{D5CDD505-2E9C-101B-9397-08002B2CF9AE}" pid="3" name="MediaServiceImageTags">
    <vt:lpwstr/>
  </property>
</Properties>
</file>